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0AA55253-E3B1-44FA-B1DF-0BDFAA5BF5B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ontos Nao Ajustados" sheetId="1" r:id="rId1"/>
    <sheet name="Planilha1" sheetId="7" r:id="rId2"/>
    <sheet name="Pontos Ajustados" sheetId="6" r:id="rId3"/>
    <sheet name="Lista DER" sheetId="3" state="hidden" r:id="rId4"/>
    <sheet name="Complexidade" sheetId="4" r:id="rId5"/>
    <sheet name="Pontuação" sheetId="5" r:id="rId6"/>
    <sheet name="Planilha2" sheetId="8" r:id="rId7"/>
    <sheet name="Seletores" sheetId="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K250" i="1"/>
  <c r="K251" i="1"/>
  <c r="M251" i="1"/>
  <c r="K252" i="1"/>
  <c r="M252" i="1"/>
  <c r="N252" i="1" s="1"/>
  <c r="K253" i="1"/>
  <c r="M253" i="1"/>
  <c r="N253" i="1" s="1"/>
  <c r="K254" i="1"/>
  <c r="M254" i="1"/>
  <c r="N254" i="1" s="1"/>
  <c r="K255" i="1"/>
  <c r="M255" i="1"/>
  <c r="K256" i="1"/>
  <c r="M256" i="1"/>
  <c r="N256" i="1" s="1"/>
  <c r="K257" i="1"/>
  <c r="M257" i="1"/>
  <c r="K258" i="1"/>
  <c r="M258" i="1"/>
  <c r="K259" i="1"/>
  <c r="M259" i="1"/>
  <c r="N259" i="1" s="1"/>
  <c r="K260" i="1"/>
  <c r="M260" i="1"/>
  <c r="N260" i="1" s="1"/>
  <c r="K261" i="1"/>
  <c r="M261" i="1"/>
  <c r="N261" i="1" s="1"/>
  <c r="K262" i="1"/>
  <c r="M262" i="1"/>
  <c r="N262" i="1" s="1"/>
  <c r="K263" i="1"/>
  <c r="M263" i="1"/>
  <c r="K264" i="1"/>
  <c r="M264" i="1"/>
  <c r="N264" i="1" s="1"/>
  <c r="K265" i="1"/>
  <c r="M265" i="1"/>
  <c r="K266" i="1"/>
  <c r="M266" i="1"/>
  <c r="K267" i="1"/>
  <c r="M267" i="1"/>
  <c r="N267" i="1" s="1"/>
  <c r="K268" i="1"/>
  <c r="M268" i="1"/>
  <c r="N268" i="1" s="1"/>
  <c r="K269" i="1"/>
  <c r="M269" i="1"/>
  <c r="N269" i="1" s="1"/>
  <c r="K270" i="1"/>
  <c r="M270" i="1"/>
  <c r="N270" i="1" s="1"/>
  <c r="K271" i="1"/>
  <c r="M271" i="1"/>
  <c r="N271" i="1" s="1"/>
  <c r="K272" i="1"/>
  <c r="M272" i="1"/>
  <c r="N272" i="1" s="1"/>
  <c r="K273" i="1"/>
  <c r="M273" i="1"/>
  <c r="K274" i="1"/>
  <c r="M274" i="1"/>
  <c r="K275" i="1"/>
  <c r="M275" i="1"/>
  <c r="K276" i="1"/>
  <c r="M276" i="1"/>
  <c r="N276" i="1" s="1"/>
  <c r="K277" i="1"/>
  <c r="M277" i="1"/>
  <c r="N277" i="1" s="1"/>
  <c r="K278" i="1"/>
  <c r="M278" i="1"/>
  <c r="N278" i="1" s="1"/>
  <c r="K279" i="1"/>
  <c r="M279" i="1"/>
  <c r="N279" i="1" s="1"/>
  <c r="K280" i="1"/>
  <c r="M280" i="1"/>
  <c r="N280" i="1" s="1"/>
  <c r="K281" i="1"/>
  <c r="M281" i="1"/>
  <c r="K282" i="1"/>
  <c r="M282" i="1"/>
  <c r="K283" i="1"/>
  <c r="M283" i="1"/>
  <c r="K284" i="1"/>
  <c r="M284" i="1"/>
  <c r="N284" i="1" s="1"/>
  <c r="K285" i="1"/>
  <c r="M285" i="1"/>
  <c r="N285" i="1" s="1"/>
  <c r="K286" i="1"/>
  <c r="M286" i="1"/>
  <c r="N286" i="1" s="1"/>
  <c r="K287" i="1"/>
  <c r="M287" i="1"/>
  <c r="K288" i="1"/>
  <c r="M288" i="1"/>
  <c r="N288" i="1" s="1"/>
  <c r="K289" i="1"/>
  <c r="M289" i="1"/>
  <c r="K290" i="1"/>
  <c r="M290" i="1"/>
  <c r="K291" i="1"/>
  <c r="M291" i="1"/>
  <c r="N291" i="1" s="1"/>
  <c r="K292" i="1"/>
  <c r="M292" i="1"/>
  <c r="N292" i="1" s="1"/>
  <c r="K293" i="1"/>
  <c r="M293" i="1"/>
  <c r="N293" i="1" s="1"/>
  <c r="K294" i="1"/>
  <c r="M294" i="1"/>
  <c r="N294" i="1" s="1"/>
  <c r="K295" i="1"/>
  <c r="M295" i="1"/>
  <c r="K296" i="1"/>
  <c r="M296" i="1"/>
  <c r="N296" i="1" s="1"/>
  <c r="K297" i="1"/>
  <c r="M297" i="1"/>
  <c r="K298" i="1"/>
  <c r="M298" i="1"/>
  <c r="K299" i="1"/>
  <c r="M299" i="1"/>
  <c r="N299" i="1" s="1"/>
  <c r="K300" i="1"/>
  <c r="M300" i="1"/>
  <c r="N300" i="1" s="1"/>
  <c r="K301" i="1"/>
  <c r="M301" i="1"/>
  <c r="N301" i="1" s="1"/>
  <c r="K302" i="1"/>
  <c r="M302" i="1"/>
  <c r="N302" i="1" s="1"/>
  <c r="K303" i="1"/>
  <c r="M303" i="1"/>
  <c r="N303" i="1" s="1"/>
  <c r="K304" i="1"/>
  <c r="M304" i="1"/>
  <c r="N304" i="1" s="1"/>
  <c r="K305" i="1"/>
  <c r="M305" i="1"/>
  <c r="K306" i="1"/>
  <c r="M306" i="1"/>
  <c r="K307" i="1"/>
  <c r="M307" i="1"/>
  <c r="K308" i="1"/>
  <c r="M308" i="1"/>
  <c r="N308" i="1" s="1"/>
  <c r="K309" i="1"/>
  <c r="M309" i="1"/>
  <c r="N309" i="1" s="1"/>
  <c r="K310" i="1"/>
  <c r="M310" i="1"/>
  <c r="N310" i="1" s="1"/>
  <c r="K311" i="1"/>
  <c r="M311" i="1"/>
  <c r="N311" i="1" s="1"/>
  <c r="K312" i="1"/>
  <c r="M312" i="1"/>
  <c r="N312" i="1" s="1"/>
  <c r="K313" i="1"/>
  <c r="M313" i="1"/>
  <c r="K314" i="1"/>
  <c r="M314" i="1"/>
  <c r="K315" i="1"/>
  <c r="M315" i="1"/>
  <c r="K316" i="1"/>
  <c r="M316" i="1"/>
  <c r="N316" i="1" s="1"/>
  <c r="K317" i="1"/>
  <c r="M317" i="1"/>
  <c r="K318" i="1"/>
  <c r="M318" i="1"/>
  <c r="K319" i="1"/>
  <c r="M319" i="1"/>
  <c r="N319" i="1" s="1"/>
  <c r="K320" i="1"/>
  <c r="M320" i="1"/>
  <c r="N320" i="1" s="1"/>
  <c r="K321" i="1"/>
  <c r="M321" i="1"/>
  <c r="K322" i="1"/>
  <c r="M322" i="1"/>
  <c r="K323" i="1"/>
  <c r="M323" i="1"/>
  <c r="K324" i="1"/>
  <c r="M324" i="1"/>
  <c r="N324" i="1" s="1"/>
  <c r="K325" i="1"/>
  <c r="M325" i="1"/>
  <c r="K326" i="1"/>
  <c r="M326" i="1"/>
  <c r="K327" i="1"/>
  <c r="M327" i="1"/>
  <c r="N327" i="1" s="1"/>
  <c r="K328" i="1"/>
  <c r="M328" i="1"/>
  <c r="N328" i="1" s="1"/>
  <c r="K329" i="1"/>
  <c r="M329" i="1"/>
  <c r="K330" i="1"/>
  <c r="M330" i="1"/>
  <c r="K331" i="1"/>
  <c r="M331" i="1"/>
  <c r="K332" i="1"/>
  <c r="M332" i="1"/>
  <c r="N332" i="1" s="1"/>
  <c r="K333" i="1"/>
  <c r="M333" i="1"/>
  <c r="K334" i="1"/>
  <c r="M334" i="1"/>
  <c r="K335" i="1"/>
  <c r="M335" i="1"/>
  <c r="N335" i="1" s="1"/>
  <c r="K336" i="1"/>
  <c r="M336" i="1"/>
  <c r="N336" i="1" s="1"/>
  <c r="K337" i="1"/>
  <c r="M337" i="1"/>
  <c r="K338" i="1"/>
  <c r="M338" i="1"/>
  <c r="K339" i="1"/>
  <c r="M339" i="1"/>
  <c r="K340" i="1"/>
  <c r="M340" i="1"/>
  <c r="N340" i="1" s="1"/>
  <c r="K341" i="1"/>
  <c r="M341" i="1"/>
  <c r="K342" i="1"/>
  <c r="M342" i="1"/>
  <c r="K343" i="1"/>
  <c r="M343" i="1"/>
  <c r="N343" i="1" s="1"/>
  <c r="K344" i="1"/>
  <c r="M344" i="1"/>
  <c r="N344" i="1" s="1"/>
  <c r="K345" i="1"/>
  <c r="M345" i="1"/>
  <c r="K346" i="1"/>
  <c r="M346" i="1"/>
  <c r="K347" i="1"/>
  <c r="M347" i="1"/>
  <c r="K348" i="1"/>
  <c r="M348" i="1"/>
  <c r="N348" i="1" s="1"/>
  <c r="K349" i="1"/>
  <c r="M349" i="1"/>
  <c r="K350" i="1"/>
  <c r="M350" i="1"/>
  <c r="K351" i="1"/>
  <c r="M351" i="1"/>
  <c r="N351" i="1" s="1"/>
  <c r="K352" i="1"/>
  <c r="M352" i="1"/>
  <c r="N352" i="1" s="1"/>
  <c r="K353" i="1"/>
  <c r="M353" i="1"/>
  <c r="K354" i="1"/>
  <c r="M354" i="1"/>
  <c r="K355" i="1"/>
  <c r="M355" i="1"/>
  <c r="K356" i="1"/>
  <c r="M356" i="1"/>
  <c r="N356" i="1" s="1"/>
  <c r="K357" i="1"/>
  <c r="M357" i="1"/>
  <c r="K358" i="1"/>
  <c r="M358" i="1"/>
  <c r="K359" i="1"/>
  <c r="M359" i="1"/>
  <c r="N359" i="1" s="1"/>
  <c r="K360" i="1"/>
  <c r="M360" i="1"/>
  <c r="N360" i="1" s="1"/>
  <c r="K361" i="1"/>
  <c r="M361" i="1"/>
  <c r="K362" i="1"/>
  <c r="M362" i="1"/>
  <c r="K363" i="1"/>
  <c r="M363" i="1"/>
  <c r="K364" i="1"/>
  <c r="M364" i="1"/>
  <c r="N364" i="1" s="1"/>
  <c r="K365" i="1"/>
  <c r="M365" i="1"/>
  <c r="K366" i="1"/>
  <c r="M366" i="1"/>
  <c r="K367" i="1"/>
  <c r="M367" i="1"/>
  <c r="N367" i="1" s="1"/>
  <c r="K368" i="1"/>
  <c r="M368" i="1"/>
  <c r="N368" i="1" s="1"/>
  <c r="K369" i="1"/>
  <c r="M369" i="1"/>
  <c r="K370" i="1"/>
  <c r="M370" i="1"/>
  <c r="K371" i="1"/>
  <c r="M371" i="1"/>
  <c r="K372" i="1"/>
  <c r="M372" i="1"/>
  <c r="N372" i="1" s="1"/>
  <c r="K373" i="1"/>
  <c r="M373" i="1"/>
  <c r="K374" i="1"/>
  <c r="M374" i="1"/>
  <c r="K375" i="1"/>
  <c r="M375" i="1"/>
  <c r="N375" i="1" s="1"/>
  <c r="K376" i="1"/>
  <c r="M376" i="1"/>
  <c r="N376" i="1" s="1"/>
  <c r="K377" i="1"/>
  <c r="M377" i="1"/>
  <c r="K378" i="1"/>
  <c r="M378" i="1"/>
  <c r="K379" i="1"/>
  <c r="M379" i="1"/>
  <c r="K380" i="1"/>
  <c r="M380" i="1"/>
  <c r="N380" i="1" s="1"/>
  <c r="K381" i="1"/>
  <c r="M381" i="1"/>
  <c r="K382" i="1"/>
  <c r="M382" i="1"/>
  <c r="K383" i="1"/>
  <c r="M383" i="1"/>
  <c r="N383" i="1" s="1"/>
  <c r="K384" i="1"/>
  <c r="M384" i="1"/>
  <c r="N384" i="1" s="1"/>
  <c r="K385" i="1"/>
  <c r="M385" i="1"/>
  <c r="K386" i="1"/>
  <c r="M386" i="1"/>
  <c r="K387" i="1"/>
  <c r="M387" i="1"/>
  <c r="K388" i="1"/>
  <c r="M388" i="1"/>
  <c r="N388" i="1" s="1"/>
  <c r="K389" i="1"/>
  <c r="M389" i="1"/>
  <c r="K390" i="1"/>
  <c r="M390" i="1"/>
  <c r="K391" i="1"/>
  <c r="M391" i="1"/>
  <c r="N391" i="1" s="1"/>
  <c r="K392" i="1"/>
  <c r="M392" i="1"/>
  <c r="N392" i="1" s="1"/>
  <c r="K393" i="1"/>
  <c r="M393" i="1"/>
  <c r="K394" i="1"/>
  <c r="M394" i="1"/>
  <c r="K395" i="1"/>
  <c r="M395" i="1"/>
  <c r="K396" i="1"/>
  <c r="M396" i="1"/>
  <c r="N396" i="1" s="1"/>
  <c r="K397" i="1"/>
  <c r="M397" i="1"/>
  <c r="K398" i="1"/>
  <c r="M398" i="1"/>
  <c r="K399" i="1"/>
  <c r="M399" i="1"/>
  <c r="N399" i="1" s="1"/>
  <c r="K400" i="1"/>
  <c r="M400" i="1"/>
  <c r="N400" i="1" s="1"/>
  <c r="K401" i="1"/>
  <c r="M401" i="1"/>
  <c r="K402" i="1"/>
  <c r="M402" i="1"/>
  <c r="K403" i="1"/>
  <c r="M403" i="1"/>
  <c r="K404" i="1"/>
  <c r="M404" i="1"/>
  <c r="N404" i="1" s="1"/>
  <c r="K405" i="1"/>
  <c r="M405" i="1"/>
  <c r="K406" i="1"/>
  <c r="M406" i="1"/>
  <c r="K407" i="1"/>
  <c r="M407" i="1"/>
  <c r="N407" i="1" s="1"/>
  <c r="K408" i="1"/>
  <c r="M408" i="1"/>
  <c r="N408" i="1" s="1"/>
  <c r="K409" i="1"/>
  <c r="M409" i="1"/>
  <c r="K410" i="1"/>
  <c r="M410" i="1"/>
  <c r="K411" i="1"/>
  <c r="M411" i="1"/>
  <c r="K412" i="1"/>
  <c r="M412" i="1"/>
  <c r="N412" i="1" s="1"/>
  <c r="K413" i="1"/>
  <c r="M413" i="1"/>
  <c r="K414" i="1"/>
  <c r="M414" i="1"/>
  <c r="K415" i="1"/>
  <c r="M415" i="1"/>
  <c r="N415" i="1" s="1"/>
  <c r="K416" i="1"/>
  <c r="M416" i="1"/>
  <c r="N416" i="1" s="1"/>
  <c r="K417" i="1"/>
  <c r="M417" i="1"/>
  <c r="K418" i="1"/>
  <c r="M418" i="1"/>
  <c r="K419" i="1"/>
  <c r="M419" i="1"/>
  <c r="K420" i="1"/>
  <c r="M420" i="1"/>
  <c r="N420" i="1" s="1"/>
  <c r="K421" i="1"/>
  <c r="M421" i="1"/>
  <c r="K422" i="1"/>
  <c r="M422" i="1"/>
  <c r="K423" i="1"/>
  <c r="M423" i="1"/>
  <c r="N423" i="1" s="1"/>
  <c r="K424" i="1"/>
  <c r="M424" i="1"/>
  <c r="N424" i="1" s="1"/>
  <c r="K248" i="1"/>
  <c r="M248" i="1" s="1"/>
  <c r="N248" i="1" s="1"/>
  <c r="N422" i="1"/>
  <c r="N421" i="1"/>
  <c r="N419" i="1"/>
  <c r="N418" i="1"/>
  <c r="N417" i="1"/>
  <c r="N414" i="1"/>
  <c r="N413" i="1"/>
  <c r="N411" i="1"/>
  <c r="N410" i="1"/>
  <c r="N409" i="1"/>
  <c r="N406" i="1"/>
  <c r="N405" i="1"/>
  <c r="N403" i="1"/>
  <c r="N402" i="1"/>
  <c r="N401" i="1"/>
  <c r="N398" i="1"/>
  <c r="N397" i="1"/>
  <c r="N395" i="1"/>
  <c r="N394" i="1"/>
  <c r="N393" i="1"/>
  <c r="N390" i="1"/>
  <c r="N389" i="1"/>
  <c r="N387" i="1"/>
  <c r="N386" i="1"/>
  <c r="N385" i="1"/>
  <c r="N382" i="1"/>
  <c r="N381" i="1"/>
  <c r="N379" i="1"/>
  <c r="N378" i="1"/>
  <c r="N377" i="1"/>
  <c r="N374" i="1"/>
  <c r="N373" i="1"/>
  <c r="N371" i="1"/>
  <c r="N370" i="1"/>
  <c r="N369" i="1"/>
  <c r="N366" i="1"/>
  <c r="N365" i="1"/>
  <c r="N363" i="1"/>
  <c r="N362" i="1"/>
  <c r="N361" i="1"/>
  <c r="N358" i="1"/>
  <c r="N357" i="1"/>
  <c r="N355" i="1"/>
  <c r="N354" i="1"/>
  <c r="N353" i="1"/>
  <c r="N350" i="1"/>
  <c r="N349" i="1"/>
  <c r="N347" i="1"/>
  <c r="N346" i="1"/>
  <c r="N345" i="1"/>
  <c r="N342" i="1"/>
  <c r="N341" i="1"/>
  <c r="N339" i="1"/>
  <c r="N338" i="1"/>
  <c r="N337" i="1"/>
  <c r="N334" i="1"/>
  <c r="N333" i="1"/>
  <c r="N331" i="1"/>
  <c r="N330" i="1"/>
  <c r="N329" i="1"/>
  <c r="N326" i="1"/>
  <c r="N325" i="1"/>
  <c r="N323" i="1"/>
  <c r="N322" i="1"/>
  <c r="N321" i="1"/>
  <c r="N318" i="1"/>
  <c r="N317" i="1"/>
  <c r="N315" i="1"/>
  <c r="N314" i="1"/>
  <c r="N313" i="1"/>
  <c r="N307" i="1"/>
  <c r="N306" i="1"/>
  <c r="N305" i="1"/>
  <c r="N298" i="1"/>
  <c r="N297" i="1"/>
  <c r="N295" i="1"/>
  <c r="N290" i="1"/>
  <c r="N289" i="1"/>
  <c r="N287" i="1"/>
  <c r="N283" i="1"/>
  <c r="N282" i="1"/>
  <c r="N281" i="1"/>
  <c r="N275" i="1"/>
  <c r="N274" i="1"/>
  <c r="N273" i="1"/>
  <c r="N266" i="1"/>
  <c r="N265" i="1"/>
  <c r="N263" i="1"/>
  <c r="N258" i="1"/>
  <c r="N257" i="1"/>
  <c r="N255" i="1"/>
  <c r="N251" i="1"/>
  <c r="L247" i="1"/>
  <c r="G242" i="1"/>
  <c r="G241" i="1"/>
  <c r="G240" i="1"/>
  <c r="G239" i="1"/>
  <c r="G238" i="1"/>
  <c r="G237" i="1"/>
  <c r="H237" i="1" s="1"/>
  <c r="G236" i="1"/>
  <c r="G235" i="1"/>
  <c r="G234" i="1"/>
  <c r="G233" i="1"/>
  <c r="G232" i="1"/>
  <c r="G231" i="1"/>
  <c r="G230" i="1"/>
  <c r="G229" i="1"/>
  <c r="H229" i="1" s="1"/>
  <c r="G228" i="1"/>
  <c r="G227" i="1"/>
  <c r="G226" i="1"/>
  <c r="G225" i="1"/>
  <c r="G224" i="1"/>
  <c r="G223" i="1"/>
  <c r="G222" i="1"/>
  <c r="G221" i="1"/>
  <c r="H221" i="1" s="1"/>
  <c r="G220" i="1"/>
  <c r="G219" i="1"/>
  <c r="G218" i="1"/>
  <c r="G217" i="1"/>
  <c r="G216" i="1"/>
  <c r="G215" i="1"/>
  <c r="G214" i="1"/>
  <c r="G213" i="1"/>
  <c r="H213" i="1" s="1"/>
  <c r="G212" i="1"/>
  <c r="G211" i="1"/>
  <c r="G210" i="1"/>
  <c r="G209" i="1"/>
  <c r="G208" i="1"/>
  <c r="G207" i="1"/>
  <c r="G206" i="1"/>
  <c r="G205" i="1"/>
  <c r="H205" i="1" s="1"/>
  <c r="G204" i="1"/>
  <c r="G203" i="1"/>
  <c r="G202" i="1"/>
  <c r="G201" i="1"/>
  <c r="G200" i="1"/>
  <c r="G199" i="1"/>
  <c r="G198" i="1"/>
  <c r="G197" i="1"/>
  <c r="H197" i="1" s="1"/>
  <c r="G196" i="1"/>
  <c r="G195" i="1"/>
  <c r="G194" i="1"/>
  <c r="G193" i="1"/>
  <c r="G192" i="1"/>
  <c r="G191" i="1"/>
  <c r="G190" i="1"/>
  <c r="G189" i="1"/>
  <c r="H189" i="1" s="1"/>
  <c r="G188" i="1"/>
  <c r="G187" i="1"/>
  <c r="G186" i="1"/>
  <c r="G185" i="1"/>
  <c r="G184" i="1"/>
  <c r="G183" i="1"/>
  <c r="G182" i="1"/>
  <c r="G181" i="1"/>
  <c r="H181" i="1" s="1"/>
  <c r="G180" i="1"/>
  <c r="G179" i="1"/>
  <c r="G178" i="1"/>
  <c r="G177" i="1"/>
  <c r="G176" i="1"/>
  <c r="G175" i="1"/>
  <c r="G174" i="1"/>
  <c r="G173" i="1"/>
  <c r="H173" i="1" s="1"/>
  <c r="G172" i="1"/>
  <c r="G171" i="1"/>
  <c r="G170" i="1"/>
  <c r="G169" i="1"/>
  <c r="G168" i="1"/>
  <c r="H168" i="1" s="1"/>
  <c r="G167" i="1"/>
  <c r="G166" i="1"/>
  <c r="G165" i="1"/>
  <c r="H165" i="1" s="1"/>
  <c r="G164" i="1"/>
  <c r="G163" i="1"/>
  <c r="G162" i="1"/>
  <c r="G161" i="1"/>
  <c r="G160" i="1"/>
  <c r="H160" i="1" s="1"/>
  <c r="G159" i="1"/>
  <c r="G158" i="1"/>
  <c r="G157" i="1"/>
  <c r="H157" i="1" s="1"/>
  <c r="G156" i="1"/>
  <c r="G155" i="1"/>
  <c r="G154" i="1"/>
  <c r="G153" i="1"/>
  <c r="G152" i="1"/>
  <c r="H152" i="1" s="1"/>
  <c r="G151" i="1"/>
  <c r="G150" i="1"/>
  <c r="G149" i="1"/>
  <c r="H149" i="1" s="1"/>
  <c r="G148" i="1"/>
  <c r="G147" i="1"/>
  <c r="G146" i="1"/>
  <c r="G145" i="1"/>
  <c r="G144" i="1"/>
  <c r="H144" i="1" s="1"/>
  <c r="G143" i="1"/>
  <c r="G142" i="1"/>
  <c r="G141" i="1"/>
  <c r="H141" i="1" s="1"/>
  <c r="G140" i="1"/>
  <c r="G139" i="1"/>
  <c r="G138" i="1"/>
  <c r="G137" i="1"/>
  <c r="G136" i="1"/>
  <c r="H136" i="1" s="1"/>
  <c r="G135" i="1"/>
  <c r="G134" i="1"/>
  <c r="G133" i="1"/>
  <c r="H133" i="1" s="1"/>
  <c r="G132" i="1"/>
  <c r="G131" i="1"/>
  <c r="G130" i="1"/>
  <c r="G129" i="1"/>
  <c r="G128" i="1"/>
  <c r="H128" i="1" s="1"/>
  <c r="G127" i="1"/>
  <c r="G126" i="1"/>
  <c r="G125" i="1"/>
  <c r="H125" i="1" s="1"/>
  <c r="G124" i="1"/>
  <c r="G123" i="1"/>
  <c r="G122" i="1"/>
  <c r="G121" i="1"/>
  <c r="G120" i="1"/>
  <c r="H120" i="1" s="1"/>
  <c r="G119" i="1"/>
  <c r="G118" i="1"/>
  <c r="G117" i="1"/>
  <c r="H117" i="1" s="1"/>
  <c r="G116" i="1"/>
  <c r="G115" i="1"/>
  <c r="G114" i="1"/>
  <c r="G113" i="1"/>
  <c r="G112" i="1"/>
  <c r="H112" i="1" s="1"/>
  <c r="G111" i="1"/>
  <c r="G110" i="1"/>
  <c r="G109" i="1"/>
  <c r="H109" i="1" s="1"/>
  <c r="G108" i="1"/>
  <c r="G107" i="1"/>
  <c r="G106" i="1"/>
  <c r="G105" i="1"/>
  <c r="G104" i="1"/>
  <c r="H104" i="1" s="1"/>
  <c r="G103" i="1"/>
  <c r="G102" i="1"/>
  <c r="G101" i="1"/>
  <c r="H101" i="1" s="1"/>
  <c r="G100" i="1"/>
  <c r="G99" i="1"/>
  <c r="G98" i="1"/>
  <c r="G97" i="1"/>
  <c r="G96" i="1"/>
  <c r="H96" i="1" s="1"/>
  <c r="G95" i="1"/>
  <c r="G94" i="1"/>
  <c r="G93" i="1"/>
  <c r="H93" i="1" s="1"/>
  <c r="G92" i="1"/>
  <c r="G91" i="1"/>
  <c r="G90" i="1"/>
  <c r="G89" i="1"/>
  <c r="G88" i="1"/>
  <c r="H88" i="1" s="1"/>
  <c r="G87" i="1"/>
  <c r="G86" i="1"/>
  <c r="G85" i="1"/>
  <c r="H85" i="1" s="1"/>
  <c r="G84" i="1"/>
  <c r="G83" i="1"/>
  <c r="G82" i="1"/>
  <c r="G81" i="1"/>
  <c r="G80" i="1"/>
  <c r="H80" i="1" s="1"/>
  <c r="G79" i="1"/>
  <c r="G78" i="1"/>
  <c r="G77" i="1"/>
  <c r="H77" i="1" s="1"/>
  <c r="G76" i="1"/>
  <c r="G75" i="1"/>
  <c r="G74" i="1"/>
  <c r="G73" i="1"/>
  <c r="G72" i="1"/>
  <c r="H72" i="1" s="1"/>
  <c r="G71" i="1"/>
  <c r="G70" i="1"/>
  <c r="G69" i="1"/>
  <c r="H69" i="1" s="1"/>
  <c r="G68" i="1"/>
  <c r="G67" i="1"/>
  <c r="G66" i="1"/>
  <c r="G65" i="1"/>
  <c r="G64" i="1"/>
  <c r="H64" i="1" s="1"/>
  <c r="G63" i="1"/>
  <c r="G62" i="1"/>
  <c r="G61" i="1"/>
  <c r="H61" i="1" s="1"/>
  <c r="G60" i="1"/>
  <c r="G59" i="1"/>
  <c r="G58" i="1"/>
  <c r="G57" i="1"/>
  <c r="G56" i="1"/>
  <c r="H56" i="1" s="1"/>
  <c r="G55" i="1"/>
  <c r="G54" i="1"/>
  <c r="G53" i="1"/>
  <c r="H53" i="1" s="1"/>
  <c r="G52" i="1"/>
  <c r="G51" i="1"/>
  <c r="G50" i="1"/>
  <c r="G49" i="1"/>
  <c r="G48" i="1"/>
  <c r="H48" i="1" s="1"/>
  <c r="G47" i="1"/>
  <c r="G46" i="1"/>
  <c r="G45" i="1"/>
  <c r="H45" i="1" s="1"/>
  <c r="G44" i="1"/>
  <c r="G43" i="1"/>
  <c r="G42" i="1"/>
  <c r="G41" i="1"/>
  <c r="G40" i="1"/>
  <c r="H40" i="1" s="1"/>
  <c r="G39" i="1"/>
  <c r="G38" i="1"/>
  <c r="G37" i="1"/>
  <c r="H37" i="1" s="1"/>
  <c r="G36" i="1"/>
  <c r="H36" i="1" s="1"/>
  <c r="G35" i="1"/>
  <c r="G34" i="1"/>
  <c r="G33" i="1"/>
  <c r="G32" i="1"/>
  <c r="H32" i="1" s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K247" i="1"/>
  <c r="M247" i="1" s="1"/>
  <c r="N247" i="1" s="1"/>
  <c r="H11" i="1"/>
  <c r="H31" i="1"/>
  <c r="H33" i="1"/>
  <c r="H34" i="1"/>
  <c r="H35" i="1"/>
  <c r="H38" i="1"/>
  <c r="H39" i="1"/>
  <c r="H41" i="1"/>
  <c r="H42" i="1"/>
  <c r="H43" i="1"/>
  <c r="H44" i="1"/>
  <c r="H46" i="1"/>
  <c r="H47" i="1"/>
  <c r="H49" i="1"/>
  <c r="H50" i="1"/>
  <c r="H51" i="1"/>
  <c r="H52" i="1"/>
  <c r="H54" i="1"/>
  <c r="H55" i="1"/>
  <c r="H57" i="1"/>
  <c r="H58" i="1"/>
  <c r="H59" i="1"/>
  <c r="H60" i="1"/>
  <c r="H62" i="1"/>
  <c r="H63" i="1"/>
  <c r="H65" i="1"/>
  <c r="H66" i="1"/>
  <c r="H67" i="1"/>
  <c r="H68" i="1"/>
  <c r="H70" i="1"/>
  <c r="H71" i="1"/>
  <c r="H73" i="1"/>
  <c r="H74" i="1"/>
  <c r="H75" i="1"/>
  <c r="H76" i="1"/>
  <c r="H78" i="1"/>
  <c r="H79" i="1"/>
  <c r="H81" i="1"/>
  <c r="H82" i="1"/>
  <c r="H83" i="1"/>
  <c r="H84" i="1"/>
  <c r="H86" i="1"/>
  <c r="H87" i="1"/>
  <c r="H89" i="1"/>
  <c r="H90" i="1"/>
  <c r="H91" i="1"/>
  <c r="H92" i="1"/>
  <c r="H94" i="1"/>
  <c r="H95" i="1"/>
  <c r="H97" i="1"/>
  <c r="H98" i="1"/>
  <c r="H99" i="1"/>
  <c r="H100" i="1"/>
  <c r="H102" i="1"/>
  <c r="H103" i="1"/>
  <c r="H105" i="1"/>
  <c r="H106" i="1"/>
  <c r="H107" i="1"/>
  <c r="H108" i="1"/>
  <c r="H110" i="1"/>
  <c r="H111" i="1"/>
  <c r="H113" i="1"/>
  <c r="H114" i="1"/>
  <c r="H115" i="1"/>
  <c r="H116" i="1"/>
  <c r="H118" i="1"/>
  <c r="H119" i="1"/>
  <c r="H121" i="1"/>
  <c r="H122" i="1"/>
  <c r="H123" i="1"/>
  <c r="H124" i="1"/>
  <c r="H126" i="1"/>
  <c r="H127" i="1"/>
  <c r="H129" i="1"/>
  <c r="H130" i="1"/>
  <c r="H131" i="1"/>
  <c r="H132" i="1"/>
  <c r="H134" i="1"/>
  <c r="H135" i="1"/>
  <c r="H137" i="1"/>
  <c r="H138" i="1"/>
  <c r="H139" i="1"/>
  <c r="H140" i="1"/>
  <c r="H142" i="1"/>
  <c r="H143" i="1"/>
  <c r="H145" i="1"/>
  <c r="H146" i="1"/>
  <c r="H147" i="1"/>
  <c r="H148" i="1"/>
  <c r="H150" i="1"/>
  <c r="H151" i="1"/>
  <c r="H153" i="1"/>
  <c r="H154" i="1"/>
  <c r="H155" i="1"/>
  <c r="H156" i="1"/>
  <c r="H158" i="1"/>
  <c r="H159" i="1"/>
  <c r="H161" i="1"/>
  <c r="H162" i="1"/>
  <c r="H163" i="1"/>
  <c r="H164" i="1"/>
  <c r="H166" i="1"/>
  <c r="H167" i="1"/>
  <c r="H169" i="1"/>
  <c r="H170" i="1"/>
  <c r="H171" i="1"/>
  <c r="H172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8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C20" i="6"/>
  <c r="F5" i="6"/>
  <c r="M250" i="1" l="1"/>
  <c r="N250" i="1" s="1"/>
  <c r="M249" i="1"/>
  <c r="N249" i="1" s="1"/>
  <c r="C5" i="1" s="1"/>
  <c r="F7" i="6" s="1"/>
  <c r="F9" i="6" s="1"/>
</calcChain>
</file>

<file path=xl/sharedStrings.xml><?xml version="1.0" encoding="utf-8"?>
<sst xmlns="http://schemas.openxmlformats.org/spreadsheetml/2006/main" count="349" uniqueCount="107">
  <si>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</si>
  <si>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</si>
  <si>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</si>
  <si>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</si>
  <si>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</si>
  <si>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</si>
  <si>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</si>
  <si>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</si>
  <si>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</si>
  <si>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</si>
  <si>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</si>
  <si>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</si>
  <si>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</si>
  <si>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</si>
  <si>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</si>
  <si>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</si>
  <si>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</si>
  <si>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</si>
  <si>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</si>
  <si>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</si>
  <si>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</si>
  <si>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</si>
  <si>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</si>
  <si>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</si>
  <si>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</si>
  <si>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</si>
  <si>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</si>
  <si>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</si>
  <si>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</si>
  <si>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</si>
  <si>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</si>
  <si>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</si>
  <si>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</si>
  <si>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</si>
  <si>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</si>
  <si>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</si>
  <si>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</si>
  <si>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</si>
  <si>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</si>
  <si>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</si>
  <si>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</si>
  <si>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</si>
  <si>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</si>
  <si>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</si>
  <si>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</si>
  <si>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</si>
  <si>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</si>
  <si>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</si>
  <si>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</si>
  <si>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</si>
  <si>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</si>
  <si>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</si>
  <si>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</si>
  <si>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</si>
  <si>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</si>
  <si>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</si>
  <si>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</si>
  <si>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</si>
  <si>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</si>
  <si>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</si>
  <si>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</si>
  <si>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</si>
  <si>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</si>
  <si>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</si>
  <si>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</si>
  <si>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</si>
  <si>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</si>
  <si>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</si>
  <si>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-</t>
  </si>
  <si>
    <t>Frontend de cadastro de empresas</t>
  </si>
  <si>
    <t>Backend para consulta de empresas</t>
  </si>
  <si>
    <t>Backend de registro de analista</t>
  </si>
  <si>
    <t xml:space="preserve">Tabela com os dados dos analistas	</t>
  </si>
  <si>
    <t>Frontend de registro de analista</t>
  </si>
  <si>
    <t>Backend de cadastro de empresas</t>
  </si>
  <si>
    <t>Tabela de informações empresas cadastradas</t>
  </si>
  <si>
    <t>Frontend de exibição de detalhes da empresa</t>
  </si>
  <si>
    <t>Backend de exibição de detalhes da empresa</t>
  </si>
  <si>
    <t>Frontend de cadastro de pontos de energia	sustentável</t>
  </si>
  <si>
    <t>Backend de cadastro de pontos de energia	sustentável</t>
  </si>
  <si>
    <t>Tabela de cadastro de pontos de energia	sustentável</t>
  </si>
  <si>
    <t>Frontend de agenda de programação de manutenção</t>
  </si>
  <si>
    <t>Backend de agenda de programação de manutenção</t>
  </si>
  <si>
    <t>Tabela de agenda de programação de manutenção</t>
  </si>
  <si>
    <t>Backend de geração relatório de desempenho</t>
  </si>
  <si>
    <t xml:space="preserve">Backend de exportação relatório em PDF	</t>
  </si>
  <si>
    <t>Backend de geração dados em tempo real</t>
  </si>
  <si>
    <t>Frontend de cadastro  de manutenção</t>
  </si>
  <si>
    <t>Backend de programação de manutenção</t>
  </si>
  <si>
    <t>Tabela de informações da empresa cadastrado</t>
  </si>
  <si>
    <t>Nome empresa, Data registro, Descrição de empresa,  Telefone de Contato, Email de contato, Localização de atuação</t>
  </si>
  <si>
    <t>ID empresa,Nome empresa, Data registro, Descrição de empresa,  Telefone de Contato, Email de contato, Localização de atuação</t>
  </si>
  <si>
    <t>Registro de cadastro de empresa</t>
  </si>
  <si>
    <t>Frontend de cadastro de pontos de energia sustentável</t>
  </si>
  <si>
    <t>Nome empresa, Localização de atuação, Descrição do serviço</t>
  </si>
  <si>
    <t>Backend de cadastro de pontos de energia sustentável</t>
  </si>
  <si>
    <t>Tabela de cadastro de pontos de energia sustentavel</t>
  </si>
  <si>
    <t>Id Empresa, Nome empresa, Localização de atuação, Descrição do serviço</t>
  </si>
  <si>
    <t>Registro de cadastro de pontos de energia sustentável</t>
  </si>
  <si>
    <t>Nome da empresa, Local de manutenção, tipo de manutenção, Responsável manutenção,Data pedido, data conserto, status conclusão</t>
  </si>
  <si>
    <t>Id Empresa,Nome da empresa, Número chamado, Local de manutenção, tipo de manutenção, Responsável manutenção,Data pedido, data conserto, status conclusão</t>
  </si>
  <si>
    <t>Registro de cadastro de manutenção</t>
  </si>
  <si>
    <t>Tabela de pontos de energia</t>
  </si>
  <si>
    <t>Nome analista, Data nascimento, cargo</t>
  </si>
  <si>
    <t>Tabela com dados analistas</t>
  </si>
  <si>
    <t>Id analista,Nome analista, Data nascimento, cargo</t>
  </si>
  <si>
    <t>Registro do 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</si>
</sst>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vertical="center" wrapText="1"/>
      <protection locked="0"/>
    </xf>
    <xf numFmtId="0" fontId="1" fillId="6" borderId="11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A9" zoomScaleNormal="100" workbookViewId="0">
      <selection activeCell="B9" sqref="B9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 t="e">
        <f>SUM(H11:H242)+SUM(N247:N424)</f>
        <v>#REF!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60" x14ac:dyDescent="0.25">
      <c r="A13" s="31" t="s">
        <v>69</v>
      </c>
      <c r="B13" s="32" t="s">
        <v>3</v>
      </c>
      <c r="C13" s="31"/>
      <c r="D13" s="29"/>
      <c r="E13" s="31" t="s">
        <v>90</v>
      </c>
      <c r="F13" s="29">
        <v>6</v>
      </c>
      <c r="G13" s="39" t="str">
        <f t="shared" si="1"/>
        <v>Simples</v>
      </c>
      <c r="H13" s="39">
        <f t="shared" si="0"/>
        <v>3</v>
      </c>
    </row>
    <row r="14" spans="1:8" s="30" customFormat="1" ht="60" x14ac:dyDescent="0.25">
      <c r="A14" s="50" t="s">
        <v>74</v>
      </c>
      <c r="B14" s="32" t="s">
        <v>3</v>
      </c>
      <c r="C14" s="31" t="s">
        <v>89</v>
      </c>
      <c r="D14" s="29">
        <v>1</v>
      </c>
      <c r="E14" s="31" t="s">
        <v>91</v>
      </c>
      <c r="F14" s="29">
        <v>7</v>
      </c>
      <c r="G14" s="39" t="str">
        <f t="shared" si="1"/>
        <v>Simples</v>
      </c>
      <c r="H14" s="39">
        <f t="shared" si="0"/>
        <v>3</v>
      </c>
    </row>
    <row r="15" spans="1:8" s="30" customFormat="1" ht="60" x14ac:dyDescent="0.25">
      <c r="A15" s="50" t="s">
        <v>75</v>
      </c>
      <c r="B15" s="32" t="s">
        <v>6</v>
      </c>
      <c r="C15" s="31" t="s">
        <v>92</v>
      </c>
      <c r="D15" s="29">
        <v>1</v>
      </c>
      <c r="E15" s="31" t="s">
        <v>91</v>
      </c>
      <c r="F15" s="29">
        <v>7</v>
      </c>
      <c r="G15" s="39" t="str">
        <f t="shared" si="1"/>
        <v>Simples</v>
      </c>
      <c r="H15" s="39">
        <f t="shared" si="0"/>
        <v>7</v>
      </c>
    </row>
    <row r="16" spans="1:8" s="30" customFormat="1" ht="60" x14ac:dyDescent="0.25">
      <c r="A16" s="49" t="s">
        <v>70</v>
      </c>
      <c r="B16" s="32" t="s">
        <v>4</v>
      </c>
      <c r="C16" s="31" t="s">
        <v>89</v>
      </c>
      <c r="D16" s="29">
        <v>1</v>
      </c>
      <c r="E16" s="31" t="s">
        <v>91</v>
      </c>
      <c r="F16" s="29">
        <v>7</v>
      </c>
      <c r="G16" s="39" t="str">
        <f t="shared" si="1"/>
        <v>Simples</v>
      </c>
      <c r="H16" s="39">
        <f t="shared" si="0"/>
        <v>4</v>
      </c>
    </row>
    <row r="17" spans="1:8" s="30" customFormat="1" ht="60" x14ac:dyDescent="0.25">
      <c r="A17" s="31" t="s">
        <v>76</v>
      </c>
      <c r="B17" s="32" t="s">
        <v>4</v>
      </c>
      <c r="C17" s="31" t="s">
        <v>68</v>
      </c>
      <c r="D17" s="29"/>
      <c r="E17" s="31" t="s">
        <v>91</v>
      </c>
      <c r="F17" s="29">
        <v>7</v>
      </c>
      <c r="G17" s="39" t="str">
        <f t="shared" si="1"/>
        <v>Simples</v>
      </c>
      <c r="H17" s="39">
        <f t="shared" si="0"/>
        <v>4</v>
      </c>
    </row>
    <row r="18" spans="1:8" s="30" customFormat="1" ht="60" x14ac:dyDescent="0.25">
      <c r="A18" s="50" t="s">
        <v>77</v>
      </c>
      <c r="B18" s="32" t="s">
        <v>4</v>
      </c>
      <c r="C18" s="31" t="s">
        <v>89</v>
      </c>
      <c r="D18" s="29">
        <v>1</v>
      </c>
      <c r="E18" s="31" t="s">
        <v>91</v>
      </c>
      <c r="F18" s="29">
        <v>7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50" t="s">
        <v>93</v>
      </c>
      <c r="B19" s="32" t="s">
        <v>3</v>
      </c>
      <c r="C19" s="31" t="s">
        <v>68</v>
      </c>
      <c r="D19" s="29">
        <v>1</v>
      </c>
      <c r="E19" s="31" t="s">
        <v>94</v>
      </c>
      <c r="F19" s="29">
        <v>3</v>
      </c>
      <c r="G19" s="39" t="str">
        <f t="shared" si="1"/>
        <v>Simples</v>
      </c>
      <c r="H19" s="39">
        <f t="shared" si="0"/>
        <v>3</v>
      </c>
    </row>
    <row r="20" spans="1:8" s="30" customFormat="1" ht="45" x14ac:dyDescent="0.25">
      <c r="A20" s="50" t="s">
        <v>95</v>
      </c>
      <c r="B20" s="32" t="s">
        <v>3</v>
      </c>
      <c r="C20" s="31" t="s">
        <v>96</v>
      </c>
      <c r="D20" s="29">
        <v>1</v>
      </c>
      <c r="E20" s="31" t="s">
        <v>97</v>
      </c>
      <c r="F20" s="29">
        <v>4</v>
      </c>
      <c r="G20" s="39" t="str">
        <f t="shared" si="1"/>
        <v>Simples</v>
      </c>
      <c r="H20" s="39">
        <f t="shared" si="0"/>
        <v>3</v>
      </c>
    </row>
    <row r="21" spans="1:8" s="30" customFormat="1" ht="45" x14ac:dyDescent="0.25">
      <c r="A21" s="49" t="s">
        <v>80</v>
      </c>
      <c r="B21" s="32" t="s">
        <v>6</v>
      </c>
      <c r="C21" s="31" t="s">
        <v>98</v>
      </c>
      <c r="D21" s="32">
        <v>1</v>
      </c>
      <c r="E21" s="31" t="s">
        <v>97</v>
      </c>
      <c r="F21" s="32">
        <v>4</v>
      </c>
      <c r="G21" s="39" t="str">
        <f t="shared" si="1"/>
        <v>Simples</v>
      </c>
      <c r="H21" s="39">
        <f t="shared" si="0"/>
        <v>7</v>
      </c>
    </row>
    <row r="22" spans="1:8" s="30" customFormat="1" ht="75" x14ac:dyDescent="0.25">
      <c r="A22" s="50" t="s">
        <v>87</v>
      </c>
      <c r="B22" s="32" t="s">
        <v>3</v>
      </c>
      <c r="C22" s="31"/>
      <c r="D22" s="32"/>
      <c r="E22" s="31" t="s">
        <v>99</v>
      </c>
      <c r="F22" s="32">
        <v>7</v>
      </c>
      <c r="G22" s="39" t="str">
        <f t="shared" si="1"/>
        <v>Simples</v>
      </c>
      <c r="H22" s="39">
        <f t="shared" si="0"/>
        <v>3</v>
      </c>
    </row>
    <row r="23" spans="1:8" s="30" customFormat="1" ht="90" x14ac:dyDescent="0.25">
      <c r="A23" s="49" t="s">
        <v>88</v>
      </c>
      <c r="B23" s="32" t="s">
        <v>3</v>
      </c>
      <c r="C23" s="31" t="s">
        <v>83</v>
      </c>
      <c r="D23" s="32">
        <v>1</v>
      </c>
      <c r="E23" s="31" t="s">
        <v>100</v>
      </c>
      <c r="F23" s="32">
        <v>8</v>
      </c>
      <c r="G23" s="39" t="str">
        <f t="shared" si="1"/>
        <v>Simples</v>
      </c>
      <c r="H23" s="39">
        <f t="shared" si="0"/>
        <v>3</v>
      </c>
    </row>
    <row r="24" spans="1:8" s="30" customFormat="1" ht="90" x14ac:dyDescent="0.25">
      <c r="A24" s="50" t="s">
        <v>83</v>
      </c>
      <c r="B24" s="32" t="s">
        <v>6</v>
      </c>
      <c r="C24" s="31" t="s">
        <v>101</v>
      </c>
      <c r="D24" s="32">
        <v>1</v>
      </c>
      <c r="E24" s="31" t="s">
        <v>100</v>
      </c>
      <c r="F24" s="32">
        <v>8</v>
      </c>
      <c r="G24" s="39" t="str">
        <f t="shared" si="1"/>
        <v>Simples</v>
      </c>
      <c r="H24" s="39">
        <f t="shared" si="0"/>
        <v>7</v>
      </c>
    </row>
    <row r="25" spans="1:8" s="30" customFormat="1" ht="45" x14ac:dyDescent="0.25">
      <c r="A25" s="31" t="s">
        <v>86</v>
      </c>
      <c r="B25" s="32" t="s">
        <v>4</v>
      </c>
      <c r="C25" s="31" t="s">
        <v>102</v>
      </c>
      <c r="D25" s="32">
        <v>1</v>
      </c>
      <c r="E25" s="31" t="s">
        <v>97</v>
      </c>
      <c r="F25" s="32">
        <v>4</v>
      </c>
      <c r="G25" s="39" t="str">
        <f t="shared" si="1"/>
        <v>Simples</v>
      </c>
      <c r="H25" s="39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>4</v>
      </c>
    </row>
    <row r="26" spans="1:8" s="30" customFormat="1" ht="30" x14ac:dyDescent="0.25">
      <c r="A26" s="31" t="s">
        <v>73</v>
      </c>
      <c r="B26" s="32" t="s">
        <v>3</v>
      </c>
      <c r="C26" s="31"/>
      <c r="D26" s="32"/>
      <c r="E26" s="31" t="s">
        <v>103</v>
      </c>
      <c r="F26" s="32">
        <v>3</v>
      </c>
      <c r="G26" s="39" t="str">
        <f t="shared" si="1"/>
        <v>Simples</v>
      </c>
      <c r="H26" s="39">
        <f t="shared" si="2"/>
        <v>3</v>
      </c>
    </row>
    <row r="27" spans="1:8" s="30" customFormat="1" ht="30" x14ac:dyDescent="0.25">
      <c r="A27" s="31" t="s">
        <v>71</v>
      </c>
      <c r="B27" s="32" t="s">
        <v>3</v>
      </c>
      <c r="C27" s="31" t="s">
        <v>104</v>
      </c>
      <c r="D27" s="32">
        <v>1</v>
      </c>
      <c r="E27" s="31" t="s">
        <v>105</v>
      </c>
      <c r="F27" s="32">
        <v>3</v>
      </c>
      <c r="G27" s="39" t="str">
        <f t="shared" si="1"/>
        <v>Simples</v>
      </c>
      <c r="H27" s="39">
        <f t="shared" si="2"/>
        <v>3</v>
      </c>
    </row>
    <row r="28" spans="1:8" s="30" customFormat="1" ht="30" x14ac:dyDescent="0.25">
      <c r="A28" s="31" t="s">
        <v>72</v>
      </c>
      <c r="B28" s="32" t="s">
        <v>6</v>
      </c>
      <c r="C28" s="31" t="s">
        <v>106</v>
      </c>
      <c r="D28" s="32">
        <v>1</v>
      </c>
      <c r="E28" s="31" t="s">
        <v>105</v>
      </c>
      <c r="F28" s="32">
        <v>3</v>
      </c>
      <c r="G28" s="39" t="str">
        <f t="shared" si="1"/>
        <v>Simples</v>
      </c>
      <c r="H28" s="39">
        <f t="shared" si="2"/>
        <v>7</v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ht="30" x14ac:dyDescent="0.25">
      <c r="A247" s="50" t="s">
        <v>84</v>
      </c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" si="11">IF(AND(A247&lt;&gt;"",M247="Simples"),4,IF(AND(A247&lt;&gt;0,M247="Medio"),5,IF(AND(A247&lt;&gt;0,M247="Complexo"),7,"")))</f>
        <v>4</v>
      </c>
    </row>
    <row r="248" spans="1:14" s="30" customFormat="1" x14ac:dyDescent="0.25">
      <c r="A248" s="49" t="s">
        <v>85</v>
      </c>
      <c r="B248" s="38" t="s">
        <v>5</v>
      </c>
      <c r="C248" s="31"/>
      <c r="D248" s="32"/>
      <c r="E248" s="31"/>
      <c r="F248" s="32"/>
      <c r="G248" s="48"/>
      <c r="H248" s="29"/>
      <c r="I248" s="31"/>
      <c r="J248" s="29"/>
      <c r="K248" s="42" t="e">
        <f>IF(#REF!&lt;&gt;"",IF(OR(AND(D248&lt;2,F248&lt;16),AND(D248=2,F248&lt;5)),"Simples",IF(AND(D248=2,F248&gt;15),"Complexo",IF(AND(D248&gt;2,F248&gt;4),"Complexo","Medio"))),"")</f>
        <v>#REF!</v>
      </c>
      <c r="L248" s="42" t="e">
        <f>IF(#REF!&lt;&gt;"",IF(OR(AND(H248&lt;2,J248&lt;16),AND(H248=2,J248&lt;5)),"Simples",IF(AND(H248=2,J248&gt;15),"Complexo",IF(AND(H248&gt;2,J248&gt;4),"Complexo","Medio"))),"")</f>
        <v>#REF!</v>
      </c>
      <c r="M248" s="42" t="e">
        <f>IF(#REF!&lt;&gt;"",IF(AND(K248="Simples",L248="Simples"),"Simples",IF(AND(K248="Simples",L248="Medio"),"Medio",IF(AND(K248="Medio",L248="Simples"),"Medio",IF(AND(K248="Medio",L248="Medio"),"Medio","Complexo")))),"")</f>
        <v>#REF!</v>
      </c>
      <c r="N248" s="44" t="e">
        <f>IF(AND(#REF!&lt;&gt;"",M248="Simples"),4,IF(AND(#REF!&lt;&gt;0,M248="Medio"),5,IF(AND(#REF!&lt;&gt;0,M248="Complexo"),7,"")))</f>
        <v>#REF!</v>
      </c>
    </row>
    <row r="249" spans="1:14" s="30" customFormat="1" x14ac:dyDescent="0.25">
      <c r="A249" s="31"/>
      <c r="B249" s="38" t="s">
        <v>5</v>
      </c>
      <c r="C249" s="31"/>
      <c r="D249" s="32"/>
      <c r="E249" s="31"/>
      <c r="F249" s="32"/>
      <c r="G249" s="48"/>
      <c r="H249" s="29"/>
      <c r="I249" s="31"/>
      <c r="J249" s="29"/>
      <c r="K249" s="42" t="str">
        <f t="shared" ref="K249:K311" si="12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3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4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ref="N249:N311" si="15">IF(AND(A249&lt;&gt;"",M249="Simples"),4,IF(AND(A249&lt;&gt;0,M249="Medio"),5,IF(AND(A249&lt;&gt;0,M249="Complexo"),7,"")))</f>
        <v/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48"/>
      <c r="H250" s="29"/>
      <c r="I250" s="31"/>
      <c r="J250" s="29"/>
      <c r="K250" s="42" t="str">
        <f t="shared" si="12"/>
        <v/>
      </c>
      <c r="L250" s="42" t="str">
        <f t="shared" si="13"/>
        <v/>
      </c>
      <c r="M250" s="42" t="str">
        <f t="shared" si="14"/>
        <v/>
      </c>
      <c r="N250" s="44" t="str">
        <f t="shared" si="15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>IF(A251&lt;&gt;"",IF(OR(AND(D251&lt;2,F251&lt;16),AND(D251=2,F251&lt;5)),"Simples",IF(AND(D251=2,F251&gt;15),"Complexo",IF(AND(D251&gt;2,F251&gt;4),"Complexo","Medio"))),"")</f>
        <v/>
      </c>
      <c r="L251" s="42" t="str">
        <f>IF(A251&lt;&gt;"",IF(OR(AND(H251&lt;2,J251&lt;16),AND(H251=2,J251&lt;5)),"Simples",IF(AND(H251=2,J251&gt;15),"Complexo",IF(AND(H251&gt;2,J251&gt;4),"Complexo","Medio"))),"")</f>
        <v/>
      </c>
      <c r="M251" s="42" t="str">
        <f>IF(A251&lt;&gt;"",IF(AND(K251="Simples",L251="Simples"),"Simples",IF(AND(K251="Simples",L251="Medio"),"Medio",IF(AND(K251="Medio",L251="Simples"),"Medio",IF(AND(K251="Medio",L251="Medio"),"Medio","Complexo")))),"")</f>
        <v/>
      </c>
      <c r="N251" s="44" t="str">
        <f>IF(AND(A251&lt;&gt;"",M251="Simples"),4,IF(AND(A251&lt;&gt;0,M251="Medio"),5,IF(AND(A251&lt;&gt;0,M251="Complexo"),7,"")))</f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>IF(A252&lt;&gt;"",IF(OR(AND(D252&lt;2,F252&lt;16),AND(D252=2,F252&lt;5)),"Simples",IF(AND(D252=2,F252&gt;15),"Complexo",IF(AND(D252&gt;2,F252&gt;4),"Complexo","Medio"))),"")</f>
        <v/>
      </c>
      <c r="L252" s="42" t="str">
        <f>IF(A252&lt;&gt;"",IF(OR(AND(H252&lt;2,J252&lt;16),AND(H252=2,J252&lt;5)),"Simples",IF(AND(H252=2,J252&gt;15),"Complexo",IF(AND(H252&gt;2,J252&gt;4),"Complexo","Medio"))),"")</f>
        <v/>
      </c>
      <c r="M252" s="42" t="str">
        <f>IF(A252&lt;&gt;"",IF(AND(K252="Simples",L252="Simples"),"Simples",IF(AND(K252="Simples",L252="Medio"),"Medio",IF(AND(K252="Medio",L252="Simples"),"Medio",IF(AND(K252="Medio",L252="Medio"),"Medio","Complexo")))),"")</f>
        <v/>
      </c>
      <c r="N252" s="44" t="str">
        <f>IF(AND(A252&lt;&gt;"",M252="Simples"),4,IF(AND(A252&lt;&gt;0,M252="Medio"),5,IF(AND(A252&lt;&gt;0,M252="Complexo"),7,"")))</f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2"/>
        <v/>
      </c>
      <c r="L253" s="42" t="str">
        <f t="shared" si="13"/>
        <v/>
      </c>
      <c r="M253" s="42" t="str">
        <f t="shared" si="14"/>
        <v/>
      </c>
      <c r="N253" s="44" t="str">
        <f t="shared" si="15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2"/>
        <v/>
      </c>
      <c r="L254" s="42" t="str">
        <f t="shared" si="13"/>
        <v/>
      </c>
      <c r="M254" s="42" t="str">
        <f t="shared" si="14"/>
        <v/>
      </c>
      <c r="N254" s="44" t="str">
        <f t="shared" si="15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2"/>
        <v/>
      </c>
      <c r="L255" s="42" t="str">
        <f t="shared" si="13"/>
        <v/>
      </c>
      <c r="M255" s="42" t="str">
        <f t="shared" si="14"/>
        <v/>
      </c>
      <c r="N255" s="44" t="str">
        <f t="shared" si="15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2"/>
        <v/>
      </c>
      <c r="L256" s="42" t="str">
        <f t="shared" si="13"/>
        <v/>
      </c>
      <c r="M256" s="42" t="str">
        <f t="shared" si="14"/>
        <v/>
      </c>
      <c r="N256" s="44" t="str">
        <f t="shared" si="15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2"/>
        <v/>
      </c>
      <c r="L257" s="42" t="str">
        <f t="shared" si="13"/>
        <v/>
      </c>
      <c r="M257" s="42" t="str">
        <f t="shared" si="14"/>
        <v/>
      </c>
      <c r="N257" s="44" t="str">
        <f t="shared" si="15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2"/>
        <v/>
      </c>
      <c r="L258" s="42" t="str">
        <f t="shared" si="13"/>
        <v/>
      </c>
      <c r="M258" s="42" t="str">
        <f t="shared" si="14"/>
        <v/>
      </c>
      <c r="N258" s="44" t="str">
        <f t="shared" si="15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2"/>
        <v/>
      </c>
      <c r="L259" s="42" t="str">
        <f t="shared" si="13"/>
        <v/>
      </c>
      <c r="M259" s="42" t="str">
        <f t="shared" si="14"/>
        <v/>
      </c>
      <c r="N259" s="44" t="str">
        <f t="shared" si="15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2"/>
        <v/>
      </c>
      <c r="L260" s="42" t="str">
        <f t="shared" si="13"/>
        <v/>
      </c>
      <c r="M260" s="42" t="str">
        <f t="shared" si="14"/>
        <v/>
      </c>
      <c r="N260" s="44" t="str">
        <f t="shared" si="15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2"/>
        <v/>
      </c>
      <c r="L261" s="42" t="str">
        <f t="shared" si="13"/>
        <v/>
      </c>
      <c r="M261" s="42" t="str">
        <f t="shared" si="14"/>
        <v/>
      </c>
      <c r="N261" s="44" t="str">
        <f t="shared" si="15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2"/>
        <v/>
      </c>
      <c r="L262" s="42" t="str">
        <f t="shared" si="13"/>
        <v/>
      </c>
      <c r="M262" s="42" t="str">
        <f t="shared" si="14"/>
        <v/>
      </c>
      <c r="N262" s="44" t="str">
        <f t="shared" si="15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2"/>
        <v/>
      </c>
      <c r="L263" s="42" t="str">
        <f t="shared" si="13"/>
        <v/>
      </c>
      <c r="M263" s="42" t="str">
        <f t="shared" si="14"/>
        <v/>
      </c>
      <c r="N263" s="44" t="str">
        <f t="shared" si="15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2"/>
        <v/>
      </c>
      <c r="L264" s="42" t="str">
        <f t="shared" si="13"/>
        <v/>
      </c>
      <c r="M264" s="42" t="str">
        <f t="shared" si="14"/>
        <v/>
      </c>
      <c r="N264" s="44" t="str">
        <f t="shared" si="15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2"/>
        <v/>
      </c>
      <c r="L265" s="42" t="str">
        <f t="shared" si="13"/>
        <v/>
      </c>
      <c r="M265" s="42" t="str">
        <f t="shared" si="14"/>
        <v/>
      </c>
      <c r="N265" s="44" t="str">
        <f t="shared" si="15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2"/>
        <v/>
      </c>
      <c r="L266" s="42" t="str">
        <f t="shared" si="13"/>
        <v/>
      </c>
      <c r="M266" s="42" t="str">
        <f t="shared" si="14"/>
        <v/>
      </c>
      <c r="N266" s="44" t="str">
        <f t="shared" si="15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2"/>
        <v/>
      </c>
      <c r="L267" s="42" t="str">
        <f t="shared" si="13"/>
        <v/>
      </c>
      <c r="M267" s="42" t="str">
        <f t="shared" si="14"/>
        <v/>
      </c>
      <c r="N267" s="44" t="str">
        <f t="shared" si="15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2"/>
        <v/>
      </c>
      <c r="L268" s="42" t="str">
        <f t="shared" si="13"/>
        <v/>
      </c>
      <c r="M268" s="42" t="str">
        <f t="shared" si="14"/>
        <v/>
      </c>
      <c r="N268" s="44" t="str">
        <f t="shared" si="15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2"/>
        <v/>
      </c>
      <c r="L269" s="42" t="str">
        <f t="shared" si="13"/>
        <v/>
      </c>
      <c r="M269" s="42" t="str">
        <f t="shared" si="14"/>
        <v/>
      </c>
      <c r="N269" s="44" t="str">
        <f t="shared" si="15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2"/>
        <v/>
      </c>
      <c r="L270" s="42" t="str">
        <f t="shared" si="13"/>
        <v/>
      </c>
      <c r="M270" s="42" t="str">
        <f t="shared" si="14"/>
        <v/>
      </c>
      <c r="N270" s="44" t="str">
        <f t="shared" si="15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2"/>
        <v/>
      </c>
      <c r="L271" s="42" t="str">
        <f t="shared" si="13"/>
        <v/>
      </c>
      <c r="M271" s="42" t="str">
        <f t="shared" si="14"/>
        <v/>
      </c>
      <c r="N271" s="44" t="str">
        <f t="shared" si="15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2"/>
        <v/>
      </c>
      <c r="L272" s="42" t="str">
        <f t="shared" si="13"/>
        <v/>
      </c>
      <c r="M272" s="42" t="str">
        <f t="shared" si="14"/>
        <v/>
      </c>
      <c r="N272" s="44" t="str">
        <f t="shared" si="15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2"/>
        <v/>
      </c>
      <c r="L273" s="42" t="str">
        <f t="shared" si="13"/>
        <v/>
      </c>
      <c r="M273" s="42" t="str">
        <f t="shared" si="14"/>
        <v/>
      </c>
      <c r="N273" s="44" t="str">
        <f t="shared" si="15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2"/>
        <v/>
      </c>
      <c r="L274" s="42" t="str">
        <f t="shared" si="13"/>
        <v/>
      </c>
      <c r="M274" s="42" t="str">
        <f t="shared" si="14"/>
        <v/>
      </c>
      <c r="N274" s="44" t="str">
        <f t="shared" si="15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2"/>
        <v/>
      </c>
      <c r="L275" s="42" t="str">
        <f t="shared" si="13"/>
        <v/>
      </c>
      <c r="M275" s="42" t="str">
        <f t="shared" si="14"/>
        <v/>
      </c>
      <c r="N275" s="44" t="str">
        <f t="shared" si="15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2"/>
        <v/>
      </c>
      <c r="L276" s="42" t="str">
        <f t="shared" si="13"/>
        <v/>
      </c>
      <c r="M276" s="42" t="str">
        <f t="shared" si="14"/>
        <v/>
      </c>
      <c r="N276" s="44" t="str">
        <f t="shared" si="15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2"/>
        <v/>
      </c>
      <c r="L277" s="42" t="str">
        <f t="shared" si="13"/>
        <v/>
      </c>
      <c r="M277" s="42" t="str">
        <f t="shared" si="14"/>
        <v/>
      </c>
      <c r="N277" s="44" t="str">
        <f t="shared" si="15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2"/>
        <v/>
      </c>
      <c r="L278" s="42" t="str">
        <f t="shared" si="13"/>
        <v/>
      </c>
      <c r="M278" s="42" t="str">
        <f t="shared" si="14"/>
        <v/>
      </c>
      <c r="N278" s="44" t="str">
        <f t="shared" si="15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2"/>
        <v/>
      </c>
      <c r="L279" s="42" t="str">
        <f t="shared" si="13"/>
        <v/>
      </c>
      <c r="M279" s="42" t="str">
        <f t="shared" si="14"/>
        <v/>
      </c>
      <c r="N279" s="44" t="str">
        <f t="shared" si="15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2"/>
        <v/>
      </c>
      <c r="L280" s="42" t="str">
        <f t="shared" si="13"/>
        <v/>
      </c>
      <c r="M280" s="42" t="str">
        <f t="shared" si="14"/>
        <v/>
      </c>
      <c r="N280" s="44" t="str">
        <f t="shared" si="15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2"/>
        <v/>
      </c>
      <c r="L281" s="42" t="str">
        <f t="shared" si="13"/>
        <v/>
      </c>
      <c r="M281" s="42" t="str">
        <f t="shared" si="14"/>
        <v/>
      </c>
      <c r="N281" s="44" t="str">
        <f t="shared" si="15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2"/>
        <v/>
      </c>
      <c r="L282" s="42" t="str">
        <f t="shared" si="13"/>
        <v/>
      </c>
      <c r="M282" s="42" t="str">
        <f t="shared" si="14"/>
        <v/>
      </c>
      <c r="N282" s="44" t="str">
        <f t="shared" si="15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2"/>
        <v/>
      </c>
      <c r="L283" s="42" t="str">
        <f t="shared" si="13"/>
        <v/>
      </c>
      <c r="M283" s="42" t="str">
        <f t="shared" si="14"/>
        <v/>
      </c>
      <c r="N283" s="44" t="str">
        <f t="shared" si="15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2"/>
        <v/>
      </c>
      <c r="L284" s="42" t="str">
        <f t="shared" si="13"/>
        <v/>
      </c>
      <c r="M284" s="42" t="str">
        <f t="shared" si="14"/>
        <v/>
      </c>
      <c r="N284" s="44" t="str">
        <f t="shared" si="15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2"/>
        <v/>
      </c>
      <c r="L285" s="42" t="str">
        <f t="shared" si="13"/>
        <v/>
      </c>
      <c r="M285" s="42" t="str">
        <f t="shared" si="14"/>
        <v/>
      </c>
      <c r="N285" s="44" t="str">
        <f t="shared" si="15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2"/>
        <v/>
      </c>
      <c r="L286" s="42" t="str">
        <f t="shared" si="13"/>
        <v/>
      </c>
      <c r="M286" s="42" t="str">
        <f t="shared" si="14"/>
        <v/>
      </c>
      <c r="N286" s="44" t="str">
        <f t="shared" si="15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2"/>
        <v/>
      </c>
      <c r="L287" s="42" t="str">
        <f t="shared" si="13"/>
        <v/>
      </c>
      <c r="M287" s="42" t="str">
        <f t="shared" si="14"/>
        <v/>
      </c>
      <c r="N287" s="44" t="str">
        <f t="shared" si="15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2"/>
        <v/>
      </c>
      <c r="L288" s="42" t="str">
        <f t="shared" si="13"/>
        <v/>
      </c>
      <c r="M288" s="42" t="str">
        <f t="shared" si="14"/>
        <v/>
      </c>
      <c r="N288" s="44" t="str">
        <f t="shared" si="15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2"/>
        <v/>
      </c>
      <c r="L289" s="42" t="str">
        <f t="shared" si="13"/>
        <v/>
      </c>
      <c r="M289" s="42" t="str">
        <f t="shared" si="14"/>
        <v/>
      </c>
      <c r="N289" s="44" t="str">
        <f t="shared" si="15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2"/>
        <v/>
      </c>
      <c r="L290" s="42" t="str">
        <f t="shared" si="13"/>
        <v/>
      </c>
      <c r="M290" s="42" t="str">
        <f t="shared" si="14"/>
        <v/>
      </c>
      <c r="N290" s="44" t="str">
        <f t="shared" si="15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2"/>
        <v/>
      </c>
      <c r="L291" s="42" t="str">
        <f t="shared" si="13"/>
        <v/>
      </c>
      <c r="M291" s="42" t="str">
        <f t="shared" si="14"/>
        <v/>
      </c>
      <c r="N291" s="44" t="str">
        <f t="shared" si="15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2"/>
        <v/>
      </c>
      <c r="L292" s="42" t="str">
        <f t="shared" si="13"/>
        <v/>
      </c>
      <c r="M292" s="42" t="str">
        <f t="shared" si="14"/>
        <v/>
      </c>
      <c r="N292" s="44" t="str">
        <f t="shared" si="15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2"/>
        <v/>
      </c>
      <c r="L293" s="42" t="str">
        <f t="shared" si="13"/>
        <v/>
      </c>
      <c r="M293" s="42" t="str">
        <f t="shared" si="14"/>
        <v/>
      </c>
      <c r="N293" s="44" t="str">
        <f t="shared" si="15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2"/>
        <v/>
      </c>
      <c r="L294" s="42" t="str">
        <f t="shared" si="13"/>
        <v/>
      </c>
      <c r="M294" s="42" t="str">
        <f t="shared" si="14"/>
        <v/>
      </c>
      <c r="N294" s="44" t="str">
        <f t="shared" si="15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2"/>
        <v/>
      </c>
      <c r="L295" s="42" t="str">
        <f t="shared" si="13"/>
        <v/>
      </c>
      <c r="M295" s="42" t="str">
        <f t="shared" si="14"/>
        <v/>
      </c>
      <c r="N295" s="44" t="str">
        <f t="shared" si="15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2"/>
        <v/>
      </c>
      <c r="L296" s="42" t="str">
        <f t="shared" si="13"/>
        <v/>
      </c>
      <c r="M296" s="42" t="str">
        <f t="shared" si="14"/>
        <v/>
      </c>
      <c r="N296" s="44" t="str">
        <f t="shared" si="15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2"/>
        <v/>
      </c>
      <c r="L297" s="42" t="str">
        <f t="shared" si="13"/>
        <v/>
      </c>
      <c r="M297" s="42" t="str">
        <f t="shared" si="14"/>
        <v/>
      </c>
      <c r="N297" s="44" t="str">
        <f t="shared" si="15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2"/>
        <v/>
      </c>
      <c r="L298" s="42" t="str">
        <f t="shared" si="13"/>
        <v/>
      </c>
      <c r="M298" s="42" t="str">
        <f t="shared" si="14"/>
        <v/>
      </c>
      <c r="N298" s="44" t="str">
        <f t="shared" si="15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2"/>
        <v/>
      </c>
      <c r="L299" s="42" t="str">
        <f t="shared" si="13"/>
        <v/>
      </c>
      <c r="M299" s="42" t="str">
        <f t="shared" si="14"/>
        <v/>
      </c>
      <c r="N299" s="44" t="str">
        <f t="shared" si="15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2"/>
        <v/>
      </c>
      <c r="L300" s="42" t="str">
        <f t="shared" si="13"/>
        <v/>
      </c>
      <c r="M300" s="42" t="str">
        <f t="shared" si="14"/>
        <v/>
      </c>
      <c r="N300" s="44" t="str">
        <f t="shared" si="15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2"/>
        <v/>
      </c>
      <c r="L301" s="42" t="str">
        <f t="shared" si="13"/>
        <v/>
      </c>
      <c r="M301" s="42" t="str">
        <f t="shared" si="14"/>
        <v/>
      </c>
      <c r="N301" s="44" t="str">
        <f t="shared" si="15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2"/>
        <v/>
      </c>
      <c r="L302" s="42" t="str">
        <f t="shared" si="13"/>
        <v/>
      </c>
      <c r="M302" s="42" t="str">
        <f t="shared" si="14"/>
        <v/>
      </c>
      <c r="N302" s="44" t="str">
        <f t="shared" si="15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2"/>
        <v/>
      </c>
      <c r="L303" s="42" t="str">
        <f t="shared" si="13"/>
        <v/>
      </c>
      <c r="M303" s="42" t="str">
        <f t="shared" si="14"/>
        <v/>
      </c>
      <c r="N303" s="44" t="str">
        <f t="shared" si="15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2"/>
        <v/>
      </c>
      <c r="L304" s="42" t="str">
        <f t="shared" si="13"/>
        <v/>
      </c>
      <c r="M304" s="42" t="str">
        <f t="shared" si="14"/>
        <v/>
      </c>
      <c r="N304" s="44" t="str">
        <f t="shared" si="15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2"/>
        <v/>
      </c>
      <c r="L305" s="42" t="str">
        <f t="shared" si="13"/>
        <v/>
      </c>
      <c r="M305" s="42" t="str">
        <f t="shared" si="14"/>
        <v/>
      </c>
      <c r="N305" s="44" t="str">
        <f t="shared" si="15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2"/>
        <v/>
      </c>
      <c r="L306" s="42" t="str">
        <f t="shared" si="13"/>
        <v/>
      </c>
      <c r="M306" s="42" t="str">
        <f t="shared" si="14"/>
        <v/>
      </c>
      <c r="N306" s="44" t="str">
        <f t="shared" si="15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2"/>
        <v/>
      </c>
      <c r="L307" s="42" t="str">
        <f t="shared" si="13"/>
        <v/>
      </c>
      <c r="M307" s="42" t="str">
        <f t="shared" si="14"/>
        <v/>
      </c>
      <c r="N307" s="44" t="str">
        <f t="shared" si="15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2"/>
        <v/>
      </c>
      <c r="L308" s="42" t="str">
        <f t="shared" si="13"/>
        <v/>
      </c>
      <c r="M308" s="42" t="str">
        <f t="shared" si="14"/>
        <v/>
      </c>
      <c r="N308" s="44" t="str">
        <f t="shared" si="15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2"/>
        <v/>
      </c>
      <c r="L309" s="42" t="str">
        <f t="shared" si="13"/>
        <v/>
      </c>
      <c r="M309" s="42" t="str">
        <f t="shared" si="14"/>
        <v/>
      </c>
      <c r="N309" s="44" t="str">
        <f t="shared" si="15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2"/>
        <v/>
      </c>
      <c r="L310" s="42" t="str">
        <f t="shared" si="13"/>
        <v/>
      </c>
      <c r="M310" s="42" t="str">
        <f t="shared" si="14"/>
        <v/>
      </c>
      <c r="N310" s="44" t="str">
        <f t="shared" si="15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2"/>
        <v/>
      </c>
      <c r="L311" s="42" t="str">
        <f t="shared" si="13"/>
        <v/>
      </c>
      <c r="M311" s="42" t="str">
        <f t="shared" si="14"/>
        <v/>
      </c>
      <c r="N311" s="44" t="str">
        <f t="shared" si="15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3"/>
        <v/>
      </c>
      <c r="M312" s="42" t="str">
        <f t="shared" si="14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9483-E7D0-4408-8165-F1E1631A037D}">
  <dimension ref="A1:A16"/>
  <sheetViews>
    <sheetView workbookViewId="0">
      <selection activeCell="A2" sqref="A2"/>
    </sheetView>
  </sheetViews>
  <sheetFormatPr defaultRowHeight="15" x14ac:dyDescent="0.25"/>
  <cols>
    <col min="1" max="1" width="31.5703125" customWidth="1"/>
  </cols>
  <sheetData>
    <row r="1" spans="1:1" ht="30" x14ac:dyDescent="0.25">
      <c r="A1" s="50" t="s">
        <v>75</v>
      </c>
    </row>
    <row r="2" spans="1:1" ht="30" x14ac:dyDescent="0.25">
      <c r="A2" s="50" t="s">
        <v>70</v>
      </c>
    </row>
    <row r="3" spans="1:1" ht="30" x14ac:dyDescent="0.25">
      <c r="A3" s="49" t="s">
        <v>76</v>
      </c>
    </row>
    <row r="4" spans="1:1" ht="30" x14ac:dyDescent="0.25">
      <c r="A4" s="49" t="s">
        <v>77</v>
      </c>
    </row>
    <row r="5" spans="1:1" ht="30" x14ac:dyDescent="0.25">
      <c r="A5" s="31" t="s">
        <v>78</v>
      </c>
    </row>
    <row r="6" spans="1:1" ht="30" x14ac:dyDescent="0.25">
      <c r="A6" s="31" t="s">
        <v>79</v>
      </c>
    </row>
    <row r="7" spans="1:1" ht="30" x14ac:dyDescent="0.25">
      <c r="A7" s="31" t="s">
        <v>80</v>
      </c>
    </row>
    <row r="8" spans="1:1" ht="30" x14ac:dyDescent="0.25">
      <c r="A8" s="50" t="s">
        <v>81</v>
      </c>
    </row>
    <row r="9" spans="1:1" ht="30" x14ac:dyDescent="0.25">
      <c r="A9" s="50" t="s">
        <v>82</v>
      </c>
    </row>
    <row r="10" spans="1:1" ht="30" x14ac:dyDescent="0.25">
      <c r="A10" s="50" t="s">
        <v>83</v>
      </c>
    </row>
    <row r="11" spans="1:1" ht="30" x14ac:dyDescent="0.25">
      <c r="A11" s="50" t="s">
        <v>84</v>
      </c>
    </row>
    <row r="12" spans="1:1" ht="30" x14ac:dyDescent="0.25">
      <c r="A12" s="49" t="s">
        <v>85</v>
      </c>
    </row>
    <row r="13" spans="1:1" ht="30" x14ac:dyDescent="0.25">
      <c r="A13" s="50" t="s">
        <v>86</v>
      </c>
    </row>
    <row r="14" spans="1:1" x14ac:dyDescent="0.25">
      <c r="A14" s="50" t="s">
        <v>73</v>
      </c>
    </row>
    <row r="15" spans="1:1" x14ac:dyDescent="0.25">
      <c r="A15" s="50" t="s">
        <v>71</v>
      </c>
    </row>
    <row r="16" spans="1:1" ht="30" x14ac:dyDescent="0.25">
      <c r="A16" s="49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 t="e">
        <f>'Pontos Nao Ajustados'!C5</f>
        <v>#REF!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 t="e">
        <f>F5*F7</f>
        <v>#REF!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E523-9388-450F-AA19-2788EF40A54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Pontos Nao Ajustados</vt:lpstr>
      <vt:lpstr>Planilha1</vt:lpstr>
      <vt:lpstr>Pontos Ajustados</vt:lpstr>
      <vt:lpstr>Lista DER</vt:lpstr>
      <vt:lpstr>Complexidade</vt:lpstr>
      <vt:lpstr>Pontuação</vt:lpstr>
      <vt:lpstr>Planilha2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2024-11-19T23:30:27Z</dcterms:modified>
</cp:coreProperties>
</file>