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abriel Suarez\Desktop\University\Semestre 6\Arquitectura de computadores\Proyecto Final\"/>
    </mc:Choice>
  </mc:AlternateContent>
  <xr:revisionPtr revIDLastSave="0" documentId="8_{24272F1F-A71D-4F88-B8FF-7E2FD8D32C2B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Hoja1" sheetId="1" state="hidden" r:id="rId1"/>
    <sheet name="Determinación de Error" sheetId="2" r:id="rId2"/>
    <sheet name="Datos Gabriel Suarez" sheetId="3" r:id="rId3"/>
    <sheet name="Datos Alejandro Varela" sheetId="5" r:id="rId4"/>
    <sheet name="Datos Luis Murcia" sheetId="4" r:id="rId5"/>
    <sheet name="Datos Esteban Mendoza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G6" i="2" s="1"/>
  <c r="F8" i="5"/>
  <c r="R12" i="6"/>
  <c r="F8" i="4"/>
  <c r="G8" i="4"/>
  <c r="F9" i="4"/>
  <c r="G9" i="4"/>
  <c r="F10" i="4"/>
  <c r="G10" i="4"/>
  <c r="F11" i="4"/>
  <c r="G11" i="4"/>
  <c r="F12" i="4"/>
  <c r="G12" i="4"/>
  <c r="F13" i="4"/>
  <c r="G13" i="4"/>
  <c r="F14" i="4"/>
  <c r="G14" i="4"/>
  <c r="F15" i="4"/>
  <c r="G15" i="4"/>
  <c r="F16" i="4"/>
  <c r="G16" i="4"/>
  <c r="F17" i="4"/>
  <c r="G17" i="4"/>
  <c r="F9" i="5"/>
  <c r="F10" i="5"/>
  <c r="F11" i="5"/>
  <c r="Q25" i="6"/>
  <c r="R25" i="6"/>
  <c r="S25" i="6"/>
  <c r="Q26" i="6"/>
  <c r="R26" i="6"/>
  <c r="S26" i="6"/>
  <c r="Q27" i="6"/>
  <c r="R27" i="6"/>
  <c r="S27" i="6"/>
  <c r="Q28" i="6"/>
  <c r="R28" i="6"/>
  <c r="S28" i="6"/>
  <c r="Q29" i="6"/>
  <c r="R29" i="6"/>
  <c r="S29" i="6"/>
  <c r="Q30" i="6"/>
  <c r="R30" i="6"/>
  <c r="S30" i="6"/>
  <c r="Q31" i="6"/>
  <c r="R31" i="6"/>
  <c r="S31" i="6"/>
  <c r="Q32" i="6"/>
  <c r="R32" i="6"/>
  <c r="S32" i="6"/>
  <c r="Q33" i="6"/>
  <c r="R33" i="6"/>
  <c r="S33" i="6"/>
  <c r="S24" i="6"/>
  <c r="R24" i="6"/>
  <c r="Q24" i="6"/>
  <c r="T24" i="6" s="1"/>
  <c r="J25" i="6"/>
  <c r="K25" i="6"/>
  <c r="L25" i="6"/>
  <c r="J26" i="6"/>
  <c r="K26" i="6"/>
  <c r="L26" i="6"/>
  <c r="J27" i="6"/>
  <c r="K27" i="6"/>
  <c r="L27" i="6"/>
  <c r="J28" i="6"/>
  <c r="K28" i="6"/>
  <c r="L28" i="6"/>
  <c r="J29" i="6"/>
  <c r="K29" i="6"/>
  <c r="L29" i="6"/>
  <c r="M29" i="6" s="1"/>
  <c r="J30" i="6"/>
  <c r="K30" i="6"/>
  <c r="L30" i="6"/>
  <c r="J31" i="6"/>
  <c r="K31" i="6"/>
  <c r="L31" i="6"/>
  <c r="M31" i="6" s="1"/>
  <c r="J32" i="6"/>
  <c r="K32" i="6"/>
  <c r="L32" i="6"/>
  <c r="J33" i="6"/>
  <c r="M33" i="6" s="1"/>
  <c r="K33" i="6"/>
  <c r="L33" i="6"/>
  <c r="L24" i="6"/>
  <c r="K24" i="6"/>
  <c r="J24" i="6"/>
  <c r="M24" i="6" s="1"/>
  <c r="C25" i="6"/>
  <c r="D25" i="6"/>
  <c r="E25" i="6"/>
  <c r="C26" i="6"/>
  <c r="D26" i="6"/>
  <c r="E26" i="6"/>
  <c r="C27" i="6"/>
  <c r="D27" i="6"/>
  <c r="E27" i="6"/>
  <c r="C28" i="6"/>
  <c r="D28" i="6"/>
  <c r="E28" i="6"/>
  <c r="C29" i="6"/>
  <c r="D29" i="6"/>
  <c r="E29" i="6"/>
  <c r="C30" i="6"/>
  <c r="D30" i="6"/>
  <c r="E30" i="6"/>
  <c r="C31" i="6"/>
  <c r="F31" i="6" s="1"/>
  <c r="D31" i="6"/>
  <c r="E31" i="6"/>
  <c r="C32" i="6"/>
  <c r="D32" i="6"/>
  <c r="E32" i="6"/>
  <c r="C33" i="6"/>
  <c r="D33" i="6"/>
  <c r="E33" i="6"/>
  <c r="E24" i="6"/>
  <c r="D24" i="6"/>
  <c r="F24" i="6" s="1"/>
  <c r="C24" i="6"/>
  <c r="Q9" i="6"/>
  <c r="R9" i="6"/>
  <c r="S9" i="6"/>
  <c r="Q10" i="6"/>
  <c r="R10" i="6"/>
  <c r="S10" i="6"/>
  <c r="Q11" i="6"/>
  <c r="R11" i="6"/>
  <c r="S11" i="6"/>
  <c r="Q12" i="6"/>
  <c r="S12" i="6"/>
  <c r="Q13" i="6"/>
  <c r="R13" i="6"/>
  <c r="S13" i="6"/>
  <c r="Q14" i="6"/>
  <c r="R14" i="6"/>
  <c r="S14" i="6"/>
  <c r="Q15" i="6"/>
  <c r="R15" i="6"/>
  <c r="S15" i="6"/>
  <c r="Q16" i="6"/>
  <c r="R16" i="6"/>
  <c r="S16" i="6"/>
  <c r="Q17" i="6"/>
  <c r="R17" i="6"/>
  <c r="S17" i="6"/>
  <c r="T17" i="6" s="1"/>
  <c r="S8" i="6"/>
  <c r="R8" i="6"/>
  <c r="Q8" i="6"/>
  <c r="J9" i="6"/>
  <c r="K9" i="6"/>
  <c r="M9" i="6" s="1"/>
  <c r="L9" i="6"/>
  <c r="J10" i="6"/>
  <c r="K10" i="6"/>
  <c r="L10" i="6"/>
  <c r="J11" i="6"/>
  <c r="K11" i="6"/>
  <c r="L11" i="6"/>
  <c r="J12" i="6"/>
  <c r="K12" i="6"/>
  <c r="L12" i="6"/>
  <c r="J13" i="6"/>
  <c r="K13" i="6"/>
  <c r="L13" i="6"/>
  <c r="J14" i="6"/>
  <c r="K14" i="6"/>
  <c r="L14" i="6"/>
  <c r="J15" i="6"/>
  <c r="K15" i="6"/>
  <c r="L15" i="6"/>
  <c r="J16" i="6"/>
  <c r="K16" i="6"/>
  <c r="L16" i="6"/>
  <c r="J17" i="6"/>
  <c r="K17" i="6"/>
  <c r="L17" i="6"/>
  <c r="L8" i="6"/>
  <c r="K8" i="6"/>
  <c r="J8" i="6"/>
  <c r="E9" i="6"/>
  <c r="E10" i="6"/>
  <c r="E11" i="6"/>
  <c r="E12" i="6"/>
  <c r="E13" i="6"/>
  <c r="E14" i="6"/>
  <c r="E15" i="6"/>
  <c r="E16" i="6"/>
  <c r="E17" i="6"/>
  <c r="E8" i="6"/>
  <c r="D9" i="6"/>
  <c r="D10" i="6"/>
  <c r="D11" i="6"/>
  <c r="D12" i="6"/>
  <c r="D13" i="6"/>
  <c r="D14" i="6"/>
  <c r="D15" i="6"/>
  <c r="D16" i="6"/>
  <c r="D17" i="6"/>
  <c r="D8" i="6"/>
  <c r="C9" i="6"/>
  <c r="C10" i="6"/>
  <c r="C11" i="6"/>
  <c r="C12" i="6"/>
  <c r="F12" i="6" s="1"/>
  <c r="C13" i="6"/>
  <c r="C14" i="6"/>
  <c r="C15" i="6"/>
  <c r="C16" i="6"/>
  <c r="C17" i="6"/>
  <c r="C8" i="6"/>
  <c r="T33" i="6"/>
  <c r="U33" i="6" s="1"/>
  <c r="T30" i="6"/>
  <c r="M28" i="6"/>
  <c r="F26" i="6"/>
  <c r="C2" i="6"/>
  <c r="T33" i="5"/>
  <c r="M33" i="5"/>
  <c r="F33" i="5"/>
  <c r="T32" i="5"/>
  <c r="M32" i="5"/>
  <c r="F32" i="5"/>
  <c r="T31" i="5"/>
  <c r="M31" i="5"/>
  <c r="F31" i="5"/>
  <c r="T30" i="5"/>
  <c r="M30" i="5"/>
  <c r="F30" i="5"/>
  <c r="T29" i="5"/>
  <c r="M29" i="5"/>
  <c r="F29" i="5"/>
  <c r="T28" i="5"/>
  <c r="M28" i="5"/>
  <c r="F28" i="5"/>
  <c r="T27" i="5"/>
  <c r="M27" i="5"/>
  <c r="F27" i="5"/>
  <c r="T26" i="5"/>
  <c r="M26" i="5"/>
  <c r="F26" i="5"/>
  <c r="T25" i="5"/>
  <c r="M25" i="5"/>
  <c r="F25" i="5"/>
  <c r="T24" i="5"/>
  <c r="M24" i="5"/>
  <c r="F24" i="5"/>
  <c r="T17" i="5"/>
  <c r="M17" i="5"/>
  <c r="F17" i="5"/>
  <c r="T16" i="5"/>
  <c r="M16" i="5"/>
  <c r="F16" i="5"/>
  <c r="T15" i="5"/>
  <c r="M15" i="5"/>
  <c r="F15" i="5"/>
  <c r="T14" i="5"/>
  <c r="M14" i="5"/>
  <c r="F14" i="5"/>
  <c r="T13" i="5"/>
  <c r="M13" i="5"/>
  <c r="F13" i="5"/>
  <c r="T12" i="5"/>
  <c r="M12" i="5"/>
  <c r="F12" i="5"/>
  <c r="T11" i="5"/>
  <c r="M11" i="5"/>
  <c r="T10" i="5"/>
  <c r="M10" i="5"/>
  <c r="T9" i="5"/>
  <c r="M9" i="5"/>
  <c r="T8" i="5"/>
  <c r="M8" i="5"/>
  <c r="C2" i="5"/>
  <c r="T33" i="4"/>
  <c r="M33" i="4"/>
  <c r="F33" i="4"/>
  <c r="T32" i="4"/>
  <c r="M32" i="4"/>
  <c r="F32" i="4"/>
  <c r="T31" i="4"/>
  <c r="M31" i="4"/>
  <c r="F31" i="4"/>
  <c r="T30" i="4"/>
  <c r="M30" i="4"/>
  <c r="F30" i="4"/>
  <c r="T29" i="4"/>
  <c r="M29" i="4"/>
  <c r="F29" i="4"/>
  <c r="T28" i="4"/>
  <c r="M28" i="4"/>
  <c r="F28" i="4"/>
  <c r="T27" i="4"/>
  <c r="M27" i="4"/>
  <c r="F27" i="4"/>
  <c r="T26" i="4"/>
  <c r="M26" i="4"/>
  <c r="F26" i="4"/>
  <c r="T25" i="4"/>
  <c r="M25" i="4"/>
  <c r="F25" i="4"/>
  <c r="T24" i="4"/>
  <c r="M24" i="4"/>
  <c r="F24" i="4"/>
  <c r="T17" i="4"/>
  <c r="M17" i="4"/>
  <c r="T16" i="4"/>
  <c r="M16" i="4"/>
  <c r="T15" i="4"/>
  <c r="M15" i="4"/>
  <c r="T14" i="4"/>
  <c r="M14" i="4"/>
  <c r="T13" i="4"/>
  <c r="M13" i="4"/>
  <c r="T12" i="4"/>
  <c r="M12" i="4"/>
  <c r="T11" i="4"/>
  <c r="M11" i="4"/>
  <c r="T10" i="4"/>
  <c r="M10" i="4"/>
  <c r="T9" i="4"/>
  <c r="M9" i="4"/>
  <c r="T8" i="4"/>
  <c r="M8" i="4"/>
  <c r="C2" i="4"/>
  <c r="T33" i="3"/>
  <c r="M33" i="3"/>
  <c r="F33" i="3"/>
  <c r="T32" i="3"/>
  <c r="M32" i="3"/>
  <c r="F32" i="3"/>
  <c r="T31" i="3"/>
  <c r="M31" i="3"/>
  <c r="F31" i="3"/>
  <c r="T30" i="3"/>
  <c r="M30" i="3"/>
  <c r="F30" i="3"/>
  <c r="T29" i="3"/>
  <c r="M29" i="3"/>
  <c r="F29" i="3"/>
  <c r="T28" i="3"/>
  <c r="M28" i="3"/>
  <c r="F28" i="3"/>
  <c r="T27" i="3"/>
  <c r="M27" i="3"/>
  <c r="F27" i="3"/>
  <c r="T26" i="3"/>
  <c r="M26" i="3"/>
  <c r="F26" i="3"/>
  <c r="T25" i="3"/>
  <c r="M25" i="3"/>
  <c r="F25" i="3"/>
  <c r="T24" i="3"/>
  <c r="M24" i="3"/>
  <c r="F24" i="3"/>
  <c r="T17" i="3"/>
  <c r="M17" i="3"/>
  <c r="F17" i="3"/>
  <c r="T16" i="3"/>
  <c r="M16" i="3"/>
  <c r="F16" i="3"/>
  <c r="T15" i="3"/>
  <c r="M15" i="3"/>
  <c r="F15" i="3"/>
  <c r="T14" i="3"/>
  <c r="M14" i="3"/>
  <c r="F14" i="3"/>
  <c r="T13" i="3"/>
  <c r="M13" i="3"/>
  <c r="F13" i="3"/>
  <c r="T12" i="3"/>
  <c r="M12" i="3"/>
  <c r="F12" i="3"/>
  <c r="T11" i="3"/>
  <c r="M11" i="3"/>
  <c r="F11" i="3"/>
  <c r="T10" i="3"/>
  <c r="M10" i="3"/>
  <c r="F10" i="3"/>
  <c r="T9" i="3"/>
  <c r="M9" i="3"/>
  <c r="F9" i="3"/>
  <c r="T8" i="3"/>
  <c r="M8" i="3"/>
  <c r="F8" i="3"/>
  <c r="C2" i="3"/>
  <c r="N9" i="3" s="1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G23" i="2" l="1"/>
  <c r="F9" i="6"/>
  <c r="G9" i="6" s="1"/>
  <c r="F10" i="6"/>
  <c r="G10" i="6" s="1"/>
  <c r="F17" i="6"/>
  <c r="G17" i="6" s="1"/>
  <c r="T27" i="6"/>
  <c r="T28" i="6"/>
  <c r="U28" i="6" s="1"/>
  <c r="T25" i="6"/>
  <c r="U25" i="6" s="1"/>
  <c r="T32" i="6"/>
  <c r="U32" i="6" s="1"/>
  <c r="T13" i="6"/>
  <c r="T26" i="6"/>
  <c r="U26" i="6" s="1"/>
  <c r="T31" i="6"/>
  <c r="U31" i="6" s="1"/>
  <c r="T29" i="6"/>
  <c r="U29" i="6" s="1"/>
  <c r="M26" i="6"/>
  <c r="N26" i="6" s="1"/>
  <c r="M25" i="6"/>
  <c r="N25" i="6" s="1"/>
  <c r="M30" i="6"/>
  <c r="N30" i="6" s="1"/>
  <c r="M32" i="6"/>
  <c r="N32" i="6" s="1"/>
  <c r="M27" i="6"/>
  <c r="N27" i="6" s="1"/>
  <c r="F29" i="6"/>
  <c r="G29" i="6" s="1"/>
  <c r="F25" i="6"/>
  <c r="F30" i="6"/>
  <c r="G30" i="6" s="1"/>
  <c r="F32" i="6"/>
  <c r="G32" i="6" s="1"/>
  <c r="F28" i="6"/>
  <c r="G28" i="6" s="1"/>
  <c r="F33" i="6"/>
  <c r="G33" i="6" s="1"/>
  <c r="F27" i="6"/>
  <c r="G27" i="6" s="1"/>
  <c r="T11" i="6"/>
  <c r="U11" i="6" s="1"/>
  <c r="T8" i="6"/>
  <c r="U8" i="6" s="1"/>
  <c r="T16" i="6"/>
  <c r="U16" i="6" s="1"/>
  <c r="T12" i="6"/>
  <c r="U12" i="6" s="1"/>
  <c r="T10" i="6"/>
  <c r="U10" i="6" s="1"/>
  <c r="T9" i="6"/>
  <c r="U9" i="6" s="1"/>
  <c r="T15" i="6"/>
  <c r="U15" i="6" s="1"/>
  <c r="T14" i="6"/>
  <c r="U14" i="6" s="1"/>
  <c r="M14" i="6"/>
  <c r="M11" i="6"/>
  <c r="N11" i="6" s="1"/>
  <c r="M13" i="6"/>
  <c r="M17" i="6"/>
  <c r="M10" i="6"/>
  <c r="N10" i="6" s="1"/>
  <c r="M8" i="6"/>
  <c r="N8" i="6" s="1"/>
  <c r="M16" i="6"/>
  <c r="N16" i="6" s="1"/>
  <c r="M15" i="6"/>
  <c r="N15" i="6" s="1"/>
  <c r="M12" i="6"/>
  <c r="N12" i="6" s="1"/>
  <c r="F8" i="6"/>
  <c r="G8" i="6" s="1"/>
  <c r="F11" i="6"/>
  <c r="G11" i="6" s="1"/>
  <c r="F13" i="6"/>
  <c r="G13" i="6" s="1"/>
  <c r="F14" i="6"/>
  <c r="G14" i="6" s="1"/>
  <c r="F16" i="6"/>
  <c r="G16" i="6" s="1"/>
  <c r="F15" i="6"/>
  <c r="G15" i="6" s="1"/>
  <c r="N9" i="6"/>
  <c r="G12" i="6"/>
  <c r="N13" i="6"/>
  <c r="N17" i="6"/>
  <c r="U24" i="6"/>
  <c r="G26" i="6"/>
  <c r="N31" i="6"/>
  <c r="U13" i="6"/>
  <c r="U17" i="6"/>
  <c r="G25" i="6"/>
  <c r="U27" i="6"/>
  <c r="G24" i="6"/>
  <c r="N29" i="6"/>
  <c r="U30" i="6"/>
  <c r="N33" i="6"/>
  <c r="N14" i="6"/>
  <c r="N24" i="6"/>
  <c r="N28" i="6"/>
  <c r="G31" i="6"/>
  <c r="U33" i="5"/>
  <c r="G8" i="5"/>
  <c r="N9" i="5"/>
  <c r="U10" i="5"/>
  <c r="G12" i="5"/>
  <c r="N13" i="5"/>
  <c r="U14" i="5"/>
  <c r="G16" i="5"/>
  <c r="N17" i="5"/>
  <c r="U24" i="5"/>
  <c r="G26" i="5"/>
  <c r="N27" i="5"/>
  <c r="U28" i="5"/>
  <c r="G30" i="5"/>
  <c r="N31" i="5"/>
  <c r="U32" i="5"/>
  <c r="N8" i="5"/>
  <c r="U9" i="5"/>
  <c r="G11" i="5"/>
  <c r="N12" i="5"/>
  <c r="U13" i="5"/>
  <c r="G15" i="5"/>
  <c r="N16" i="5"/>
  <c r="U17" i="5"/>
  <c r="G25" i="5"/>
  <c r="N26" i="5"/>
  <c r="U27" i="5"/>
  <c r="G29" i="5"/>
  <c r="N30" i="5"/>
  <c r="U31" i="5"/>
  <c r="G33" i="5"/>
  <c r="U8" i="5"/>
  <c r="G10" i="5"/>
  <c r="N11" i="5"/>
  <c r="U12" i="5"/>
  <c r="G14" i="5"/>
  <c r="N15" i="5"/>
  <c r="U16" i="5"/>
  <c r="G24" i="5"/>
  <c r="N25" i="5"/>
  <c r="U26" i="5"/>
  <c r="G28" i="5"/>
  <c r="N29" i="5"/>
  <c r="U30" i="5"/>
  <c r="G32" i="5"/>
  <c r="N33" i="5"/>
  <c r="G9" i="5"/>
  <c r="N10" i="5"/>
  <c r="U11" i="5"/>
  <c r="G13" i="5"/>
  <c r="N14" i="5"/>
  <c r="U15" i="5"/>
  <c r="G17" i="5"/>
  <c r="N24" i="5"/>
  <c r="U25" i="5"/>
  <c r="G27" i="5"/>
  <c r="N28" i="5"/>
  <c r="U29" i="5"/>
  <c r="G31" i="5"/>
  <c r="N32" i="5"/>
  <c r="U33" i="4"/>
  <c r="N9" i="4"/>
  <c r="U10" i="4"/>
  <c r="N13" i="4"/>
  <c r="U14" i="4"/>
  <c r="N17" i="4"/>
  <c r="U24" i="4"/>
  <c r="G26" i="4"/>
  <c r="N27" i="4"/>
  <c r="U28" i="4"/>
  <c r="G30" i="4"/>
  <c r="N31" i="4"/>
  <c r="U32" i="4"/>
  <c r="N8" i="4"/>
  <c r="U9" i="4"/>
  <c r="N12" i="4"/>
  <c r="U13" i="4"/>
  <c r="N16" i="4"/>
  <c r="U17" i="4"/>
  <c r="G25" i="4"/>
  <c r="N26" i="4"/>
  <c r="U27" i="4"/>
  <c r="G29" i="4"/>
  <c r="N30" i="4"/>
  <c r="U31" i="4"/>
  <c r="G33" i="4"/>
  <c r="U8" i="4"/>
  <c r="N11" i="4"/>
  <c r="U12" i="4"/>
  <c r="N15" i="4"/>
  <c r="U16" i="4"/>
  <c r="G24" i="4"/>
  <c r="N25" i="4"/>
  <c r="U26" i="4"/>
  <c r="G28" i="4"/>
  <c r="N29" i="4"/>
  <c r="U30" i="4"/>
  <c r="G32" i="4"/>
  <c r="N33" i="4"/>
  <c r="N10" i="4"/>
  <c r="U11" i="4"/>
  <c r="N14" i="4"/>
  <c r="U15" i="4"/>
  <c r="N24" i="4"/>
  <c r="U25" i="4"/>
  <c r="G27" i="4"/>
  <c r="N28" i="4"/>
  <c r="U29" i="4"/>
  <c r="G31" i="4"/>
  <c r="N32" i="4"/>
  <c r="G12" i="3"/>
  <c r="G8" i="3"/>
  <c r="U10" i="3"/>
  <c r="N32" i="3"/>
  <c r="N10" i="3"/>
  <c r="U11" i="3"/>
  <c r="G13" i="3"/>
  <c r="N14" i="3"/>
  <c r="U15" i="3"/>
  <c r="G17" i="3"/>
  <c r="N24" i="3"/>
  <c r="U25" i="3"/>
  <c r="G27" i="3"/>
  <c r="N28" i="3"/>
  <c r="U29" i="3"/>
  <c r="G31" i="3"/>
  <c r="U33" i="3"/>
  <c r="N13" i="3"/>
  <c r="U14" i="3"/>
  <c r="G16" i="3"/>
  <c r="N17" i="3"/>
  <c r="U24" i="3"/>
  <c r="G26" i="3"/>
  <c r="N27" i="3"/>
  <c r="U28" i="3"/>
  <c r="G30" i="3"/>
  <c r="N31" i="3"/>
  <c r="U32" i="3"/>
  <c r="N8" i="3"/>
  <c r="U9" i="3"/>
  <c r="U13" i="3"/>
  <c r="G15" i="3"/>
  <c r="U17" i="3"/>
  <c r="G25" i="3"/>
  <c r="N26" i="3"/>
  <c r="U27" i="3"/>
  <c r="G29" i="3"/>
  <c r="N30" i="3"/>
  <c r="N12" i="3"/>
  <c r="N16" i="3"/>
  <c r="U31" i="3"/>
  <c r="U8" i="3"/>
  <c r="G10" i="3"/>
  <c r="N11" i="3"/>
  <c r="U12" i="3"/>
  <c r="G14" i="3"/>
  <c r="N15" i="3"/>
  <c r="U16" i="3"/>
  <c r="G24" i="3"/>
  <c r="N25" i="3"/>
  <c r="U26" i="3"/>
  <c r="G28" i="3"/>
  <c r="N29" i="3"/>
  <c r="U30" i="3"/>
  <c r="G32" i="3"/>
  <c r="N33" i="3"/>
  <c r="G11" i="3"/>
  <c r="G33" i="3"/>
  <c r="G9" i="3"/>
  <c r="G8" i="2"/>
  <c r="G12" i="2"/>
  <c r="G16" i="2"/>
  <c r="G20" i="2"/>
  <c r="G21" i="2"/>
  <c r="G13" i="2"/>
  <c r="G10" i="2"/>
  <c r="G14" i="2"/>
  <c r="G18" i="2"/>
  <c r="G22" i="2"/>
  <c r="G17" i="2"/>
  <c r="G9" i="2"/>
  <c r="G7" i="2"/>
  <c r="G11" i="2"/>
  <c r="G15" i="2"/>
  <c r="G19" i="2"/>
</calcChain>
</file>

<file path=xl/sharedStrings.xml><?xml version="1.0" encoding="utf-8"?>
<sst xmlns="http://schemas.openxmlformats.org/spreadsheetml/2006/main" count="1207" uniqueCount="312">
  <si>
    <t>Repetición</t>
  </si>
  <si>
    <t>version</t>
  </si>
  <si>
    <t>n</t>
  </si>
  <si>
    <t>C, Esteban</t>
  </si>
  <si>
    <t>C, Luis</t>
  </si>
  <si>
    <t>C, Alejandro</t>
  </si>
  <si>
    <t>C, Gabriel</t>
  </si>
  <si>
    <t>1-ijk</t>
  </si>
  <si>
    <t>2-ikj</t>
  </si>
  <si>
    <t>3-jik</t>
  </si>
  <si>
    <t>4-jki</t>
  </si>
  <si>
    <t>5-kij</t>
  </si>
  <si>
    <t>6-kji</t>
  </si>
  <si>
    <t>Calculo de error</t>
  </si>
  <si>
    <t>Valor Z</t>
  </si>
  <si>
    <t>Versión</t>
  </si>
  <si>
    <t>Repetición 1</t>
  </si>
  <si>
    <t>Repetición 2</t>
  </si>
  <si>
    <t>Repetición 3</t>
  </si>
  <si>
    <t>Desviación Estandar</t>
  </si>
  <si>
    <t>Error</t>
  </si>
  <si>
    <t>2-jik</t>
  </si>
  <si>
    <t>3-jki</t>
  </si>
  <si>
    <t>4-kji</t>
  </si>
  <si>
    <t>6-ikj</t>
  </si>
  <si>
    <t>Algoritmo 1</t>
  </si>
  <si>
    <t>Algoritmo 2</t>
  </si>
  <si>
    <t>Algoritmo 3</t>
  </si>
  <si>
    <t>Version IJK</t>
  </si>
  <si>
    <t>Version JIK</t>
  </si>
  <si>
    <t>Version JKI</t>
  </si>
  <si>
    <t>Tiempo normalizado (s)</t>
  </si>
  <si>
    <t>Desviación</t>
  </si>
  <si>
    <t>Algoritmo 4</t>
  </si>
  <si>
    <t>Algoritmo 5</t>
  </si>
  <si>
    <t>Algoritmo 6</t>
  </si>
  <si>
    <t>Version KJI</t>
  </si>
  <si>
    <t>Version KIJ</t>
  </si>
  <si>
    <t>Version IKJ</t>
  </si>
  <si>
    <t>Modelo lineal general: C, Esteban vs. version, n</t>
  </si>
  <si>
    <t>Método</t>
  </si>
  <si>
    <t>Codificación de factores</t>
  </si>
  <si>
    <t>(-1, 0, +1)</t>
  </si>
  <si>
    <t>Información del factor</t>
  </si>
  <si>
    <t>Factor</t>
  </si>
  <si>
    <t>Tipo</t>
  </si>
  <si>
    <t>Niveles</t>
  </si>
  <si>
    <t>Valores</t>
  </si>
  <si>
    <t>Fijo</t>
  </si>
  <si>
    <t>1-ijk, 2-ikj, 3-jik, 4-jki, 5-kij, 6-kji</t>
  </si>
  <si>
    <t>319, 426, 569, 759, 1013, 1351, 1802, 2403, 3205, 4274</t>
  </si>
  <si>
    <t>Análisis de Varianza</t>
  </si>
  <si>
    <t>Fuente</t>
  </si>
  <si>
    <t>GL</t>
  </si>
  <si>
    <t>SC Ajust.</t>
  </si>
  <si>
    <t>MC Ajust.</t>
  </si>
  <si>
    <t>Valor F</t>
  </si>
  <si>
    <t>Valor p</t>
  </si>
  <si>
    <t>  version</t>
  </si>
  <si>
    <t>22.91</t>
  </si>
  <si>
    <t>0.000</t>
  </si>
  <si>
    <t>  n</t>
  </si>
  <si>
    <t>17.93</t>
  </si>
  <si>
    <t>0.6907</t>
  </si>
  <si>
    <t>  </t>
  </si>
  <si>
    <t>  Falta de ajuste</t>
  </si>
  <si>
    <t>23707.65</t>
  </si>
  <si>
    <t>  Error puro</t>
  </si>
  <si>
    <t>0.013</t>
  </si>
  <si>
    <t>0.0001</t>
  </si>
  <si>
    <t>Total</t>
  </si>
  <si>
    <t>Resumen del modelo</t>
  </si>
  <si>
    <t>S</t>
  </si>
  <si>
    <t>R-cuadrado</t>
  </si>
  <si>
    <t>R-cuadrado(ajustado)</t>
  </si>
  <si>
    <t>(pred)</t>
  </si>
  <si>
    <t>0.831058</t>
  </si>
  <si>
    <t>62.58%</t>
  </si>
  <si>
    <t>59.40%</t>
  </si>
  <si>
    <t>55.46%</t>
  </si>
  <si>
    <t>Coeficientes</t>
  </si>
  <si>
    <t>Término</t>
  </si>
  <si>
    <t>Coef</t>
  </si>
  <si>
    <t>EE del coef.</t>
  </si>
  <si>
    <t>Valor T</t>
  </si>
  <si>
    <t>FIV</t>
  </si>
  <si>
    <t>Constante</t>
  </si>
  <si>
    <t>0.9826</t>
  </si>
  <si>
    <t>0.0619</t>
  </si>
  <si>
    <t>15.86</t>
  </si>
  <si>
    <t>  1-ijk</t>
  </si>
  <si>
    <t>0.110</t>
  </si>
  <si>
    <t>0.139</t>
  </si>
  <si>
    <t>0.80</t>
  </si>
  <si>
    <t>0.427</t>
  </si>
  <si>
    <t>1.67</t>
  </si>
  <si>
    <t>  2-ikj</t>
  </si>
  <si>
    <t>1.01</t>
  </si>
  <si>
    <t>0.315</t>
  </si>
  <si>
    <t>  3-jik</t>
  </si>
  <si>
    <t>-0.880</t>
  </si>
  <si>
    <t>-6.36</t>
  </si>
  <si>
    <t>  4-jki</t>
  </si>
  <si>
    <t>-0.854</t>
  </si>
  <si>
    <t>-6.16</t>
  </si>
  <si>
    <t>  5-kij</t>
  </si>
  <si>
    <t>0.742</t>
  </si>
  <si>
    <t>5.36</t>
  </si>
  <si>
    <t>  319</t>
  </si>
  <si>
    <t>-0.519</t>
  </si>
  <si>
    <t>0.186</t>
  </si>
  <si>
    <t>-2.79</t>
  </si>
  <si>
    <t>0.006</t>
  </si>
  <si>
    <t>1.80</t>
  </si>
  <si>
    <t>  426</t>
  </si>
  <si>
    <t>-0.548</t>
  </si>
  <si>
    <t>-2.95</t>
  </si>
  <si>
    <t>0.004</t>
  </si>
  <si>
    <t>  569</t>
  </si>
  <si>
    <t>-0.545</t>
  </si>
  <si>
    <t>-2.93</t>
  </si>
  <si>
    <t>  759</t>
  </si>
  <si>
    <t>-0.504</t>
  </si>
  <si>
    <t>-2.71</t>
  </si>
  <si>
    <t>0.007</t>
  </si>
  <si>
    <t>  1013</t>
  </si>
  <si>
    <t>-0.281</t>
  </si>
  <si>
    <t>-1.51</t>
  </si>
  <si>
    <t>0.132</t>
  </si>
  <si>
    <t>  1351</t>
  </si>
  <si>
    <t>-0.230</t>
  </si>
  <si>
    <t>-1.24</t>
  </si>
  <si>
    <t>0.217</t>
  </si>
  <si>
    <t>  1802</t>
  </si>
  <si>
    <t>-0.201</t>
  </si>
  <si>
    <t>-1.08</t>
  </si>
  <si>
    <t>0.280</t>
  </si>
  <si>
    <t>  2403</t>
  </si>
  <si>
    <t>-0.138</t>
  </si>
  <si>
    <t>-0.74</t>
  </si>
  <si>
    <t>0.458</t>
  </si>
  <si>
    <t>  3205</t>
  </si>
  <si>
    <t>0.994</t>
  </si>
  <si>
    <t>5.35</t>
  </si>
  <si>
    <t>Ecuación de regresión</t>
  </si>
  <si>
    <t>=</t>
  </si>
  <si>
    <t>0.9826 + 0.110 version_1-ijk + 0.139 version_2-ikj - 0.880 version_3-jik</t>
  </si>
  <si>
    <t>- 0.854 version_4-jki + 0.742 version_5-kij + 0.742 version_6-kji - 0.519 n_319</t>
  </si>
  <si>
    <t>- 0.548 n_426 - 0.545 n_569 - 0.504 n_759 - 0.281 n_1013 - 0.230 n_1351</t>
  </si>
  <si>
    <t>- 0.201 n_1802 - 0.138 n_2403 + 0.994 n_3205 + 1.972 n_4274</t>
  </si>
  <si>
    <t>Ajustes y diagnósticos para observaciones poco comunes</t>
  </si>
  <si>
    <t>Obs</t>
  </si>
  <si>
    <t>Ajuste</t>
  </si>
  <si>
    <t>Resid</t>
  </si>
  <si>
    <t>Resid est.</t>
  </si>
  <si>
    <t>0.092</t>
  </si>
  <si>
    <t>-2.49</t>
  </si>
  <si>
    <t>R</t>
  </si>
  <si>
    <t>0.151</t>
  </si>
  <si>
    <t>-2.45</t>
  </si>
  <si>
    <t>2.56</t>
  </si>
  <si>
    <t>2.73</t>
  </si>
  <si>
    <t>2.60</t>
  </si>
  <si>
    <t>2.68</t>
  </si>
  <si>
    <t>2.57</t>
  </si>
  <si>
    <t>2.71</t>
  </si>
  <si>
    <t>2.70</t>
  </si>
  <si>
    <t>2.51</t>
  </si>
  <si>
    <t>2.62</t>
  </si>
  <si>
    <t>2.48</t>
  </si>
  <si>
    <t>2.67</t>
  </si>
  <si>
    <t>Residuo grande R</t>
  </si>
  <si>
    <t>Modelo lineal general: C, Luis vs. version, n</t>
  </si>
  <si>
    <t>43.62</t>
  </si>
  <si>
    <t>32.79</t>
  </si>
  <si>
    <t>3591.37</t>
  </si>
  <si>
    <t>0.159</t>
  </si>
  <si>
    <t>0.0013</t>
  </si>
  <si>
    <t>75.67%</t>
  </si>
  <si>
    <t>73.61%</t>
  </si>
  <si>
    <t>71.04%</t>
  </si>
  <si>
    <t>0.0850</t>
  </si>
  <si>
    <t>25.45</t>
  </si>
  <si>
    <t>0.155</t>
  </si>
  <si>
    <t>0.190</t>
  </si>
  <si>
    <t>0.81</t>
  </si>
  <si>
    <t>0.417</t>
  </si>
  <si>
    <t>0.500</t>
  </si>
  <si>
    <t>2.63</t>
  </si>
  <si>
    <t>0.009</t>
  </si>
  <si>
    <t>-9.44</t>
  </si>
  <si>
    <t>-7.86</t>
  </si>
  <si>
    <t>8.82</t>
  </si>
  <si>
    <t>0.255</t>
  </si>
  <si>
    <t>-5.54</t>
  </si>
  <si>
    <t>-5.47</t>
  </si>
  <si>
    <t>-5.34</t>
  </si>
  <si>
    <t>-4.79</t>
  </si>
  <si>
    <t>-0.955</t>
  </si>
  <si>
    <t>-3.75</t>
  </si>
  <si>
    <t>-0.123</t>
  </si>
  <si>
    <t>-0.48</t>
  </si>
  <si>
    <t>0.631</t>
  </si>
  <si>
    <t>0.460</t>
  </si>
  <si>
    <t>0.073</t>
  </si>
  <si>
    <t>5.31</t>
  </si>
  <si>
    <t>7.82</t>
  </si>
  <si>
    <t>2.1626 + 0.155 version_1-ijk + 0.500 version_2-ikj - 1.794 version_3-jik</t>
  </si>
  <si>
    <t>- 1.494 version_4-jki + 1.676 version_5-kij + 0.957 version_6-kji - 1.412 n_319</t>
  </si>
  <si>
    <t>- 1.396 n_426 - 1.361 n_569 - 1.221 n_759 - 0.955 n_1013 - 0.123 n_1351</t>
  </si>
  <si>
    <t>+ 0.460 n_1802 + 1.354 n_2403 + 1.993 n_3205 + 2.660 n_4274</t>
  </si>
  <si>
    <t>0.523</t>
  </si>
  <si>
    <t>-2.30</t>
  </si>
  <si>
    <t>0.524</t>
  </si>
  <si>
    <t>0.508</t>
  </si>
  <si>
    <t>-2.31</t>
  </si>
  <si>
    <t>-2.04</t>
  </si>
  <si>
    <t>2.27</t>
  </si>
  <si>
    <t>3.68</t>
  </si>
  <si>
    <t>3.63</t>
  </si>
  <si>
    <t>2.28</t>
  </si>
  <si>
    <t>3.61</t>
  </si>
  <si>
    <t>Modelo lineal general: C, Alejandro vs. version, n</t>
  </si>
  <si>
    <t>700.68</t>
  </si>
  <si>
    <t>44.05</t>
  </si>
  <si>
    <t>640.29</t>
  </si>
  <si>
    <t>22.36</t>
  </si>
  <si>
    <t>524.94</t>
  </si>
  <si>
    <t>524.81</t>
  </si>
  <si>
    <t>10290.81</t>
  </si>
  <si>
    <t>0.14</t>
  </si>
  <si>
    <t>0.001</t>
  </si>
  <si>
    <t>1865.91</t>
  </si>
  <si>
    <t>71.87%</t>
  </si>
  <si>
    <t>69.48%</t>
  </si>
  <si>
    <t>66.52%</t>
  </si>
  <si>
    <t>0.133</t>
  </si>
  <si>
    <t>18.79</t>
  </si>
  <si>
    <t>-0.097</t>
  </si>
  <si>
    <t>0.297</t>
  </si>
  <si>
    <t>-0.33</t>
  </si>
  <si>
    <t>0.743</t>
  </si>
  <si>
    <t>-0.117</t>
  </si>
  <si>
    <t>-0.39</t>
  </si>
  <si>
    <t>0.694</t>
  </si>
  <si>
    <t>-7.71</t>
  </si>
  <si>
    <t>-6.45</t>
  </si>
  <si>
    <t>12.56</t>
  </si>
  <si>
    <t>0.399</t>
  </si>
  <si>
    <t>-4.69</t>
  </si>
  <si>
    <t>-4.65</t>
  </si>
  <si>
    <t>-4.60</t>
  </si>
  <si>
    <t>-3.27</t>
  </si>
  <si>
    <t>0.431</t>
  </si>
  <si>
    <t>1.08</t>
  </si>
  <si>
    <t>0.282</t>
  </si>
  <si>
    <t>0.942</t>
  </si>
  <si>
    <t>2.36</t>
  </si>
  <si>
    <t>0.019</t>
  </si>
  <si>
    <t>4.84</t>
  </si>
  <si>
    <t>6.27</t>
  </si>
  <si>
    <t>2.499 - 0.097 version_1-ijk - 0.117 version_2-ikj - 2.292 version_3-jik</t>
  </si>
  <si>
    <t>- 1.916 version_4-jki + 3.733 version_5-kij + 0.690 version_6-kji</t>
  </si>
  <si>
    <t>- 1.912 n_319 - 1.869 n_426 - 1.856 n_569 - 1.836 n_759 - 1.305 n_1013</t>
  </si>
  <si>
    <t>+ 0.431 n_1351 + 0.942 n_1802 + 1.929 n_2403 + 2.501 n_3205 + 2.976 n_4274</t>
  </si>
  <si>
    <t>2.01</t>
  </si>
  <si>
    <t>2.07</t>
  </si>
  <si>
    <t>2.05</t>
  </si>
  <si>
    <t>Modelo lineal general: C, Gabriel vs. version, n</t>
  </si>
  <si>
    <t>563.41</t>
  </si>
  <si>
    <t>62.60</t>
  </si>
  <si>
    <t>373.06</t>
  </si>
  <si>
    <t>23.03</t>
  </si>
  <si>
    <t>297.03</t>
  </si>
  <si>
    <t>296.90</t>
  </si>
  <si>
    <t>6113.15</t>
  </si>
  <si>
    <t>0.13</t>
  </si>
  <si>
    <t>1233.49</t>
  </si>
  <si>
    <t>75.92%</t>
  </si>
  <si>
    <t>73.88%</t>
  </si>
  <si>
    <t>71.34%</t>
  </si>
  <si>
    <t>0.100</t>
  </si>
  <si>
    <t>22.74</t>
  </si>
  <si>
    <t>-0.177</t>
  </si>
  <si>
    <t>0.224</t>
  </si>
  <si>
    <t>-0.79</t>
  </si>
  <si>
    <t>0.430</t>
  </si>
  <si>
    <t>0.503</t>
  </si>
  <si>
    <t>2.25</t>
  </si>
  <si>
    <t>0.026</t>
  </si>
  <si>
    <t>-9.41</t>
  </si>
  <si>
    <t>-8.73</t>
  </si>
  <si>
    <t>14.08</t>
  </si>
  <si>
    <t>0.300</t>
  </si>
  <si>
    <t>-5.21</t>
  </si>
  <si>
    <t>-5.40</t>
  </si>
  <si>
    <t>-5.24</t>
  </si>
  <si>
    <t>-0.098</t>
  </si>
  <si>
    <t>0.744</t>
  </si>
  <si>
    <t>0.122</t>
  </si>
  <si>
    <t>0.41</t>
  </si>
  <si>
    <t>0.684</t>
  </si>
  <si>
    <t>4.83</t>
  </si>
  <si>
    <t>6.00</t>
  </si>
  <si>
    <t>2.274 - 0.177 version_1-ijk + 0.503 version_2-ikj - 2.104 version_3-jik</t>
  </si>
  <si>
    <t>- 1.953 version_4-jki + 3.149 version_5-kij + 0.582 version_6-kji - 1.562 n_319</t>
  </si>
  <si>
    <t>- 1.620 n_426 - 1.571 n_569 - 1.621 n_759 - 0.098 n_1013 + 0.122 n_1351</t>
  </si>
  <si>
    <t>+ 1.105 n_1802 + 1.450 n_2403 + 1.800 n_3205 + 1.994 n_4274</t>
  </si>
  <si>
    <t>-2.12</t>
  </si>
  <si>
    <t>-2.17</t>
  </si>
  <si>
    <t>-2.13</t>
  </si>
  <si>
    <t>-2.14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</si>
</sst>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00"/>
    <numFmt numFmtId="166" formatCode="0.0000"/>
    <numFmt numFmtId="167" formatCode="0.00000"/>
    <numFmt numFmtId="168" formatCode="0.000000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3.5"/>
      <color theme="1"/>
      <name val="Calibri"/>
      <family val="2"/>
      <scheme val="minor"/>
    </font>
    <font>
      <sz val="16"/>
      <color rgb="FF056EB2"/>
      <name val="Helvetica Neue"/>
      <family val="2"/>
    </font>
    <font>
      <sz val="12"/>
      <color rgb="FF000000"/>
      <name val="Calibri"/>
      <family val="2"/>
      <scheme val="minor"/>
    </font>
    <font>
      <sz val="13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</fills>
  <borders count="2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1">
    <xf numFmtId="0" fontId="0" fillId="0" borderId="0" xfId="0"/>
    <xf numFmtId="0" fontId="1" fillId="3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64" fontId="3" fillId="0" borderId="20" xfId="1" applyNumberFormat="1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3" fillId="0" borderId="22" xfId="0" applyFont="1" applyBorder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3" fillId="0" borderId="22" xfId="0" applyFont="1" applyBorder="1" applyAlignment="1">
      <alignment horizontal="center"/>
    </xf>
    <xf numFmtId="164" fontId="0" fillId="0" borderId="22" xfId="1" applyNumberFormat="1" applyFont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0" fontId="1" fillId="0" borderId="0" xfId="0" applyFont="1" applyAlignment="1">
      <alignment wrapText="1"/>
    </xf>
    <xf numFmtId="167" fontId="0" fillId="0" borderId="0" xfId="0" applyNumberFormat="1"/>
    <xf numFmtId="166" fontId="1" fillId="3" borderId="3" xfId="0" applyNumberFormat="1" applyFont="1" applyFill="1" applyBorder="1" applyAlignment="1">
      <alignment horizontal="center" wrapText="1"/>
    </xf>
    <xf numFmtId="165" fontId="0" fillId="0" borderId="0" xfId="0" applyNumberFormat="1" applyAlignment="1">
      <alignment horizontal="center"/>
    </xf>
    <xf numFmtId="166" fontId="0" fillId="0" borderId="22" xfId="0" applyNumberFormat="1" applyBorder="1" applyAlignment="1">
      <alignment horizontal="center"/>
    </xf>
    <xf numFmtId="166" fontId="1" fillId="3" borderId="8" xfId="0" applyNumberFormat="1" applyFont="1" applyFill="1" applyBorder="1" applyAlignment="1">
      <alignment horizontal="center" wrapText="1"/>
    </xf>
    <xf numFmtId="166" fontId="0" fillId="0" borderId="0" xfId="0" applyNumberFormat="1" applyAlignment="1">
      <alignment horizontal="center"/>
    </xf>
    <xf numFmtId="166" fontId="2" fillId="2" borderId="2" xfId="0" applyNumberFormat="1" applyFont="1" applyFill="1" applyBorder="1" applyAlignment="1">
      <alignment horizontal="center" wrapText="1"/>
    </xf>
    <xf numFmtId="168" fontId="0" fillId="0" borderId="22" xfId="0" applyNumberFormat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3" fontId="8" fillId="0" borderId="0" xfId="0" applyNumberFormat="1" applyFont="1"/>
    <xf numFmtId="0" fontId="5" fillId="0" borderId="0" xfId="0" applyFont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/>
    </xf>
    <xf numFmtId="0" fontId="9" fillId="0" borderId="0" xfId="0" applyFont="1"/>
    <xf numFmtId="0" fontId="8" fillId="0" borderId="0" xfId="0" applyFont="1"/>
    <xf numFmtId="0" fontId="3" fillId="0" borderId="2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/>
    </xf>
    <xf numFmtId="0" fontId="3" fillId="0" borderId="19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2"/>
  <sheetViews>
    <sheetView workbookViewId="0">
      <selection activeCell="F153" sqref="F153"/>
    </sheetView>
  </sheetViews>
  <sheetFormatPr baseColWidth="10" defaultColWidth="9.109375" defaultRowHeight="14.4"/>
  <cols>
    <col min="1" max="1" width="14.33203125" style="9" customWidth="1"/>
    <col min="2" max="2" width="16" style="2" customWidth="1"/>
    <col min="3" max="3" width="11" style="2" customWidth="1"/>
    <col min="4" max="4" width="16.109375" style="2" customWidth="1"/>
    <col min="5" max="5" width="13.109375" customWidth="1"/>
    <col min="6" max="6" width="13.44140625" customWidth="1"/>
    <col min="7" max="8" width="17.44140625" customWidth="1"/>
  </cols>
  <sheetData>
    <row r="1" spans="1:12" ht="15" thickBot="1"/>
    <row r="2" spans="1:12" ht="15" thickBot="1">
      <c r="A2" s="10" t="s">
        <v>0</v>
      </c>
      <c r="B2" s="3" t="s">
        <v>1</v>
      </c>
      <c r="C2" s="4" t="s">
        <v>2</v>
      </c>
      <c r="D2" s="6" t="s">
        <v>3</v>
      </c>
      <c r="E2" s="5" t="s">
        <v>4</v>
      </c>
      <c r="F2" s="34" t="s">
        <v>5</v>
      </c>
      <c r="G2" s="7" t="s">
        <v>6</v>
      </c>
      <c r="I2" s="36"/>
    </row>
    <row r="3" spans="1:12" ht="15" thickBot="1">
      <c r="A3" s="10">
        <v>1</v>
      </c>
      <c r="B3" s="3" t="s">
        <v>7</v>
      </c>
      <c r="C3" s="4">
        <v>319</v>
      </c>
      <c r="D3" s="29">
        <v>0.81320000000000003</v>
      </c>
      <c r="E3" s="1">
        <v>0.79800000000000004</v>
      </c>
      <c r="F3" s="32">
        <v>0.46210000000000001</v>
      </c>
      <c r="G3" s="8">
        <v>0.65700000000000003</v>
      </c>
      <c r="H3" s="28"/>
      <c r="I3" s="2"/>
      <c r="J3" s="2"/>
      <c r="K3" s="33"/>
      <c r="L3" s="33"/>
    </row>
    <row r="4" spans="1:12" ht="15" thickBot="1">
      <c r="A4" s="10">
        <v>1</v>
      </c>
      <c r="B4" s="3" t="s">
        <v>7</v>
      </c>
      <c r="C4" s="4">
        <v>426</v>
      </c>
      <c r="D4" s="29">
        <v>0.8246</v>
      </c>
      <c r="E4" s="1">
        <v>0.9446</v>
      </c>
      <c r="F4" s="32">
        <v>0.80200000000000005</v>
      </c>
      <c r="G4" s="8">
        <v>0.87960000000000005</v>
      </c>
      <c r="I4" s="2"/>
      <c r="J4" s="2"/>
      <c r="K4" s="33"/>
      <c r="L4" s="33"/>
    </row>
    <row r="5" spans="1:12" ht="15" thickBot="1">
      <c r="A5" s="10">
        <v>1</v>
      </c>
      <c r="B5" s="3" t="s">
        <v>7</v>
      </c>
      <c r="C5" s="4">
        <v>569</v>
      </c>
      <c r="D5" s="29">
        <v>0.84499999999999997</v>
      </c>
      <c r="E5" s="1">
        <v>0.95379999999999998</v>
      </c>
      <c r="F5" s="32">
        <v>0.99339999999999995</v>
      </c>
      <c r="G5" s="8">
        <v>0.92279999999999995</v>
      </c>
      <c r="I5" s="2"/>
      <c r="J5" s="2"/>
      <c r="K5" s="33"/>
      <c r="L5" s="33"/>
    </row>
    <row r="6" spans="1:12" ht="15" thickBot="1">
      <c r="A6" s="10">
        <v>1</v>
      </c>
      <c r="B6" s="3" t="s">
        <v>7</v>
      </c>
      <c r="C6" s="4">
        <v>759</v>
      </c>
      <c r="D6" s="29">
        <v>0.86439999999999995</v>
      </c>
      <c r="E6" s="1">
        <v>0.98460000000000003</v>
      </c>
      <c r="F6" s="32">
        <v>1.0771999999999999</v>
      </c>
      <c r="G6" s="8">
        <v>0.96509999999999996</v>
      </c>
      <c r="I6" s="2"/>
      <c r="J6" s="2"/>
      <c r="K6" s="33"/>
      <c r="L6" s="33"/>
    </row>
    <row r="7" spans="1:12" ht="15" thickBot="1">
      <c r="A7" s="10">
        <v>1</v>
      </c>
      <c r="B7" s="3" t="s">
        <v>7</v>
      </c>
      <c r="C7" s="4">
        <v>1013</v>
      </c>
      <c r="D7" s="29">
        <v>0.90339999999999998</v>
      </c>
      <c r="E7" s="1">
        <v>1.43</v>
      </c>
      <c r="F7" s="32">
        <v>1.1707000000000001</v>
      </c>
      <c r="G7" s="8">
        <v>0.95040000000000002</v>
      </c>
      <c r="I7" s="2"/>
      <c r="J7" s="2"/>
      <c r="K7" s="33"/>
      <c r="L7" s="33"/>
    </row>
    <row r="8" spans="1:12" ht="15" thickBot="1">
      <c r="A8" s="10">
        <v>1</v>
      </c>
      <c r="B8" s="3" t="s">
        <v>7</v>
      </c>
      <c r="C8" s="4">
        <v>1351</v>
      </c>
      <c r="D8" s="29">
        <v>0.90439999999999998</v>
      </c>
      <c r="E8" s="1">
        <v>1.4121999999999999</v>
      </c>
      <c r="F8" s="32">
        <v>1.4271</v>
      </c>
      <c r="G8" s="8">
        <v>1.0048999999999999</v>
      </c>
      <c r="I8" s="2"/>
      <c r="J8" s="2"/>
      <c r="K8" s="33"/>
      <c r="L8" s="33"/>
    </row>
    <row r="9" spans="1:12" ht="15" thickBot="1">
      <c r="A9" s="10">
        <v>1</v>
      </c>
      <c r="B9" s="3" t="s">
        <v>7</v>
      </c>
      <c r="C9" s="4">
        <v>1802</v>
      </c>
      <c r="D9" s="29">
        <v>0.92330000000000001</v>
      </c>
      <c r="E9" s="1">
        <v>3.2098</v>
      </c>
      <c r="F9" s="32">
        <v>1.7474000000000001</v>
      </c>
      <c r="G9" s="8">
        <v>3.1566000000000001</v>
      </c>
      <c r="I9" s="2"/>
      <c r="J9" s="2"/>
      <c r="K9" s="33"/>
      <c r="L9" s="33"/>
    </row>
    <row r="10" spans="1:12" ht="15" thickBot="1">
      <c r="A10" s="10">
        <v>1</v>
      </c>
      <c r="B10" s="3" t="s">
        <v>7</v>
      </c>
      <c r="C10" s="4">
        <v>2403</v>
      </c>
      <c r="D10" s="29">
        <v>0.9526</v>
      </c>
      <c r="E10" s="1">
        <v>3.8090000000000002</v>
      </c>
      <c r="F10" s="32">
        <v>4.1296999999999997</v>
      </c>
      <c r="G10" s="8">
        <v>3.6711999999999998</v>
      </c>
      <c r="I10" s="2"/>
      <c r="J10" s="2"/>
      <c r="K10" s="33"/>
      <c r="L10" s="33"/>
    </row>
    <row r="11" spans="1:12" ht="15" thickBot="1">
      <c r="A11" s="10">
        <v>1</v>
      </c>
      <c r="B11" s="3" t="s">
        <v>7</v>
      </c>
      <c r="C11" s="4">
        <v>3205</v>
      </c>
      <c r="D11" s="29">
        <v>0.95709999999999995</v>
      </c>
      <c r="E11" s="1">
        <v>4.7009999999999996</v>
      </c>
      <c r="F11" s="32">
        <v>5.3360000000000003</v>
      </c>
      <c r="G11" s="8">
        <v>4.0046999999999997</v>
      </c>
      <c r="I11" s="2"/>
      <c r="J11" s="2"/>
      <c r="K11" s="33"/>
      <c r="L11" s="33"/>
    </row>
    <row r="12" spans="1:12" ht="15" thickBot="1">
      <c r="A12" s="10">
        <v>1</v>
      </c>
      <c r="B12" s="3" t="s">
        <v>7</v>
      </c>
      <c r="C12" s="4">
        <v>4274</v>
      </c>
      <c r="D12" s="29">
        <v>2.9117999999999999</v>
      </c>
      <c r="E12" s="1">
        <v>4.6908000000000003</v>
      </c>
      <c r="F12" s="32">
        <v>6.6871999999999998</v>
      </c>
      <c r="G12" s="8">
        <v>4.6071</v>
      </c>
      <c r="I12" s="2"/>
      <c r="J12" s="2"/>
      <c r="K12" s="33"/>
      <c r="L12" s="33"/>
    </row>
    <row r="13" spans="1:12" ht="15" thickBot="1">
      <c r="A13" s="10">
        <v>2</v>
      </c>
      <c r="B13" s="3" t="s">
        <v>7</v>
      </c>
      <c r="C13" s="4">
        <v>319</v>
      </c>
      <c r="D13" s="29">
        <v>0.87409999999999999</v>
      </c>
      <c r="E13" s="1">
        <v>0.87749999999999995</v>
      </c>
      <c r="F13" s="32">
        <v>0.48570000000000002</v>
      </c>
      <c r="G13" s="8">
        <v>0.64690000000000003</v>
      </c>
      <c r="L13" s="33"/>
    </row>
    <row r="14" spans="1:12" ht="15" thickBot="1">
      <c r="A14" s="10">
        <v>2</v>
      </c>
      <c r="B14" s="3" t="s">
        <v>7</v>
      </c>
      <c r="C14" s="4">
        <v>426</v>
      </c>
      <c r="D14" s="29">
        <v>0.80879999999999996</v>
      </c>
      <c r="E14" s="1">
        <v>0.98780000000000001</v>
      </c>
      <c r="F14" s="32">
        <v>0.80479999999999996</v>
      </c>
      <c r="G14" s="8">
        <v>0.80200000000000005</v>
      </c>
      <c r="L14" s="33"/>
    </row>
    <row r="15" spans="1:12" ht="15" thickBot="1">
      <c r="A15" s="10">
        <v>2</v>
      </c>
      <c r="B15" s="3" t="s">
        <v>7</v>
      </c>
      <c r="C15" s="4">
        <v>569</v>
      </c>
      <c r="D15" s="29">
        <v>0.84660000000000002</v>
      </c>
      <c r="E15" s="1">
        <v>1.0139</v>
      </c>
      <c r="F15" s="32">
        <v>1.0278</v>
      </c>
      <c r="G15" s="8">
        <v>0.92820000000000003</v>
      </c>
      <c r="L15" s="33"/>
    </row>
    <row r="16" spans="1:12" ht="15" thickBot="1">
      <c r="A16" s="10">
        <v>2</v>
      </c>
      <c r="B16" s="3" t="s">
        <v>7</v>
      </c>
      <c r="C16" s="4">
        <v>759</v>
      </c>
      <c r="D16" s="29">
        <v>0.85570000000000002</v>
      </c>
      <c r="E16" s="1">
        <v>1.024</v>
      </c>
      <c r="F16" s="32">
        <v>1.0788</v>
      </c>
      <c r="G16" s="8">
        <v>0.95369999999999999</v>
      </c>
      <c r="L16" s="33"/>
    </row>
    <row r="17" spans="1:12" ht="15" thickBot="1">
      <c r="A17" s="10">
        <v>2</v>
      </c>
      <c r="B17" s="3" t="s">
        <v>7</v>
      </c>
      <c r="C17" s="4">
        <v>1013</v>
      </c>
      <c r="D17" s="29">
        <v>0.88690000000000002</v>
      </c>
      <c r="E17" s="1">
        <v>1.4563999999999999</v>
      </c>
      <c r="F17" s="32">
        <v>1.1862999999999999</v>
      </c>
      <c r="G17" s="8">
        <v>0.97450000000000003</v>
      </c>
      <c r="L17" s="33"/>
    </row>
    <row r="18" spans="1:12" ht="15" thickBot="1">
      <c r="A18" s="10">
        <v>2</v>
      </c>
      <c r="B18" s="3" t="s">
        <v>7</v>
      </c>
      <c r="C18" s="4">
        <v>1351</v>
      </c>
      <c r="D18" s="29">
        <v>0.89300000000000002</v>
      </c>
      <c r="E18" s="1">
        <v>1.5089999999999999</v>
      </c>
      <c r="F18" s="32">
        <v>1.4754</v>
      </c>
      <c r="G18" s="8">
        <v>1.0447</v>
      </c>
      <c r="L18" s="33"/>
    </row>
    <row r="19" spans="1:12" ht="15" thickBot="1">
      <c r="A19" s="10">
        <v>2</v>
      </c>
      <c r="B19" s="3" t="s">
        <v>7</v>
      </c>
      <c r="C19" s="4">
        <v>1802</v>
      </c>
      <c r="D19" s="29">
        <v>0.91690000000000005</v>
      </c>
      <c r="E19" s="1">
        <v>3.2408999999999999</v>
      </c>
      <c r="F19" s="32">
        <v>1.7533000000000001</v>
      </c>
      <c r="G19" s="8">
        <v>3.2450999999999999</v>
      </c>
      <c r="L19" s="33"/>
    </row>
    <row r="20" spans="1:12" ht="15" thickBot="1">
      <c r="A20" s="10">
        <v>2</v>
      </c>
      <c r="B20" s="3" t="s">
        <v>7</v>
      </c>
      <c r="C20" s="4">
        <v>2403</v>
      </c>
      <c r="D20" s="29">
        <v>0.95740000000000003</v>
      </c>
      <c r="E20" s="1">
        <v>3.8769</v>
      </c>
      <c r="F20" s="32">
        <v>4.1374000000000004</v>
      </c>
      <c r="G20" s="8">
        <v>3.7061000000000002</v>
      </c>
      <c r="L20" s="33"/>
    </row>
    <row r="21" spans="1:12" ht="15" thickBot="1">
      <c r="A21" s="10">
        <v>2</v>
      </c>
      <c r="B21" s="3" t="s">
        <v>7</v>
      </c>
      <c r="C21" s="4">
        <v>3205</v>
      </c>
      <c r="D21" s="29">
        <v>0.9657</v>
      </c>
      <c r="E21" s="1">
        <v>4.6760000000000002</v>
      </c>
      <c r="F21" s="32">
        <v>5.3479999999999999</v>
      </c>
      <c r="G21" s="8">
        <v>4.0255000000000001</v>
      </c>
      <c r="L21" s="33"/>
    </row>
    <row r="22" spans="1:12" ht="15" thickBot="1">
      <c r="A22" s="10">
        <v>2</v>
      </c>
      <c r="B22" s="3" t="s">
        <v>7</v>
      </c>
      <c r="C22" s="4">
        <v>4274</v>
      </c>
      <c r="D22" s="29">
        <v>2.9266000000000001</v>
      </c>
      <c r="E22" s="1">
        <v>4.7853000000000003</v>
      </c>
      <c r="F22" s="32">
        <v>6.7290000000000001</v>
      </c>
      <c r="G22" s="8">
        <v>4.6783999999999999</v>
      </c>
      <c r="L22" s="33"/>
    </row>
    <row r="23" spans="1:12" ht="15" thickBot="1">
      <c r="A23" s="10">
        <v>3</v>
      </c>
      <c r="B23" s="3" t="s">
        <v>7</v>
      </c>
      <c r="C23" s="4">
        <v>319</v>
      </c>
      <c r="D23" s="29">
        <v>0.86970000000000003</v>
      </c>
      <c r="E23" s="1">
        <v>0.89300000000000002</v>
      </c>
      <c r="F23" s="32">
        <v>0.51090000000000002</v>
      </c>
      <c r="G23" s="8">
        <v>0.67769999999999997</v>
      </c>
      <c r="L23" s="33"/>
    </row>
    <row r="24" spans="1:12" ht="15" thickBot="1">
      <c r="A24" s="10">
        <v>3</v>
      </c>
      <c r="B24" s="3" t="s">
        <v>7</v>
      </c>
      <c r="C24" s="4">
        <v>426</v>
      </c>
      <c r="D24" s="29">
        <v>0.84509999999999996</v>
      </c>
      <c r="E24" s="1">
        <v>0.99119999999999997</v>
      </c>
      <c r="F24" s="32">
        <v>0.82930000000000004</v>
      </c>
      <c r="G24" s="8">
        <v>0.90229999999999999</v>
      </c>
      <c r="L24" s="33"/>
    </row>
    <row r="25" spans="1:12" ht="15" thickBot="1">
      <c r="A25" s="10">
        <v>3</v>
      </c>
      <c r="B25" s="3" t="s">
        <v>7</v>
      </c>
      <c r="C25" s="4">
        <v>569</v>
      </c>
      <c r="D25" s="29">
        <v>0.83699999999999997</v>
      </c>
      <c r="E25" s="1">
        <v>0.93769999999999998</v>
      </c>
      <c r="F25" s="32">
        <v>1.036</v>
      </c>
      <c r="G25" s="8">
        <v>0.91739999999999999</v>
      </c>
      <c r="L25" s="33"/>
    </row>
    <row r="26" spans="1:12" ht="15" thickBot="1">
      <c r="A26" s="10">
        <v>3</v>
      </c>
      <c r="B26" s="3" t="s">
        <v>7</v>
      </c>
      <c r="C26" s="4">
        <v>759</v>
      </c>
      <c r="D26" s="29">
        <v>0.85629999999999995</v>
      </c>
      <c r="E26" s="1">
        <v>0.99319999999999997</v>
      </c>
      <c r="F26" s="32">
        <v>1.1114999999999999</v>
      </c>
      <c r="G26" s="8">
        <v>0.96740000000000004</v>
      </c>
      <c r="L26" s="33"/>
    </row>
    <row r="27" spans="1:12" ht="15" thickBot="1">
      <c r="A27" s="10">
        <v>3</v>
      </c>
      <c r="B27" s="3" t="s">
        <v>7</v>
      </c>
      <c r="C27" s="4">
        <v>1013</v>
      </c>
      <c r="D27" s="29">
        <v>0.88629999999999998</v>
      </c>
      <c r="E27" s="1">
        <v>1.3905000000000001</v>
      </c>
      <c r="F27" s="32">
        <v>1.1927000000000001</v>
      </c>
      <c r="G27" s="8">
        <v>0.96250000000000002</v>
      </c>
      <c r="L27" s="33"/>
    </row>
    <row r="28" spans="1:12" ht="15" thickBot="1">
      <c r="A28" s="10">
        <v>3</v>
      </c>
      <c r="B28" s="3" t="s">
        <v>7</v>
      </c>
      <c r="C28" s="4">
        <v>1351</v>
      </c>
      <c r="D28" s="29">
        <v>0.89739999999999998</v>
      </c>
      <c r="E28" s="1">
        <v>1.5011000000000001</v>
      </c>
      <c r="F28" s="32">
        <v>1.4402999999999999</v>
      </c>
      <c r="G28" s="8">
        <v>1.0479000000000001</v>
      </c>
      <c r="L28" s="33"/>
    </row>
    <row r="29" spans="1:12" ht="15" thickBot="1">
      <c r="A29" s="10">
        <v>3</v>
      </c>
      <c r="B29" s="3" t="s">
        <v>7</v>
      </c>
      <c r="C29" s="4">
        <v>1802</v>
      </c>
      <c r="D29" s="29">
        <v>0.91600000000000004</v>
      </c>
      <c r="E29" s="1">
        <v>3.2321</v>
      </c>
      <c r="F29" s="32">
        <v>1.776</v>
      </c>
      <c r="G29" s="8">
        <v>3.2122000000000002</v>
      </c>
      <c r="L29" s="33"/>
    </row>
    <row r="30" spans="1:12" ht="15" thickBot="1">
      <c r="A30" s="10">
        <v>3</v>
      </c>
      <c r="B30" s="3" t="s">
        <v>7</v>
      </c>
      <c r="C30" s="4">
        <v>2403</v>
      </c>
      <c r="D30" s="29">
        <v>0.95609999999999995</v>
      </c>
      <c r="E30" s="1">
        <v>3.9211</v>
      </c>
      <c r="F30" s="32">
        <v>4.1654999999999998</v>
      </c>
      <c r="G30" s="8">
        <v>3.6970999999999998</v>
      </c>
      <c r="L30" s="33"/>
    </row>
    <row r="31" spans="1:12" ht="15" thickBot="1">
      <c r="A31" s="10">
        <v>3</v>
      </c>
      <c r="B31" s="3" t="s">
        <v>7</v>
      </c>
      <c r="C31" s="4">
        <v>3205</v>
      </c>
      <c r="D31" s="29">
        <v>0.96699999999999997</v>
      </c>
      <c r="E31" s="1">
        <v>4.5934999999999997</v>
      </c>
      <c r="F31" s="32">
        <v>5.3846999999999996</v>
      </c>
      <c r="G31" s="8">
        <v>4.0237999999999996</v>
      </c>
      <c r="L31" s="33"/>
    </row>
    <row r="32" spans="1:12" ht="15" thickBot="1">
      <c r="A32" s="10">
        <v>3</v>
      </c>
      <c r="B32" s="3" t="s">
        <v>7</v>
      </c>
      <c r="C32" s="4">
        <v>4274</v>
      </c>
      <c r="D32" s="29">
        <v>2.9218999999999999</v>
      </c>
      <c r="E32" s="1">
        <v>4.6841999999999997</v>
      </c>
      <c r="F32" s="32">
        <v>6.7267000000000001</v>
      </c>
      <c r="G32" s="8">
        <v>4.6725000000000003</v>
      </c>
      <c r="L32" s="33"/>
    </row>
    <row r="33" spans="1:12" ht="15" thickBot="1">
      <c r="A33" s="10">
        <v>1</v>
      </c>
      <c r="B33" s="3" t="s">
        <v>8</v>
      </c>
      <c r="C33" s="4">
        <v>319</v>
      </c>
      <c r="D33" s="29">
        <v>0.8216</v>
      </c>
      <c r="E33" s="1">
        <v>0.95579999999999998</v>
      </c>
      <c r="F33" s="32">
        <v>0.95499999999999996</v>
      </c>
      <c r="G33" s="8">
        <v>1.196</v>
      </c>
      <c r="L33" s="33"/>
    </row>
    <row r="34" spans="1:12" ht="15" thickBot="1">
      <c r="A34" s="10">
        <v>1</v>
      </c>
      <c r="B34" s="3" t="s">
        <v>8</v>
      </c>
      <c r="C34" s="4">
        <v>426</v>
      </c>
      <c r="D34" s="29">
        <v>0.83509999999999995</v>
      </c>
      <c r="E34" s="1">
        <v>0.99729999999999996</v>
      </c>
      <c r="F34" s="32">
        <v>0.81489999999999996</v>
      </c>
      <c r="G34" s="8">
        <v>0.96450000000000002</v>
      </c>
      <c r="L34" s="33"/>
    </row>
    <row r="35" spans="1:12" ht="15" thickBot="1">
      <c r="A35" s="10">
        <v>1</v>
      </c>
      <c r="B35" s="3" t="s">
        <v>8</v>
      </c>
      <c r="C35" s="4">
        <v>569</v>
      </c>
      <c r="D35" s="29">
        <v>0.84109999999999996</v>
      </c>
      <c r="E35" s="1">
        <v>1.1092</v>
      </c>
      <c r="F35" s="32">
        <v>0.76539999999999997</v>
      </c>
      <c r="G35" s="8">
        <v>0.95540000000000003</v>
      </c>
      <c r="L35" s="33"/>
    </row>
    <row r="36" spans="1:12" ht="15" thickBot="1">
      <c r="A36" s="10">
        <v>1</v>
      </c>
      <c r="B36" s="3" t="s">
        <v>8</v>
      </c>
      <c r="C36" s="4">
        <v>759</v>
      </c>
      <c r="D36" s="29">
        <v>0.86070000000000002</v>
      </c>
      <c r="E36" s="1">
        <v>1.2008000000000001</v>
      </c>
      <c r="F36" s="32">
        <v>0.77990000000000004</v>
      </c>
      <c r="G36" s="8">
        <v>1.004</v>
      </c>
      <c r="L36" s="33"/>
    </row>
    <row r="37" spans="1:12" ht="15" thickBot="1">
      <c r="A37" s="10">
        <v>1</v>
      </c>
      <c r="B37" s="3" t="s">
        <v>8</v>
      </c>
      <c r="C37" s="4">
        <v>1013</v>
      </c>
      <c r="D37" s="29">
        <v>0.92769999999999997</v>
      </c>
      <c r="E37" s="1">
        <v>1.2390000000000001</v>
      </c>
      <c r="F37" s="32">
        <v>1.2082999999999999</v>
      </c>
      <c r="G37" s="8">
        <v>1.1669</v>
      </c>
      <c r="L37" s="33"/>
    </row>
    <row r="38" spans="1:12" ht="15" thickBot="1">
      <c r="A38" s="10">
        <v>1</v>
      </c>
      <c r="B38" s="3" t="s">
        <v>8</v>
      </c>
      <c r="C38" s="4">
        <v>1351</v>
      </c>
      <c r="D38" s="29">
        <v>0.89770000000000005</v>
      </c>
      <c r="E38" s="1">
        <v>1.5678000000000001</v>
      </c>
      <c r="F38" s="32">
        <v>2.1023000000000001</v>
      </c>
      <c r="G38" s="8">
        <v>1.3391</v>
      </c>
      <c r="L38" s="33"/>
    </row>
    <row r="39" spans="1:12" ht="15" thickBot="1">
      <c r="A39" s="10">
        <v>1</v>
      </c>
      <c r="B39" s="3" t="s">
        <v>8</v>
      </c>
      <c r="C39" s="4">
        <v>1802</v>
      </c>
      <c r="D39" s="29">
        <v>0.93120000000000003</v>
      </c>
      <c r="E39" s="1">
        <v>4.0369000000000002</v>
      </c>
      <c r="F39" s="32">
        <v>1.8843000000000001</v>
      </c>
      <c r="G39" s="8">
        <v>4.2925000000000004</v>
      </c>
      <c r="L39" s="33"/>
    </row>
    <row r="40" spans="1:12" ht="15" thickBot="1">
      <c r="A40" s="10">
        <v>1</v>
      </c>
      <c r="B40" s="3" t="s">
        <v>8</v>
      </c>
      <c r="C40" s="4">
        <v>2403</v>
      </c>
      <c r="D40" s="29">
        <v>1.0384</v>
      </c>
      <c r="E40" s="1">
        <v>4.7656000000000001</v>
      </c>
      <c r="F40" s="32">
        <v>3.8262999999999998</v>
      </c>
      <c r="G40" s="8">
        <v>5.7224000000000004</v>
      </c>
      <c r="L40" s="33"/>
    </row>
    <row r="41" spans="1:12" ht="15" thickBot="1">
      <c r="A41" s="10">
        <v>1</v>
      </c>
      <c r="B41" s="3" t="s">
        <v>8</v>
      </c>
      <c r="C41" s="4">
        <v>3205</v>
      </c>
      <c r="D41" s="29">
        <v>1.1482000000000001</v>
      </c>
      <c r="E41" s="1">
        <v>5.0155000000000003</v>
      </c>
      <c r="F41" s="32">
        <v>5.2030000000000003</v>
      </c>
      <c r="G41" s="8">
        <v>5.8653000000000004</v>
      </c>
      <c r="L41" s="33"/>
    </row>
    <row r="42" spans="1:12" ht="15" thickBot="1">
      <c r="A42" s="10">
        <v>1</v>
      </c>
      <c r="B42" s="3" t="s">
        <v>8</v>
      </c>
      <c r="C42" s="4">
        <v>4274</v>
      </c>
      <c r="D42" s="29">
        <v>2.8972000000000002</v>
      </c>
      <c r="E42" s="1">
        <v>5.6749000000000001</v>
      </c>
      <c r="F42" s="32">
        <v>6.0682</v>
      </c>
      <c r="G42" s="8">
        <v>5.3246000000000002</v>
      </c>
      <c r="L42" s="33"/>
    </row>
    <row r="43" spans="1:12" ht="15" thickBot="1">
      <c r="A43" s="10">
        <v>2</v>
      </c>
      <c r="B43" s="3" t="s">
        <v>8</v>
      </c>
      <c r="C43" s="4">
        <v>319</v>
      </c>
      <c r="D43" s="29">
        <v>0.85170000000000001</v>
      </c>
      <c r="E43" s="1">
        <v>1.0086999999999999</v>
      </c>
      <c r="F43" s="32">
        <v>0.95520000000000005</v>
      </c>
      <c r="G43" s="8">
        <v>1.2014</v>
      </c>
      <c r="L43" s="33"/>
    </row>
    <row r="44" spans="1:12" ht="15" thickBot="1">
      <c r="A44" s="10">
        <v>2</v>
      </c>
      <c r="B44" s="3" t="s">
        <v>8</v>
      </c>
      <c r="C44" s="4">
        <v>426</v>
      </c>
      <c r="D44" s="29">
        <v>0.83699999999999997</v>
      </c>
      <c r="E44" s="1">
        <v>1.0054000000000001</v>
      </c>
      <c r="F44" s="32">
        <v>0.8488</v>
      </c>
      <c r="G44" s="8">
        <v>0.98309999999999997</v>
      </c>
      <c r="L44" s="33"/>
    </row>
    <row r="45" spans="1:12" ht="15" thickBot="1">
      <c r="A45" s="10">
        <v>2</v>
      </c>
      <c r="B45" s="3" t="s">
        <v>8</v>
      </c>
      <c r="C45" s="4">
        <v>569</v>
      </c>
      <c r="D45" s="29">
        <v>0.83240000000000003</v>
      </c>
      <c r="E45" s="1">
        <v>1.1097999999999999</v>
      </c>
      <c r="F45" s="32">
        <v>0.7964</v>
      </c>
      <c r="G45" s="8">
        <v>0.91200000000000003</v>
      </c>
      <c r="L45" s="33"/>
    </row>
    <row r="46" spans="1:12" ht="15" thickBot="1">
      <c r="A46" s="10">
        <v>2</v>
      </c>
      <c r="B46" s="3" t="s">
        <v>8</v>
      </c>
      <c r="C46" s="4">
        <v>759</v>
      </c>
      <c r="D46" s="29">
        <v>0.85870000000000002</v>
      </c>
      <c r="E46" s="1">
        <v>1.2907999999999999</v>
      </c>
      <c r="F46" s="32">
        <v>0.80910000000000004</v>
      </c>
      <c r="G46" s="8">
        <v>1.0498000000000001</v>
      </c>
      <c r="L46" s="33"/>
    </row>
    <row r="47" spans="1:12" ht="15" thickBot="1">
      <c r="A47" s="10">
        <v>2</v>
      </c>
      <c r="B47" s="3" t="s">
        <v>8</v>
      </c>
      <c r="C47" s="4">
        <v>1013</v>
      </c>
      <c r="D47" s="29">
        <v>0.93</v>
      </c>
      <c r="E47" s="1">
        <v>1.2871999999999999</v>
      </c>
      <c r="F47" s="32">
        <v>1.2558</v>
      </c>
      <c r="G47" s="8">
        <v>1.0697000000000001</v>
      </c>
      <c r="L47" s="33"/>
    </row>
    <row r="48" spans="1:12" ht="15" thickBot="1">
      <c r="A48" s="10">
        <v>2</v>
      </c>
      <c r="B48" s="3" t="s">
        <v>8</v>
      </c>
      <c r="C48" s="4">
        <v>1351</v>
      </c>
      <c r="D48" s="29">
        <v>0.89690000000000003</v>
      </c>
      <c r="E48" s="1">
        <v>1.5987</v>
      </c>
      <c r="F48" s="32">
        <v>2.149</v>
      </c>
      <c r="G48" s="8">
        <v>1.4428000000000001</v>
      </c>
      <c r="L48" s="33"/>
    </row>
    <row r="49" spans="1:12" ht="15" thickBot="1">
      <c r="A49" s="10">
        <v>2</v>
      </c>
      <c r="B49" s="3" t="s">
        <v>8</v>
      </c>
      <c r="C49" s="4">
        <v>1802</v>
      </c>
      <c r="D49" s="29">
        <v>0.93179999999999996</v>
      </c>
      <c r="E49" s="1">
        <v>4.1014999999999997</v>
      </c>
      <c r="F49" s="32">
        <v>1.9341999999999999</v>
      </c>
      <c r="G49" s="8">
        <v>4.3353000000000002</v>
      </c>
      <c r="L49" s="33"/>
    </row>
    <row r="50" spans="1:12" ht="15" thickBot="1">
      <c r="A50" s="10">
        <v>2</v>
      </c>
      <c r="B50" s="3" t="s">
        <v>8</v>
      </c>
      <c r="C50" s="4">
        <v>2403</v>
      </c>
      <c r="D50" s="29">
        <v>1.0424</v>
      </c>
      <c r="E50" s="1">
        <v>4.8255999999999997</v>
      </c>
      <c r="F50" s="32">
        <v>3.8694999999999999</v>
      </c>
      <c r="G50" s="8">
        <v>5.6275000000000004</v>
      </c>
      <c r="L50" s="33"/>
    </row>
    <row r="51" spans="1:12" ht="15" thickBot="1">
      <c r="A51" s="10">
        <v>2</v>
      </c>
      <c r="B51" s="3" t="s">
        <v>8</v>
      </c>
      <c r="C51" s="4">
        <v>3205</v>
      </c>
      <c r="D51" s="29">
        <v>1.1467000000000001</v>
      </c>
      <c r="E51" s="1">
        <v>4.9545000000000003</v>
      </c>
      <c r="F51" s="32">
        <v>5.2275999999999998</v>
      </c>
      <c r="G51" s="8">
        <v>5.8601999999999999</v>
      </c>
      <c r="L51" s="33"/>
    </row>
    <row r="52" spans="1:12" ht="15" thickBot="1">
      <c r="A52" s="10">
        <v>2</v>
      </c>
      <c r="B52" s="3" t="s">
        <v>8</v>
      </c>
      <c r="C52" s="4">
        <v>4274</v>
      </c>
      <c r="D52" s="29">
        <v>2.9039999999999999</v>
      </c>
      <c r="E52" s="1">
        <v>5.6420000000000003</v>
      </c>
      <c r="F52" s="32">
        <v>6.0976999999999997</v>
      </c>
      <c r="G52" s="8">
        <v>5.2845000000000004</v>
      </c>
      <c r="L52" s="33"/>
    </row>
    <row r="53" spans="1:12" ht="15" thickBot="1">
      <c r="A53" s="10">
        <v>3</v>
      </c>
      <c r="B53" s="3" t="s">
        <v>8</v>
      </c>
      <c r="C53" s="4">
        <v>319</v>
      </c>
      <c r="D53" s="29">
        <v>0.85580000000000001</v>
      </c>
      <c r="E53" s="1">
        <v>0.90580000000000005</v>
      </c>
      <c r="F53" s="32">
        <v>0.99550000000000005</v>
      </c>
      <c r="G53" s="8">
        <v>1.2154</v>
      </c>
      <c r="L53" s="33"/>
    </row>
    <row r="54" spans="1:12" ht="15" thickBot="1">
      <c r="A54" s="10">
        <v>3</v>
      </c>
      <c r="B54" s="3" t="s">
        <v>8</v>
      </c>
      <c r="C54" s="4">
        <v>426</v>
      </c>
      <c r="D54" s="29">
        <v>0.8417</v>
      </c>
      <c r="E54" s="1">
        <v>0.98839999999999995</v>
      </c>
      <c r="F54" s="32">
        <v>0.85609999999999997</v>
      </c>
      <c r="G54" s="8">
        <v>0.98309999999999997</v>
      </c>
      <c r="L54" s="33"/>
    </row>
    <row r="55" spans="1:12" ht="15" thickBot="1">
      <c r="A55" s="10">
        <v>3</v>
      </c>
      <c r="B55" s="3" t="s">
        <v>8</v>
      </c>
      <c r="C55" s="4">
        <v>569</v>
      </c>
      <c r="D55" s="29">
        <v>0.83320000000000005</v>
      </c>
      <c r="E55" s="1">
        <v>1.1042000000000001</v>
      </c>
      <c r="F55" s="32">
        <v>0.80800000000000005</v>
      </c>
      <c r="G55" s="8">
        <v>0.92820000000000003</v>
      </c>
      <c r="L55" s="33"/>
    </row>
    <row r="56" spans="1:12" ht="15" thickBot="1">
      <c r="A56" s="10">
        <v>3</v>
      </c>
      <c r="B56" s="3" t="s">
        <v>8</v>
      </c>
      <c r="C56" s="4">
        <v>759</v>
      </c>
      <c r="D56" s="29">
        <v>0.85909999999999997</v>
      </c>
      <c r="E56" s="1">
        <v>1.2848999999999999</v>
      </c>
      <c r="F56" s="32">
        <v>0.7954</v>
      </c>
      <c r="G56" s="8">
        <v>0.95140000000000002</v>
      </c>
      <c r="L56" s="33"/>
    </row>
    <row r="57" spans="1:12" ht="15" thickBot="1">
      <c r="A57" s="10">
        <v>3</v>
      </c>
      <c r="B57" s="3" t="s">
        <v>8</v>
      </c>
      <c r="C57" s="4">
        <v>1013</v>
      </c>
      <c r="D57" s="29">
        <v>0.92610000000000003</v>
      </c>
      <c r="E57" s="1">
        <v>1.2221</v>
      </c>
      <c r="F57" s="32">
        <v>1.2237</v>
      </c>
      <c r="G57" s="8">
        <v>1.1160000000000001</v>
      </c>
      <c r="L57" s="33"/>
    </row>
    <row r="58" spans="1:12" ht="15" thickBot="1">
      <c r="A58" s="10">
        <v>3</v>
      </c>
      <c r="B58" s="3" t="s">
        <v>8</v>
      </c>
      <c r="C58" s="4">
        <v>1351</v>
      </c>
      <c r="D58" s="29">
        <v>0.89800000000000002</v>
      </c>
      <c r="E58" s="1">
        <v>1.6204000000000001</v>
      </c>
      <c r="F58" s="32">
        <v>2.1248</v>
      </c>
      <c r="G58" s="8">
        <v>1.3849</v>
      </c>
      <c r="L58" s="33"/>
    </row>
    <row r="59" spans="1:12" ht="15" thickBot="1">
      <c r="A59" s="10">
        <v>3</v>
      </c>
      <c r="B59" s="3" t="s">
        <v>8</v>
      </c>
      <c r="C59" s="4">
        <v>1802</v>
      </c>
      <c r="D59" s="29">
        <v>0.93169999999999997</v>
      </c>
      <c r="E59" s="1">
        <v>4.0107999999999997</v>
      </c>
      <c r="F59" s="32">
        <v>1.9004000000000001</v>
      </c>
      <c r="G59" s="8">
        <v>4.3655999999999997</v>
      </c>
      <c r="L59" s="33"/>
    </row>
    <row r="60" spans="1:12" ht="15" thickBot="1">
      <c r="A60" s="10">
        <v>3</v>
      </c>
      <c r="B60" s="3" t="s">
        <v>8</v>
      </c>
      <c r="C60" s="4">
        <v>2403</v>
      </c>
      <c r="D60" s="29">
        <v>1.0387</v>
      </c>
      <c r="E60" s="1">
        <v>4.8019999999999996</v>
      </c>
      <c r="F60" s="32">
        <v>3.8645</v>
      </c>
      <c r="G60" s="8">
        <v>5.6313000000000004</v>
      </c>
      <c r="L60" s="33"/>
    </row>
    <row r="61" spans="1:12" ht="15" thickBot="1">
      <c r="A61" s="10">
        <v>3</v>
      </c>
      <c r="B61" s="3" t="s">
        <v>8</v>
      </c>
      <c r="C61" s="4">
        <v>3205</v>
      </c>
      <c r="D61" s="29">
        <v>1.1474</v>
      </c>
      <c r="E61" s="1">
        <v>4.9175599999999999</v>
      </c>
      <c r="F61" s="32">
        <v>5.2228000000000003</v>
      </c>
      <c r="G61" s="8">
        <v>5.8414000000000001</v>
      </c>
      <c r="L61" s="33"/>
    </row>
    <row r="62" spans="1:12" ht="15" thickBot="1">
      <c r="A62" s="10">
        <v>3</v>
      </c>
      <c r="B62" s="3" t="s">
        <v>8</v>
      </c>
      <c r="C62" s="4">
        <v>4274</v>
      </c>
      <c r="D62" s="29">
        <v>2.9003000000000001</v>
      </c>
      <c r="E62" s="1">
        <v>5.6307</v>
      </c>
      <c r="F62" s="32">
        <v>6.0955000000000004</v>
      </c>
      <c r="G62" s="8">
        <v>5.2944000000000004</v>
      </c>
      <c r="L62" s="33"/>
    </row>
    <row r="63" spans="1:12" ht="15" thickBot="1">
      <c r="A63" s="10">
        <v>1</v>
      </c>
      <c r="B63" s="3" t="s">
        <v>9</v>
      </c>
      <c r="C63" s="4">
        <v>319</v>
      </c>
      <c r="D63" s="29">
        <v>0.1236</v>
      </c>
      <c r="E63" s="1">
        <v>0.18479999999999999</v>
      </c>
      <c r="F63" s="32">
        <v>8.1199999999999994E-2</v>
      </c>
      <c r="G63" s="8">
        <v>0.1232</v>
      </c>
      <c r="L63" s="33"/>
    </row>
    <row r="64" spans="1:12" ht="15" thickBot="1">
      <c r="A64" s="10">
        <v>1</v>
      </c>
      <c r="B64" s="3" t="s">
        <v>9</v>
      </c>
      <c r="C64" s="4">
        <v>426</v>
      </c>
      <c r="D64" s="29">
        <v>0.1061</v>
      </c>
      <c r="E64" s="1">
        <v>0.14230000000000001</v>
      </c>
      <c r="F64" s="32">
        <v>0.19400000000000001</v>
      </c>
      <c r="G64" s="8">
        <v>0.12939999999999999</v>
      </c>
      <c r="L64" s="33"/>
    </row>
    <row r="65" spans="1:12" ht="15" thickBot="1">
      <c r="A65" s="10">
        <v>1</v>
      </c>
      <c r="B65" s="3" t="s">
        <v>9</v>
      </c>
      <c r="C65" s="4">
        <v>569</v>
      </c>
      <c r="D65" s="29">
        <v>0.1067</v>
      </c>
      <c r="E65" s="1">
        <v>0.18459999999999999</v>
      </c>
      <c r="F65" s="32">
        <v>8.6900000000000005E-2</v>
      </c>
      <c r="G65" s="8">
        <v>0.11940000000000001</v>
      </c>
      <c r="L65" s="33"/>
    </row>
    <row r="66" spans="1:12" ht="15" thickBot="1">
      <c r="A66" s="10">
        <v>1</v>
      </c>
      <c r="B66" s="3" t="s">
        <v>9</v>
      </c>
      <c r="C66" s="4">
        <v>759</v>
      </c>
      <c r="D66" s="29">
        <v>0.10349999999999999</v>
      </c>
      <c r="E66" s="1">
        <v>0.1532</v>
      </c>
      <c r="F66" s="32">
        <v>0.1075</v>
      </c>
      <c r="G66" s="8">
        <v>0.1075</v>
      </c>
      <c r="L66" s="33"/>
    </row>
    <row r="67" spans="1:12" ht="15" thickBot="1">
      <c r="A67" s="10">
        <v>1</v>
      </c>
      <c r="B67" s="3" t="s">
        <v>9</v>
      </c>
      <c r="C67" s="4">
        <v>1013</v>
      </c>
      <c r="D67" s="29">
        <v>9.7199999999999995E-2</v>
      </c>
      <c r="E67" s="1">
        <v>0.2107</v>
      </c>
      <c r="F67" s="32">
        <v>0.1212</v>
      </c>
      <c r="G67" s="8">
        <v>0.10580000000000001</v>
      </c>
      <c r="L67" s="33"/>
    </row>
    <row r="68" spans="1:12" ht="15" thickBot="1">
      <c r="A68" s="10">
        <v>1</v>
      </c>
      <c r="B68" s="3" t="s">
        <v>9</v>
      </c>
      <c r="C68" s="4">
        <v>1351</v>
      </c>
      <c r="D68" s="29">
        <v>9.9099999999999994E-2</v>
      </c>
      <c r="E68" s="1">
        <v>0.59289999999999998</v>
      </c>
      <c r="F68" s="32">
        <v>0.25180000000000002</v>
      </c>
      <c r="G68" s="8">
        <v>0.12609999999999999</v>
      </c>
      <c r="L68" s="33"/>
    </row>
    <row r="69" spans="1:12" ht="15" thickBot="1">
      <c r="A69" s="10">
        <v>1</v>
      </c>
      <c r="B69" s="3" t="s">
        <v>9</v>
      </c>
      <c r="C69" s="4">
        <v>1802</v>
      </c>
      <c r="D69" s="29">
        <v>0.10059999999999999</v>
      </c>
      <c r="E69" s="1">
        <v>0.55710000000000004</v>
      </c>
      <c r="F69" s="32">
        <v>0.25190000000000001</v>
      </c>
      <c r="G69" s="8">
        <v>0.18609999999999999</v>
      </c>
      <c r="L69" s="33"/>
    </row>
    <row r="70" spans="1:12" ht="15" thickBot="1">
      <c r="A70" s="10">
        <v>1</v>
      </c>
      <c r="B70" s="3" t="s">
        <v>9</v>
      </c>
      <c r="C70" s="4">
        <v>2403</v>
      </c>
      <c r="D70" s="29">
        <v>9.9400000000000002E-2</v>
      </c>
      <c r="E70" s="1">
        <v>0.54279999999999995</v>
      </c>
      <c r="F70" s="32">
        <v>0.24129999999999999</v>
      </c>
      <c r="G70" s="8">
        <v>0.219</v>
      </c>
      <c r="L70" s="33"/>
    </row>
    <row r="71" spans="1:12" ht="15" thickBot="1">
      <c r="A71" s="10">
        <v>1</v>
      </c>
      <c r="B71" s="3" t="s">
        <v>9</v>
      </c>
      <c r="C71" s="4">
        <v>3205</v>
      </c>
      <c r="D71" s="29">
        <v>9.8900000000000002E-2</v>
      </c>
      <c r="E71" s="1">
        <v>0.52170000000000005</v>
      </c>
      <c r="F71" s="32">
        <v>0.23400000000000001</v>
      </c>
      <c r="G71" s="8">
        <v>0.24859999999999999</v>
      </c>
      <c r="L71" s="33"/>
    </row>
    <row r="72" spans="1:12" ht="15" thickBot="1">
      <c r="A72" s="10">
        <v>1</v>
      </c>
      <c r="B72" s="3" t="s">
        <v>9</v>
      </c>
      <c r="C72" s="4">
        <v>4274</v>
      </c>
      <c r="D72" s="29">
        <v>9.1600000000000001E-2</v>
      </c>
      <c r="E72" s="1">
        <v>0.5232</v>
      </c>
      <c r="F72" s="32">
        <v>0.2311</v>
      </c>
      <c r="G72" s="8">
        <v>0.25819999999999999</v>
      </c>
      <c r="L72" s="33"/>
    </row>
    <row r="73" spans="1:12" ht="15" thickBot="1">
      <c r="A73" s="10">
        <v>2</v>
      </c>
      <c r="B73" s="3" t="s">
        <v>9</v>
      </c>
      <c r="C73" s="4">
        <v>319</v>
      </c>
      <c r="D73" s="29">
        <v>0.11600000000000001</v>
      </c>
      <c r="E73" s="1">
        <v>0.24640000000000001</v>
      </c>
      <c r="F73" s="32">
        <v>3.1800000000000002E-2</v>
      </c>
      <c r="G73" s="8">
        <v>0.154</v>
      </c>
      <c r="L73" s="33"/>
    </row>
    <row r="74" spans="1:12" ht="15" thickBot="1">
      <c r="A74" s="10">
        <v>2</v>
      </c>
      <c r="B74" s="3" t="s">
        <v>9</v>
      </c>
      <c r="C74" s="4">
        <v>426</v>
      </c>
      <c r="D74" s="29">
        <v>9.9500000000000005E-2</v>
      </c>
      <c r="E74" s="1">
        <v>0.20699999999999999</v>
      </c>
      <c r="F74" s="32">
        <v>0.20230000000000001</v>
      </c>
      <c r="G74" s="8">
        <v>0.12939999999999999</v>
      </c>
      <c r="L74" s="33"/>
    </row>
    <row r="75" spans="1:12" ht="15" thickBot="1">
      <c r="A75" s="10">
        <v>2</v>
      </c>
      <c r="B75" s="3" t="s">
        <v>9</v>
      </c>
      <c r="C75" s="4">
        <v>569</v>
      </c>
      <c r="D75" s="29">
        <v>0.1103</v>
      </c>
      <c r="E75" s="1">
        <v>0.17369999999999999</v>
      </c>
      <c r="F75" s="32">
        <v>0.1258</v>
      </c>
      <c r="G75" s="8">
        <v>0.13569999999999999</v>
      </c>
      <c r="L75" s="33"/>
    </row>
    <row r="76" spans="1:12" ht="15" thickBot="1">
      <c r="A76" s="10">
        <v>2</v>
      </c>
      <c r="B76" s="3" t="s">
        <v>9</v>
      </c>
      <c r="C76" s="4">
        <v>759</v>
      </c>
      <c r="D76" s="29">
        <v>9.7600000000000006E-2</v>
      </c>
      <c r="E76" s="1">
        <v>0.19900000000000001</v>
      </c>
      <c r="F76" s="32">
        <v>0.1157</v>
      </c>
      <c r="G76" s="8">
        <v>0.10979999999999999</v>
      </c>
      <c r="L76" s="33"/>
    </row>
    <row r="77" spans="1:12" ht="15" thickBot="1">
      <c r="A77" s="10">
        <v>2</v>
      </c>
      <c r="B77" s="3" t="s">
        <v>9</v>
      </c>
      <c r="C77" s="4">
        <v>1013</v>
      </c>
      <c r="D77" s="29">
        <v>9.7600000000000006E-2</v>
      </c>
      <c r="E77" s="1">
        <v>0.24149999999999999</v>
      </c>
      <c r="F77" s="32">
        <v>0.16700000000000001</v>
      </c>
      <c r="G77" s="8">
        <v>0.1154</v>
      </c>
      <c r="L77" s="33"/>
    </row>
    <row r="78" spans="1:12" ht="15" thickBot="1">
      <c r="A78" s="10">
        <v>2</v>
      </c>
      <c r="B78" s="3" t="s">
        <v>9</v>
      </c>
      <c r="C78" s="4">
        <v>1351</v>
      </c>
      <c r="D78" s="29">
        <v>9.9900000000000003E-2</v>
      </c>
      <c r="E78" s="1">
        <v>0.61240000000000006</v>
      </c>
      <c r="F78" s="32">
        <v>0.28870000000000001</v>
      </c>
      <c r="G78" s="8">
        <v>0.14030000000000001</v>
      </c>
      <c r="L78" s="33"/>
    </row>
    <row r="79" spans="1:12" ht="15" thickBot="1">
      <c r="A79" s="10">
        <v>2</v>
      </c>
      <c r="B79" s="3" t="s">
        <v>9</v>
      </c>
      <c r="C79" s="4">
        <v>1802</v>
      </c>
      <c r="D79" s="29">
        <v>0.1</v>
      </c>
      <c r="E79" s="1">
        <v>0.57030000000000003</v>
      </c>
      <c r="F79" s="32">
        <v>0.28789999999999999</v>
      </c>
      <c r="G79" s="8">
        <v>0.18459999999999999</v>
      </c>
      <c r="L79" s="33"/>
    </row>
    <row r="80" spans="1:12" ht="15" thickBot="1">
      <c r="A80" s="10">
        <v>2</v>
      </c>
      <c r="B80" s="3" t="s">
        <v>9</v>
      </c>
      <c r="C80" s="4">
        <v>2403</v>
      </c>
      <c r="D80" s="29">
        <v>9.8900000000000002E-2</v>
      </c>
      <c r="E80" s="1">
        <v>0.5333</v>
      </c>
      <c r="F80" s="32">
        <v>0.27189999999999998</v>
      </c>
      <c r="G80" s="8">
        <v>0.21629999999999999</v>
      </c>
      <c r="L80" s="33"/>
    </row>
    <row r="81" spans="1:12" ht="15" thickBot="1">
      <c r="A81" s="10">
        <v>2</v>
      </c>
      <c r="B81" s="3" t="s">
        <v>9</v>
      </c>
      <c r="C81" s="4">
        <v>3205</v>
      </c>
      <c r="D81" s="29">
        <v>9.8900000000000002E-2</v>
      </c>
      <c r="E81" s="1">
        <v>0.56659999999999999</v>
      </c>
      <c r="F81" s="32">
        <v>0.28170000000000001</v>
      </c>
      <c r="G81" s="8">
        <v>0.249</v>
      </c>
      <c r="L81" s="33"/>
    </row>
    <row r="82" spans="1:12" ht="15" thickBot="1">
      <c r="A82" s="10">
        <v>2</v>
      </c>
      <c r="B82" s="3" t="s">
        <v>9</v>
      </c>
      <c r="C82" s="4">
        <v>4274</v>
      </c>
      <c r="D82" s="29">
        <v>9.1899999999999996E-2</v>
      </c>
      <c r="E82" s="1">
        <v>0.52359999999999995</v>
      </c>
      <c r="F82" s="32">
        <v>0.28060000000000002</v>
      </c>
      <c r="G82" s="8">
        <v>0.2576</v>
      </c>
      <c r="L82" s="33"/>
    </row>
    <row r="83" spans="1:12" ht="15" thickBot="1">
      <c r="A83" s="10">
        <v>3</v>
      </c>
      <c r="B83" s="3" t="s">
        <v>9</v>
      </c>
      <c r="C83" s="4">
        <v>319</v>
      </c>
      <c r="D83" s="29">
        <v>0.12759999999999999</v>
      </c>
      <c r="E83" s="1">
        <v>0.18479999999999999</v>
      </c>
      <c r="F83" s="32">
        <v>6.6799999999999998E-2</v>
      </c>
      <c r="G83" s="8">
        <v>0.21560000000000001</v>
      </c>
      <c r="L83" s="33"/>
    </row>
    <row r="84" spans="1:12" ht="15" thickBot="1">
      <c r="A84" s="10">
        <v>3</v>
      </c>
      <c r="B84" s="3" t="s">
        <v>9</v>
      </c>
      <c r="C84" s="4">
        <v>426</v>
      </c>
      <c r="D84" s="29">
        <v>0.106</v>
      </c>
      <c r="E84" s="1">
        <v>0.1552</v>
      </c>
      <c r="F84" s="32">
        <v>0.23089999999999999</v>
      </c>
      <c r="G84" s="8">
        <v>0.12939999999999999</v>
      </c>
      <c r="L84" s="33"/>
    </row>
    <row r="85" spans="1:12" ht="15" thickBot="1">
      <c r="A85" s="10">
        <v>3</v>
      </c>
      <c r="B85" s="3" t="s">
        <v>9</v>
      </c>
      <c r="C85" s="4">
        <v>569</v>
      </c>
      <c r="D85" s="29">
        <v>0.1036</v>
      </c>
      <c r="E85" s="1">
        <v>0.15740000000000001</v>
      </c>
      <c r="F85" s="32">
        <v>0.16439999999999999</v>
      </c>
      <c r="G85" s="8">
        <v>0.1303</v>
      </c>
      <c r="L85" s="33"/>
    </row>
    <row r="86" spans="1:12" ht="15" thickBot="1">
      <c r="A86" s="10">
        <v>3</v>
      </c>
      <c r="B86" s="3" t="s">
        <v>9</v>
      </c>
      <c r="C86" s="4">
        <v>759</v>
      </c>
      <c r="D86" s="29">
        <v>0.10539999999999999</v>
      </c>
      <c r="E86" s="1">
        <v>0.1555</v>
      </c>
      <c r="F86" s="32">
        <v>0.14829999999999999</v>
      </c>
      <c r="G86" s="8">
        <v>0.11210000000000001</v>
      </c>
      <c r="L86" s="33"/>
    </row>
    <row r="87" spans="1:12" ht="15" thickBot="1">
      <c r="A87" s="10">
        <v>3</v>
      </c>
      <c r="B87" s="3" t="s">
        <v>9</v>
      </c>
      <c r="C87" s="4">
        <v>1013</v>
      </c>
      <c r="D87" s="29">
        <v>9.7699999999999995E-2</v>
      </c>
      <c r="E87" s="1">
        <v>0.24049999999999999</v>
      </c>
      <c r="F87" s="32">
        <v>0.20930000000000001</v>
      </c>
      <c r="G87" s="8">
        <v>0.1087</v>
      </c>
      <c r="L87" s="33"/>
    </row>
    <row r="88" spans="1:12" ht="15" thickBot="1">
      <c r="A88" s="10">
        <v>3</v>
      </c>
      <c r="B88" s="3" t="s">
        <v>9</v>
      </c>
      <c r="C88" s="4">
        <v>1351</v>
      </c>
      <c r="D88" s="29">
        <v>0.10009999999999999</v>
      </c>
      <c r="E88" s="1">
        <v>0.58030000000000004</v>
      </c>
      <c r="F88" s="32">
        <v>0.29799999999999999</v>
      </c>
      <c r="G88" s="8">
        <v>0.1245</v>
      </c>
      <c r="L88" s="33"/>
    </row>
    <row r="89" spans="1:12" ht="15" thickBot="1">
      <c r="A89" s="10">
        <v>3</v>
      </c>
      <c r="B89" s="3" t="s">
        <v>9</v>
      </c>
      <c r="C89" s="4">
        <v>1802</v>
      </c>
      <c r="D89" s="29">
        <v>0.1009</v>
      </c>
      <c r="E89" s="1">
        <v>0.53410000000000002</v>
      </c>
      <c r="F89" s="32">
        <v>0.31040000000000001</v>
      </c>
      <c r="G89" s="8">
        <v>0.18609999999999999</v>
      </c>
      <c r="L89" s="33"/>
    </row>
    <row r="90" spans="1:12" ht="15" thickBot="1">
      <c r="A90" s="10">
        <v>3</v>
      </c>
      <c r="B90" s="3" t="s">
        <v>9</v>
      </c>
      <c r="C90" s="4">
        <v>2403</v>
      </c>
      <c r="D90" s="29">
        <v>9.9400000000000002E-2</v>
      </c>
      <c r="E90" s="1">
        <v>0.53200000000000003</v>
      </c>
      <c r="F90" s="32">
        <v>0.27610000000000001</v>
      </c>
      <c r="G90" s="8">
        <v>0.217</v>
      </c>
      <c r="L90" s="33"/>
    </row>
    <row r="91" spans="1:12" ht="15" thickBot="1">
      <c r="A91" s="10">
        <v>3</v>
      </c>
      <c r="B91" s="3" t="s">
        <v>9</v>
      </c>
      <c r="C91" s="4">
        <v>3205</v>
      </c>
      <c r="D91" s="29">
        <v>9.9699999999999997E-2</v>
      </c>
      <c r="E91" s="1">
        <v>0.53580000000000005</v>
      </c>
      <c r="F91" s="32">
        <v>0.32979999999999998</v>
      </c>
      <c r="G91" s="8">
        <v>0.27960000000000002</v>
      </c>
      <c r="L91" s="33"/>
    </row>
    <row r="92" spans="1:12" ht="15" thickBot="1">
      <c r="A92" s="10">
        <v>3</v>
      </c>
      <c r="B92" s="3" t="s">
        <v>9</v>
      </c>
      <c r="C92" s="4">
        <v>4274</v>
      </c>
      <c r="D92" s="29">
        <v>9.2100000000000001E-2</v>
      </c>
      <c r="E92" s="1">
        <v>0.50829999999999997</v>
      </c>
      <c r="F92" s="32">
        <v>0.32290000000000002</v>
      </c>
      <c r="G92" s="8">
        <v>0.26169999999999999</v>
      </c>
      <c r="L92" s="33"/>
    </row>
    <row r="93" spans="1:12" ht="15" thickBot="1">
      <c r="A93" s="10">
        <v>1</v>
      </c>
      <c r="B93" s="3" t="s">
        <v>10</v>
      </c>
      <c r="C93" s="4">
        <v>319</v>
      </c>
      <c r="D93" s="29">
        <v>0.11799999999999999</v>
      </c>
      <c r="E93" s="1">
        <v>0.30809999999999998</v>
      </c>
      <c r="F93" s="32">
        <v>0.46210000000000001</v>
      </c>
      <c r="G93" s="8">
        <v>0.18479999999999999</v>
      </c>
      <c r="J93" s="2"/>
      <c r="K93" s="33"/>
      <c r="L93" s="33"/>
    </row>
    <row r="94" spans="1:12" ht="15" thickBot="1">
      <c r="A94" s="10">
        <v>1</v>
      </c>
      <c r="B94" s="3" t="s">
        <v>10</v>
      </c>
      <c r="C94" s="4">
        <v>426</v>
      </c>
      <c r="D94" s="29">
        <v>0.1111</v>
      </c>
      <c r="E94" s="1">
        <v>0.27160000000000001</v>
      </c>
      <c r="F94" s="32">
        <v>0.18110000000000001</v>
      </c>
      <c r="G94" s="8">
        <v>0.16819999999999999</v>
      </c>
      <c r="J94" s="2"/>
      <c r="K94" s="33"/>
      <c r="L94" s="33"/>
    </row>
    <row r="95" spans="1:12" ht="15" thickBot="1">
      <c r="A95" s="10">
        <v>1</v>
      </c>
      <c r="B95" s="3" t="s">
        <v>10</v>
      </c>
      <c r="C95" s="4">
        <v>569</v>
      </c>
      <c r="D95" s="29">
        <v>0.106</v>
      </c>
      <c r="E95" s="1">
        <v>0.30909999999999999</v>
      </c>
      <c r="F95" s="32">
        <v>0.17369999999999999</v>
      </c>
      <c r="G95" s="8">
        <v>0.18459999999999999</v>
      </c>
      <c r="J95" s="2"/>
      <c r="K95" s="33"/>
      <c r="L95" s="33"/>
    </row>
    <row r="96" spans="1:12" ht="15" thickBot="1">
      <c r="A96" s="10">
        <v>1</v>
      </c>
      <c r="B96" s="3" t="s">
        <v>10</v>
      </c>
      <c r="C96" s="4">
        <v>759</v>
      </c>
      <c r="D96" s="29">
        <v>0.11700000000000001</v>
      </c>
      <c r="E96" s="1">
        <v>0.31609999999999999</v>
      </c>
      <c r="F96" s="32">
        <v>0.14410000000000001</v>
      </c>
      <c r="G96" s="8">
        <v>0.17150000000000001</v>
      </c>
      <c r="J96" s="2"/>
      <c r="K96" s="33"/>
      <c r="L96" s="33"/>
    </row>
    <row r="97" spans="1:12" ht="15" thickBot="1">
      <c r="A97" s="10">
        <v>1</v>
      </c>
      <c r="B97" s="3" t="s">
        <v>10</v>
      </c>
      <c r="C97" s="4">
        <v>1013</v>
      </c>
      <c r="D97" s="29">
        <v>0.1096</v>
      </c>
      <c r="E97" s="1">
        <v>0.32240000000000002</v>
      </c>
      <c r="F97" s="32">
        <v>0.3165</v>
      </c>
      <c r="G97" s="8">
        <v>0.17599999999999999</v>
      </c>
      <c r="J97" s="2"/>
      <c r="K97" s="33"/>
      <c r="L97" s="33"/>
    </row>
    <row r="98" spans="1:12" ht="15" thickBot="1">
      <c r="A98" s="10">
        <v>1</v>
      </c>
      <c r="B98" s="3" t="s">
        <v>10</v>
      </c>
      <c r="C98" s="4">
        <v>1351</v>
      </c>
      <c r="D98" s="29">
        <v>0.11119999999999999</v>
      </c>
      <c r="E98" s="1">
        <v>0.90139999999999998</v>
      </c>
      <c r="F98" s="32">
        <v>0.87270000000000003</v>
      </c>
      <c r="G98" s="8">
        <v>0.22059999999999999</v>
      </c>
      <c r="J98" s="2"/>
      <c r="K98" s="33"/>
      <c r="L98" s="33"/>
    </row>
    <row r="99" spans="1:12" ht="15" thickBot="1">
      <c r="A99" s="10">
        <v>1</v>
      </c>
      <c r="B99" s="3" t="s">
        <v>10</v>
      </c>
      <c r="C99" s="4">
        <v>1802</v>
      </c>
      <c r="D99" s="29">
        <v>0.1225</v>
      </c>
      <c r="E99" s="1">
        <v>0.88219999999999998</v>
      </c>
      <c r="F99" s="32">
        <v>0.90700000000000003</v>
      </c>
      <c r="G99" s="8">
        <v>0.41389999999999999</v>
      </c>
      <c r="J99" s="2"/>
      <c r="K99" s="33"/>
      <c r="L99" s="33"/>
    </row>
    <row r="100" spans="1:12" ht="15" thickBot="1">
      <c r="A100" s="10">
        <v>1</v>
      </c>
      <c r="B100" s="3" t="s">
        <v>10</v>
      </c>
      <c r="C100" s="4">
        <v>2403</v>
      </c>
      <c r="D100" s="29">
        <v>0.15939999999999999</v>
      </c>
      <c r="E100" s="1">
        <v>1.0193000000000001</v>
      </c>
      <c r="F100" s="32">
        <v>0.83440000000000003</v>
      </c>
      <c r="G100" s="8">
        <v>0.4778</v>
      </c>
      <c r="J100" s="2"/>
      <c r="K100" s="33"/>
      <c r="L100" s="33"/>
    </row>
    <row r="101" spans="1:12" ht="15" thickBot="1">
      <c r="A101" s="10">
        <v>1</v>
      </c>
      <c r="B101" s="3" t="s">
        <v>10</v>
      </c>
      <c r="C101" s="4">
        <v>3205</v>
      </c>
      <c r="D101" s="29">
        <v>0.1623</v>
      </c>
      <c r="E101" s="1">
        <v>1.0007999999999999</v>
      </c>
      <c r="F101" s="32">
        <v>0.79410000000000003</v>
      </c>
      <c r="G101" s="8">
        <v>0.5262</v>
      </c>
      <c r="J101" s="2"/>
      <c r="K101" s="33"/>
      <c r="L101" s="33"/>
    </row>
    <row r="102" spans="1:12" ht="15" thickBot="1">
      <c r="A102" s="10">
        <v>1</v>
      </c>
      <c r="B102" s="3" t="s">
        <v>10</v>
      </c>
      <c r="C102" s="4">
        <v>4274</v>
      </c>
      <c r="D102" s="29">
        <v>0.15110000000000001</v>
      </c>
      <c r="E102" s="1">
        <v>1.1912</v>
      </c>
      <c r="F102" s="32">
        <v>0.7661</v>
      </c>
      <c r="G102" s="8">
        <v>0.55149999999999999</v>
      </c>
      <c r="J102" s="2"/>
      <c r="K102" s="33"/>
      <c r="L102" s="33"/>
    </row>
    <row r="103" spans="1:12" ht="15" thickBot="1">
      <c r="A103" s="10">
        <v>2</v>
      </c>
      <c r="B103" s="3" t="s">
        <v>10</v>
      </c>
      <c r="C103" s="4">
        <v>319</v>
      </c>
      <c r="D103" s="29">
        <v>0.1477</v>
      </c>
      <c r="E103" s="1">
        <v>0.36969999999999997</v>
      </c>
      <c r="F103" s="32">
        <v>0.53320000000000001</v>
      </c>
      <c r="G103" s="8">
        <v>0.24640000000000001</v>
      </c>
      <c r="L103" s="33"/>
    </row>
    <row r="104" spans="1:12" ht="15" thickBot="1">
      <c r="A104" s="10">
        <v>2</v>
      </c>
      <c r="B104" s="3" t="s">
        <v>10</v>
      </c>
      <c r="C104" s="4">
        <v>426</v>
      </c>
      <c r="D104" s="29">
        <v>0.1245</v>
      </c>
      <c r="E104" s="1">
        <v>0.34920000000000001</v>
      </c>
      <c r="F104" s="32">
        <v>0.2472</v>
      </c>
      <c r="G104" s="8">
        <v>0.18110000000000001</v>
      </c>
      <c r="L104" s="33"/>
    </row>
    <row r="105" spans="1:12" ht="15" thickBot="1">
      <c r="A105" s="10">
        <v>2</v>
      </c>
      <c r="B105" s="3" t="s">
        <v>10</v>
      </c>
      <c r="C105" s="4">
        <v>569</v>
      </c>
      <c r="D105" s="29">
        <v>0.1111</v>
      </c>
      <c r="E105" s="1">
        <v>0.39710000000000001</v>
      </c>
      <c r="F105" s="32">
        <v>0.2276</v>
      </c>
      <c r="G105" s="8">
        <v>0.17369999999999999</v>
      </c>
      <c r="L105" s="33"/>
    </row>
    <row r="106" spans="1:12" ht="15" thickBot="1">
      <c r="A106" s="10">
        <v>2</v>
      </c>
      <c r="B106" s="3" t="s">
        <v>10</v>
      </c>
      <c r="C106" s="4">
        <v>759</v>
      </c>
      <c r="D106" s="29">
        <v>0.1114</v>
      </c>
      <c r="E106" s="1">
        <v>0.40139999999999998</v>
      </c>
      <c r="F106" s="32">
        <v>0.2157</v>
      </c>
      <c r="G106" s="8">
        <v>0.17150000000000001</v>
      </c>
      <c r="L106" s="33"/>
    </row>
    <row r="107" spans="1:12" ht="15" thickBot="1">
      <c r="A107" s="10">
        <v>2</v>
      </c>
      <c r="B107" s="3" t="s">
        <v>10</v>
      </c>
      <c r="C107" s="4">
        <v>1013</v>
      </c>
      <c r="D107" s="29">
        <v>0.10979999999999999</v>
      </c>
      <c r="E107" s="1">
        <v>0.41120000000000001</v>
      </c>
      <c r="F107" s="32">
        <v>0.38369999999999999</v>
      </c>
      <c r="G107" s="8">
        <v>0.17799999999999999</v>
      </c>
      <c r="L107" s="33"/>
    </row>
    <row r="108" spans="1:12" ht="15" thickBot="1">
      <c r="A108" s="10">
        <v>2</v>
      </c>
      <c r="B108" s="3" t="s">
        <v>10</v>
      </c>
      <c r="C108" s="4">
        <v>1351</v>
      </c>
      <c r="D108" s="29">
        <v>0.11219999999999999</v>
      </c>
      <c r="E108" s="1">
        <v>0.98680000000000001</v>
      </c>
      <c r="F108" s="32">
        <v>0.91749999999999998</v>
      </c>
      <c r="G108" s="8">
        <v>0.24410000000000001</v>
      </c>
      <c r="L108" s="33"/>
    </row>
    <row r="109" spans="1:12" ht="15" thickBot="1">
      <c r="A109" s="10">
        <v>2</v>
      </c>
      <c r="B109" s="3" t="s">
        <v>10</v>
      </c>
      <c r="C109" s="4">
        <v>1802</v>
      </c>
      <c r="D109" s="29">
        <v>0.1249</v>
      </c>
      <c r="E109" s="1">
        <v>0.9526</v>
      </c>
      <c r="F109" s="32">
        <v>0.98609999999999998</v>
      </c>
      <c r="G109" s="8">
        <v>0.47210000000000002</v>
      </c>
      <c r="L109" s="33"/>
    </row>
    <row r="110" spans="1:12" ht="15" thickBot="1">
      <c r="A110" s="10">
        <v>2</v>
      </c>
      <c r="B110" s="3" t="s">
        <v>10</v>
      </c>
      <c r="C110" s="4">
        <v>2403</v>
      </c>
      <c r="D110" s="29">
        <v>0.16039999999999999</v>
      </c>
      <c r="E110" s="1">
        <v>1.0224</v>
      </c>
      <c r="F110" s="32">
        <v>0.89410000000000001</v>
      </c>
      <c r="G110" s="8">
        <v>0.56189999999999996</v>
      </c>
      <c r="L110" s="33"/>
    </row>
    <row r="111" spans="1:12" ht="15" thickBot="1">
      <c r="A111" s="10">
        <v>2</v>
      </c>
      <c r="B111" s="3" t="s">
        <v>10</v>
      </c>
      <c r="C111" s="4">
        <v>3205</v>
      </c>
      <c r="D111" s="29">
        <v>0.16239999999999999</v>
      </c>
      <c r="E111" s="1">
        <v>0.99560000000000004</v>
      </c>
      <c r="F111" s="32">
        <v>0.84599999999999997</v>
      </c>
      <c r="G111" s="8">
        <v>0.58919999999999995</v>
      </c>
      <c r="L111" s="33"/>
    </row>
    <row r="112" spans="1:12" ht="15" thickBot="1">
      <c r="A112" s="10">
        <v>2</v>
      </c>
      <c r="B112" s="3" t="s">
        <v>10</v>
      </c>
      <c r="C112" s="4">
        <v>4274</v>
      </c>
      <c r="D112" s="29">
        <v>0.1512</v>
      </c>
      <c r="E112" s="1">
        <v>1.1870000000000001</v>
      </c>
      <c r="F112" s="32">
        <v>0.80530000000000002</v>
      </c>
      <c r="G112" s="8">
        <v>0.57299999999999995</v>
      </c>
      <c r="L112" s="33"/>
    </row>
    <row r="113" spans="1:12" ht="15" thickBot="1">
      <c r="A113" s="10">
        <v>3</v>
      </c>
      <c r="B113" s="3" t="s">
        <v>10</v>
      </c>
      <c r="C113" s="4">
        <v>319</v>
      </c>
      <c r="D113" s="29">
        <v>0.1273</v>
      </c>
      <c r="E113" s="1">
        <v>0.2772</v>
      </c>
      <c r="F113" s="32">
        <v>0.49609999999999999</v>
      </c>
      <c r="G113" s="8">
        <v>0.21560000000000001</v>
      </c>
      <c r="L113" s="33"/>
    </row>
    <row r="114" spans="1:12" ht="15" thickBot="1">
      <c r="A114" s="10">
        <v>3</v>
      </c>
      <c r="B114" s="3" t="s">
        <v>10</v>
      </c>
      <c r="C114" s="4">
        <v>426</v>
      </c>
      <c r="D114" s="29">
        <v>0.1123</v>
      </c>
      <c r="E114" s="1">
        <v>0.28699999999999998</v>
      </c>
      <c r="F114" s="32">
        <v>0.2301</v>
      </c>
      <c r="G114" s="8">
        <v>0.20699999999999999</v>
      </c>
      <c r="L114" s="33"/>
    </row>
    <row r="115" spans="1:12" ht="15" thickBot="1">
      <c r="A115" s="10">
        <v>3</v>
      </c>
      <c r="B115" s="3" t="s">
        <v>10</v>
      </c>
      <c r="C115" s="4">
        <v>569</v>
      </c>
      <c r="D115" s="29">
        <v>0.107</v>
      </c>
      <c r="E115" s="1">
        <v>0.31080000000000002</v>
      </c>
      <c r="F115" s="32">
        <v>0.20499999999999999</v>
      </c>
      <c r="G115" s="8">
        <v>0.19539999999999999</v>
      </c>
      <c r="L115" s="33"/>
    </row>
    <row r="116" spans="1:12" ht="15" thickBot="1">
      <c r="A116" s="10">
        <v>3</v>
      </c>
      <c r="B116" s="3" t="s">
        <v>10</v>
      </c>
      <c r="C116" s="4">
        <v>759</v>
      </c>
      <c r="D116" s="29">
        <v>0.1157</v>
      </c>
      <c r="E116" s="1">
        <v>0.33439999999999998</v>
      </c>
      <c r="F116" s="32">
        <v>0.18210000000000001</v>
      </c>
      <c r="G116" s="8">
        <v>0.1875</v>
      </c>
      <c r="L116" s="33"/>
    </row>
    <row r="117" spans="1:12" ht="15" thickBot="1">
      <c r="A117" s="10">
        <v>3</v>
      </c>
      <c r="B117" s="3" t="s">
        <v>10</v>
      </c>
      <c r="C117" s="4">
        <v>1013</v>
      </c>
      <c r="D117" s="29">
        <v>0.109</v>
      </c>
      <c r="E117" s="1">
        <v>0.34670000000000001</v>
      </c>
      <c r="F117" s="32">
        <v>0.36969999999999997</v>
      </c>
      <c r="G117" s="8">
        <v>0.1847</v>
      </c>
      <c r="L117" s="33"/>
    </row>
    <row r="118" spans="1:12" ht="15" thickBot="1">
      <c r="A118" s="10">
        <v>3</v>
      </c>
      <c r="B118" s="3" t="s">
        <v>10</v>
      </c>
      <c r="C118" s="4">
        <v>1351</v>
      </c>
      <c r="D118" s="29">
        <v>0.1133</v>
      </c>
      <c r="E118" s="1">
        <v>0.89710000000000001</v>
      </c>
      <c r="F118" s="32">
        <v>0.91359999999999997</v>
      </c>
      <c r="G118" s="8">
        <v>0.2344</v>
      </c>
      <c r="L118" s="33"/>
    </row>
    <row r="119" spans="1:12" ht="15" thickBot="1">
      <c r="A119" s="10">
        <v>3</v>
      </c>
      <c r="B119" s="3" t="s">
        <v>10</v>
      </c>
      <c r="C119" s="4">
        <v>1802</v>
      </c>
      <c r="D119" s="29">
        <v>0.12540000000000001</v>
      </c>
      <c r="E119" s="1">
        <v>0.95520000000000005</v>
      </c>
      <c r="F119" s="32">
        <v>0.97060000000000002</v>
      </c>
      <c r="G119" s="8">
        <v>0.39989999999999998</v>
      </c>
      <c r="L119" s="33"/>
    </row>
    <row r="120" spans="1:12" ht="15" thickBot="1">
      <c r="A120" s="10">
        <v>3</v>
      </c>
      <c r="B120" s="3" t="s">
        <v>10</v>
      </c>
      <c r="C120" s="4">
        <v>2403</v>
      </c>
      <c r="D120" s="29">
        <v>0.1615</v>
      </c>
      <c r="E120" s="1">
        <v>0.93779999999999997</v>
      </c>
      <c r="F120" s="32">
        <v>0.91320000000000001</v>
      </c>
      <c r="G120" s="8">
        <v>0.47849999999999998</v>
      </c>
      <c r="L120" s="33"/>
    </row>
    <row r="121" spans="1:12" ht="15" thickBot="1">
      <c r="A121" s="10">
        <v>3</v>
      </c>
      <c r="B121" s="3" t="s">
        <v>10</v>
      </c>
      <c r="C121" s="4">
        <v>3205</v>
      </c>
      <c r="D121" s="29">
        <v>0.16239999999999999</v>
      </c>
      <c r="E121" s="1">
        <v>1.0021</v>
      </c>
      <c r="F121" s="32">
        <v>0.86499999999999999</v>
      </c>
      <c r="G121" s="8">
        <v>0.52769999999999995</v>
      </c>
      <c r="L121" s="33"/>
    </row>
    <row r="122" spans="1:12" ht="15" thickBot="1">
      <c r="A122" s="10">
        <v>3</v>
      </c>
      <c r="B122" s="3" t="s">
        <v>10</v>
      </c>
      <c r="C122" s="4">
        <v>4274</v>
      </c>
      <c r="D122" s="29">
        <v>0.15090000000000001</v>
      </c>
      <c r="E122" s="1">
        <v>1.1023000000000001</v>
      </c>
      <c r="F122" s="32">
        <v>0.81969999999999998</v>
      </c>
      <c r="G122" s="8">
        <v>0.54110000000000003</v>
      </c>
      <c r="L122" s="33"/>
    </row>
    <row r="123" spans="1:12" ht="15" thickBot="1">
      <c r="A123" s="10">
        <v>1</v>
      </c>
      <c r="B123" s="3" t="s">
        <v>11</v>
      </c>
      <c r="C123" s="4">
        <v>319</v>
      </c>
      <c r="D123" s="29">
        <v>0.41139999999999999</v>
      </c>
      <c r="E123" s="1">
        <v>1.4171</v>
      </c>
      <c r="F123" s="8">
        <v>0.95499999999999996</v>
      </c>
      <c r="G123" s="8">
        <v>1.3553999999999999</v>
      </c>
      <c r="L123" s="33"/>
    </row>
    <row r="124" spans="1:12" ht="15" thickBot="1">
      <c r="A124" s="10">
        <v>1</v>
      </c>
      <c r="B124" s="3" t="s">
        <v>11</v>
      </c>
      <c r="C124" s="4">
        <v>426</v>
      </c>
      <c r="D124" s="29">
        <v>0.36380000000000001</v>
      </c>
      <c r="E124" s="1">
        <v>1.2646999999999999</v>
      </c>
      <c r="F124" s="8">
        <v>1.0088999999999999</v>
      </c>
      <c r="G124" s="8">
        <v>1.0736000000000001</v>
      </c>
      <c r="L124" s="33"/>
    </row>
    <row r="125" spans="1:12" ht="15" thickBot="1">
      <c r="A125" s="10">
        <v>1</v>
      </c>
      <c r="B125" s="3" t="s">
        <v>11</v>
      </c>
      <c r="C125" s="4">
        <v>569</v>
      </c>
      <c r="D125" s="29">
        <v>0.37769999999999998</v>
      </c>
      <c r="E125" s="1">
        <v>1.3136000000000001</v>
      </c>
      <c r="F125" s="8">
        <v>1.0205</v>
      </c>
      <c r="G125" s="8">
        <v>1.4221999999999999</v>
      </c>
      <c r="L125" s="33"/>
    </row>
    <row r="126" spans="1:12" ht="15" thickBot="1">
      <c r="A126" s="10">
        <v>1</v>
      </c>
      <c r="B126" s="3" t="s">
        <v>11</v>
      </c>
      <c r="C126" s="4">
        <v>759</v>
      </c>
      <c r="D126" s="29">
        <v>0.4763</v>
      </c>
      <c r="E126" s="1">
        <v>1.5346</v>
      </c>
      <c r="F126" s="8">
        <v>1.1137999999999999</v>
      </c>
      <c r="G126" s="8">
        <v>1.0085999999999999</v>
      </c>
      <c r="L126" s="33"/>
    </row>
    <row r="127" spans="1:12" ht="15" thickBot="1">
      <c r="A127" s="10">
        <v>1</v>
      </c>
      <c r="B127" s="3" t="s">
        <v>11</v>
      </c>
      <c r="C127" s="4">
        <v>1013</v>
      </c>
      <c r="D127" s="29">
        <v>1.0972999999999999</v>
      </c>
      <c r="E127" s="1">
        <v>1.8749</v>
      </c>
      <c r="F127" s="8">
        <v>2.4011</v>
      </c>
      <c r="G127" s="8">
        <v>6.8811</v>
      </c>
      <c r="L127" s="33"/>
    </row>
    <row r="128" spans="1:12">
      <c r="A128" s="10">
        <v>1</v>
      </c>
      <c r="B128" s="3" t="s">
        <v>11</v>
      </c>
      <c r="C128" s="4">
        <v>1351</v>
      </c>
      <c r="D128" s="29">
        <v>1.2474000000000001</v>
      </c>
      <c r="E128" s="1">
        <v>3.2223999999999999</v>
      </c>
      <c r="F128" s="8">
        <v>8.4425000000000008</v>
      </c>
      <c r="G128" s="8">
        <v>7.3094999999999999</v>
      </c>
      <c r="L128" s="33"/>
    </row>
    <row r="129" spans="1:12">
      <c r="A129" s="10">
        <v>1</v>
      </c>
      <c r="B129" s="3" t="s">
        <v>11</v>
      </c>
      <c r="C129" s="4">
        <v>1802</v>
      </c>
      <c r="D129" s="29">
        <v>1.2992999999999999</v>
      </c>
      <c r="E129" s="1">
        <v>5.7209000000000003</v>
      </c>
      <c r="F129" s="8">
        <v>10.3931</v>
      </c>
      <c r="G129" s="8">
        <v>8.0139999999999993</v>
      </c>
      <c r="L129" s="33"/>
    </row>
    <row r="130" spans="1:12">
      <c r="A130" s="10">
        <v>1</v>
      </c>
      <c r="B130" s="3" t="s">
        <v>11</v>
      </c>
      <c r="C130" s="4">
        <v>2403</v>
      </c>
      <c r="D130" s="29">
        <v>1.3553999999999999</v>
      </c>
      <c r="E130" s="1">
        <v>6.1863000000000001</v>
      </c>
      <c r="F130" s="8">
        <v>11.5998</v>
      </c>
      <c r="G130" s="8">
        <v>8.0472999999999999</v>
      </c>
      <c r="L130" s="33"/>
    </row>
    <row r="131" spans="1:12">
      <c r="A131" s="10">
        <v>1</v>
      </c>
      <c r="B131" s="3" t="s">
        <v>11</v>
      </c>
      <c r="C131" s="4">
        <v>3205</v>
      </c>
      <c r="D131" s="29">
        <v>4.7568999999999999</v>
      </c>
      <c r="E131" s="1">
        <v>8.3082999999999991</v>
      </c>
      <c r="F131" s="8">
        <v>12.170400000000001</v>
      </c>
      <c r="G131" s="8">
        <v>9.2457999999999991</v>
      </c>
      <c r="L131" s="33"/>
    </row>
    <row r="132" spans="1:12">
      <c r="A132" s="10">
        <v>1</v>
      </c>
      <c r="B132" s="3" t="s">
        <v>11</v>
      </c>
      <c r="C132" s="4">
        <v>4274</v>
      </c>
      <c r="D132" s="29">
        <v>5.8708</v>
      </c>
      <c r="E132" s="1">
        <v>10.5115</v>
      </c>
      <c r="F132" s="8">
        <v>12.616300000000001</v>
      </c>
      <c r="G132" s="8">
        <v>9.7018000000000004</v>
      </c>
      <c r="L132" s="33"/>
    </row>
    <row r="133" spans="1:12">
      <c r="A133" s="10">
        <v>2</v>
      </c>
      <c r="B133" s="3" t="s">
        <v>11</v>
      </c>
      <c r="C133" s="4">
        <v>319</v>
      </c>
      <c r="D133" s="29">
        <v>0.42430000000000001</v>
      </c>
      <c r="E133" s="1">
        <v>1.3553999999999999</v>
      </c>
      <c r="F133" s="32">
        <v>1.0229999999999999</v>
      </c>
      <c r="G133" s="8">
        <v>1.3246</v>
      </c>
      <c r="L133" s="33"/>
    </row>
    <row r="134" spans="1:12">
      <c r="A134" s="10">
        <v>2</v>
      </c>
      <c r="B134" s="3" t="s">
        <v>11</v>
      </c>
      <c r="C134" s="4">
        <v>426</v>
      </c>
      <c r="D134" s="29">
        <v>0.36980000000000002</v>
      </c>
      <c r="E134" s="1">
        <v>1.3511</v>
      </c>
      <c r="F134" s="32">
        <v>1.0967</v>
      </c>
      <c r="G134" s="8">
        <v>1.0607</v>
      </c>
      <c r="L134" s="33"/>
    </row>
    <row r="135" spans="1:12">
      <c r="A135" s="10">
        <v>2</v>
      </c>
      <c r="B135" s="3" t="s">
        <v>11</v>
      </c>
      <c r="C135" s="4">
        <v>569</v>
      </c>
      <c r="D135" s="29">
        <v>0.37090000000000001</v>
      </c>
      <c r="E135" s="1">
        <v>1.3353999999999999</v>
      </c>
      <c r="F135" s="32">
        <v>1.1213</v>
      </c>
      <c r="G135" s="8">
        <v>1.4439</v>
      </c>
      <c r="L135" s="33"/>
    </row>
    <row r="136" spans="1:12">
      <c r="A136" s="10">
        <v>2</v>
      </c>
      <c r="B136" s="3" t="s">
        <v>11</v>
      </c>
      <c r="C136" s="4">
        <v>759</v>
      </c>
      <c r="D136" s="29">
        <v>0.47489999999999999</v>
      </c>
      <c r="E136" s="1">
        <v>1.6213900000000001</v>
      </c>
      <c r="F136" s="32">
        <v>1.2164999999999999</v>
      </c>
      <c r="G136" s="8">
        <v>1.0498000000000001</v>
      </c>
      <c r="L136" s="33"/>
    </row>
    <row r="137" spans="1:12">
      <c r="A137" s="10">
        <v>2</v>
      </c>
      <c r="B137" s="3" t="s">
        <v>11</v>
      </c>
      <c r="C137" s="4">
        <v>1013</v>
      </c>
      <c r="D137" s="29">
        <v>1.1043000000000001</v>
      </c>
      <c r="E137" s="1">
        <v>1.9067000000000001</v>
      </c>
      <c r="F137" s="32">
        <v>2.4836999999999998</v>
      </c>
      <c r="G137" s="8">
        <v>6.9185999999999996</v>
      </c>
      <c r="L137" s="33"/>
    </row>
    <row r="138" spans="1:12">
      <c r="A138" s="10">
        <v>2</v>
      </c>
      <c r="B138" s="3" t="s">
        <v>11</v>
      </c>
      <c r="C138" s="4">
        <v>1351</v>
      </c>
      <c r="D138" s="29">
        <v>1.2556</v>
      </c>
      <c r="E138" s="1">
        <v>3.2305000000000001</v>
      </c>
      <c r="F138" s="32">
        <v>8.5523000000000007</v>
      </c>
      <c r="G138" s="8">
        <v>7.4023000000000003</v>
      </c>
      <c r="L138" s="33"/>
    </row>
    <row r="139" spans="1:12">
      <c r="A139" s="10">
        <v>2</v>
      </c>
      <c r="B139" s="3" t="s">
        <v>11</v>
      </c>
      <c r="C139" s="4">
        <v>1802</v>
      </c>
      <c r="D139" s="29">
        <v>1.3056000000000001</v>
      </c>
      <c r="E139" s="1">
        <v>5.7927999999999997</v>
      </c>
      <c r="F139" s="32">
        <v>10.4755</v>
      </c>
      <c r="G139" s="8">
        <v>7.9470999999999998</v>
      </c>
      <c r="L139" s="33"/>
    </row>
    <row r="140" spans="1:12">
      <c r="A140" s="10">
        <v>2</v>
      </c>
      <c r="B140" s="3" t="s">
        <v>11</v>
      </c>
      <c r="C140" s="4">
        <v>2403</v>
      </c>
      <c r="D140" s="29">
        <v>1.3573</v>
      </c>
      <c r="E140" s="1">
        <v>6.1786000000000003</v>
      </c>
      <c r="F140" s="32">
        <v>11.692</v>
      </c>
      <c r="G140" s="8">
        <v>8.1142000000000003</v>
      </c>
      <c r="L140" s="33"/>
    </row>
    <row r="141" spans="1:12">
      <c r="A141" s="10">
        <v>2</v>
      </c>
      <c r="B141" s="3" t="s">
        <v>11</v>
      </c>
      <c r="C141" s="4">
        <v>3205</v>
      </c>
      <c r="D141" s="29">
        <v>4.7862999999999998</v>
      </c>
      <c r="E141" s="1">
        <v>8.3141999999999996</v>
      </c>
      <c r="F141" s="32">
        <v>12.2385</v>
      </c>
      <c r="G141" s="8">
        <v>9.2251999999999992</v>
      </c>
      <c r="L141" s="33"/>
    </row>
    <row r="142" spans="1:12">
      <c r="A142" s="10">
        <v>2</v>
      </c>
      <c r="B142" s="3" t="s">
        <v>11</v>
      </c>
      <c r="C142" s="4">
        <v>4274</v>
      </c>
      <c r="D142" s="29">
        <v>5.8305999999999996</v>
      </c>
      <c r="E142" s="1">
        <v>10.465299999999999</v>
      </c>
      <c r="F142" s="32">
        <v>12.713100000000001</v>
      </c>
      <c r="G142" s="8">
        <v>9.7454000000000001</v>
      </c>
      <c r="L142" s="33"/>
    </row>
    <row r="143" spans="1:12">
      <c r="A143" s="10">
        <v>3</v>
      </c>
      <c r="B143" s="3" t="s">
        <v>11</v>
      </c>
      <c r="C143" s="4">
        <v>319</v>
      </c>
      <c r="D143" s="29">
        <v>0.3871</v>
      </c>
      <c r="E143" s="1">
        <v>1.3246</v>
      </c>
      <c r="F143" s="32">
        <v>1.0343</v>
      </c>
      <c r="G143" s="8">
        <v>1.4078999999999999</v>
      </c>
      <c r="L143" s="33"/>
    </row>
    <row r="144" spans="1:12">
      <c r="A144" s="10">
        <v>3</v>
      </c>
      <c r="B144" s="3" t="s">
        <v>11</v>
      </c>
      <c r="C144" s="4">
        <v>426</v>
      </c>
      <c r="D144" s="29">
        <v>0.34610000000000002</v>
      </c>
      <c r="E144" s="1">
        <v>1.2546999999999999</v>
      </c>
      <c r="F144" s="32">
        <v>1.0954999999999999</v>
      </c>
      <c r="G144" s="8">
        <v>1.0736000000000001</v>
      </c>
      <c r="L144" s="33"/>
    </row>
    <row r="145" spans="1:12" ht="15" thickBot="1">
      <c r="A145" s="10">
        <v>3</v>
      </c>
      <c r="B145" s="3" t="s">
        <v>11</v>
      </c>
      <c r="C145" s="4">
        <v>569</v>
      </c>
      <c r="D145" s="29">
        <v>0.37630000000000002</v>
      </c>
      <c r="E145" s="1">
        <v>1.2810999999999999</v>
      </c>
      <c r="F145" s="32">
        <v>1.1173</v>
      </c>
      <c r="G145" s="8">
        <v>1.4058999999999999</v>
      </c>
      <c r="L145" s="33"/>
    </row>
    <row r="146" spans="1:12">
      <c r="A146" s="10">
        <v>3</v>
      </c>
      <c r="B146" s="3" t="s">
        <v>11</v>
      </c>
      <c r="C146" s="4">
        <v>759</v>
      </c>
      <c r="D146" s="29">
        <v>0.47210000000000002</v>
      </c>
      <c r="E146" s="1">
        <v>1.5624</v>
      </c>
      <c r="F146" s="32">
        <v>1.2216</v>
      </c>
      <c r="G146" s="8">
        <v>1.0498000000000001</v>
      </c>
      <c r="L146" s="33"/>
    </row>
    <row r="147" spans="1:12">
      <c r="A147" s="10">
        <v>3</v>
      </c>
      <c r="B147" s="3" t="s">
        <v>11</v>
      </c>
      <c r="C147" s="4">
        <v>1013</v>
      </c>
      <c r="D147" s="29">
        <v>1.1007</v>
      </c>
      <c r="E147" s="1">
        <v>1.9212</v>
      </c>
      <c r="F147" s="32">
        <v>2.4929999999999999</v>
      </c>
      <c r="G147" s="8">
        <v>6.8964999999999996</v>
      </c>
      <c r="L147" s="33"/>
    </row>
    <row r="148" spans="1:12">
      <c r="A148" s="10">
        <v>3</v>
      </c>
      <c r="B148" s="3" t="s">
        <v>11</v>
      </c>
      <c r="C148" s="4">
        <v>1351</v>
      </c>
      <c r="D148" s="29">
        <v>1.2527999999999999</v>
      </c>
      <c r="E148" s="1">
        <v>3.2553000000000001</v>
      </c>
      <c r="F148" s="32">
        <v>8.5143000000000004</v>
      </c>
      <c r="G148" s="8">
        <v>7.4615</v>
      </c>
      <c r="L148" s="33"/>
    </row>
    <row r="149" spans="1:12">
      <c r="A149" s="10">
        <v>3</v>
      </c>
      <c r="B149" s="3" t="s">
        <v>11</v>
      </c>
      <c r="C149" s="4">
        <v>1802</v>
      </c>
      <c r="D149" s="29">
        <v>1.3058000000000001</v>
      </c>
      <c r="E149" s="1">
        <v>5.7667000000000002</v>
      </c>
      <c r="F149" s="32">
        <v>10.487299999999999</v>
      </c>
      <c r="G149" s="8">
        <v>7.9706999999999999</v>
      </c>
      <c r="L149" s="33"/>
    </row>
    <row r="150" spans="1:12">
      <c r="A150" s="10">
        <v>3</v>
      </c>
      <c r="B150" s="3" t="s">
        <v>11</v>
      </c>
      <c r="C150" s="4">
        <v>2403</v>
      </c>
      <c r="D150" s="29">
        <v>1.3533999999999999</v>
      </c>
      <c r="E150" s="1">
        <v>6.1280000000000001</v>
      </c>
      <c r="F150" s="32">
        <v>11.693199999999999</v>
      </c>
      <c r="G150" s="8">
        <v>8.1318999999999999</v>
      </c>
      <c r="L150" s="33"/>
    </row>
    <row r="151" spans="1:12" ht="15" thickBot="1">
      <c r="A151" s="10">
        <v>3</v>
      </c>
      <c r="B151" s="3" t="s">
        <v>11</v>
      </c>
      <c r="C151" s="4">
        <v>3205</v>
      </c>
      <c r="D151" s="29">
        <v>4.7622999999999998</v>
      </c>
      <c r="E151" s="1">
        <v>8.3194999999999997</v>
      </c>
      <c r="F151" s="32">
        <v>12.2372</v>
      </c>
      <c r="G151" s="8">
        <v>9.3019999999999996</v>
      </c>
      <c r="L151" s="33"/>
    </row>
    <row r="152" spans="1:12" ht="15" thickBot="1">
      <c r="A152" s="10">
        <v>3</v>
      </c>
      <c r="B152" s="3" t="s">
        <v>11</v>
      </c>
      <c r="C152" s="4">
        <v>4274</v>
      </c>
      <c r="D152" s="29">
        <v>5.8513000000000002</v>
      </c>
      <c r="E152" s="1">
        <v>10.435700000000001</v>
      </c>
      <c r="F152" s="32">
        <v>12.7163</v>
      </c>
      <c r="G152" s="8">
        <v>9.6941000000000006</v>
      </c>
      <c r="L152" s="33"/>
    </row>
    <row r="153" spans="1:12" ht="15" thickBot="1">
      <c r="A153" s="10">
        <v>1</v>
      </c>
      <c r="B153" s="3" t="s">
        <v>12</v>
      </c>
      <c r="C153" s="4">
        <v>319</v>
      </c>
      <c r="D153" s="29">
        <v>0.41589999999999999</v>
      </c>
      <c r="E153" s="1">
        <v>0.80189999999999995</v>
      </c>
      <c r="F153" s="8">
        <v>0.4929</v>
      </c>
      <c r="G153" s="8">
        <v>0.65449999999999997</v>
      </c>
      <c r="L153" s="33"/>
    </row>
    <row r="154" spans="1:12" ht="15" thickBot="1">
      <c r="A154" s="10">
        <v>1</v>
      </c>
      <c r="B154" s="3" t="s">
        <v>12</v>
      </c>
      <c r="C154" s="4">
        <v>426</v>
      </c>
      <c r="D154" s="29">
        <v>0.3548</v>
      </c>
      <c r="E154" s="1">
        <v>0.81589999999999996</v>
      </c>
      <c r="F154" s="8">
        <v>0.60799999999999998</v>
      </c>
      <c r="G154" s="8">
        <v>0.66569999999999996</v>
      </c>
      <c r="L154" s="33"/>
    </row>
    <row r="155" spans="1:12" ht="15" thickBot="1">
      <c r="A155" s="10">
        <v>1</v>
      </c>
      <c r="B155" s="3" t="s">
        <v>12</v>
      </c>
      <c r="C155" s="4">
        <v>569</v>
      </c>
      <c r="D155" s="29">
        <v>0.3569</v>
      </c>
      <c r="E155" s="1">
        <v>0.90110000000000001</v>
      </c>
      <c r="F155" s="8">
        <v>0.59709999999999996</v>
      </c>
      <c r="G155" s="8">
        <v>0.64600000000000002</v>
      </c>
      <c r="L155" s="33"/>
    </row>
    <row r="156" spans="1:12" ht="15" thickBot="1">
      <c r="A156" s="10">
        <v>1</v>
      </c>
      <c r="B156" s="3" t="s">
        <v>12</v>
      </c>
      <c r="C156" s="4">
        <v>759</v>
      </c>
      <c r="D156" s="29">
        <v>0.46760000000000002</v>
      </c>
      <c r="E156" s="1">
        <v>1.2806999999999999</v>
      </c>
      <c r="F156" s="8">
        <v>0.57630000000000003</v>
      </c>
      <c r="G156" s="8">
        <v>0.60150000000000003</v>
      </c>
      <c r="L156" s="33"/>
    </row>
    <row r="157" spans="1:12" ht="15" thickBot="1">
      <c r="A157" s="10">
        <v>1</v>
      </c>
      <c r="B157" s="3" t="s">
        <v>12</v>
      </c>
      <c r="C157" s="4">
        <v>1013</v>
      </c>
      <c r="D157" s="29">
        <v>1.0803</v>
      </c>
      <c r="E157" s="1">
        <v>2.0855999999999999</v>
      </c>
      <c r="F157" s="8">
        <v>1.7374000000000001</v>
      </c>
      <c r="G157" s="8">
        <v>3.7593999999999999</v>
      </c>
      <c r="L157" s="33"/>
    </row>
    <row r="158" spans="1:12" ht="15" thickBot="1">
      <c r="A158" s="10">
        <v>1</v>
      </c>
      <c r="B158" s="3" t="s">
        <v>12</v>
      </c>
      <c r="C158" s="4">
        <v>1351</v>
      </c>
      <c r="D158" s="29">
        <v>1.2599</v>
      </c>
      <c r="E158" s="1">
        <v>4.4093</v>
      </c>
      <c r="F158" s="8">
        <v>4.2918000000000003</v>
      </c>
      <c r="G158" s="8">
        <v>4.2525000000000004</v>
      </c>
      <c r="L158" s="33"/>
    </row>
    <row r="159" spans="1:12" ht="15" thickBot="1">
      <c r="A159" s="10">
        <v>1</v>
      </c>
      <c r="B159" s="3" t="s">
        <v>12</v>
      </c>
      <c r="C159" s="4">
        <v>1802</v>
      </c>
      <c r="D159" s="29">
        <v>1.323</v>
      </c>
      <c r="E159" s="1">
        <v>4.2678000000000003</v>
      </c>
      <c r="F159" s="8">
        <v>5.2544000000000004</v>
      </c>
      <c r="G159" s="8">
        <v>4.0913000000000004</v>
      </c>
      <c r="L159" s="33"/>
    </row>
    <row r="160" spans="1:12" ht="15" thickBot="1">
      <c r="A160" s="10">
        <v>1</v>
      </c>
      <c r="B160" s="3" t="s">
        <v>12</v>
      </c>
      <c r="C160" s="4">
        <v>2403</v>
      </c>
      <c r="D160" s="29">
        <v>1.4594</v>
      </c>
      <c r="E160" s="1">
        <v>4.7672999999999996</v>
      </c>
      <c r="F160" s="8">
        <v>5.7565999999999997</v>
      </c>
      <c r="G160" s="8">
        <v>4.1623000000000001</v>
      </c>
      <c r="L160" s="33"/>
    </row>
    <row r="161" spans="1:12" ht="15" thickBot="1">
      <c r="A161" s="10">
        <v>1</v>
      </c>
      <c r="B161" s="3" t="s">
        <v>12</v>
      </c>
      <c r="C161" s="4">
        <v>3205</v>
      </c>
      <c r="D161" s="29">
        <v>4.7542</v>
      </c>
      <c r="E161" s="1">
        <v>5.4447999999999999</v>
      </c>
      <c r="F161" s="8">
        <v>6.0548000000000002</v>
      </c>
      <c r="G161" s="8">
        <v>4.5664999999999996</v>
      </c>
      <c r="L161" s="33"/>
    </row>
    <row r="162" spans="1:12" ht="15" thickBot="1">
      <c r="A162" s="10">
        <v>1</v>
      </c>
      <c r="B162" s="3" t="s">
        <v>12</v>
      </c>
      <c r="C162" s="4">
        <v>4274</v>
      </c>
      <c r="D162" s="29">
        <v>5.8478000000000003</v>
      </c>
      <c r="E162" s="1">
        <v>6.3825000000000003</v>
      </c>
      <c r="F162" s="8">
        <v>6.2454000000000001</v>
      </c>
      <c r="G162" s="8">
        <v>5.1037999999999997</v>
      </c>
      <c r="L162" s="33"/>
    </row>
    <row r="163" spans="1:12" ht="15" thickBot="1">
      <c r="A163" s="10">
        <v>2</v>
      </c>
      <c r="B163" s="3" t="s">
        <v>12</v>
      </c>
      <c r="C163" s="4">
        <v>319</v>
      </c>
      <c r="D163" s="29">
        <v>0.42120000000000002</v>
      </c>
      <c r="E163" s="1">
        <v>0.78849999999999998</v>
      </c>
      <c r="F163" s="32">
        <v>0.49340000000000001</v>
      </c>
      <c r="G163" s="8">
        <v>0.61609999999999998</v>
      </c>
      <c r="L163" s="33"/>
    </row>
    <row r="164" spans="1:12" ht="15" thickBot="1">
      <c r="A164" s="10">
        <v>2</v>
      </c>
      <c r="B164" s="3" t="s">
        <v>12</v>
      </c>
      <c r="C164" s="4">
        <v>426</v>
      </c>
      <c r="D164" s="29">
        <v>0.37269999999999998</v>
      </c>
      <c r="E164" s="1">
        <v>0.89500000000000002</v>
      </c>
      <c r="F164" s="32">
        <v>0.62260000000000004</v>
      </c>
      <c r="G164" s="8">
        <v>0.75019999999999998</v>
      </c>
      <c r="L164" s="33"/>
    </row>
    <row r="165" spans="1:12" ht="15" thickBot="1">
      <c r="A165" s="10">
        <v>2</v>
      </c>
      <c r="B165" s="3" t="s">
        <v>12</v>
      </c>
      <c r="C165" s="4">
        <v>569</v>
      </c>
      <c r="D165" s="29">
        <v>0.3538</v>
      </c>
      <c r="E165" s="1">
        <v>0.91510000000000002</v>
      </c>
      <c r="F165" s="32">
        <v>0.63070000000000004</v>
      </c>
      <c r="G165" s="8">
        <v>0.56999999999999995</v>
      </c>
      <c r="L165" s="33"/>
    </row>
    <row r="166" spans="1:12" ht="15" thickBot="1">
      <c r="A166" s="10">
        <v>2</v>
      </c>
      <c r="B166" s="3" t="s">
        <v>12</v>
      </c>
      <c r="C166" s="4">
        <v>759</v>
      </c>
      <c r="D166" s="29">
        <v>0.46410000000000001</v>
      </c>
      <c r="E166" s="1">
        <v>1.2755000000000001</v>
      </c>
      <c r="F166" s="32">
        <v>0.59499999999999997</v>
      </c>
      <c r="G166" s="8">
        <v>0.63580000000000003</v>
      </c>
      <c r="L166" s="33"/>
    </row>
    <row r="167" spans="1:12" ht="15" thickBot="1">
      <c r="A167" s="10">
        <v>2</v>
      </c>
      <c r="B167" s="3" t="s">
        <v>12</v>
      </c>
      <c r="C167" s="4">
        <v>1013</v>
      </c>
      <c r="D167" s="29">
        <v>1.0815999999999999</v>
      </c>
      <c r="E167" s="1">
        <v>2.1086999999999998</v>
      </c>
      <c r="F167" s="32">
        <v>1.7599</v>
      </c>
      <c r="G167" s="8">
        <v>3.8342999999999998</v>
      </c>
      <c r="L167" s="33"/>
    </row>
    <row r="168" spans="1:12" ht="15" thickBot="1">
      <c r="A168" s="10">
        <v>2</v>
      </c>
      <c r="B168" s="3" t="s">
        <v>12</v>
      </c>
      <c r="C168" s="4">
        <v>1351</v>
      </c>
      <c r="D168" s="29">
        <v>1.2511000000000001</v>
      </c>
      <c r="E168" s="1">
        <v>4.4085999999999999</v>
      </c>
      <c r="F168" s="32">
        <v>4.3232999999999997</v>
      </c>
      <c r="G168" s="8">
        <v>4.1718000000000002</v>
      </c>
      <c r="L168" s="33"/>
    </row>
    <row r="169" spans="1:12" ht="15" thickBot="1">
      <c r="A169" s="10">
        <v>2</v>
      </c>
      <c r="B169" s="3" t="s">
        <v>12</v>
      </c>
      <c r="C169" s="4">
        <v>1802</v>
      </c>
      <c r="D169" s="29">
        <v>1.3069999999999999</v>
      </c>
      <c r="E169" s="1">
        <v>4.1746999999999996</v>
      </c>
      <c r="F169" s="32">
        <v>5.2968999999999999</v>
      </c>
      <c r="G169" s="8">
        <v>4.1557000000000004</v>
      </c>
      <c r="L169" s="33"/>
    </row>
    <row r="170" spans="1:12" ht="15" thickBot="1">
      <c r="A170" s="10">
        <v>2</v>
      </c>
      <c r="B170" s="3" t="s">
        <v>12</v>
      </c>
      <c r="C170" s="4">
        <v>2403</v>
      </c>
      <c r="D170" s="29">
        <v>1.4581999999999999</v>
      </c>
      <c r="E170" s="1">
        <v>4.7610999999999999</v>
      </c>
      <c r="F170" s="32">
        <v>5.7575000000000003</v>
      </c>
      <c r="G170" s="8">
        <v>4.1672000000000002</v>
      </c>
      <c r="L170" s="33"/>
    </row>
    <row r="171" spans="1:12" ht="15" thickBot="1">
      <c r="A171" s="10">
        <v>2</v>
      </c>
      <c r="B171" s="3" t="s">
        <v>12</v>
      </c>
      <c r="C171" s="4">
        <v>3205</v>
      </c>
      <c r="D171" s="29">
        <v>4.7146999999999997</v>
      </c>
      <c r="E171" s="1">
        <v>5.4642999999999997</v>
      </c>
      <c r="F171" s="32">
        <v>6.0933999999999999</v>
      </c>
      <c r="G171" s="8">
        <v>4.4672999999999998</v>
      </c>
      <c r="L171" s="33"/>
    </row>
    <row r="172" spans="1:12" ht="15" thickBot="1">
      <c r="A172" s="10">
        <v>2</v>
      </c>
      <c r="B172" s="3" t="s">
        <v>12</v>
      </c>
      <c r="C172" s="4">
        <v>4274</v>
      </c>
      <c r="D172" s="29">
        <v>5.7794999999999996</v>
      </c>
      <c r="E172" s="1">
        <v>6.4649999999999999</v>
      </c>
      <c r="F172" s="32">
        <v>6.2930999999999999</v>
      </c>
      <c r="G172" s="8">
        <v>5.0945</v>
      </c>
      <c r="L172" s="33"/>
    </row>
    <row r="173" spans="1:12" ht="15" thickBot="1">
      <c r="A173" s="10">
        <v>3</v>
      </c>
      <c r="B173" s="3" t="s">
        <v>12</v>
      </c>
      <c r="C173" s="4">
        <v>319</v>
      </c>
      <c r="D173" s="29">
        <v>0.44550000000000001</v>
      </c>
      <c r="E173" s="1">
        <v>0.80659999999999998</v>
      </c>
      <c r="F173" s="32">
        <v>0.52849999999999997</v>
      </c>
      <c r="G173" s="8">
        <v>0.72170000000000001</v>
      </c>
      <c r="L173" s="33"/>
    </row>
    <row r="174" spans="1:12" ht="15" thickBot="1">
      <c r="A174" s="10">
        <v>3</v>
      </c>
      <c r="B174" s="3" t="s">
        <v>12</v>
      </c>
      <c r="C174" s="4">
        <v>426</v>
      </c>
      <c r="D174" s="29">
        <v>0.36220000000000002</v>
      </c>
      <c r="E174" s="1">
        <v>0.89600000000000002</v>
      </c>
      <c r="F174" s="32">
        <v>0.65639999999999998</v>
      </c>
      <c r="G174" s="8">
        <v>0.68559999999999999</v>
      </c>
      <c r="L174" s="33"/>
    </row>
    <row r="175" spans="1:12" ht="15" thickBot="1">
      <c r="A175" s="10">
        <v>3</v>
      </c>
      <c r="B175" s="3" t="s">
        <v>12</v>
      </c>
      <c r="C175" s="4">
        <v>569</v>
      </c>
      <c r="D175" s="29">
        <v>0.35849999999999999</v>
      </c>
      <c r="E175" s="1">
        <v>0.92220000000000002</v>
      </c>
      <c r="F175" s="32">
        <v>0.66700000000000004</v>
      </c>
      <c r="G175" s="8">
        <v>0.6623</v>
      </c>
      <c r="L175" s="33"/>
    </row>
    <row r="176" spans="1:12" ht="15" thickBot="1">
      <c r="A176" s="10">
        <v>3</v>
      </c>
      <c r="B176" s="3" t="s">
        <v>12</v>
      </c>
      <c r="C176" s="4">
        <v>759</v>
      </c>
      <c r="D176" s="29">
        <v>0.46189999999999998</v>
      </c>
      <c r="E176" s="1">
        <v>1.3295999999999999</v>
      </c>
      <c r="F176" s="32">
        <v>0.63519999999999999</v>
      </c>
      <c r="G176" s="8">
        <v>0.65180000000000005</v>
      </c>
      <c r="L176" s="33"/>
    </row>
    <row r="177" spans="1:12" ht="15" thickBot="1">
      <c r="A177" s="10">
        <v>3</v>
      </c>
      <c r="B177" s="3" t="s">
        <v>12</v>
      </c>
      <c r="C177" s="4">
        <v>1013</v>
      </c>
      <c r="D177" s="29">
        <v>1.0818000000000001</v>
      </c>
      <c r="E177" s="1">
        <v>2.0423</v>
      </c>
      <c r="F177" s="32">
        <v>1.8072999999999999</v>
      </c>
      <c r="G177" s="8">
        <v>3.7633000000000001</v>
      </c>
      <c r="L177" s="33"/>
    </row>
    <row r="178" spans="1:12" ht="15" thickBot="1">
      <c r="A178" s="10">
        <v>3</v>
      </c>
      <c r="B178" s="3" t="s">
        <v>12</v>
      </c>
      <c r="C178" s="4">
        <v>1351</v>
      </c>
      <c r="D178" s="29">
        <v>1.2505999999999999</v>
      </c>
      <c r="E178" s="1">
        <v>4.4141000000000004</v>
      </c>
      <c r="F178" s="32">
        <v>4.3380000000000001</v>
      </c>
      <c r="G178" s="8">
        <v>4.1771000000000003</v>
      </c>
      <c r="L178" s="33"/>
    </row>
    <row r="179" spans="1:12" ht="15" thickBot="1">
      <c r="A179" s="10">
        <v>3</v>
      </c>
      <c r="B179" s="3" t="s">
        <v>12</v>
      </c>
      <c r="C179" s="4">
        <v>1802</v>
      </c>
      <c r="D179" s="29">
        <v>1.2974000000000001</v>
      </c>
      <c r="E179" s="1">
        <v>4.1966999999999999</v>
      </c>
      <c r="F179" s="32">
        <v>5.3109000000000002</v>
      </c>
      <c r="G179" s="8">
        <v>4.1851000000000003</v>
      </c>
      <c r="L179" s="33"/>
    </row>
    <row r="180" spans="1:12" ht="15" thickBot="1">
      <c r="A180" s="10">
        <v>3</v>
      </c>
      <c r="B180" s="3" t="s">
        <v>12</v>
      </c>
      <c r="C180" s="4">
        <v>2403</v>
      </c>
      <c r="D180" s="29">
        <v>1.4490000000000001</v>
      </c>
      <c r="E180" s="1">
        <v>4.694</v>
      </c>
      <c r="F180" s="32">
        <v>5.7647000000000004</v>
      </c>
      <c r="G180" s="8">
        <v>4.1875999999999998</v>
      </c>
      <c r="L180" s="33"/>
    </row>
    <row r="181" spans="1:12" ht="15" thickBot="1">
      <c r="A181" s="10">
        <v>3</v>
      </c>
      <c r="B181" s="3" t="s">
        <v>12</v>
      </c>
      <c r="C181" s="4">
        <v>3205</v>
      </c>
      <c r="D181" s="29">
        <v>4.6959999999999997</v>
      </c>
      <c r="E181" s="1">
        <v>5.4748000000000001</v>
      </c>
      <c r="F181" s="32">
        <v>6.1261000000000001</v>
      </c>
      <c r="G181" s="8">
        <v>4.4767999999999999</v>
      </c>
      <c r="L181" s="33"/>
    </row>
    <row r="182" spans="1:12" ht="15" thickBot="1">
      <c r="A182" s="10">
        <v>3</v>
      </c>
      <c r="B182" s="3" t="s">
        <v>12</v>
      </c>
      <c r="C182" s="4">
        <v>4274</v>
      </c>
      <c r="D182" s="29">
        <v>5.8175999999999997</v>
      </c>
      <c r="E182" s="1">
        <v>6.4093</v>
      </c>
      <c r="F182" s="32">
        <v>6.3299000000000003</v>
      </c>
      <c r="G182" s="8">
        <v>5.1847000000000003</v>
      </c>
      <c r="L182" s="3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01D57-3458-4075-9635-40190F63BC46}">
  <dimension ref="A1:G23"/>
  <sheetViews>
    <sheetView workbookViewId="0">
      <selection activeCell="C28" sqref="C28"/>
    </sheetView>
  </sheetViews>
  <sheetFormatPr baseColWidth="10" defaultColWidth="11.44140625" defaultRowHeight="14.4"/>
  <cols>
    <col min="6" max="6" width="17.77734375" bestFit="1" customWidth="1"/>
  </cols>
  <sheetData>
    <row r="1" spans="1:7">
      <c r="A1" s="43" t="s">
        <v>13</v>
      </c>
      <c r="B1" s="44"/>
      <c r="C1" s="44"/>
      <c r="D1" s="44"/>
      <c r="E1" s="44"/>
      <c r="F1" s="44"/>
      <c r="G1" s="45"/>
    </row>
    <row r="2" spans="1:7" ht="15" thickBot="1">
      <c r="A2" s="46"/>
      <c r="B2" s="47"/>
      <c r="C2" s="48"/>
      <c r="D2" s="48"/>
      <c r="E2" s="48"/>
      <c r="F2" s="48"/>
      <c r="G2" s="49"/>
    </row>
    <row r="3" spans="1:7" ht="15" thickBot="1">
      <c r="A3" s="11" t="s">
        <v>14</v>
      </c>
      <c r="B3" s="12">
        <f>NORMSINV(95%)</f>
        <v>1.6448536269514715</v>
      </c>
      <c r="C3" s="2"/>
      <c r="D3" s="2"/>
      <c r="E3" s="2"/>
      <c r="F3" s="2"/>
      <c r="G3" s="2"/>
    </row>
    <row r="4" spans="1:7" ht="15" thickBot="1">
      <c r="A4" s="2"/>
      <c r="B4" s="2"/>
      <c r="C4" s="2"/>
      <c r="D4" s="2"/>
      <c r="E4" s="2"/>
      <c r="F4" s="2"/>
      <c r="G4" s="2"/>
    </row>
    <row r="5" spans="1:7" ht="15" thickBot="1">
      <c r="A5" s="11" t="s">
        <v>15</v>
      </c>
      <c r="B5" s="13" t="s">
        <v>2</v>
      </c>
      <c r="C5" s="13" t="s">
        <v>16</v>
      </c>
      <c r="D5" s="13" t="s">
        <v>17</v>
      </c>
      <c r="E5" s="13" t="s">
        <v>18</v>
      </c>
      <c r="F5" s="13" t="s">
        <v>19</v>
      </c>
      <c r="G5" s="14" t="s">
        <v>20</v>
      </c>
    </row>
    <row r="6" spans="1:7">
      <c r="A6" s="15" t="s">
        <v>7</v>
      </c>
      <c r="B6" s="16">
        <v>319</v>
      </c>
      <c r="C6" s="16">
        <v>0.95499999999999996</v>
      </c>
      <c r="D6" s="16">
        <v>0.92420000000000002</v>
      </c>
      <c r="E6" s="16">
        <v>0.92420000000000002</v>
      </c>
      <c r="F6" s="16">
        <f>STDEVA(C6:E6)</f>
        <v>1.7782388291040438E-2</v>
      </c>
      <c r="G6" s="17">
        <f>($B$3*F6)/3^(1/2)</f>
        <v>1.6887163903368408E-2</v>
      </c>
    </row>
    <row r="7" spans="1:7">
      <c r="A7" s="18" t="s">
        <v>7</v>
      </c>
      <c r="B7" s="19">
        <v>1013</v>
      </c>
      <c r="C7" s="19">
        <v>0.93510000000000004</v>
      </c>
      <c r="D7" s="19">
        <v>0.96579999999999999</v>
      </c>
      <c r="E7" s="19">
        <v>0.92830000000000001</v>
      </c>
      <c r="F7" s="19">
        <f t="shared" ref="F7:F23" si="0">STDEVA(C7:E7)</f>
        <v>1.9979072384205744E-2</v>
      </c>
      <c r="G7" s="17">
        <f t="shared" ref="G7:G23" si="1">($B$3*F7)/3^(1/2)</f>
        <v>1.8973259635733854E-2</v>
      </c>
    </row>
    <row r="8" spans="1:7">
      <c r="A8" s="18" t="s">
        <v>7</v>
      </c>
      <c r="B8" s="19">
        <v>4274</v>
      </c>
      <c r="C8" s="19">
        <v>4.2990000000000004</v>
      </c>
      <c r="D8" s="19">
        <v>4.2275</v>
      </c>
      <c r="E8" s="19">
        <v>4.2426000000000004</v>
      </c>
      <c r="F8" s="19">
        <f t="shared" si="0"/>
        <v>3.7685585219462137E-2</v>
      </c>
      <c r="G8" s="17">
        <f t="shared" si="1"/>
        <v>3.5788367905342788E-2</v>
      </c>
    </row>
    <row r="9" spans="1:7">
      <c r="A9" s="18" t="s">
        <v>21</v>
      </c>
      <c r="B9" s="19">
        <v>319</v>
      </c>
      <c r="C9" s="19">
        <v>0.24640000000000001</v>
      </c>
      <c r="D9" s="19">
        <v>0.24640000000000001</v>
      </c>
      <c r="E9" s="19">
        <v>0.2772</v>
      </c>
      <c r="F9" s="19">
        <f t="shared" si="0"/>
        <v>1.7782388291040473E-2</v>
      </c>
      <c r="G9" s="17">
        <f t="shared" si="1"/>
        <v>1.6887163903368439E-2</v>
      </c>
    </row>
    <row r="10" spans="1:7">
      <c r="A10" s="18" t="s">
        <v>21</v>
      </c>
      <c r="B10" s="19">
        <v>1013</v>
      </c>
      <c r="C10" s="19">
        <v>0.24429999999999999</v>
      </c>
      <c r="D10" s="19">
        <v>0.24529999999999999</v>
      </c>
      <c r="E10" s="19">
        <v>0.24049999999999999</v>
      </c>
      <c r="F10" s="19">
        <f t="shared" si="0"/>
        <v>2.5324559884296761E-3</v>
      </c>
      <c r="G10" s="17">
        <f t="shared" si="1"/>
        <v>2.4049637571026505E-3</v>
      </c>
    </row>
    <row r="11" spans="1:7">
      <c r="A11" s="18" t="s">
        <v>21</v>
      </c>
      <c r="B11" s="19">
        <v>4274</v>
      </c>
      <c r="C11" s="19">
        <v>1.1033999999999999</v>
      </c>
      <c r="D11" s="19">
        <v>1.1014999999999999</v>
      </c>
      <c r="E11" s="19">
        <v>1.1185</v>
      </c>
      <c r="F11" s="19">
        <f t="shared" si="0"/>
        <v>9.3150415994777656E-3</v>
      </c>
      <c r="G11" s="17">
        <f t="shared" si="1"/>
        <v>8.8460915194576613E-3</v>
      </c>
    </row>
    <row r="12" spans="1:7">
      <c r="A12" s="18" t="s">
        <v>22</v>
      </c>
      <c r="B12" s="19">
        <v>319</v>
      </c>
      <c r="C12" s="19">
        <v>0.1232</v>
      </c>
      <c r="D12" s="19">
        <v>0.154</v>
      </c>
      <c r="E12" s="19">
        <v>0.1232</v>
      </c>
      <c r="F12" s="19">
        <f t="shared" si="0"/>
        <v>1.7782388291040643E-2</v>
      </c>
      <c r="G12" s="17">
        <f t="shared" si="1"/>
        <v>1.6887163903368602E-2</v>
      </c>
    </row>
    <row r="13" spans="1:7">
      <c r="A13" s="18" t="s">
        <v>22</v>
      </c>
      <c r="B13" s="19">
        <v>1013</v>
      </c>
      <c r="C13" s="19">
        <v>0.1087</v>
      </c>
      <c r="D13" s="19">
        <v>9.9099999999999994E-2</v>
      </c>
      <c r="E13" s="19">
        <v>0.10100000000000001</v>
      </c>
      <c r="F13" s="19">
        <f t="shared" si="0"/>
        <v>5.0836338708972126E-3</v>
      </c>
      <c r="G13" s="17">
        <f t="shared" si="1"/>
        <v>4.8277068860210727E-3</v>
      </c>
    </row>
    <row r="14" spans="1:7">
      <c r="A14" s="18" t="s">
        <v>22</v>
      </c>
      <c r="B14" s="19">
        <v>4274</v>
      </c>
      <c r="C14" s="19">
        <v>0.26989999999999997</v>
      </c>
      <c r="D14" s="19">
        <v>0.26950000000000002</v>
      </c>
      <c r="E14" s="19">
        <v>0.26910000000000001</v>
      </c>
      <c r="F14" s="19">
        <f t="shared" si="0"/>
        <v>3.999999999999837E-4</v>
      </c>
      <c r="G14" s="17">
        <f t="shared" si="1"/>
        <v>3.7986267371917031E-4</v>
      </c>
    </row>
    <row r="15" spans="1:7">
      <c r="A15" s="18" t="s">
        <v>23</v>
      </c>
      <c r="B15" s="19">
        <v>319</v>
      </c>
      <c r="C15" s="19">
        <v>0.18479999999999999</v>
      </c>
      <c r="D15" s="19">
        <v>0.185</v>
      </c>
      <c r="E15" s="19">
        <v>0.21560000000000001</v>
      </c>
      <c r="F15" s="19">
        <f t="shared" si="0"/>
        <v>1.7724935354842167E-2</v>
      </c>
      <c r="G15" s="17">
        <f t="shared" si="1"/>
        <v>1.6832603338475177E-2</v>
      </c>
    </row>
    <row r="16" spans="1:7">
      <c r="A16" s="18" t="s">
        <v>23</v>
      </c>
      <c r="B16" s="19">
        <v>1013</v>
      </c>
      <c r="C16" s="19">
        <v>0.17599999999999999</v>
      </c>
      <c r="D16" s="19">
        <v>0.17799999999999999</v>
      </c>
      <c r="E16" s="19">
        <v>0.1847</v>
      </c>
      <c r="F16" s="19">
        <f t="shared" si="0"/>
        <v>4.5566800780100199E-3</v>
      </c>
      <c r="G16" s="17">
        <f t="shared" si="1"/>
        <v>4.3272816942895856E-3</v>
      </c>
    </row>
    <row r="17" spans="1:7">
      <c r="A17" s="18" t="s">
        <v>23</v>
      </c>
      <c r="B17" s="19">
        <v>4274</v>
      </c>
      <c r="C17" s="19">
        <v>0.49340000000000001</v>
      </c>
      <c r="D17" s="19">
        <v>0.49380000000000002</v>
      </c>
      <c r="E17" s="19">
        <v>0.50239999999999996</v>
      </c>
      <c r="F17" s="19">
        <f t="shared" si="0"/>
        <v>5.0846173241781943E-3</v>
      </c>
      <c r="G17" s="17">
        <f t="shared" si="1"/>
        <v>4.8286408290030523E-3</v>
      </c>
    </row>
    <row r="18" spans="1:7">
      <c r="A18" s="18" t="s">
        <v>11</v>
      </c>
      <c r="B18" s="19">
        <v>319</v>
      </c>
      <c r="C18" s="19">
        <v>0.33889999999999998</v>
      </c>
      <c r="D18" s="19">
        <v>0.36969999999999997</v>
      </c>
      <c r="E18" s="19">
        <v>0.37</v>
      </c>
      <c r="F18" s="19">
        <f t="shared" si="0"/>
        <v>1.7869620402608821E-2</v>
      </c>
      <c r="G18" s="17">
        <f t="shared" si="1"/>
        <v>1.6970004461204748E-2</v>
      </c>
    </row>
    <row r="19" spans="1:7">
      <c r="A19" s="18" t="s">
        <v>11</v>
      </c>
      <c r="B19" s="19">
        <v>1013</v>
      </c>
      <c r="C19" s="19">
        <v>1.7422</v>
      </c>
      <c r="D19" s="19">
        <v>1.7527999999999999</v>
      </c>
      <c r="E19" s="19">
        <v>1.6968000000000001</v>
      </c>
      <c r="F19" s="19">
        <f t="shared" si="0"/>
        <v>2.9747604945608557E-2</v>
      </c>
      <c r="G19" s="17">
        <f t="shared" si="1"/>
        <v>2.8250011878452351E-2</v>
      </c>
    </row>
    <row r="20" spans="1:7">
      <c r="A20" s="18" t="s">
        <v>11</v>
      </c>
      <c r="B20" s="19">
        <v>4274</v>
      </c>
      <c r="C20" s="19">
        <v>2.4708000000000001</v>
      </c>
      <c r="D20" s="19">
        <v>2.5182000000000002</v>
      </c>
      <c r="E20" s="19">
        <v>2.5253999999999999</v>
      </c>
      <c r="F20" s="19">
        <f t="shared" si="0"/>
        <v>2.9664119740858592E-2</v>
      </c>
      <c r="G20" s="17">
        <f t="shared" si="1"/>
        <v>2.8170729595721561E-2</v>
      </c>
    </row>
    <row r="21" spans="1:7">
      <c r="A21" s="18" t="s">
        <v>24</v>
      </c>
      <c r="B21" s="19">
        <v>319</v>
      </c>
      <c r="C21" s="19">
        <v>0.67769999999999997</v>
      </c>
      <c r="D21" s="19">
        <v>0.64690000000000003</v>
      </c>
      <c r="E21" s="19">
        <v>0.59530000000000005</v>
      </c>
      <c r="F21" s="19">
        <f t="shared" si="0"/>
        <v>4.1635241482827143E-2</v>
      </c>
      <c r="G21" s="17">
        <f t="shared" si="1"/>
        <v>3.9539185376526689E-2</v>
      </c>
    </row>
    <row r="22" spans="1:7">
      <c r="A22" s="18" t="s">
        <v>24</v>
      </c>
      <c r="B22" s="19">
        <v>1013</v>
      </c>
      <c r="C22" s="19">
        <v>3.4464000000000001</v>
      </c>
      <c r="D22" s="19">
        <v>3.3803999999999998</v>
      </c>
      <c r="E22" s="19">
        <v>3.3784999999999998</v>
      </c>
      <c r="F22" s="19">
        <f t="shared" si="0"/>
        <v>3.8665272963388557E-2</v>
      </c>
      <c r="G22" s="17">
        <f t="shared" si="1"/>
        <v>3.6718734919887301E-2</v>
      </c>
    </row>
    <row r="23" spans="1:7" ht="15" thickBot="1">
      <c r="A23" s="20" t="s">
        <v>24</v>
      </c>
      <c r="B23" s="21">
        <v>4274</v>
      </c>
      <c r="C23" s="21">
        <v>4.5632999999999999</v>
      </c>
      <c r="D23" s="21">
        <v>4.5608000000000004</v>
      </c>
      <c r="E23" s="21">
        <v>4.5168999999999997</v>
      </c>
      <c r="F23" s="21">
        <f t="shared" si="0"/>
        <v>2.6097317869850409E-2</v>
      </c>
      <c r="G23" s="17">
        <f t="shared" si="1"/>
        <v>2.4783492357352156E-2</v>
      </c>
    </row>
  </sheetData>
  <mergeCells count="1">
    <mergeCell ref="A1:G2"/>
  </mergeCells>
  <pageMargins left="0.7" right="0.7" top="0.75" bottom="0.75" header="0.3" footer="0.3"/>
  <ignoredErrors>
    <ignoredError sqref="F6:F23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BDB8A-4193-4260-B4A8-FFD8ADE50EB7}">
  <dimension ref="B1:AC182"/>
  <sheetViews>
    <sheetView tabSelected="1" topLeftCell="A11" workbookViewId="0">
      <selection activeCell="C8" sqref="C8"/>
    </sheetView>
  </sheetViews>
  <sheetFormatPr baseColWidth="10" defaultColWidth="11.44140625" defaultRowHeight="14.4"/>
  <cols>
    <col min="1" max="2" width="11.44140625" style="2"/>
    <col min="3" max="5" width="11.33203125" style="2" bestFit="1" customWidth="1"/>
    <col min="6" max="6" width="11.33203125" style="2" customWidth="1"/>
    <col min="7" max="16384" width="11.44140625" style="2"/>
  </cols>
  <sheetData>
    <row r="1" spans="2:29" ht="15" thickBot="1"/>
    <row r="2" spans="2:29" ht="15" thickBot="1">
      <c r="B2" s="11" t="s">
        <v>14</v>
      </c>
      <c r="C2" s="12">
        <f>NORMSINV(95%)</f>
        <v>1.6448536269514715</v>
      </c>
    </row>
    <row r="4" spans="2:29">
      <c r="B4" s="50" t="s">
        <v>25</v>
      </c>
      <c r="C4" s="50"/>
      <c r="D4" s="50"/>
      <c r="E4" s="50"/>
      <c r="F4" s="50"/>
      <c r="G4" s="50"/>
      <c r="I4" s="50" t="s">
        <v>26</v>
      </c>
      <c r="J4" s="50"/>
      <c r="K4" s="50"/>
      <c r="L4" s="50"/>
      <c r="M4" s="50"/>
      <c r="N4" s="50"/>
      <c r="P4" s="50" t="s">
        <v>27</v>
      </c>
      <c r="Q4" s="50"/>
      <c r="R4" s="50"/>
      <c r="S4" s="50"/>
      <c r="T4" s="50"/>
      <c r="U4" s="50"/>
      <c r="X4"/>
      <c r="Y4"/>
      <c r="Z4"/>
      <c r="AA4"/>
      <c r="AB4"/>
      <c r="AC4"/>
    </row>
    <row r="5" spans="2:29" ht="18">
      <c r="B5" s="50" t="s">
        <v>28</v>
      </c>
      <c r="C5" s="50"/>
      <c r="D5" s="50"/>
      <c r="E5" s="50"/>
      <c r="F5" s="50"/>
      <c r="G5" s="50"/>
      <c r="I5" s="50" t="s">
        <v>29</v>
      </c>
      <c r="J5" s="50"/>
      <c r="K5" s="50"/>
      <c r="L5" s="50"/>
      <c r="M5" s="50"/>
      <c r="N5" s="50"/>
      <c r="P5" s="50" t="s">
        <v>30</v>
      </c>
      <c r="Q5" s="50"/>
      <c r="R5" s="50"/>
      <c r="S5" s="50"/>
      <c r="T5" s="50"/>
      <c r="U5" s="50"/>
      <c r="X5" s="37" t="s">
        <v>268</v>
      </c>
      <c r="Y5"/>
      <c r="Z5"/>
      <c r="AA5"/>
      <c r="AB5"/>
      <c r="AC5"/>
    </row>
    <row r="6" spans="2:29" ht="20.399999999999999">
      <c r="B6" s="50" t="s">
        <v>2</v>
      </c>
      <c r="C6" s="50" t="s">
        <v>31</v>
      </c>
      <c r="D6" s="50"/>
      <c r="E6" s="50"/>
      <c r="F6" s="50" t="s">
        <v>32</v>
      </c>
      <c r="G6" s="51" t="s">
        <v>20</v>
      </c>
      <c r="I6" s="50" t="s">
        <v>2</v>
      </c>
      <c r="J6" s="50" t="s">
        <v>31</v>
      </c>
      <c r="K6" s="50"/>
      <c r="L6" s="50"/>
      <c r="M6" s="22"/>
      <c r="N6" s="19"/>
      <c r="P6" s="50" t="s">
        <v>2</v>
      </c>
      <c r="Q6" s="50" t="s">
        <v>31</v>
      </c>
      <c r="R6" s="50"/>
      <c r="S6" s="50"/>
      <c r="T6" s="50" t="s">
        <v>32</v>
      </c>
      <c r="U6" s="50" t="s">
        <v>20</v>
      </c>
      <c r="X6" s="38" t="s">
        <v>40</v>
      </c>
      <c r="Y6"/>
      <c r="Z6"/>
      <c r="AA6"/>
      <c r="AB6"/>
      <c r="AC6"/>
    </row>
    <row r="7" spans="2:29" ht="15.6">
      <c r="B7" s="50"/>
      <c r="C7" s="22" t="s">
        <v>16</v>
      </c>
      <c r="D7" s="22" t="s">
        <v>17</v>
      </c>
      <c r="E7" s="22" t="s">
        <v>18</v>
      </c>
      <c r="F7" s="50"/>
      <c r="G7" s="51"/>
      <c r="H7" s="9"/>
      <c r="I7" s="50"/>
      <c r="J7" s="22" t="s">
        <v>16</v>
      </c>
      <c r="K7" s="22" t="s">
        <v>17</v>
      </c>
      <c r="L7" s="22" t="s">
        <v>18</v>
      </c>
      <c r="M7" s="22" t="s">
        <v>32</v>
      </c>
      <c r="N7" s="24" t="s">
        <v>20</v>
      </c>
      <c r="O7" s="9"/>
      <c r="P7" s="50"/>
      <c r="Q7" s="22" t="s">
        <v>16</v>
      </c>
      <c r="R7" s="22" t="s">
        <v>17</v>
      </c>
      <c r="S7" s="22" t="s">
        <v>18</v>
      </c>
      <c r="T7" s="50"/>
      <c r="U7" s="50"/>
      <c r="X7" s="39" t="s">
        <v>41</v>
      </c>
      <c r="Y7" s="39" t="s">
        <v>42</v>
      </c>
      <c r="Z7"/>
      <c r="AA7"/>
      <c r="AB7"/>
      <c r="AC7"/>
    </row>
    <row r="8" spans="2:29" ht="20.399999999999999">
      <c r="B8" s="19">
        <v>319</v>
      </c>
      <c r="C8" s="19">
        <v>0.65700000000000003</v>
      </c>
      <c r="D8" s="19">
        <v>0.64690000000000003</v>
      </c>
      <c r="E8" s="19">
        <v>0.67769999999999997</v>
      </c>
      <c r="F8" s="19">
        <f>STDEVA(C8:E8)</f>
        <v>1.5701061535238064E-2</v>
      </c>
      <c r="G8" s="25">
        <f t="shared" ref="G8:G17" si="0">($C$2*F8)/3^(1/2)</f>
        <v>1.4910618037512487E-2</v>
      </c>
      <c r="H8" s="23"/>
      <c r="I8" s="19">
        <v>319</v>
      </c>
      <c r="J8" s="19">
        <v>1.196</v>
      </c>
      <c r="K8" s="19">
        <v>1.2014</v>
      </c>
      <c r="L8" s="19">
        <v>1.2154</v>
      </c>
      <c r="M8" s="19">
        <f>STDEVA(J8:L8)</f>
        <v>1.0012658654589902E-2</v>
      </c>
      <c r="N8" s="25">
        <f t="shared" ref="N8:N17" si="1">($C$2*M8)/3^(1/2)</f>
        <v>9.5085882189251646E-3</v>
      </c>
      <c r="O8" s="23"/>
      <c r="P8" s="19">
        <v>319</v>
      </c>
      <c r="Q8" s="19">
        <v>0.1232</v>
      </c>
      <c r="R8" s="19">
        <v>0.154</v>
      </c>
      <c r="S8" s="19">
        <v>0.21560000000000001</v>
      </c>
      <c r="T8" s="19">
        <f>STDEVA(Q8:S8)</f>
        <v>4.7047777134879995E-2</v>
      </c>
      <c r="U8" s="25">
        <f t="shared" ref="U8:U17" si="2">($C$2*T8)/3^(1/2)</f>
        <v>4.4679236037499723E-2</v>
      </c>
      <c r="X8" s="38" t="s">
        <v>43</v>
      </c>
      <c r="Y8"/>
      <c r="Z8"/>
      <c r="AA8"/>
      <c r="AB8"/>
      <c r="AC8"/>
    </row>
    <row r="9" spans="2:29" ht="16.8">
      <c r="B9" s="19">
        <v>426</v>
      </c>
      <c r="C9" s="19">
        <v>0.87960000000000005</v>
      </c>
      <c r="D9" s="19">
        <v>0.80200000000000005</v>
      </c>
      <c r="E9" s="19">
        <v>0.90229999999999999</v>
      </c>
      <c r="F9" s="19">
        <f t="shared" ref="F9:F17" si="3">STDEVA(C9:E9)</f>
        <v>5.2594581469957512E-2</v>
      </c>
      <c r="G9" s="25">
        <f t="shared" si="0"/>
        <v>4.994679585079901E-2</v>
      </c>
      <c r="H9" s="23"/>
      <c r="I9" s="19">
        <v>426</v>
      </c>
      <c r="J9" s="19">
        <v>0.96450000000000002</v>
      </c>
      <c r="K9" s="19">
        <v>0.98309999999999997</v>
      </c>
      <c r="L9" s="19">
        <v>0.98309999999999997</v>
      </c>
      <c r="M9" s="19">
        <f t="shared" ref="M9:M17" si="4">STDEVA(J9:L9)</f>
        <v>1.073871500692701E-2</v>
      </c>
      <c r="N9" s="25">
        <f t="shared" si="1"/>
        <v>1.0198092487099098E-2</v>
      </c>
      <c r="O9" s="23"/>
      <c r="P9" s="19">
        <v>426</v>
      </c>
      <c r="Q9" s="19">
        <v>0.12939999999999999</v>
      </c>
      <c r="R9" s="19">
        <v>0.12939999999999999</v>
      </c>
      <c r="S9" s="19">
        <v>0.12939999999999999</v>
      </c>
      <c r="T9" s="19">
        <f t="shared" ref="T9:T17" si="5">STDEVA(Q9:S9)</f>
        <v>0</v>
      </c>
      <c r="U9" s="25">
        <f t="shared" si="2"/>
        <v>0</v>
      </c>
      <c r="X9" s="40" t="s">
        <v>44</v>
      </c>
      <c r="Y9" s="40" t="s">
        <v>45</v>
      </c>
      <c r="Z9" s="40" t="s">
        <v>46</v>
      </c>
      <c r="AA9" s="40" t="s">
        <v>47</v>
      </c>
      <c r="AB9"/>
      <c r="AC9"/>
    </row>
    <row r="10" spans="2:29" ht="15.6">
      <c r="B10" s="19">
        <v>569</v>
      </c>
      <c r="C10" s="19">
        <v>0.92279999999999995</v>
      </c>
      <c r="D10" s="19">
        <v>0.92820000000000003</v>
      </c>
      <c r="E10" s="19">
        <v>0.91739999999999999</v>
      </c>
      <c r="F10" s="19">
        <f t="shared" si="3"/>
        <v>5.4000000000000159E-3</v>
      </c>
      <c r="G10" s="25">
        <f t="shared" si="0"/>
        <v>5.1281460952090231E-3</v>
      </c>
      <c r="H10" s="23"/>
      <c r="I10" s="19">
        <v>569</v>
      </c>
      <c r="J10" s="19">
        <v>0.95540000000000003</v>
      </c>
      <c r="K10" s="19">
        <v>0.91200000000000003</v>
      </c>
      <c r="L10" s="19">
        <v>0.92820000000000003</v>
      </c>
      <c r="M10" s="19">
        <f t="shared" si="4"/>
        <v>2.1931104243364793E-2</v>
      </c>
      <c r="N10" s="25">
        <f t="shared" si="1"/>
        <v>2.082701973874683E-2</v>
      </c>
      <c r="O10" s="23"/>
      <c r="P10" s="19">
        <v>569</v>
      </c>
      <c r="Q10" s="19">
        <v>0.11940000000000001</v>
      </c>
      <c r="R10" s="19">
        <v>0.13569999999999999</v>
      </c>
      <c r="S10" s="19">
        <v>0.1303</v>
      </c>
      <c r="T10" s="19">
        <f t="shared" si="5"/>
        <v>8.3032122298140245E-3</v>
      </c>
      <c r="U10" s="25">
        <f t="shared" si="2"/>
        <v>7.8852009951874951E-3</v>
      </c>
      <c r="X10" s="39" t="s">
        <v>1</v>
      </c>
      <c r="Y10" s="39" t="s">
        <v>48</v>
      </c>
      <c r="Z10" s="39">
        <v>6</v>
      </c>
      <c r="AA10" s="39" t="s">
        <v>49</v>
      </c>
      <c r="AB10"/>
      <c r="AC10"/>
    </row>
    <row r="11" spans="2:29" ht="15.6">
      <c r="B11" s="19">
        <v>759</v>
      </c>
      <c r="C11" s="19">
        <v>0.96509999999999996</v>
      </c>
      <c r="D11" s="19">
        <v>0.95369999999999999</v>
      </c>
      <c r="E11" s="19">
        <v>0.96740000000000004</v>
      </c>
      <c r="F11" s="19">
        <f t="shared" si="3"/>
        <v>7.3364387364261057E-3</v>
      </c>
      <c r="G11" s="25">
        <f t="shared" si="0"/>
        <v>6.9670980849895637E-3</v>
      </c>
      <c r="H11" s="23"/>
      <c r="I11" s="19">
        <v>759</v>
      </c>
      <c r="J11" s="19">
        <v>1.004</v>
      </c>
      <c r="K11" s="19">
        <v>1.0498000000000001</v>
      </c>
      <c r="L11" s="19">
        <v>0.95140000000000002</v>
      </c>
      <c r="M11" s="19">
        <f t="shared" si="4"/>
        <v>4.9239144319670455E-2</v>
      </c>
      <c r="N11" s="25">
        <f t="shared" si="1"/>
        <v>4.6760282532287194E-2</v>
      </c>
      <c r="O11" s="23"/>
      <c r="P11" s="19">
        <v>759</v>
      </c>
      <c r="Q11" s="19">
        <v>0.1075</v>
      </c>
      <c r="R11" s="19">
        <v>0.10979999999999999</v>
      </c>
      <c r="S11" s="19">
        <v>0.11210000000000001</v>
      </c>
      <c r="T11" s="19">
        <f t="shared" si="5"/>
        <v>2.3000000000000034E-3</v>
      </c>
      <c r="U11" s="25">
        <f t="shared" si="2"/>
        <v>2.1842103738853214E-3</v>
      </c>
      <c r="X11" s="39" t="s">
        <v>2</v>
      </c>
      <c r="Y11" s="39" t="s">
        <v>48</v>
      </c>
      <c r="Z11" s="39">
        <v>10</v>
      </c>
      <c r="AA11" s="39" t="s">
        <v>50</v>
      </c>
      <c r="AB11"/>
      <c r="AC11"/>
    </row>
    <row r="12" spans="2:29" ht="20.399999999999999">
      <c r="B12" s="19">
        <v>1013</v>
      </c>
      <c r="C12" s="19">
        <v>0.95040000000000002</v>
      </c>
      <c r="D12" s="19">
        <v>0.97450000000000003</v>
      </c>
      <c r="E12" s="19">
        <v>0.96250000000000002</v>
      </c>
      <c r="F12" s="19">
        <f t="shared" si="3"/>
        <v>1.2050034578097005E-2</v>
      </c>
      <c r="G12" s="25">
        <f t="shared" si="0"/>
        <v>1.1443395883111423E-2</v>
      </c>
      <c r="H12" s="23"/>
      <c r="I12" s="19">
        <v>1013</v>
      </c>
      <c r="J12" s="19">
        <v>1.1669</v>
      </c>
      <c r="K12" s="19">
        <v>1.0697000000000001</v>
      </c>
      <c r="L12" s="19">
        <v>1.1160000000000001</v>
      </c>
      <c r="M12" s="19">
        <f t="shared" si="4"/>
        <v>4.8618137904832714E-2</v>
      </c>
      <c r="N12" s="25">
        <f t="shared" si="1"/>
        <v>4.6170539639444619E-2</v>
      </c>
      <c r="O12" s="23"/>
      <c r="P12" s="19">
        <v>1013</v>
      </c>
      <c r="Q12" s="19">
        <v>0.10580000000000001</v>
      </c>
      <c r="R12" s="19">
        <v>0.1154</v>
      </c>
      <c r="S12" s="19">
        <v>0.1087</v>
      </c>
      <c r="T12" s="19">
        <f t="shared" si="5"/>
        <v>4.9237519569260719E-3</v>
      </c>
      <c r="U12" s="25">
        <f t="shared" si="2"/>
        <v>4.6758739577200271E-3</v>
      </c>
      <c r="X12" s="38" t="s">
        <v>51</v>
      </c>
      <c r="Y12"/>
      <c r="Z12"/>
      <c r="AA12"/>
      <c r="AB12"/>
      <c r="AC12"/>
    </row>
    <row r="13" spans="2:29" ht="16.8">
      <c r="B13" s="19">
        <v>1351</v>
      </c>
      <c r="C13" s="19">
        <v>1.0048999999999999</v>
      </c>
      <c r="D13" s="19">
        <v>1.0447</v>
      </c>
      <c r="E13" s="19">
        <v>1.0479000000000001</v>
      </c>
      <c r="F13" s="19">
        <f t="shared" si="3"/>
        <v>2.395579261890541E-2</v>
      </c>
      <c r="G13" s="25">
        <f t="shared" si="0"/>
        <v>2.2749778588199359E-2</v>
      </c>
      <c r="H13" s="23"/>
      <c r="I13" s="19">
        <v>1351</v>
      </c>
      <c r="J13" s="19">
        <v>1.3391</v>
      </c>
      <c r="K13" s="19">
        <v>1.4428000000000001</v>
      </c>
      <c r="L13" s="19">
        <v>1.3849</v>
      </c>
      <c r="M13" s="19">
        <f t="shared" si="4"/>
        <v>5.1967521908720449E-2</v>
      </c>
      <c r="N13" s="25">
        <f t="shared" si="1"/>
        <v>4.9351304547017284E-2</v>
      </c>
      <c r="O13" s="23"/>
      <c r="P13" s="19">
        <v>1351</v>
      </c>
      <c r="Q13" s="19">
        <v>0.12609999999999999</v>
      </c>
      <c r="R13" s="19">
        <v>0.14030000000000001</v>
      </c>
      <c r="S13" s="19">
        <v>0.1245</v>
      </c>
      <c r="T13" s="19">
        <f t="shared" si="5"/>
        <v>8.6971259620635677E-3</v>
      </c>
      <c r="U13" s="25">
        <f t="shared" si="2"/>
        <v>8.2592838040550318E-3</v>
      </c>
      <c r="X13" s="40" t="s">
        <v>52</v>
      </c>
      <c r="Y13" s="40" t="s">
        <v>53</v>
      </c>
      <c r="Z13" s="40" t="s">
        <v>54</v>
      </c>
      <c r="AA13" s="40" t="s">
        <v>55</v>
      </c>
      <c r="AB13" s="40" t="s">
        <v>56</v>
      </c>
      <c r="AC13" s="40" t="s">
        <v>57</v>
      </c>
    </row>
    <row r="14" spans="2:29" ht="15.6">
      <c r="B14" s="19">
        <v>1802</v>
      </c>
      <c r="C14" s="19">
        <v>3.1566000000000001</v>
      </c>
      <c r="D14" s="19">
        <v>3.2450999999999999</v>
      </c>
      <c r="E14" s="19">
        <v>3.2122000000000002</v>
      </c>
      <c r="F14" s="19">
        <f t="shared" si="3"/>
        <v>4.4732575751160651E-2</v>
      </c>
      <c r="G14" s="25">
        <f t="shared" si="0"/>
        <v>4.2480589567954752E-2</v>
      </c>
      <c r="H14" s="23"/>
      <c r="I14" s="19">
        <v>1802</v>
      </c>
      <c r="J14" s="19">
        <v>4.2925000000000004</v>
      </c>
      <c r="K14" s="19">
        <v>4.3353000000000002</v>
      </c>
      <c r="L14" s="19">
        <v>4.3655999999999997</v>
      </c>
      <c r="M14" s="19">
        <f t="shared" si="4"/>
        <v>3.6727691641774973E-2</v>
      </c>
      <c r="N14" s="25">
        <f t="shared" si="1"/>
        <v>3.4878697866446082E-2</v>
      </c>
      <c r="O14" s="23"/>
      <c r="P14" s="19">
        <v>1802</v>
      </c>
      <c r="Q14" s="19">
        <v>0.18609999999999999</v>
      </c>
      <c r="R14" s="19">
        <v>0.18459999999999999</v>
      </c>
      <c r="S14" s="19">
        <v>0.18609999999999999</v>
      </c>
      <c r="T14" s="19">
        <f t="shared" si="5"/>
        <v>8.6602540378443956E-4</v>
      </c>
      <c r="U14" s="25">
        <f t="shared" si="2"/>
        <v>8.2242681347573666E-4</v>
      </c>
      <c r="X14" s="39" t="s">
        <v>58</v>
      </c>
      <c r="Y14" s="39">
        <v>5</v>
      </c>
      <c r="Z14" s="39" t="s">
        <v>269</v>
      </c>
      <c r="AA14" s="41">
        <v>112682</v>
      </c>
      <c r="AB14" s="39" t="s">
        <v>270</v>
      </c>
      <c r="AC14" s="39" t="s">
        <v>60</v>
      </c>
    </row>
    <row r="15" spans="2:29" ht="15.6">
      <c r="B15" s="19">
        <v>2403</v>
      </c>
      <c r="C15" s="19">
        <v>3.6711999999999998</v>
      </c>
      <c r="D15" s="19">
        <v>3.7061000000000002</v>
      </c>
      <c r="E15" s="19">
        <v>3.6970999999999998</v>
      </c>
      <c r="F15" s="19">
        <f t="shared" si="3"/>
        <v>1.811914273174476E-2</v>
      </c>
      <c r="G15" s="25">
        <f t="shared" si="0"/>
        <v>1.720696500895029E-2</v>
      </c>
      <c r="H15" s="23"/>
      <c r="I15" s="19">
        <v>2403</v>
      </c>
      <c r="J15" s="19">
        <v>5.7224000000000004</v>
      </c>
      <c r="K15" s="19">
        <v>5.6275000000000004</v>
      </c>
      <c r="L15" s="19">
        <v>5.6313000000000004</v>
      </c>
      <c r="M15" s="19">
        <f t="shared" si="4"/>
        <v>5.372718120281389E-2</v>
      </c>
      <c r="N15" s="25">
        <f t="shared" si="1"/>
        <v>5.1022376757740157E-2</v>
      </c>
      <c r="O15" s="23"/>
      <c r="P15" s="19">
        <v>2403</v>
      </c>
      <c r="Q15" s="19">
        <v>0.219</v>
      </c>
      <c r="R15" s="19">
        <v>0.21629999999999999</v>
      </c>
      <c r="S15" s="19">
        <v>0.217</v>
      </c>
      <c r="T15" s="19">
        <f t="shared" si="5"/>
        <v>1.4011899704655837E-3</v>
      </c>
      <c r="U15" s="25">
        <f t="shared" si="2"/>
        <v>1.3306494214239089E-3</v>
      </c>
      <c r="X15" s="39" t="s">
        <v>61</v>
      </c>
      <c r="Y15" s="39">
        <v>9</v>
      </c>
      <c r="Z15" s="39" t="s">
        <v>271</v>
      </c>
      <c r="AA15" s="41">
        <v>41451</v>
      </c>
      <c r="AB15" s="39" t="s">
        <v>272</v>
      </c>
      <c r="AC15" s="39" t="s">
        <v>60</v>
      </c>
    </row>
    <row r="16" spans="2:29" ht="15.6">
      <c r="B16" s="19">
        <v>3205</v>
      </c>
      <c r="C16" s="19">
        <v>4.0046999999999997</v>
      </c>
      <c r="D16" s="19">
        <v>4.0255000000000001</v>
      </c>
      <c r="E16" s="19">
        <v>4.0237999999999996</v>
      </c>
      <c r="F16" s="19">
        <f t="shared" si="3"/>
        <v>1.1549458861782321E-2</v>
      </c>
      <c r="G16" s="25">
        <f t="shared" si="0"/>
        <v>1.0968020808115941E-2</v>
      </c>
      <c r="H16" s="23"/>
      <c r="I16" s="19">
        <v>3205</v>
      </c>
      <c r="J16" s="19">
        <v>5.8653000000000004</v>
      </c>
      <c r="K16" s="19">
        <v>5.8601999999999999</v>
      </c>
      <c r="L16" s="19">
        <v>5.8414000000000001</v>
      </c>
      <c r="M16" s="19">
        <f t="shared" si="4"/>
        <v>1.2587427589993695E-2</v>
      </c>
      <c r="N16" s="25">
        <f t="shared" si="1"/>
        <v>1.195373474895413E-2</v>
      </c>
      <c r="O16" s="23"/>
      <c r="P16" s="19">
        <v>3205</v>
      </c>
      <c r="Q16" s="19">
        <v>0.24859999999999999</v>
      </c>
      <c r="R16" s="19">
        <v>0.249</v>
      </c>
      <c r="S16" s="19">
        <v>0.27960000000000002</v>
      </c>
      <c r="T16" s="19">
        <f t="shared" si="5"/>
        <v>1.7783512963791315E-2</v>
      </c>
      <c r="U16" s="25">
        <f t="shared" si="2"/>
        <v>1.6888231956363926E-2</v>
      </c>
      <c r="X16" s="39" t="s">
        <v>20</v>
      </c>
      <c r="Y16" s="39">
        <v>165</v>
      </c>
      <c r="Z16" s="39" t="s">
        <v>273</v>
      </c>
      <c r="AA16" s="41">
        <v>1800</v>
      </c>
      <c r="AB16" s="39" t="s">
        <v>64</v>
      </c>
      <c r="AC16" s="39" t="s">
        <v>64</v>
      </c>
    </row>
    <row r="17" spans="2:29" ht="15.6">
      <c r="B17" s="19">
        <v>4274</v>
      </c>
      <c r="C17" s="19">
        <v>4.6071</v>
      </c>
      <c r="D17" s="19">
        <v>4.6783999999999999</v>
      </c>
      <c r="E17" s="19">
        <v>4.6725000000000003</v>
      </c>
      <c r="F17" s="19">
        <f t="shared" si="3"/>
        <v>3.9572001886856042E-2</v>
      </c>
      <c r="G17" s="25">
        <f t="shared" si="0"/>
        <v>3.7579816102904499E-2</v>
      </c>
      <c r="H17" s="23"/>
      <c r="I17" s="19">
        <v>4274</v>
      </c>
      <c r="J17" s="19">
        <v>5.3246000000000002</v>
      </c>
      <c r="K17" s="19">
        <v>5.2845000000000004</v>
      </c>
      <c r="L17" s="19">
        <v>5.2944000000000004</v>
      </c>
      <c r="M17" s="19">
        <f t="shared" si="4"/>
        <v>2.0888832742241212E-2</v>
      </c>
      <c r="N17" s="25">
        <f t="shared" si="1"/>
        <v>1.9837219640851545E-2</v>
      </c>
      <c r="O17" s="23"/>
      <c r="P17" s="19">
        <v>4274</v>
      </c>
      <c r="Q17" s="19">
        <v>0.25819999999999999</v>
      </c>
      <c r="R17" s="19">
        <v>0.2576</v>
      </c>
      <c r="S17" s="19">
        <v>0.26169999999999999</v>
      </c>
      <c r="T17" s="19">
        <f t="shared" si="5"/>
        <v>2.2143471573656476E-3</v>
      </c>
      <c r="U17" s="25">
        <f t="shared" si="2"/>
        <v>2.1028695793484839E-3</v>
      </c>
      <c r="X17" s="39" t="s">
        <v>65</v>
      </c>
      <c r="Y17" s="39">
        <v>45</v>
      </c>
      <c r="Z17" s="39" t="s">
        <v>274</v>
      </c>
      <c r="AA17" s="41">
        <v>6598</v>
      </c>
      <c r="AB17" s="39" t="s">
        <v>275</v>
      </c>
      <c r="AC17" s="39" t="s">
        <v>60</v>
      </c>
    </row>
    <row r="18" spans="2:29" ht="15.6">
      <c r="X18" s="39" t="s">
        <v>67</v>
      </c>
      <c r="Y18" s="39">
        <v>120</v>
      </c>
      <c r="Z18" s="39" t="s">
        <v>276</v>
      </c>
      <c r="AA18" s="39" t="s">
        <v>231</v>
      </c>
      <c r="AB18" s="39" t="s">
        <v>64</v>
      </c>
      <c r="AC18" s="39" t="s">
        <v>64</v>
      </c>
    </row>
    <row r="19" spans="2:29" ht="15.6">
      <c r="X19" s="39" t="s">
        <v>70</v>
      </c>
      <c r="Y19" s="39">
        <v>179</v>
      </c>
      <c r="Z19" s="39" t="s">
        <v>277</v>
      </c>
      <c r="AA19" s="39" t="s">
        <v>64</v>
      </c>
      <c r="AB19" s="39" t="s">
        <v>64</v>
      </c>
      <c r="AC19" s="39" t="s">
        <v>64</v>
      </c>
    </row>
    <row r="20" spans="2:29" ht="20.399999999999999">
      <c r="B20" s="50" t="s">
        <v>33</v>
      </c>
      <c r="C20" s="50"/>
      <c r="D20" s="50"/>
      <c r="E20" s="50"/>
      <c r="F20" s="50"/>
      <c r="G20" s="50"/>
      <c r="I20" s="50" t="s">
        <v>34</v>
      </c>
      <c r="J20" s="50"/>
      <c r="K20" s="50"/>
      <c r="L20" s="50"/>
      <c r="M20" s="50"/>
      <c r="N20" s="50"/>
      <c r="P20" s="50" t="s">
        <v>35</v>
      </c>
      <c r="Q20" s="50"/>
      <c r="R20" s="50"/>
      <c r="S20" s="50"/>
      <c r="T20" s="50"/>
      <c r="U20" s="50"/>
      <c r="X20" s="38" t="s">
        <v>71</v>
      </c>
      <c r="Y20"/>
      <c r="Z20"/>
      <c r="AA20"/>
      <c r="AB20"/>
      <c r="AC20"/>
    </row>
    <row r="21" spans="2:29" ht="16.8">
      <c r="B21" s="50" t="s">
        <v>36</v>
      </c>
      <c r="C21" s="50"/>
      <c r="D21" s="50"/>
      <c r="E21" s="50"/>
      <c r="F21" s="50"/>
      <c r="G21" s="50"/>
      <c r="I21" s="50" t="s">
        <v>37</v>
      </c>
      <c r="J21" s="50"/>
      <c r="K21" s="50"/>
      <c r="L21" s="50"/>
      <c r="M21" s="50"/>
      <c r="N21" s="50"/>
      <c r="P21" s="50" t="s">
        <v>38</v>
      </c>
      <c r="Q21" s="50"/>
      <c r="R21" s="50"/>
      <c r="S21" s="50"/>
      <c r="T21" s="50"/>
      <c r="U21" s="50"/>
      <c r="X21" s="52" t="s">
        <v>72</v>
      </c>
      <c r="Y21" s="52" t="s">
        <v>73</v>
      </c>
      <c r="Z21" s="52" t="s">
        <v>74</v>
      </c>
      <c r="AA21" s="40" t="s">
        <v>73</v>
      </c>
      <c r="AB21"/>
      <c r="AC21"/>
    </row>
    <row r="22" spans="2:29" ht="16.8">
      <c r="B22" s="50" t="s">
        <v>2</v>
      </c>
      <c r="C22" s="50" t="s">
        <v>31</v>
      </c>
      <c r="D22" s="50"/>
      <c r="E22" s="50"/>
      <c r="F22" s="50" t="s">
        <v>32</v>
      </c>
      <c r="G22" s="50" t="s">
        <v>20</v>
      </c>
      <c r="I22" s="50" t="s">
        <v>2</v>
      </c>
      <c r="J22" s="50" t="s">
        <v>31</v>
      </c>
      <c r="K22" s="50"/>
      <c r="L22" s="50"/>
      <c r="M22" s="50" t="s">
        <v>32</v>
      </c>
      <c r="N22" s="50" t="s">
        <v>20</v>
      </c>
      <c r="P22" s="50" t="s">
        <v>2</v>
      </c>
      <c r="Q22" s="50" t="s">
        <v>31</v>
      </c>
      <c r="R22" s="50"/>
      <c r="S22" s="50"/>
      <c r="T22" s="50" t="s">
        <v>32</v>
      </c>
      <c r="U22" s="50" t="s">
        <v>20</v>
      </c>
      <c r="X22" s="52"/>
      <c r="Y22" s="52"/>
      <c r="Z22" s="52"/>
      <c r="AA22" s="40" t="s">
        <v>75</v>
      </c>
      <c r="AB22"/>
      <c r="AC22"/>
    </row>
    <row r="23" spans="2:29" ht="15.6">
      <c r="B23" s="50"/>
      <c r="C23" s="22" t="s">
        <v>16</v>
      </c>
      <c r="D23" s="22" t="s">
        <v>17</v>
      </c>
      <c r="E23" s="22" t="s">
        <v>18</v>
      </c>
      <c r="F23" s="50"/>
      <c r="G23" s="50"/>
      <c r="I23" s="50"/>
      <c r="J23" s="22" t="s">
        <v>16</v>
      </c>
      <c r="K23" s="22" t="s">
        <v>17</v>
      </c>
      <c r="L23" s="22" t="s">
        <v>18</v>
      </c>
      <c r="M23" s="50"/>
      <c r="N23" s="50"/>
      <c r="P23" s="50"/>
      <c r="Q23" s="22" t="s">
        <v>16</v>
      </c>
      <c r="R23" s="22" t="s">
        <v>17</v>
      </c>
      <c r="S23" s="22" t="s">
        <v>18</v>
      </c>
      <c r="T23" s="50"/>
      <c r="U23" s="50"/>
      <c r="X23" s="41">
        <v>134170</v>
      </c>
      <c r="Y23" s="39" t="s">
        <v>278</v>
      </c>
      <c r="Z23" s="39" t="s">
        <v>279</v>
      </c>
      <c r="AA23" s="39" t="s">
        <v>280</v>
      </c>
      <c r="AB23"/>
      <c r="AC23"/>
    </row>
    <row r="24" spans="2:29" ht="20.399999999999999">
      <c r="B24" s="19">
        <v>319</v>
      </c>
      <c r="C24" s="19">
        <v>0.18479999999999999</v>
      </c>
      <c r="D24" s="19">
        <v>0.24640000000000001</v>
      </c>
      <c r="E24" s="19">
        <v>0.21560000000000001</v>
      </c>
      <c r="F24" s="19">
        <f>STDEVA(C24:E24)</f>
        <v>3.0800000000000008E-2</v>
      </c>
      <c r="G24" s="25">
        <f t="shared" ref="G24:G33" si="6">($C$2*F24)/3^(1/2)</f>
        <v>2.9249425876377314E-2</v>
      </c>
      <c r="H24" s="23"/>
      <c r="I24" s="19">
        <v>319</v>
      </c>
      <c r="J24" s="19">
        <v>1.3553999999999999</v>
      </c>
      <c r="K24" s="19">
        <v>1.3246</v>
      </c>
      <c r="L24" s="19">
        <v>1.4078999999999999</v>
      </c>
      <c r="M24" s="19">
        <f>STDEVA(J24:L24)</f>
        <v>4.2118444099151268E-2</v>
      </c>
      <c r="N24" s="25">
        <f t="shared" ref="N24:N33" si="7">($C$2*M24)/3^(1/2)</f>
        <v>3.9998061970989152E-2</v>
      </c>
      <c r="O24" s="23"/>
      <c r="P24" s="19">
        <v>319</v>
      </c>
      <c r="Q24" s="19">
        <v>0.65449999999999997</v>
      </c>
      <c r="R24" s="19">
        <v>0.61609999999999998</v>
      </c>
      <c r="S24" s="19">
        <v>0.72170000000000001</v>
      </c>
      <c r="T24" s="19">
        <f>STDEVA(Q24:S24)</f>
        <v>5.3450537883168225E-2</v>
      </c>
      <c r="U24" s="25">
        <f t="shared" ref="U24:U33" si="8">($C$2*T24)/3^(1/2)</f>
        <v>5.0759660580072273E-2</v>
      </c>
      <c r="X24" s="38" t="s">
        <v>80</v>
      </c>
      <c r="Y24"/>
      <c r="Z24"/>
      <c r="AA24"/>
      <c r="AB24"/>
      <c r="AC24"/>
    </row>
    <row r="25" spans="2:29" ht="16.8">
      <c r="B25" s="19">
        <v>426</v>
      </c>
      <c r="C25" s="19">
        <v>0.16819999999999999</v>
      </c>
      <c r="D25" s="19">
        <v>0.18110000000000001</v>
      </c>
      <c r="E25" s="19">
        <v>0.20699999999999999</v>
      </c>
      <c r="F25" s="19">
        <f t="shared" ref="F25:F33" si="9">STDEVA(C25:E25)</f>
        <v>1.9759638998051894E-2</v>
      </c>
      <c r="G25" s="25">
        <f t="shared" si="6"/>
        <v>1.8764873253814714E-2</v>
      </c>
      <c r="H25" s="23"/>
      <c r="I25" s="19">
        <v>426</v>
      </c>
      <c r="J25" s="19">
        <v>1.0736000000000001</v>
      </c>
      <c r="K25" s="19">
        <v>1.0607</v>
      </c>
      <c r="L25" s="19">
        <v>1.0736000000000001</v>
      </c>
      <c r="M25" s="19">
        <f t="shared" ref="M25:M33" si="10">STDEVA(J25:L25)</f>
        <v>7.4478184725462497E-3</v>
      </c>
      <c r="N25" s="25">
        <f t="shared" si="7"/>
        <v>7.0728705958914015E-3</v>
      </c>
      <c r="O25" s="23"/>
      <c r="P25" s="19">
        <v>426</v>
      </c>
      <c r="Q25" s="19">
        <v>0.66569999999999996</v>
      </c>
      <c r="R25" s="19">
        <v>0.75019999999999998</v>
      </c>
      <c r="S25" s="19">
        <v>0.68559999999999999</v>
      </c>
      <c r="T25" s="19">
        <f t="shared" ref="T25:T33" si="11">STDEVA(Q25:S25)</f>
        <v>4.4176577504374426E-2</v>
      </c>
      <c r="U25" s="25">
        <f t="shared" si="8"/>
        <v>4.1952582116436266E-2</v>
      </c>
      <c r="X25" s="40" t="s">
        <v>81</v>
      </c>
      <c r="Y25" s="40" t="s">
        <v>82</v>
      </c>
      <c r="Z25" s="40" t="s">
        <v>83</v>
      </c>
      <c r="AA25" s="40" t="s">
        <v>84</v>
      </c>
      <c r="AB25" s="40" t="s">
        <v>57</v>
      </c>
      <c r="AC25" s="40" t="s">
        <v>85</v>
      </c>
    </row>
    <row r="26" spans="2:29" ht="15.6">
      <c r="B26" s="19">
        <v>569</v>
      </c>
      <c r="C26" s="19">
        <v>0.18459999999999999</v>
      </c>
      <c r="D26" s="19">
        <v>0.17369999999999999</v>
      </c>
      <c r="E26" s="19">
        <v>0.19539999999999999</v>
      </c>
      <c r="F26" s="19">
        <f t="shared" si="9"/>
        <v>1.0850038402389794E-2</v>
      </c>
      <c r="G26" s="25">
        <f t="shared" si="6"/>
        <v>1.0303811493719076E-2</v>
      </c>
      <c r="H26" s="23"/>
      <c r="I26" s="19">
        <v>569</v>
      </c>
      <c r="J26" s="19">
        <v>1.4221999999999999</v>
      </c>
      <c r="K26" s="19">
        <v>1.4439</v>
      </c>
      <c r="L26" s="19">
        <v>1.4058999999999999</v>
      </c>
      <c r="M26" s="19">
        <f t="shared" si="10"/>
        <v>1.9063840116828528E-2</v>
      </c>
      <c r="N26" s="25">
        <f t="shared" si="7"/>
        <v>1.8104103195333898E-2</v>
      </c>
      <c r="O26" s="23"/>
      <c r="P26" s="19">
        <v>569</v>
      </c>
      <c r="Q26" s="19">
        <v>0.64600000000000002</v>
      </c>
      <c r="R26" s="19">
        <v>0.56999999999999995</v>
      </c>
      <c r="S26" s="19">
        <v>0.6623</v>
      </c>
      <c r="T26" s="19">
        <f t="shared" si="11"/>
        <v>4.9262866339668088E-2</v>
      </c>
      <c r="U26" s="25">
        <f t="shared" si="8"/>
        <v>4.6782810307142993E-2</v>
      </c>
      <c r="X26" s="39" t="s">
        <v>86</v>
      </c>
      <c r="Y26" s="41">
        <v>2274</v>
      </c>
      <c r="Z26" s="39" t="s">
        <v>281</v>
      </c>
      <c r="AA26" s="39" t="s">
        <v>282</v>
      </c>
      <c r="AB26" s="39" t="s">
        <v>60</v>
      </c>
      <c r="AC26" s="39" t="s">
        <v>64</v>
      </c>
    </row>
    <row r="27" spans="2:29" ht="15.6">
      <c r="B27" s="19">
        <v>759</v>
      </c>
      <c r="C27" s="19">
        <v>0.17150000000000001</v>
      </c>
      <c r="D27" s="19">
        <v>0.17150000000000001</v>
      </c>
      <c r="E27" s="19">
        <v>0.1875</v>
      </c>
      <c r="F27" s="19">
        <f t="shared" si="9"/>
        <v>9.2376043070340041E-3</v>
      </c>
      <c r="G27" s="25">
        <f t="shared" si="6"/>
        <v>8.7725526770745087E-3</v>
      </c>
      <c r="H27" s="23"/>
      <c r="I27" s="19">
        <v>759</v>
      </c>
      <c r="J27" s="19">
        <v>1.0085999999999999</v>
      </c>
      <c r="K27" s="19">
        <v>1.0498000000000001</v>
      </c>
      <c r="L27" s="19">
        <v>1.0498000000000001</v>
      </c>
      <c r="M27" s="19">
        <f t="shared" si="10"/>
        <v>2.3786831090612654E-2</v>
      </c>
      <c r="N27" s="25">
        <f t="shared" si="7"/>
        <v>2.2589323143466948E-2</v>
      </c>
      <c r="O27" s="23"/>
      <c r="P27" s="19">
        <v>759</v>
      </c>
      <c r="Q27" s="19">
        <v>0.60150000000000003</v>
      </c>
      <c r="R27" s="19">
        <v>0.63580000000000003</v>
      </c>
      <c r="S27" s="19">
        <v>0.65180000000000005</v>
      </c>
      <c r="T27" s="19">
        <f t="shared" si="11"/>
        <v>2.5698832658313495E-2</v>
      </c>
      <c r="U27" s="25">
        <f t="shared" si="8"/>
        <v>2.4405068212622238E-2</v>
      </c>
      <c r="X27" s="39" t="s">
        <v>1</v>
      </c>
      <c r="Y27" s="39" t="s">
        <v>64</v>
      </c>
      <c r="Z27" s="39" t="s">
        <v>64</v>
      </c>
      <c r="AA27" s="39" t="s">
        <v>64</v>
      </c>
      <c r="AB27" s="39" t="s">
        <v>64</v>
      </c>
      <c r="AC27" s="39" t="s">
        <v>64</v>
      </c>
    </row>
    <row r="28" spans="2:29" ht="15.6">
      <c r="B28" s="19">
        <v>1013</v>
      </c>
      <c r="C28" s="19">
        <v>0.17599999999999999</v>
      </c>
      <c r="D28" s="19">
        <v>0.17799999999999999</v>
      </c>
      <c r="E28" s="19">
        <v>0.1847</v>
      </c>
      <c r="F28" s="19">
        <f t="shared" si="9"/>
        <v>4.5566800780100199E-3</v>
      </c>
      <c r="G28" s="25">
        <f t="shared" si="6"/>
        <v>4.3272816942895856E-3</v>
      </c>
      <c r="H28" s="23"/>
      <c r="I28" s="19">
        <v>1013</v>
      </c>
      <c r="J28" s="19">
        <v>6.8811</v>
      </c>
      <c r="K28" s="19">
        <v>6.9185999999999996</v>
      </c>
      <c r="L28" s="19">
        <v>6.8964999999999996</v>
      </c>
      <c r="M28" s="19">
        <f t="shared" si="10"/>
        <v>1.8849491593497344E-2</v>
      </c>
      <c r="N28" s="25">
        <f t="shared" si="7"/>
        <v>1.7900545687383043E-2</v>
      </c>
      <c r="O28" s="23"/>
      <c r="P28" s="19">
        <v>1013</v>
      </c>
      <c r="Q28" s="19">
        <v>3.7593999999999999</v>
      </c>
      <c r="R28" s="19">
        <v>3.8342999999999998</v>
      </c>
      <c r="S28" s="19">
        <v>3.7633000000000001</v>
      </c>
      <c r="T28" s="19">
        <f t="shared" si="11"/>
        <v>4.2162819323822813E-2</v>
      </c>
      <c r="U28" s="25">
        <f t="shared" si="8"/>
        <v>4.0040203199715713E-2</v>
      </c>
      <c r="X28" s="39" t="s">
        <v>90</v>
      </c>
      <c r="Y28" s="39" t="s">
        <v>283</v>
      </c>
      <c r="Z28" s="39" t="s">
        <v>284</v>
      </c>
      <c r="AA28" s="39" t="s">
        <v>285</v>
      </c>
      <c r="AB28" s="39" t="s">
        <v>286</v>
      </c>
      <c r="AC28" s="39" t="s">
        <v>95</v>
      </c>
    </row>
    <row r="29" spans="2:29" ht="15.6">
      <c r="B29" s="19">
        <v>1351</v>
      </c>
      <c r="C29" s="19">
        <v>0.22059999999999999</v>
      </c>
      <c r="D29" s="19">
        <v>0.24410000000000001</v>
      </c>
      <c r="E29" s="19">
        <v>0.2344</v>
      </c>
      <c r="F29" s="19">
        <f t="shared" si="9"/>
        <v>1.1809459485231896E-2</v>
      </c>
      <c r="G29" s="25">
        <f t="shared" si="6"/>
        <v>1.1214932138096469E-2</v>
      </c>
      <c r="H29" s="23"/>
      <c r="I29" s="19">
        <v>1351</v>
      </c>
      <c r="J29" s="19">
        <v>7.3094999999999999</v>
      </c>
      <c r="K29" s="19">
        <v>7.4023000000000003</v>
      </c>
      <c r="L29" s="19">
        <v>7.4615</v>
      </c>
      <c r="M29" s="19">
        <f t="shared" si="10"/>
        <v>7.6616447320402514E-2</v>
      </c>
      <c r="N29" s="25">
        <f t="shared" si="7"/>
        <v>7.2759321324983112E-2</v>
      </c>
      <c r="O29" s="23"/>
      <c r="P29" s="19">
        <v>1351</v>
      </c>
      <c r="Q29" s="19">
        <v>4.2525000000000004</v>
      </c>
      <c r="R29" s="19">
        <v>4.1718000000000002</v>
      </c>
      <c r="S29" s="19">
        <v>4.1771000000000003</v>
      </c>
      <c r="T29" s="19">
        <f t="shared" si="11"/>
        <v>4.5140041352809399E-2</v>
      </c>
      <c r="U29" s="25">
        <f t="shared" si="8"/>
        <v>4.2867542000181974E-2</v>
      </c>
      <c r="X29" s="39" t="s">
        <v>96</v>
      </c>
      <c r="Y29" s="39" t="s">
        <v>287</v>
      </c>
      <c r="Z29" s="39" t="s">
        <v>284</v>
      </c>
      <c r="AA29" s="39" t="s">
        <v>288</v>
      </c>
      <c r="AB29" s="39" t="s">
        <v>289</v>
      </c>
      <c r="AC29" s="39" t="s">
        <v>95</v>
      </c>
    </row>
    <row r="30" spans="2:29" ht="15.6">
      <c r="B30" s="19">
        <v>1802</v>
      </c>
      <c r="C30" s="19">
        <v>0.41389999999999999</v>
      </c>
      <c r="D30" s="19">
        <v>0.47210000000000002</v>
      </c>
      <c r="E30" s="19">
        <v>0.39989999999999998</v>
      </c>
      <c r="F30" s="19">
        <f t="shared" si="9"/>
        <v>3.8288553554989967E-2</v>
      </c>
      <c r="G30" s="25">
        <f t="shared" si="6"/>
        <v>3.6360980815596813E-2</v>
      </c>
      <c r="H30" s="23"/>
      <c r="I30" s="19">
        <v>1802</v>
      </c>
      <c r="J30" s="19">
        <v>8.0139999999999993</v>
      </c>
      <c r="K30" s="19">
        <v>7.9470999999999998</v>
      </c>
      <c r="L30" s="19">
        <v>7.9706999999999999</v>
      </c>
      <c r="M30" s="19">
        <f t="shared" si="10"/>
        <v>3.3929976913244654E-2</v>
      </c>
      <c r="N30" s="25">
        <f t="shared" si="7"/>
        <v>3.2221829373738402E-2</v>
      </c>
      <c r="O30" s="23"/>
      <c r="P30" s="19">
        <v>1802</v>
      </c>
      <c r="Q30" s="19">
        <v>4.0913000000000004</v>
      </c>
      <c r="R30" s="19">
        <v>4.1557000000000004</v>
      </c>
      <c r="S30" s="19">
        <v>4.1851000000000003</v>
      </c>
      <c r="T30" s="19">
        <f t="shared" si="11"/>
        <v>4.7975966205312928E-2</v>
      </c>
      <c r="U30" s="25">
        <f t="shared" si="8"/>
        <v>4.5560696992528668E-2</v>
      </c>
      <c r="X30" s="39" t="s">
        <v>99</v>
      </c>
      <c r="Y30" s="41">
        <v>-2104</v>
      </c>
      <c r="Z30" s="39" t="s">
        <v>284</v>
      </c>
      <c r="AA30" s="39" t="s">
        <v>290</v>
      </c>
      <c r="AB30" s="39" t="s">
        <v>60</v>
      </c>
      <c r="AC30" s="39" t="s">
        <v>95</v>
      </c>
    </row>
    <row r="31" spans="2:29" ht="15.6">
      <c r="B31" s="19">
        <v>2403</v>
      </c>
      <c r="C31" s="19">
        <v>0.4778</v>
      </c>
      <c r="D31" s="19">
        <v>0.56189999999999996</v>
      </c>
      <c r="E31" s="19">
        <v>0.47849999999999998</v>
      </c>
      <c r="F31" s="19">
        <f t="shared" si="9"/>
        <v>4.8354351751764092E-2</v>
      </c>
      <c r="G31" s="25">
        <f t="shared" si="6"/>
        <v>4.5920033355957755E-2</v>
      </c>
      <c r="H31" s="23"/>
      <c r="I31" s="19">
        <v>2403</v>
      </c>
      <c r="J31" s="19">
        <v>8.0472999999999999</v>
      </c>
      <c r="K31" s="19">
        <v>8.1142000000000003</v>
      </c>
      <c r="L31" s="19">
        <v>8.1318999999999999</v>
      </c>
      <c r="M31" s="19">
        <f t="shared" si="10"/>
        <v>4.4620735090314313E-2</v>
      </c>
      <c r="N31" s="25">
        <f t="shared" si="7"/>
        <v>4.2374379336805726E-2</v>
      </c>
      <c r="O31" s="23"/>
      <c r="P31" s="19">
        <v>2403</v>
      </c>
      <c r="Q31" s="19">
        <v>4.1623000000000001</v>
      </c>
      <c r="R31" s="19">
        <v>4.1672000000000002</v>
      </c>
      <c r="S31" s="19">
        <v>4.1875999999999998</v>
      </c>
      <c r="T31" s="19">
        <f t="shared" si="11"/>
        <v>1.3418022705798624E-2</v>
      </c>
      <c r="U31" s="25">
        <f t="shared" si="8"/>
        <v>1.2742514952623522E-2</v>
      </c>
      <c r="X31" s="39" t="s">
        <v>102</v>
      </c>
      <c r="Y31" s="41">
        <v>-1953</v>
      </c>
      <c r="Z31" s="39" t="s">
        <v>284</v>
      </c>
      <c r="AA31" s="39" t="s">
        <v>291</v>
      </c>
      <c r="AB31" s="39" t="s">
        <v>60</v>
      </c>
      <c r="AC31" s="39" t="s">
        <v>95</v>
      </c>
    </row>
    <row r="32" spans="2:29" ht="15.6">
      <c r="B32" s="19">
        <v>3205</v>
      </c>
      <c r="C32" s="19">
        <v>0.5262</v>
      </c>
      <c r="D32" s="19">
        <v>0.58919999999999995</v>
      </c>
      <c r="E32" s="19">
        <v>0.52769999999999995</v>
      </c>
      <c r="F32" s="19">
        <f t="shared" si="9"/>
        <v>3.5947878936037361E-2</v>
      </c>
      <c r="G32" s="25">
        <f t="shared" si="6"/>
        <v>3.413814351794188E-2</v>
      </c>
      <c r="H32" s="23"/>
      <c r="I32" s="19">
        <v>3205</v>
      </c>
      <c r="J32" s="19">
        <v>9.2457999999999991</v>
      </c>
      <c r="K32" s="19">
        <v>9.2251999999999992</v>
      </c>
      <c r="L32" s="19">
        <v>9.3019999999999996</v>
      </c>
      <c r="M32" s="19">
        <f t="shared" si="10"/>
        <v>3.9751394105532356E-2</v>
      </c>
      <c r="N32" s="25">
        <f t="shared" si="7"/>
        <v>3.7750177122481507E-2</v>
      </c>
      <c r="O32" s="23"/>
      <c r="P32" s="19">
        <v>3205</v>
      </c>
      <c r="Q32" s="19">
        <v>4.5664999999999996</v>
      </c>
      <c r="R32" s="19">
        <v>4.4672999999999998</v>
      </c>
      <c r="S32" s="19">
        <v>4.4767999999999999</v>
      </c>
      <c r="T32" s="19">
        <f t="shared" si="11"/>
        <v>5.4737220730809076E-2</v>
      </c>
      <c r="U32" s="25">
        <f t="shared" si="8"/>
        <v>5.198156754690595E-2</v>
      </c>
      <c r="X32" s="39" t="s">
        <v>105</v>
      </c>
      <c r="Y32" s="41">
        <v>3149</v>
      </c>
      <c r="Z32" s="39" t="s">
        <v>284</v>
      </c>
      <c r="AA32" s="39" t="s">
        <v>292</v>
      </c>
      <c r="AB32" s="39" t="s">
        <v>60</v>
      </c>
      <c r="AC32" s="39" t="s">
        <v>95</v>
      </c>
    </row>
    <row r="33" spans="2:29" ht="15.6">
      <c r="B33" s="19">
        <v>4274</v>
      </c>
      <c r="C33" s="19">
        <v>0.55149999999999999</v>
      </c>
      <c r="D33" s="19">
        <v>0.57299999999999995</v>
      </c>
      <c r="E33" s="19">
        <v>0.54110000000000003</v>
      </c>
      <c r="F33" s="19">
        <f t="shared" si="9"/>
        <v>1.6268681569199112E-2</v>
      </c>
      <c r="G33" s="25">
        <f t="shared" si="6"/>
        <v>1.5449662196905033E-2</v>
      </c>
      <c r="H33" s="23"/>
      <c r="I33" s="19">
        <v>4274</v>
      </c>
      <c r="J33" s="19">
        <v>9.7018000000000004</v>
      </c>
      <c r="K33" s="19">
        <v>9.7454000000000001</v>
      </c>
      <c r="L33" s="19">
        <v>9.6941000000000006</v>
      </c>
      <c r="M33" s="19">
        <f t="shared" si="10"/>
        <v>2.7664477825061481E-2</v>
      </c>
      <c r="N33" s="25">
        <f t="shared" si="7"/>
        <v>2.6271756284182449E-2</v>
      </c>
      <c r="O33" s="23"/>
      <c r="P33" s="19">
        <v>4274</v>
      </c>
      <c r="Q33" s="19">
        <v>5.1037999999999997</v>
      </c>
      <c r="R33" s="19">
        <v>5.0945</v>
      </c>
      <c r="S33" s="19">
        <v>5.1847000000000003</v>
      </c>
      <c r="T33" s="19">
        <f t="shared" si="11"/>
        <v>4.9610717928017911E-2</v>
      </c>
      <c r="U33" s="25">
        <f t="shared" si="8"/>
        <v>4.7113149893163071E-2</v>
      </c>
      <c r="X33" s="39" t="s">
        <v>2</v>
      </c>
      <c r="Y33" s="39" t="s">
        <v>64</v>
      </c>
      <c r="Z33" s="39" t="s">
        <v>64</v>
      </c>
      <c r="AA33" s="39" t="s">
        <v>64</v>
      </c>
      <c r="AB33" s="39" t="s">
        <v>64</v>
      </c>
      <c r="AC33" s="39" t="s">
        <v>64</v>
      </c>
    </row>
    <row r="34" spans="2:29" ht="15.6">
      <c r="X34" s="39" t="s">
        <v>108</v>
      </c>
      <c r="Y34" s="41">
        <v>-1562</v>
      </c>
      <c r="Z34" s="39" t="s">
        <v>293</v>
      </c>
      <c r="AA34" s="39" t="s">
        <v>294</v>
      </c>
      <c r="AB34" s="39" t="s">
        <v>60</v>
      </c>
      <c r="AC34" s="39" t="s">
        <v>113</v>
      </c>
    </row>
    <row r="35" spans="2:29" ht="15.6">
      <c r="X35" s="39" t="s">
        <v>114</v>
      </c>
      <c r="Y35" s="41">
        <v>-1620</v>
      </c>
      <c r="Z35" s="39" t="s">
        <v>293</v>
      </c>
      <c r="AA35" s="39" t="s">
        <v>295</v>
      </c>
      <c r="AB35" s="39" t="s">
        <v>60</v>
      </c>
      <c r="AC35" s="39" t="s">
        <v>113</v>
      </c>
    </row>
    <row r="36" spans="2:29" ht="15.6">
      <c r="X36" s="39" t="s">
        <v>118</v>
      </c>
      <c r="Y36" s="41">
        <v>-1571</v>
      </c>
      <c r="Z36" s="39" t="s">
        <v>293</v>
      </c>
      <c r="AA36" s="39" t="s">
        <v>296</v>
      </c>
      <c r="AB36" s="39" t="s">
        <v>60</v>
      </c>
      <c r="AC36" s="39" t="s">
        <v>113</v>
      </c>
    </row>
    <row r="37" spans="2:29" ht="15.6">
      <c r="X37" s="39" t="s">
        <v>121</v>
      </c>
      <c r="Y37" s="41">
        <v>-1621</v>
      </c>
      <c r="Z37" s="39" t="s">
        <v>293</v>
      </c>
      <c r="AA37" s="39" t="s">
        <v>295</v>
      </c>
      <c r="AB37" s="39" t="s">
        <v>60</v>
      </c>
      <c r="AC37" s="39" t="s">
        <v>113</v>
      </c>
    </row>
    <row r="38" spans="2:29" ht="15.6">
      <c r="X38" s="39" t="s">
        <v>125</v>
      </c>
      <c r="Y38" s="39" t="s">
        <v>297</v>
      </c>
      <c r="Z38" s="39" t="s">
        <v>293</v>
      </c>
      <c r="AA38" s="39" t="s">
        <v>240</v>
      </c>
      <c r="AB38" s="39" t="s">
        <v>298</v>
      </c>
      <c r="AC38" s="39" t="s">
        <v>113</v>
      </c>
    </row>
    <row r="39" spans="2:29" ht="15.6">
      <c r="X39" s="39" t="s">
        <v>129</v>
      </c>
      <c r="Y39" s="39" t="s">
        <v>299</v>
      </c>
      <c r="Z39" s="39" t="s">
        <v>293</v>
      </c>
      <c r="AA39" s="39" t="s">
        <v>300</v>
      </c>
      <c r="AB39" s="39" t="s">
        <v>301</v>
      </c>
      <c r="AC39" s="39" t="s">
        <v>113</v>
      </c>
    </row>
    <row r="40" spans="2:29" ht="15.6">
      <c r="X40" s="39" t="s">
        <v>133</v>
      </c>
      <c r="Y40" s="41">
        <v>1105</v>
      </c>
      <c r="Z40" s="39" t="s">
        <v>293</v>
      </c>
      <c r="AA40" s="39" t="s">
        <v>218</v>
      </c>
      <c r="AB40" s="39" t="s">
        <v>60</v>
      </c>
      <c r="AC40" s="39" t="s">
        <v>113</v>
      </c>
    </row>
    <row r="41" spans="2:29" ht="15.6">
      <c r="X41" s="39" t="s">
        <v>137</v>
      </c>
      <c r="Y41" s="41">
        <v>1450</v>
      </c>
      <c r="Z41" s="39" t="s">
        <v>293</v>
      </c>
      <c r="AA41" s="39" t="s">
        <v>302</v>
      </c>
      <c r="AB41" s="39" t="s">
        <v>60</v>
      </c>
      <c r="AC41" s="39" t="s">
        <v>113</v>
      </c>
    </row>
    <row r="42" spans="2:29" ht="15.6">
      <c r="X42" s="39" t="s">
        <v>141</v>
      </c>
      <c r="Y42" s="41">
        <v>1800</v>
      </c>
      <c r="Z42" s="39" t="s">
        <v>293</v>
      </c>
      <c r="AA42" s="39" t="s">
        <v>303</v>
      </c>
      <c r="AB42" s="39" t="s">
        <v>60</v>
      </c>
      <c r="AC42" s="39" t="s">
        <v>113</v>
      </c>
    </row>
    <row r="43" spans="2:29" ht="20.399999999999999">
      <c r="X43" s="38" t="s">
        <v>144</v>
      </c>
      <c r="Y43"/>
      <c r="Z43"/>
      <c r="AA43"/>
      <c r="AB43"/>
      <c r="AC43"/>
    </row>
    <row r="44" spans="2:29" ht="15.6">
      <c r="X44" s="53" t="s">
        <v>6</v>
      </c>
      <c r="Y44" s="53" t="s">
        <v>145</v>
      </c>
      <c r="Z44" s="39" t="s">
        <v>304</v>
      </c>
      <c r="AA44"/>
      <c r="AB44"/>
      <c r="AC44"/>
    </row>
    <row r="45" spans="2:29" ht="15.6">
      <c r="X45" s="53"/>
      <c r="Y45" s="53"/>
      <c r="Z45" s="39" t="s">
        <v>305</v>
      </c>
      <c r="AA45"/>
      <c r="AB45"/>
      <c r="AC45"/>
    </row>
    <row r="46" spans="2:29" ht="15.6">
      <c r="X46" s="53"/>
      <c r="Y46" s="53"/>
      <c r="Z46" s="39" t="s">
        <v>306</v>
      </c>
      <c r="AA46"/>
      <c r="AB46"/>
      <c r="AC46"/>
    </row>
    <row r="47" spans="2:29" ht="15.6">
      <c r="X47" s="53"/>
      <c r="Y47" s="53"/>
      <c r="Z47" s="39" t="s">
        <v>307</v>
      </c>
      <c r="AA47"/>
      <c r="AB47"/>
      <c r="AC47"/>
    </row>
    <row r="48" spans="2:29" ht="20.399999999999999">
      <c r="X48" s="38" t="s">
        <v>150</v>
      </c>
      <c r="Y48"/>
      <c r="Z48"/>
      <c r="AA48"/>
      <c r="AB48"/>
      <c r="AC48"/>
    </row>
    <row r="49" spans="24:29" ht="16.8">
      <c r="X49" s="40" t="s">
        <v>151</v>
      </c>
      <c r="Y49" s="40" t="s">
        <v>6</v>
      </c>
      <c r="Z49" s="40" t="s">
        <v>152</v>
      </c>
      <c r="AA49" s="40" t="s">
        <v>153</v>
      </c>
      <c r="AB49" s="40" t="s">
        <v>154</v>
      </c>
      <c r="AC49" s="40"/>
    </row>
    <row r="50" spans="24:29" ht="15.6">
      <c r="X50" s="39">
        <v>122</v>
      </c>
      <c r="Y50" s="41">
        <v>1074</v>
      </c>
      <c r="Z50" s="41">
        <v>3803</v>
      </c>
      <c r="AA50" s="41">
        <v>-2729</v>
      </c>
      <c r="AB50" s="39" t="s">
        <v>308</v>
      </c>
      <c r="AC50" s="39" t="s">
        <v>157</v>
      </c>
    </row>
    <row r="51" spans="24:29" ht="15.6">
      <c r="X51" s="39">
        <v>124</v>
      </c>
      <c r="Y51" s="41">
        <v>1009</v>
      </c>
      <c r="Z51" s="41">
        <v>3802</v>
      </c>
      <c r="AA51" s="41">
        <v>-2793</v>
      </c>
      <c r="AB51" s="39" t="s">
        <v>309</v>
      </c>
      <c r="AC51" s="39" t="s">
        <v>157</v>
      </c>
    </row>
    <row r="52" spans="24:29" ht="15.6">
      <c r="X52" s="39">
        <v>132</v>
      </c>
      <c r="Y52" s="41">
        <v>1061</v>
      </c>
      <c r="Z52" s="41">
        <v>3803</v>
      </c>
      <c r="AA52" s="41">
        <v>-2742</v>
      </c>
      <c r="AB52" s="39" t="s">
        <v>310</v>
      </c>
      <c r="AC52" s="39" t="s">
        <v>157</v>
      </c>
    </row>
    <row r="53" spans="24:29" ht="15.6">
      <c r="X53" s="39">
        <v>134</v>
      </c>
      <c r="Y53" s="41">
        <v>1050</v>
      </c>
      <c r="Z53" s="41">
        <v>3802</v>
      </c>
      <c r="AA53" s="41">
        <v>-2752</v>
      </c>
      <c r="AB53" s="39" t="s">
        <v>311</v>
      </c>
      <c r="AC53" s="39" t="s">
        <v>157</v>
      </c>
    </row>
    <row r="54" spans="24:29" ht="15.6">
      <c r="X54" s="39">
        <v>142</v>
      </c>
      <c r="Y54" s="41">
        <v>1074</v>
      </c>
      <c r="Z54" s="41">
        <v>3803</v>
      </c>
      <c r="AA54" s="41">
        <v>-2729</v>
      </c>
      <c r="AB54" s="39" t="s">
        <v>308</v>
      </c>
      <c r="AC54" s="39" t="s">
        <v>157</v>
      </c>
    </row>
    <row r="55" spans="24:29" ht="15.6">
      <c r="X55" s="39">
        <v>144</v>
      </c>
      <c r="Y55" s="41">
        <v>1050</v>
      </c>
      <c r="Z55" s="41">
        <v>3802</v>
      </c>
      <c r="AA55" s="41">
        <v>-2752</v>
      </c>
      <c r="AB55" s="39" t="s">
        <v>311</v>
      </c>
      <c r="AC55" s="39" t="s">
        <v>157</v>
      </c>
    </row>
    <row r="56" spans="24:29">
      <c r="X56" s="42" t="s">
        <v>171</v>
      </c>
      <c r="Y56"/>
      <c r="Z56"/>
      <c r="AA56"/>
      <c r="AB56"/>
      <c r="AC56"/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39">
    <mergeCell ref="X21:X22"/>
    <mergeCell ref="Y21:Y22"/>
    <mergeCell ref="Z21:Z22"/>
    <mergeCell ref="X44:X47"/>
    <mergeCell ref="Y44:Y47"/>
    <mergeCell ref="B5:G5"/>
    <mergeCell ref="B4:G4"/>
    <mergeCell ref="I5:N5"/>
    <mergeCell ref="I4:N4"/>
    <mergeCell ref="B6:B7"/>
    <mergeCell ref="C6:E6"/>
    <mergeCell ref="I6:I7"/>
    <mergeCell ref="J6:L6"/>
    <mergeCell ref="F6:F7"/>
    <mergeCell ref="G6:G7"/>
    <mergeCell ref="B20:G20"/>
    <mergeCell ref="B21:G21"/>
    <mergeCell ref="I20:N20"/>
    <mergeCell ref="I21:N21"/>
    <mergeCell ref="B22:B23"/>
    <mergeCell ref="C22:E22"/>
    <mergeCell ref="I22:I23"/>
    <mergeCell ref="J22:L22"/>
    <mergeCell ref="F22:F23"/>
    <mergeCell ref="G22:G23"/>
    <mergeCell ref="M22:M23"/>
    <mergeCell ref="N22:N23"/>
    <mergeCell ref="T22:T23"/>
    <mergeCell ref="U22:U23"/>
    <mergeCell ref="P21:U21"/>
    <mergeCell ref="P4:U4"/>
    <mergeCell ref="P5:U5"/>
    <mergeCell ref="T6:T7"/>
    <mergeCell ref="U6:U7"/>
    <mergeCell ref="P22:P23"/>
    <mergeCell ref="Q22:S22"/>
    <mergeCell ref="Q6:S6"/>
    <mergeCell ref="P6:P7"/>
    <mergeCell ref="P20:U20"/>
  </mergeCells>
  <pageMargins left="0.7" right="0.7" top="0.75" bottom="0.75" header="0.3" footer="0.3"/>
  <pageSetup paperSize="9" orientation="portrait" r:id="rId1"/>
  <ignoredErrors>
    <ignoredError sqref="M8:M17 F8:F17 F24:F33 M24:M33 T24:T33 T8:T17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CE81-859C-4DDF-94CC-3AE80578B688}">
  <dimension ref="B2:AB57"/>
  <sheetViews>
    <sheetView zoomScale="85" zoomScaleNormal="85" workbookViewId="0">
      <selection activeCell="W3" sqref="W3"/>
    </sheetView>
  </sheetViews>
  <sheetFormatPr baseColWidth="10" defaultColWidth="11.44140625" defaultRowHeight="14.4"/>
  <cols>
    <col min="1" max="2" width="11.44140625" style="2"/>
    <col min="3" max="3" width="11.33203125" style="2" bestFit="1" customWidth="1"/>
    <col min="4" max="5" width="12.44140625" style="2" bestFit="1" customWidth="1"/>
    <col min="6" max="6" width="11.33203125" style="2" customWidth="1"/>
    <col min="7" max="16384" width="11.44140625" style="2"/>
  </cols>
  <sheetData>
    <row r="2" spans="2:28" ht="16.05" customHeight="1" thickBot="1">
      <c r="B2" s="11" t="s">
        <v>14</v>
      </c>
      <c r="C2" s="12">
        <f>NORMSINV(95%)</f>
        <v>1.6448536269514715</v>
      </c>
      <c r="E2" s="30"/>
    </row>
    <row r="3" spans="2:28">
      <c r="W3"/>
      <c r="X3"/>
      <c r="Y3"/>
      <c r="Z3"/>
      <c r="AA3"/>
      <c r="AB3"/>
    </row>
    <row r="4" spans="2:28" ht="18">
      <c r="B4" s="56" t="s">
        <v>25</v>
      </c>
      <c r="C4" s="57"/>
      <c r="D4" s="57"/>
      <c r="E4" s="57"/>
      <c r="F4" s="57"/>
      <c r="G4" s="58"/>
      <c r="I4" s="50" t="s">
        <v>26</v>
      </c>
      <c r="J4" s="50"/>
      <c r="K4" s="50"/>
      <c r="L4" s="50"/>
      <c r="M4" s="50"/>
      <c r="N4" s="50"/>
      <c r="P4" s="50" t="s">
        <v>27</v>
      </c>
      <c r="Q4" s="50"/>
      <c r="R4" s="50"/>
      <c r="S4" s="50"/>
      <c r="T4" s="50"/>
      <c r="U4" s="50"/>
      <c r="W4" s="37" t="s">
        <v>222</v>
      </c>
      <c r="X4"/>
      <c r="Y4"/>
      <c r="Z4"/>
      <c r="AA4"/>
      <c r="AB4"/>
    </row>
    <row r="5" spans="2:28" ht="20.399999999999999">
      <c r="B5" s="56" t="s">
        <v>28</v>
      </c>
      <c r="C5" s="57"/>
      <c r="D5" s="57"/>
      <c r="E5" s="57"/>
      <c r="F5" s="57"/>
      <c r="G5" s="58"/>
      <c r="I5" s="50" t="s">
        <v>29</v>
      </c>
      <c r="J5" s="50"/>
      <c r="K5" s="50"/>
      <c r="L5" s="50"/>
      <c r="M5" s="50"/>
      <c r="N5" s="50"/>
      <c r="P5" s="50" t="s">
        <v>30</v>
      </c>
      <c r="Q5" s="50"/>
      <c r="R5" s="50"/>
      <c r="S5" s="50"/>
      <c r="T5" s="50"/>
      <c r="U5" s="50"/>
      <c r="W5" s="38" t="s">
        <v>40</v>
      </c>
      <c r="X5"/>
      <c r="Y5"/>
      <c r="Z5"/>
      <c r="AA5"/>
      <c r="AB5"/>
    </row>
    <row r="6" spans="2:28" ht="15.6">
      <c r="B6" s="54" t="s">
        <v>2</v>
      </c>
      <c r="C6" s="56" t="s">
        <v>31</v>
      </c>
      <c r="D6" s="57"/>
      <c r="E6" s="58"/>
      <c r="F6" s="54" t="s">
        <v>32</v>
      </c>
      <c r="G6" s="59" t="s">
        <v>20</v>
      </c>
      <c r="I6" s="50" t="s">
        <v>2</v>
      </c>
      <c r="J6" s="50" t="s">
        <v>31</v>
      </c>
      <c r="K6" s="50"/>
      <c r="L6" s="50"/>
      <c r="M6" s="22"/>
      <c r="N6" s="19"/>
      <c r="P6" s="50" t="s">
        <v>2</v>
      </c>
      <c r="Q6" s="50" t="s">
        <v>31</v>
      </c>
      <c r="R6" s="50"/>
      <c r="S6" s="50"/>
      <c r="T6" s="50" t="s">
        <v>32</v>
      </c>
      <c r="U6" s="50" t="s">
        <v>20</v>
      </c>
      <c r="W6" s="39" t="s">
        <v>41</v>
      </c>
      <c r="X6" s="39" t="s">
        <v>42</v>
      </c>
      <c r="Y6"/>
      <c r="Z6"/>
      <c r="AA6"/>
      <c r="AB6"/>
    </row>
    <row r="7" spans="2:28" ht="20.399999999999999">
      <c r="B7" s="55"/>
      <c r="C7" s="22" t="s">
        <v>16</v>
      </c>
      <c r="D7" s="22" t="s">
        <v>17</v>
      </c>
      <c r="E7" s="22" t="s">
        <v>18</v>
      </c>
      <c r="F7" s="55"/>
      <c r="G7" s="60"/>
      <c r="H7" s="9"/>
      <c r="I7" s="50"/>
      <c r="J7" s="22" t="s">
        <v>16</v>
      </c>
      <c r="K7" s="22" t="s">
        <v>17</v>
      </c>
      <c r="L7" s="22" t="s">
        <v>18</v>
      </c>
      <c r="M7" s="22" t="s">
        <v>32</v>
      </c>
      <c r="N7" s="24" t="s">
        <v>20</v>
      </c>
      <c r="O7" s="9"/>
      <c r="P7" s="50"/>
      <c r="Q7" s="22" t="s">
        <v>16</v>
      </c>
      <c r="R7" s="22" t="s">
        <v>17</v>
      </c>
      <c r="S7" s="22" t="s">
        <v>18</v>
      </c>
      <c r="T7" s="50"/>
      <c r="U7" s="50"/>
      <c r="W7" s="38" t="s">
        <v>43</v>
      </c>
      <c r="X7"/>
      <c r="Y7"/>
      <c r="Z7"/>
      <c r="AA7"/>
      <c r="AB7"/>
    </row>
    <row r="8" spans="2:28" ht="16.8">
      <c r="B8" s="19">
        <v>319</v>
      </c>
      <c r="C8" s="19">
        <v>0.46210000000000001</v>
      </c>
      <c r="D8" s="31">
        <v>0.48566745335279848</v>
      </c>
      <c r="E8" s="31">
        <v>0.51086208309258552</v>
      </c>
      <c r="F8" s="26">
        <f>STDEVA(C8:E8)</f>
        <v>2.4385565992985504E-2</v>
      </c>
      <c r="G8" s="25">
        <f t="shared" ref="G8:G17" si="0">($C$2*F8)/3^(1/2)</f>
        <v>2.3157915745627811E-2</v>
      </c>
      <c r="H8" s="23"/>
      <c r="I8" s="19">
        <v>319</v>
      </c>
      <c r="J8" s="19">
        <v>0.95499999999999996</v>
      </c>
      <c r="K8" s="31">
        <v>0.95515668439693224</v>
      </c>
      <c r="L8" s="31">
        <v>0.99547345414696242</v>
      </c>
      <c r="M8" s="19">
        <f>STDEVA(J8:L8)</f>
        <v>2.3322260338081383E-2</v>
      </c>
      <c r="N8" s="25">
        <f t="shared" ref="N8:N17" si="1">($C$2*M8)/3^(1/2)</f>
        <v>2.2148140422996287E-2</v>
      </c>
      <c r="O8" s="23"/>
      <c r="P8" s="19">
        <v>319</v>
      </c>
      <c r="Q8" s="19">
        <v>8.1199999999999994E-2</v>
      </c>
      <c r="R8" s="31">
        <v>3.183733833174171E-2</v>
      </c>
      <c r="S8" s="31">
        <v>6.6786203745708206E-2</v>
      </c>
      <c r="T8" s="19">
        <f>STDEVA(Q8:S8)</f>
        <v>2.5383239493672164E-2</v>
      </c>
      <c r="U8" s="25">
        <f t="shared" ref="U8:U17" si="2">($C$2*T8)/3^(1/2)</f>
        <v>2.4105363054301849E-2</v>
      </c>
      <c r="W8" s="40" t="s">
        <v>44</v>
      </c>
      <c r="X8" s="40" t="s">
        <v>45</v>
      </c>
      <c r="Y8" s="40" t="s">
        <v>46</v>
      </c>
      <c r="Z8" s="40" t="s">
        <v>47</v>
      </c>
      <c r="AA8"/>
      <c r="AB8"/>
    </row>
    <row r="9" spans="2:28" ht="15.6">
      <c r="B9" s="19">
        <v>426</v>
      </c>
      <c r="C9" s="19">
        <v>0.80200000000000005</v>
      </c>
      <c r="D9" s="31">
        <v>0.80484757874742763</v>
      </c>
      <c r="E9" s="31">
        <v>0.82932973971463397</v>
      </c>
      <c r="F9" s="19">
        <f t="shared" ref="F9:F17" si="3">STDEVA(C9:E9)</f>
        <v>1.502442224744234E-2</v>
      </c>
      <c r="G9" s="25">
        <f t="shared" si="0"/>
        <v>1.4268043014998665E-2</v>
      </c>
      <c r="H9" s="23"/>
      <c r="I9" s="19">
        <v>426</v>
      </c>
      <c r="J9" s="19">
        <v>0.81489999999999996</v>
      </c>
      <c r="K9" s="31">
        <v>0.8488084279511231</v>
      </c>
      <c r="L9" s="31">
        <v>0.85612444319133263</v>
      </c>
      <c r="M9" s="19">
        <f t="shared" ref="M9:M17" si="4">STDEVA(J9:L9)</f>
        <v>2.1995303595490946E-2</v>
      </c>
      <c r="N9" s="25">
        <f t="shared" si="1"/>
        <v>2.0887987082621028E-2</v>
      </c>
      <c r="O9" s="23"/>
      <c r="P9" s="19">
        <v>426</v>
      </c>
      <c r="Q9" s="19">
        <v>0.19400000000000001</v>
      </c>
      <c r="R9" s="31">
        <v>0.2022860390424748</v>
      </c>
      <c r="S9" s="31">
        <v>0.23091764866581418</v>
      </c>
      <c r="T9" s="19">
        <f t="shared" ref="T9:T17" si="5">STDEVA(Q9:S9)</f>
        <v>1.9370683586497441E-2</v>
      </c>
      <c r="U9" s="25">
        <f t="shared" si="2"/>
        <v>1.8395499147338162E-2</v>
      </c>
      <c r="W9" s="39" t="s">
        <v>1</v>
      </c>
      <c r="X9" s="39" t="s">
        <v>48</v>
      </c>
      <c r="Y9" s="39">
        <v>6</v>
      </c>
      <c r="Z9" s="39" t="s">
        <v>49</v>
      </c>
      <c r="AA9"/>
      <c r="AB9"/>
    </row>
    <row r="10" spans="2:28" ht="15.6">
      <c r="B10" s="19">
        <v>569</v>
      </c>
      <c r="C10" s="19">
        <v>0.99339999999999995</v>
      </c>
      <c r="D10" s="31">
        <v>1.0278451109277291</v>
      </c>
      <c r="E10" s="31">
        <v>1.0359987118428939</v>
      </c>
      <c r="F10" s="19">
        <f t="shared" si="3"/>
        <v>2.2611196066629105E-2</v>
      </c>
      <c r="G10" s="25">
        <f t="shared" si="0"/>
        <v>2.147287348464617E-2</v>
      </c>
      <c r="H10" s="23"/>
      <c r="I10" s="19">
        <v>569</v>
      </c>
      <c r="J10" s="19">
        <v>0.76539999999999997</v>
      </c>
      <c r="K10" s="31">
        <v>0.79643472553255479</v>
      </c>
      <c r="L10" s="31">
        <v>0.80801796443764073</v>
      </c>
      <c r="M10" s="19">
        <f t="shared" si="4"/>
        <v>2.2036396049949274E-2</v>
      </c>
      <c r="N10" s="25">
        <f t="shared" si="1"/>
        <v>2.092701080667159E-2</v>
      </c>
      <c r="O10" s="23"/>
      <c r="P10" s="19">
        <v>569</v>
      </c>
      <c r="Q10" s="19">
        <v>8.6900000000000005E-2</v>
      </c>
      <c r="R10" s="31">
        <v>0.1258325080967414</v>
      </c>
      <c r="S10" s="31">
        <v>0.16443497055079914</v>
      </c>
      <c r="T10" s="19">
        <f t="shared" si="5"/>
        <v>3.8767602351562146E-2</v>
      </c>
      <c r="U10" s="25">
        <f t="shared" si="2"/>
        <v>3.6815912707366477E-2</v>
      </c>
      <c r="W10" s="39" t="s">
        <v>2</v>
      </c>
      <c r="X10" s="39" t="s">
        <v>48</v>
      </c>
      <c r="Y10" s="39">
        <v>10</v>
      </c>
      <c r="Z10" s="39" t="s">
        <v>50</v>
      </c>
      <c r="AA10"/>
      <c r="AB10"/>
    </row>
    <row r="11" spans="2:28" ht="20.399999999999999">
      <c r="B11" s="19">
        <v>759</v>
      </c>
      <c r="C11" s="19">
        <v>1.0771999999999999</v>
      </c>
      <c r="D11" s="31">
        <v>1.0787532663062713</v>
      </c>
      <c r="E11" s="31">
        <v>1.1115345489006936</v>
      </c>
      <c r="F11" s="19">
        <f t="shared" si="3"/>
        <v>1.9390231101286085E-2</v>
      </c>
      <c r="G11" s="25">
        <f t="shared" si="0"/>
        <v>1.8414062575418607E-2</v>
      </c>
      <c r="H11" s="23"/>
      <c r="I11" s="19">
        <v>759</v>
      </c>
      <c r="J11" s="19">
        <v>0.77990000000000004</v>
      </c>
      <c r="K11" s="31">
        <v>0.809057216408538</v>
      </c>
      <c r="L11" s="31">
        <v>0.79537111504830915</v>
      </c>
      <c r="M11" s="19">
        <f t="shared" si="4"/>
        <v>1.4587711952043692E-2</v>
      </c>
      <c r="N11" s="25">
        <f t="shared" si="1"/>
        <v>1.3853318163871598E-2</v>
      </c>
      <c r="O11" s="23"/>
      <c r="P11" s="19">
        <v>759</v>
      </c>
      <c r="Q11" s="19">
        <v>0.1075</v>
      </c>
      <c r="R11" s="31">
        <v>0.11570051346175246</v>
      </c>
      <c r="S11" s="31">
        <v>0.14825497942141283</v>
      </c>
      <c r="T11" s="19">
        <f t="shared" si="5"/>
        <v>2.1556167031713886E-2</v>
      </c>
      <c r="U11" s="25">
        <f t="shared" si="2"/>
        <v>2.0470958109510502E-2</v>
      </c>
      <c r="W11" s="38" t="s">
        <v>51</v>
      </c>
      <c r="X11"/>
      <c r="Y11"/>
      <c r="Z11"/>
      <c r="AA11"/>
      <c r="AB11"/>
    </row>
    <row r="12" spans="2:28" ht="16.8">
      <c r="B12" s="19">
        <v>1013</v>
      </c>
      <c r="C12" s="19">
        <v>1.1707000000000001</v>
      </c>
      <c r="D12" s="31">
        <v>1.1862575265750352</v>
      </c>
      <c r="E12" s="31">
        <v>1.1926879478866501</v>
      </c>
      <c r="F12" s="19">
        <f t="shared" si="3"/>
        <v>1.1305284926704519E-2</v>
      </c>
      <c r="G12" s="25">
        <f t="shared" si="0"/>
        <v>1.0736139398537969E-2</v>
      </c>
      <c r="H12" s="23"/>
      <c r="I12" s="19">
        <v>1013</v>
      </c>
      <c r="J12" s="19">
        <v>1.2082999999999999</v>
      </c>
      <c r="K12" s="31">
        <v>1.2557728742288325</v>
      </c>
      <c r="L12" s="31">
        <v>1.2237262967630864</v>
      </c>
      <c r="M12" s="19">
        <f t="shared" si="4"/>
        <v>2.421648043047489E-2</v>
      </c>
      <c r="N12" s="25">
        <f t="shared" si="1"/>
        <v>2.2997342510971328E-2</v>
      </c>
      <c r="O12" s="23"/>
      <c r="P12" s="19">
        <v>1013</v>
      </c>
      <c r="Q12" s="19">
        <v>0.1212</v>
      </c>
      <c r="R12" s="31">
        <v>0.16704814593456932</v>
      </c>
      <c r="S12" s="31">
        <v>0.20934524981334329</v>
      </c>
      <c r="T12" s="19">
        <f t="shared" si="5"/>
        <v>4.4084544810371828E-2</v>
      </c>
      <c r="U12" s="25">
        <f t="shared" si="2"/>
        <v>4.1865182653402749E-2</v>
      </c>
      <c r="W12" s="40" t="s">
        <v>52</v>
      </c>
      <c r="X12" s="40" t="s">
        <v>53</v>
      </c>
      <c r="Y12" s="40" t="s">
        <v>54</v>
      </c>
      <c r="Z12" s="40" t="s">
        <v>55</v>
      </c>
      <c r="AA12" s="40" t="s">
        <v>56</v>
      </c>
      <c r="AB12" s="40" t="s">
        <v>57</v>
      </c>
    </row>
    <row r="13" spans="2:28" ht="15.6">
      <c r="B13" s="19">
        <v>1351</v>
      </c>
      <c r="C13" s="19">
        <v>1.4271</v>
      </c>
      <c r="D13" s="31">
        <v>1.4754296964459839</v>
      </c>
      <c r="E13" s="31">
        <v>1.4402934388975235</v>
      </c>
      <c r="F13" s="19">
        <f t="shared" si="3"/>
        <v>2.4981269593488665E-2</v>
      </c>
      <c r="G13" s="25">
        <f t="shared" si="0"/>
        <v>2.3723629651706005E-2</v>
      </c>
      <c r="H13" s="23"/>
      <c r="I13" s="19">
        <v>1351</v>
      </c>
      <c r="J13" s="19">
        <v>2.1023000000000001</v>
      </c>
      <c r="K13" s="31">
        <v>2.149009670400329</v>
      </c>
      <c r="L13" s="31">
        <v>2.124821614983476</v>
      </c>
      <c r="M13" s="19">
        <f t="shared" si="4"/>
        <v>2.3359789080169516E-2</v>
      </c>
      <c r="N13" s="25">
        <f t="shared" si="1"/>
        <v>2.2183779843773579E-2</v>
      </c>
      <c r="O13" s="23"/>
      <c r="P13" s="19">
        <v>1351</v>
      </c>
      <c r="Q13" s="19">
        <v>0.25180000000000002</v>
      </c>
      <c r="R13" s="31">
        <v>0.28868031798171578</v>
      </c>
      <c r="S13" s="31">
        <v>0.29795610608431666</v>
      </c>
      <c r="T13" s="19">
        <f t="shared" si="5"/>
        <v>2.441510539339499E-2</v>
      </c>
      <c r="U13" s="25">
        <f t="shared" si="2"/>
        <v>2.3185968034676836E-2</v>
      </c>
      <c r="W13" s="39" t="s">
        <v>58</v>
      </c>
      <c r="X13" s="39">
        <v>5</v>
      </c>
      <c r="Y13" s="39" t="s">
        <v>223</v>
      </c>
      <c r="Z13" s="41">
        <v>140136</v>
      </c>
      <c r="AA13" s="39" t="s">
        <v>224</v>
      </c>
      <c r="AB13" s="39" t="s">
        <v>60</v>
      </c>
    </row>
    <row r="14" spans="2:28" ht="15.6">
      <c r="B14" s="19">
        <v>1802</v>
      </c>
      <c r="C14" s="19">
        <v>1.7474000000000001</v>
      </c>
      <c r="D14" s="31">
        <v>1.7532620568401216</v>
      </c>
      <c r="E14" s="31">
        <v>1.7760199863820572</v>
      </c>
      <c r="F14" s="19">
        <f t="shared" si="3"/>
        <v>1.5118370105832906E-2</v>
      </c>
      <c r="G14" s="25">
        <f t="shared" si="0"/>
        <v>1.4357261226694744E-2</v>
      </c>
      <c r="H14" s="23"/>
      <c r="I14" s="19">
        <v>1802</v>
      </c>
      <c r="J14" s="19">
        <v>1.8843000000000001</v>
      </c>
      <c r="K14" s="31">
        <v>1.9341633167463852</v>
      </c>
      <c r="L14" s="31">
        <v>1.900412199097179</v>
      </c>
      <c r="M14" s="19">
        <f t="shared" si="4"/>
        <v>2.5446320163787998E-2</v>
      </c>
      <c r="N14" s="25">
        <f t="shared" si="1"/>
        <v>2.4165268034327347E-2</v>
      </c>
      <c r="O14" s="23"/>
      <c r="P14" s="19">
        <v>1802</v>
      </c>
      <c r="Q14" s="19">
        <v>0.25190000000000001</v>
      </c>
      <c r="R14" s="31">
        <v>0.28785879993768104</v>
      </c>
      <c r="S14" s="31">
        <v>0.31039501887511473</v>
      </c>
      <c r="T14" s="19">
        <f t="shared" si="5"/>
        <v>2.9503061112801331E-2</v>
      </c>
      <c r="U14" s="25">
        <f t="shared" si="2"/>
        <v>2.8017779193023121E-2</v>
      </c>
      <c r="W14" s="39" t="s">
        <v>61</v>
      </c>
      <c r="X14" s="39">
        <v>9</v>
      </c>
      <c r="Y14" s="39" t="s">
        <v>225</v>
      </c>
      <c r="Z14" s="41">
        <v>71143</v>
      </c>
      <c r="AA14" s="39" t="s">
        <v>226</v>
      </c>
      <c r="AB14" s="39" t="s">
        <v>60</v>
      </c>
    </row>
    <row r="15" spans="2:28" ht="15.6">
      <c r="B15" s="19">
        <v>2403</v>
      </c>
      <c r="C15" s="19">
        <v>4.1296999999999997</v>
      </c>
      <c r="D15" s="31">
        <v>4.1373500431549006</v>
      </c>
      <c r="E15" s="31">
        <v>4.1655079972752675</v>
      </c>
      <c r="F15" s="19">
        <f t="shared" si="3"/>
        <v>1.8857386746233443E-2</v>
      </c>
      <c r="G15" s="25">
        <f t="shared" si="0"/>
        <v>1.7908043371952429E-2</v>
      </c>
      <c r="H15" s="23"/>
      <c r="I15" s="19">
        <v>2403</v>
      </c>
      <c r="J15" s="19">
        <v>3.8262999999999998</v>
      </c>
      <c r="K15" s="31">
        <v>3.8695034725058903</v>
      </c>
      <c r="L15" s="31">
        <v>3.864509780826912</v>
      </c>
      <c r="M15" s="19">
        <f t="shared" si="4"/>
        <v>2.3634241910106477E-2</v>
      </c>
      <c r="N15" s="25">
        <f t="shared" si="1"/>
        <v>2.2444415808247704E-2</v>
      </c>
      <c r="O15" s="23"/>
      <c r="P15" s="19">
        <v>2403</v>
      </c>
      <c r="Q15" s="19">
        <v>0.24129999999999999</v>
      </c>
      <c r="R15" s="31">
        <v>0.2718731418548806</v>
      </c>
      <c r="S15" s="31">
        <v>0.27608770775100649</v>
      </c>
      <c r="T15" s="19">
        <f t="shared" si="5"/>
        <v>1.8985363569255478E-2</v>
      </c>
      <c r="U15" s="25">
        <f t="shared" si="2"/>
        <v>1.8029577417370525E-2</v>
      </c>
      <c r="W15" s="39" t="s">
        <v>20</v>
      </c>
      <c r="X15" s="39">
        <v>165</v>
      </c>
      <c r="Y15" s="39" t="s">
        <v>227</v>
      </c>
      <c r="Z15" s="41">
        <v>3181</v>
      </c>
      <c r="AA15" s="39" t="s">
        <v>64</v>
      </c>
      <c r="AB15" s="39" t="s">
        <v>64</v>
      </c>
    </row>
    <row r="16" spans="2:28" ht="15.6">
      <c r="B16" s="19">
        <v>3205</v>
      </c>
      <c r="C16" s="19">
        <v>5.3360000000000003</v>
      </c>
      <c r="D16" s="31">
        <v>5.3479714725674015</v>
      </c>
      <c r="E16" s="31">
        <v>5.3846593426830163</v>
      </c>
      <c r="F16" s="19">
        <f t="shared" si="3"/>
        <v>2.5354314555237081E-2</v>
      </c>
      <c r="G16" s="25">
        <f t="shared" si="0"/>
        <v>2.4077894293174064E-2</v>
      </c>
      <c r="H16" s="23"/>
      <c r="I16" s="19">
        <v>3205</v>
      </c>
      <c r="J16" s="19">
        <v>5.2030000000000003</v>
      </c>
      <c r="K16" s="31">
        <v>5.2275785946812032</v>
      </c>
      <c r="L16" s="31">
        <v>5.2227981722789725</v>
      </c>
      <c r="M16" s="19">
        <f t="shared" si="4"/>
        <v>1.3031547493387405E-2</v>
      </c>
      <c r="N16" s="25">
        <f t="shared" si="1"/>
        <v>1.2375496183841731E-2</v>
      </c>
      <c r="O16" s="23"/>
      <c r="P16" s="19">
        <v>3205</v>
      </c>
      <c r="Q16" s="19">
        <v>0.23400000000000001</v>
      </c>
      <c r="R16" s="31">
        <v>0.28166302669948529</v>
      </c>
      <c r="S16" s="31">
        <v>0.32975403592163227</v>
      </c>
      <c r="T16" s="19">
        <f t="shared" si="5"/>
        <v>4.7877177369880224E-2</v>
      </c>
      <c r="U16" s="25">
        <f t="shared" si="2"/>
        <v>4.5466881514625988E-2</v>
      </c>
      <c r="W16" s="39" t="s">
        <v>65</v>
      </c>
      <c r="X16" s="39">
        <v>45</v>
      </c>
      <c r="Y16" s="39" t="s">
        <v>228</v>
      </c>
      <c r="Z16" s="41">
        <v>11662</v>
      </c>
      <c r="AA16" s="39" t="s">
        <v>229</v>
      </c>
      <c r="AB16" s="39" t="s">
        <v>60</v>
      </c>
    </row>
    <row r="17" spans="2:28" ht="15.6">
      <c r="B17" s="19">
        <v>4274</v>
      </c>
      <c r="C17" s="19">
        <v>6.6871999999999998</v>
      </c>
      <c r="D17" s="31">
        <v>6.7290253172997669</v>
      </c>
      <c r="E17" s="31">
        <v>6.7267210372312594</v>
      </c>
      <c r="F17" s="19">
        <f t="shared" si="3"/>
        <v>2.3510916817849122E-2</v>
      </c>
      <c r="G17" s="25">
        <f t="shared" si="0"/>
        <v>2.2327299310043847E-2</v>
      </c>
      <c r="H17" s="23"/>
      <c r="I17" s="19">
        <v>4274</v>
      </c>
      <c r="J17" s="19">
        <v>6.0682</v>
      </c>
      <c r="K17" s="31">
        <v>6.0976539396424698</v>
      </c>
      <c r="L17" s="31">
        <v>6.0954754848798025</v>
      </c>
      <c r="M17" s="19">
        <f t="shared" si="4"/>
        <v>1.6412557697504951E-2</v>
      </c>
      <c r="N17" s="25">
        <f t="shared" si="1"/>
        <v>1.5586295123861586E-2</v>
      </c>
      <c r="O17" s="23"/>
      <c r="P17" s="19">
        <v>4274</v>
      </c>
      <c r="Q17" s="19">
        <v>0.2311</v>
      </c>
      <c r="R17" s="31">
        <v>0.28062359563233341</v>
      </c>
      <c r="S17" s="31">
        <v>0.32293532991243651</v>
      </c>
      <c r="T17" s="19">
        <f t="shared" si="5"/>
        <v>4.5964836564253347E-2</v>
      </c>
      <c r="U17" s="25">
        <f t="shared" si="2"/>
        <v>4.3650814285906676E-2</v>
      </c>
      <c r="W17" s="39" t="s">
        <v>67</v>
      </c>
      <c r="X17" s="39">
        <v>120</v>
      </c>
      <c r="Y17" s="39" t="s">
        <v>230</v>
      </c>
      <c r="Z17" s="39" t="s">
        <v>231</v>
      </c>
      <c r="AA17" s="39" t="s">
        <v>64</v>
      </c>
      <c r="AB17" s="39" t="s">
        <v>64</v>
      </c>
    </row>
    <row r="18" spans="2:28" ht="15.6">
      <c r="W18" s="39" t="s">
        <v>70</v>
      </c>
      <c r="X18" s="39">
        <v>179</v>
      </c>
      <c r="Y18" s="39" t="s">
        <v>232</v>
      </c>
      <c r="Z18" s="39" t="s">
        <v>64</v>
      </c>
      <c r="AA18" s="39" t="s">
        <v>64</v>
      </c>
      <c r="AB18" s="39" t="s">
        <v>64</v>
      </c>
    </row>
    <row r="19" spans="2:28" ht="20.399999999999999">
      <c r="W19" s="38" t="s">
        <v>71</v>
      </c>
      <c r="X19"/>
      <c r="Y19"/>
      <c r="Z19"/>
      <c r="AA19"/>
      <c r="AB19"/>
    </row>
    <row r="20" spans="2:28" ht="16.8">
      <c r="B20" s="50" t="s">
        <v>33</v>
      </c>
      <c r="C20" s="50"/>
      <c r="D20" s="50"/>
      <c r="E20" s="50"/>
      <c r="F20" s="50"/>
      <c r="G20" s="50"/>
      <c r="I20" s="50" t="s">
        <v>34</v>
      </c>
      <c r="J20" s="50"/>
      <c r="K20" s="50"/>
      <c r="L20" s="50"/>
      <c r="M20" s="50"/>
      <c r="N20" s="50"/>
      <c r="P20" s="50" t="s">
        <v>35</v>
      </c>
      <c r="Q20" s="50"/>
      <c r="R20" s="50"/>
      <c r="S20" s="50"/>
      <c r="T20" s="50"/>
      <c r="U20" s="50"/>
      <c r="W20" s="52" t="s">
        <v>72</v>
      </c>
      <c r="X20" s="52" t="s">
        <v>73</v>
      </c>
      <c r="Y20" s="52" t="s">
        <v>74</v>
      </c>
      <c r="Z20" s="40" t="s">
        <v>73</v>
      </c>
      <c r="AA20"/>
      <c r="AB20"/>
    </row>
    <row r="21" spans="2:28" ht="16.8">
      <c r="B21" s="50" t="s">
        <v>36</v>
      </c>
      <c r="C21" s="50"/>
      <c r="D21" s="50"/>
      <c r="E21" s="50"/>
      <c r="F21" s="50"/>
      <c r="G21" s="50"/>
      <c r="I21" s="50" t="s">
        <v>37</v>
      </c>
      <c r="J21" s="50"/>
      <c r="K21" s="50"/>
      <c r="L21" s="50"/>
      <c r="M21" s="50"/>
      <c r="N21" s="50"/>
      <c r="P21" s="50" t="s">
        <v>38</v>
      </c>
      <c r="Q21" s="50"/>
      <c r="R21" s="50"/>
      <c r="S21" s="50"/>
      <c r="T21" s="50"/>
      <c r="U21" s="50"/>
      <c r="W21" s="52"/>
      <c r="X21" s="52"/>
      <c r="Y21" s="52"/>
      <c r="Z21" s="40" t="s">
        <v>75</v>
      </c>
      <c r="AA21"/>
      <c r="AB21"/>
    </row>
    <row r="22" spans="2:28" ht="15.6">
      <c r="B22" s="50" t="s">
        <v>2</v>
      </c>
      <c r="C22" s="50" t="s">
        <v>31</v>
      </c>
      <c r="D22" s="50"/>
      <c r="E22" s="50"/>
      <c r="F22" s="50" t="s">
        <v>32</v>
      </c>
      <c r="G22" s="50" t="s">
        <v>20</v>
      </c>
      <c r="I22" s="50" t="s">
        <v>2</v>
      </c>
      <c r="J22" s="50" t="s">
        <v>31</v>
      </c>
      <c r="K22" s="50"/>
      <c r="L22" s="50"/>
      <c r="M22" s="50" t="s">
        <v>32</v>
      </c>
      <c r="N22" s="50" t="s">
        <v>20</v>
      </c>
      <c r="P22" s="50" t="s">
        <v>2</v>
      </c>
      <c r="Q22" s="50" t="s">
        <v>31</v>
      </c>
      <c r="R22" s="50"/>
      <c r="S22" s="50"/>
      <c r="T22" s="50" t="s">
        <v>32</v>
      </c>
      <c r="U22" s="50" t="s">
        <v>20</v>
      </c>
      <c r="W22" s="41">
        <v>178367</v>
      </c>
      <c r="X22" s="39" t="s">
        <v>233</v>
      </c>
      <c r="Y22" s="39" t="s">
        <v>234</v>
      </c>
      <c r="Z22" s="39" t="s">
        <v>235</v>
      </c>
      <c r="AA22"/>
      <c r="AB22"/>
    </row>
    <row r="23" spans="2:28" ht="20.399999999999999">
      <c r="B23" s="50"/>
      <c r="C23" s="22" t="s">
        <v>16</v>
      </c>
      <c r="D23" s="22" t="s">
        <v>17</v>
      </c>
      <c r="E23" s="22" t="s">
        <v>18</v>
      </c>
      <c r="F23" s="50"/>
      <c r="G23" s="50"/>
      <c r="I23" s="50"/>
      <c r="J23" s="22" t="s">
        <v>16</v>
      </c>
      <c r="K23" s="22" t="s">
        <v>17</v>
      </c>
      <c r="L23" s="22" t="s">
        <v>18</v>
      </c>
      <c r="M23" s="50"/>
      <c r="N23" s="50"/>
      <c r="P23" s="50"/>
      <c r="Q23" s="22" t="s">
        <v>16</v>
      </c>
      <c r="R23" s="22" t="s">
        <v>17</v>
      </c>
      <c r="S23" s="22" t="s">
        <v>18</v>
      </c>
      <c r="T23" s="50"/>
      <c r="U23" s="50"/>
      <c r="W23" s="38" t="s">
        <v>80</v>
      </c>
      <c r="X23"/>
      <c r="Y23"/>
      <c r="Z23"/>
      <c r="AA23"/>
      <c r="AB23"/>
    </row>
    <row r="24" spans="2:28" ht="16.8">
      <c r="B24" s="19">
        <v>319</v>
      </c>
      <c r="C24" s="19">
        <v>0.46210000000000001</v>
      </c>
      <c r="D24" s="31">
        <v>0.53324891192184387</v>
      </c>
      <c r="E24" s="31">
        <v>0.49606377412663438</v>
      </c>
      <c r="F24" s="19">
        <f>STDEVA(C24:E24)</f>
        <v>3.5586608186779223E-2</v>
      </c>
      <c r="G24" s="25">
        <f t="shared" ref="G24:G33" si="6">($C$2*F24)/3^(1/2)</f>
        <v>3.3795060336067551E-2</v>
      </c>
      <c r="H24" s="23"/>
      <c r="I24" s="19">
        <v>319</v>
      </c>
      <c r="J24" s="19">
        <v>0.95499999999999996</v>
      </c>
      <c r="K24" s="31">
        <v>1.0229752503071152</v>
      </c>
      <c r="L24" s="31">
        <v>1.0342848589698692</v>
      </c>
      <c r="M24" s="19">
        <f>STDEVA(J24:L24)</f>
        <v>4.2884788997754733E-2</v>
      </c>
      <c r="N24" s="25">
        <f t="shared" ref="N24:N33" si="7">($C$2*M24)/3^(1/2)</f>
        <v>4.0725826526425583E-2</v>
      </c>
      <c r="O24" s="23"/>
      <c r="P24" s="19">
        <v>319</v>
      </c>
      <c r="Q24" s="19">
        <v>0.4929</v>
      </c>
      <c r="R24" s="31">
        <v>0.49337809928778797</v>
      </c>
      <c r="S24" s="31">
        <v>0.5284613555042792</v>
      </c>
      <c r="T24" s="19">
        <f>STDEVA(Q24:S24)</f>
        <v>2.0394743812163472E-2</v>
      </c>
      <c r="U24" s="25">
        <f t="shared" ref="U24:U33" si="8">($C$2*T24)/3^(1/2)</f>
        <v>1.9368004785765589E-2</v>
      </c>
      <c r="W24" s="40" t="s">
        <v>81</v>
      </c>
      <c r="X24" s="40" t="s">
        <v>82</v>
      </c>
      <c r="Y24" s="40" t="s">
        <v>83</v>
      </c>
      <c r="Z24" s="40" t="s">
        <v>84</v>
      </c>
      <c r="AA24" s="40" t="s">
        <v>57</v>
      </c>
      <c r="AB24" s="40" t="s">
        <v>85</v>
      </c>
    </row>
    <row r="25" spans="2:28" ht="15.6">
      <c r="B25" s="19">
        <v>426</v>
      </c>
      <c r="C25" s="19">
        <v>0.18110000000000001</v>
      </c>
      <c r="D25" s="31">
        <v>0.24720860438770698</v>
      </c>
      <c r="E25" s="31">
        <v>0.23013414375578373</v>
      </c>
      <c r="F25" s="19">
        <f t="shared" ref="F25:F33" si="9">STDEVA(C25:E25)</f>
        <v>3.4317711738557508E-2</v>
      </c>
      <c r="G25" s="25">
        <f t="shared" si="6"/>
        <v>3.2590044342331856E-2</v>
      </c>
      <c r="H25" s="23"/>
      <c r="I25" s="19">
        <v>426</v>
      </c>
      <c r="J25" s="19">
        <v>1.0088999999999999</v>
      </c>
      <c r="K25" s="31">
        <v>1.0966822725304768</v>
      </c>
      <c r="L25" s="31">
        <v>1.0955112811087442</v>
      </c>
      <c r="M25" s="19">
        <f t="shared" ref="M25:M33" si="10">STDEVA(J25:L25)</f>
        <v>5.0346487144623794E-2</v>
      </c>
      <c r="N25" s="25">
        <f t="shared" si="7"/>
        <v>4.7811878047813519E-2</v>
      </c>
      <c r="O25" s="23"/>
      <c r="P25" s="19">
        <v>426</v>
      </c>
      <c r="Q25" s="19">
        <v>0.60799999999999998</v>
      </c>
      <c r="R25" s="31">
        <v>0.62258395565534419</v>
      </c>
      <c r="S25" s="31">
        <v>0.65641173670651254</v>
      </c>
      <c r="T25" s="19">
        <f t="shared" ref="T25:T33" si="11">STDEVA(Q25:S25)</f>
        <v>2.4835145742621571E-2</v>
      </c>
      <c r="U25" s="25">
        <f t="shared" si="8"/>
        <v>2.358486215999471E-2</v>
      </c>
      <c r="W25" s="39" t="s">
        <v>86</v>
      </c>
      <c r="X25" s="41">
        <v>2499</v>
      </c>
      <c r="Y25" s="39" t="s">
        <v>236</v>
      </c>
      <c r="Z25" s="39" t="s">
        <v>237</v>
      </c>
      <c r="AA25" s="39" t="s">
        <v>60</v>
      </c>
      <c r="AB25" s="39" t="s">
        <v>64</v>
      </c>
    </row>
    <row r="26" spans="2:28" ht="15.6">
      <c r="B26" s="19">
        <v>569</v>
      </c>
      <c r="C26" s="19">
        <v>0.17369999999999999</v>
      </c>
      <c r="D26" s="31">
        <v>0.22756121320377154</v>
      </c>
      <c r="E26" s="31">
        <v>0.20495247922128715</v>
      </c>
      <c r="F26" s="19">
        <f t="shared" si="9"/>
        <v>2.7045956560238827E-2</v>
      </c>
      <c r="G26" s="25">
        <f t="shared" si="6"/>
        <v>2.5684373430663182E-2</v>
      </c>
      <c r="H26" s="23"/>
      <c r="I26" s="19">
        <v>569</v>
      </c>
      <c r="J26" s="19">
        <v>1.0205</v>
      </c>
      <c r="K26" s="31">
        <v>1.1213167384640117</v>
      </c>
      <c r="L26" s="31">
        <v>1.1172822218474054</v>
      </c>
      <c r="M26" s="19">
        <f t="shared" si="10"/>
        <v>5.7077564980429665E-2</v>
      </c>
      <c r="N26" s="25">
        <f t="shared" si="7"/>
        <v>5.4204091107116444E-2</v>
      </c>
      <c r="O26" s="23"/>
      <c r="P26" s="19">
        <v>569</v>
      </c>
      <c r="Q26" s="19">
        <v>0.59709999999999996</v>
      </c>
      <c r="R26" s="31">
        <v>0.63074236199926659</v>
      </c>
      <c r="S26" s="31">
        <v>0.66695938914429975</v>
      </c>
      <c r="T26" s="19">
        <f t="shared" si="11"/>
        <v>3.4937601109522098E-2</v>
      </c>
      <c r="U26" s="25">
        <f t="shared" si="8"/>
        <v>3.317872642699364E-2</v>
      </c>
      <c r="W26" s="39" t="s">
        <v>1</v>
      </c>
      <c r="X26" s="39" t="s">
        <v>64</v>
      </c>
      <c r="Y26" s="39" t="s">
        <v>64</v>
      </c>
      <c r="Z26" s="39" t="s">
        <v>64</v>
      </c>
      <c r="AA26" s="39" t="s">
        <v>64</v>
      </c>
      <c r="AB26" s="39" t="s">
        <v>64</v>
      </c>
    </row>
    <row r="27" spans="2:28" ht="15.6">
      <c r="B27" s="19">
        <v>759</v>
      </c>
      <c r="C27" s="19">
        <v>0.14410000000000001</v>
      </c>
      <c r="D27" s="31">
        <v>0.21565704213677805</v>
      </c>
      <c r="E27" s="31">
        <v>0.18208811200467623</v>
      </c>
      <c r="F27" s="19">
        <f t="shared" si="9"/>
        <v>3.5801256968758237E-2</v>
      </c>
      <c r="G27" s="25">
        <f t="shared" si="6"/>
        <v>3.3998902986650335E-2</v>
      </c>
      <c r="H27" s="23"/>
      <c r="I27" s="19">
        <v>759</v>
      </c>
      <c r="J27" s="19">
        <v>1.1137999999999999</v>
      </c>
      <c r="K27" s="31">
        <v>1.2165155828371639</v>
      </c>
      <c r="L27" s="31">
        <v>1.2216380364794239</v>
      </c>
      <c r="M27" s="19">
        <f t="shared" si="10"/>
        <v>6.0835533203100124E-2</v>
      </c>
      <c r="N27" s="25">
        <f t="shared" si="7"/>
        <v>5.7772870749154784E-2</v>
      </c>
      <c r="O27" s="23"/>
      <c r="P27" s="19">
        <v>759</v>
      </c>
      <c r="Q27" s="19">
        <v>0.57630000000000003</v>
      </c>
      <c r="R27" s="31">
        <v>0.59496347576036168</v>
      </c>
      <c r="S27" s="31">
        <v>0.63524744422561896</v>
      </c>
      <c r="T27" s="19">
        <f t="shared" si="11"/>
        <v>3.0127298317583186E-2</v>
      </c>
      <c r="U27" s="25">
        <f t="shared" si="8"/>
        <v>2.861059022713169E-2</v>
      </c>
      <c r="W27" s="39" t="s">
        <v>90</v>
      </c>
      <c r="X27" s="39" t="s">
        <v>238</v>
      </c>
      <c r="Y27" s="39" t="s">
        <v>239</v>
      </c>
      <c r="Z27" s="39" t="s">
        <v>240</v>
      </c>
      <c r="AA27" s="39" t="s">
        <v>241</v>
      </c>
      <c r="AB27" s="39" t="s">
        <v>95</v>
      </c>
    </row>
    <row r="28" spans="2:28" ht="15.6">
      <c r="B28" s="19">
        <v>1013</v>
      </c>
      <c r="C28" s="19">
        <v>0.3165</v>
      </c>
      <c r="D28" s="31">
        <v>0.38373697253884109</v>
      </c>
      <c r="E28" s="31">
        <v>0.36974252387403961</v>
      </c>
      <c r="F28" s="19">
        <f t="shared" si="9"/>
        <v>3.5476333468239342E-2</v>
      </c>
      <c r="G28" s="25">
        <f t="shared" si="6"/>
        <v>3.3690337212497076E-2</v>
      </c>
      <c r="H28" s="23"/>
      <c r="I28" s="19">
        <v>1013</v>
      </c>
      <c r="J28" s="19">
        <v>2.4011</v>
      </c>
      <c r="K28" s="31">
        <v>2.4837434448404432</v>
      </c>
      <c r="L28" s="31">
        <v>2.4929922327911997</v>
      </c>
      <c r="M28" s="19">
        <f t="shared" si="10"/>
        <v>5.0595885045138927E-2</v>
      </c>
      <c r="N28" s="25">
        <f t="shared" si="7"/>
        <v>4.8048720431087599E-2</v>
      </c>
      <c r="O28" s="23"/>
      <c r="P28" s="19">
        <v>1013</v>
      </c>
      <c r="Q28" s="19">
        <v>1.7374000000000001</v>
      </c>
      <c r="R28" s="31">
        <v>1.7599450022166061</v>
      </c>
      <c r="S28" s="31">
        <v>1.8073163842570539</v>
      </c>
      <c r="T28" s="19">
        <f t="shared" si="11"/>
        <v>3.5685257808019344E-2</v>
      </c>
      <c r="U28" s="25">
        <f t="shared" si="8"/>
        <v>3.3888743608281695E-2</v>
      </c>
      <c r="W28" s="39" t="s">
        <v>96</v>
      </c>
      <c r="X28" s="39" t="s">
        <v>242</v>
      </c>
      <c r="Y28" s="39" t="s">
        <v>239</v>
      </c>
      <c r="Z28" s="39" t="s">
        <v>243</v>
      </c>
      <c r="AA28" s="39" t="s">
        <v>244</v>
      </c>
      <c r="AB28" s="39" t="s">
        <v>95</v>
      </c>
    </row>
    <row r="29" spans="2:28" ht="15.6">
      <c r="B29" s="19">
        <v>1351</v>
      </c>
      <c r="C29" s="19">
        <v>0.87270000000000003</v>
      </c>
      <c r="D29" s="31">
        <v>0.91749906276786786</v>
      </c>
      <c r="E29" s="31">
        <v>0.91358935735366875</v>
      </c>
      <c r="F29" s="19">
        <f t="shared" si="9"/>
        <v>2.4813240303317909E-2</v>
      </c>
      <c r="G29" s="25">
        <f t="shared" si="6"/>
        <v>2.3564059513137503E-2</v>
      </c>
      <c r="H29" s="23"/>
      <c r="I29" s="19">
        <v>1351</v>
      </c>
      <c r="J29" s="19">
        <v>8.4425000000000008</v>
      </c>
      <c r="K29" s="31">
        <v>8.5522747245187052</v>
      </c>
      <c r="L29" s="31">
        <v>8.5143417753158843</v>
      </c>
      <c r="M29" s="19">
        <f t="shared" si="10"/>
        <v>5.5753384738685179E-2</v>
      </c>
      <c r="N29" s="25">
        <f t="shared" si="7"/>
        <v>5.2946574489328498E-2</v>
      </c>
      <c r="O29" s="23"/>
      <c r="P29" s="19">
        <v>1351</v>
      </c>
      <c r="Q29" s="19">
        <v>4.2918000000000003</v>
      </c>
      <c r="R29" s="31">
        <v>4.3232672490323543</v>
      </c>
      <c r="S29" s="31">
        <v>4.3380355591966744</v>
      </c>
      <c r="T29" s="19">
        <f t="shared" si="11"/>
        <v>2.3615029398679207E-2</v>
      </c>
      <c r="U29" s="25">
        <f t="shared" si="8"/>
        <v>2.2426170518348651E-2</v>
      </c>
      <c r="W29" s="39" t="s">
        <v>99</v>
      </c>
      <c r="X29" s="41">
        <v>-2292</v>
      </c>
      <c r="Y29" s="39" t="s">
        <v>239</v>
      </c>
      <c r="Z29" s="39" t="s">
        <v>245</v>
      </c>
      <c r="AA29" s="39" t="s">
        <v>60</v>
      </c>
      <c r="AB29" s="39" t="s">
        <v>95</v>
      </c>
    </row>
    <row r="30" spans="2:28" ht="15.6">
      <c r="B30" s="19">
        <v>1802</v>
      </c>
      <c r="C30" s="19">
        <v>0.90700000000000003</v>
      </c>
      <c r="D30" s="31">
        <v>0.98612258634501815</v>
      </c>
      <c r="E30" s="31">
        <v>0.97064777899111709</v>
      </c>
      <c r="F30" s="19">
        <f t="shared" si="9"/>
        <v>4.1934260263471287E-2</v>
      </c>
      <c r="G30" s="25">
        <f t="shared" si="6"/>
        <v>3.9823150560296026E-2</v>
      </c>
      <c r="H30" s="23"/>
      <c r="I30" s="19">
        <v>1802</v>
      </c>
      <c r="J30" s="19">
        <v>10.3931</v>
      </c>
      <c r="K30" s="31">
        <v>10.475493169488747</v>
      </c>
      <c r="L30" s="31">
        <v>10.487298948052088</v>
      </c>
      <c r="M30" s="19">
        <f t="shared" si="10"/>
        <v>5.131837325300382E-2</v>
      </c>
      <c r="N30" s="25">
        <f t="shared" si="7"/>
        <v>4.873483618701295E-2</v>
      </c>
      <c r="O30" s="23"/>
      <c r="P30" s="19">
        <v>1802</v>
      </c>
      <c r="Q30" s="19">
        <v>5.2544000000000004</v>
      </c>
      <c r="R30" s="31">
        <v>5.2969351615690243</v>
      </c>
      <c r="S30" s="31">
        <v>5.3108986465406653</v>
      </c>
      <c r="T30" s="19">
        <f t="shared" si="11"/>
        <v>2.9428772607725265E-2</v>
      </c>
      <c r="U30" s="25">
        <f t="shared" si="8"/>
        <v>2.7947230617611132E-2</v>
      </c>
      <c r="W30" s="39" t="s">
        <v>102</v>
      </c>
      <c r="X30" s="41">
        <v>-1916</v>
      </c>
      <c r="Y30" s="39" t="s">
        <v>239</v>
      </c>
      <c r="Z30" s="39" t="s">
        <v>246</v>
      </c>
      <c r="AA30" s="39" t="s">
        <v>60</v>
      </c>
      <c r="AB30" s="39" t="s">
        <v>95</v>
      </c>
    </row>
    <row r="31" spans="2:28" ht="15.6">
      <c r="B31" s="19">
        <v>2403</v>
      </c>
      <c r="C31" s="19">
        <v>0.83440000000000003</v>
      </c>
      <c r="D31" s="31">
        <v>0.89407242816662136</v>
      </c>
      <c r="E31" s="31">
        <v>0.91320864428197046</v>
      </c>
      <c r="F31" s="19">
        <f t="shared" si="9"/>
        <v>4.1105141333082407E-2</v>
      </c>
      <c r="G31" s="25">
        <f t="shared" si="6"/>
        <v>3.9035772225974243E-2</v>
      </c>
      <c r="H31" s="23"/>
      <c r="I31" s="19">
        <v>2403</v>
      </c>
      <c r="J31" s="19">
        <v>11.5998</v>
      </c>
      <c r="K31" s="31">
        <v>11.692007486982391</v>
      </c>
      <c r="L31" s="31">
        <v>11.693183942991736</v>
      </c>
      <c r="M31" s="19">
        <f t="shared" si="10"/>
        <v>5.3578860123860678E-2</v>
      </c>
      <c r="N31" s="25">
        <f t="shared" si="7"/>
        <v>5.0881522653689955E-2</v>
      </c>
      <c r="O31" s="23"/>
      <c r="P31" s="19">
        <v>2403</v>
      </c>
      <c r="Q31" s="19">
        <v>5.7565999999999997</v>
      </c>
      <c r="R31" s="31">
        <v>5.7574586088081112</v>
      </c>
      <c r="S31" s="31">
        <v>5.7647128463038175</v>
      </c>
      <c r="T31" s="19">
        <f t="shared" si="11"/>
        <v>4.4568196036869215E-3</v>
      </c>
      <c r="U31" s="25">
        <f t="shared" si="8"/>
        <v>4.2324485273514904E-3</v>
      </c>
      <c r="W31" s="39" t="s">
        <v>105</v>
      </c>
      <c r="X31" s="41">
        <v>3733</v>
      </c>
      <c r="Y31" s="39" t="s">
        <v>239</v>
      </c>
      <c r="Z31" s="39" t="s">
        <v>247</v>
      </c>
      <c r="AA31" s="39" t="s">
        <v>60</v>
      </c>
      <c r="AB31" s="39" t="s">
        <v>95</v>
      </c>
    </row>
    <row r="32" spans="2:28" ht="15.6">
      <c r="B32" s="19">
        <v>3205</v>
      </c>
      <c r="C32" s="19">
        <v>0.79410000000000003</v>
      </c>
      <c r="D32" s="31">
        <v>0.84601323915894822</v>
      </c>
      <c r="E32" s="31">
        <v>0.86502226689551864</v>
      </c>
      <c r="F32" s="19">
        <f t="shared" si="9"/>
        <v>3.6711250494144684E-2</v>
      </c>
      <c r="G32" s="25">
        <f t="shared" si="6"/>
        <v>3.4863084420701448E-2</v>
      </c>
      <c r="H32" s="23"/>
      <c r="I32" s="19">
        <v>3205</v>
      </c>
      <c r="J32" s="19">
        <v>12.170400000000001</v>
      </c>
      <c r="K32" s="31">
        <v>12.23846898568809</v>
      </c>
      <c r="L32" s="31">
        <v>12.237199015874948</v>
      </c>
      <c r="M32" s="19">
        <f t="shared" si="10"/>
        <v>3.8938216355728396E-2</v>
      </c>
      <c r="N32" s="25">
        <f t="shared" si="7"/>
        <v>3.6977937436857795E-2</v>
      </c>
      <c r="O32" s="23"/>
      <c r="P32" s="19">
        <v>3205</v>
      </c>
      <c r="Q32" s="19">
        <v>6.0548000000000002</v>
      </c>
      <c r="R32" s="31">
        <v>6.0933551692908274</v>
      </c>
      <c r="S32" s="31">
        <v>6.1261453302643698</v>
      </c>
      <c r="T32" s="19">
        <f t="shared" si="11"/>
        <v>3.5711463813569135E-2</v>
      </c>
      <c r="U32" s="25">
        <f t="shared" si="8"/>
        <v>3.3913630316620799E-2</v>
      </c>
      <c r="W32" s="39" t="s">
        <v>2</v>
      </c>
      <c r="X32" s="39" t="s">
        <v>64</v>
      </c>
      <c r="Y32" s="39" t="s">
        <v>64</v>
      </c>
      <c r="Z32" s="39" t="s">
        <v>64</v>
      </c>
      <c r="AA32" s="39" t="s">
        <v>64</v>
      </c>
      <c r="AB32" s="39" t="s">
        <v>64</v>
      </c>
    </row>
    <row r="33" spans="2:28" ht="15.6">
      <c r="B33" s="19">
        <v>4274</v>
      </c>
      <c r="C33" s="19">
        <v>0.7661</v>
      </c>
      <c r="D33" s="31">
        <v>0.80529056519657349</v>
      </c>
      <c r="E33" s="31">
        <v>0.8197247277444023</v>
      </c>
      <c r="F33" s="19">
        <f t="shared" si="9"/>
        <v>2.7748444024080856E-2</v>
      </c>
      <c r="G33" s="25">
        <f t="shared" si="6"/>
        <v>2.6351495346336292E-2</v>
      </c>
      <c r="H33" s="23"/>
      <c r="I33" s="19">
        <v>4274</v>
      </c>
      <c r="J33" s="19">
        <v>12.616300000000001</v>
      </c>
      <c r="K33" s="31">
        <v>12.713145288103124</v>
      </c>
      <c r="L33" s="31">
        <v>12.716295533404638</v>
      </c>
      <c r="M33" s="19">
        <f t="shared" si="10"/>
        <v>5.6844877479732416E-2</v>
      </c>
      <c r="N33" s="25">
        <f t="shared" si="7"/>
        <v>5.3983117866726715E-2</v>
      </c>
      <c r="O33" s="23"/>
      <c r="P33" s="19">
        <v>4274</v>
      </c>
      <c r="Q33" s="19">
        <v>6.2454000000000001</v>
      </c>
      <c r="R33" s="31">
        <v>6.2931189779379046</v>
      </c>
      <c r="S33" s="31">
        <v>6.3299060416436603</v>
      </c>
      <c r="T33" s="19">
        <f t="shared" si="11"/>
        <v>4.2370705260847373E-2</v>
      </c>
      <c r="U33" s="25">
        <f t="shared" si="8"/>
        <v>4.0237623469382637E-2</v>
      </c>
      <c r="W33" s="39" t="s">
        <v>108</v>
      </c>
      <c r="X33" s="41">
        <v>-1912</v>
      </c>
      <c r="Y33" s="39" t="s">
        <v>248</v>
      </c>
      <c r="Z33" s="39" t="s">
        <v>197</v>
      </c>
      <c r="AA33" s="39" t="s">
        <v>60</v>
      </c>
      <c r="AB33" s="39" t="s">
        <v>113</v>
      </c>
    </row>
    <row r="34" spans="2:28" ht="15.6">
      <c r="W34" s="39" t="s">
        <v>114</v>
      </c>
      <c r="X34" s="41">
        <v>-1869</v>
      </c>
      <c r="Y34" s="39" t="s">
        <v>248</v>
      </c>
      <c r="Z34" s="39" t="s">
        <v>249</v>
      </c>
      <c r="AA34" s="39" t="s">
        <v>60</v>
      </c>
      <c r="AB34" s="39" t="s">
        <v>113</v>
      </c>
    </row>
    <row r="35" spans="2:28" ht="15.6">
      <c r="W35" s="39" t="s">
        <v>118</v>
      </c>
      <c r="X35" s="41">
        <v>-1856</v>
      </c>
      <c r="Y35" s="39" t="s">
        <v>248</v>
      </c>
      <c r="Z35" s="39" t="s">
        <v>250</v>
      </c>
      <c r="AA35" s="39" t="s">
        <v>60</v>
      </c>
      <c r="AB35" s="39" t="s">
        <v>113</v>
      </c>
    </row>
    <row r="36" spans="2:28" ht="15.6">
      <c r="W36" s="39" t="s">
        <v>121</v>
      </c>
      <c r="X36" s="41">
        <v>-1836</v>
      </c>
      <c r="Y36" s="39" t="s">
        <v>248</v>
      </c>
      <c r="Z36" s="39" t="s">
        <v>251</v>
      </c>
      <c r="AA36" s="39" t="s">
        <v>60</v>
      </c>
      <c r="AB36" s="39" t="s">
        <v>113</v>
      </c>
    </row>
    <row r="37" spans="2:28" ht="15.6">
      <c r="W37" s="39" t="s">
        <v>125</v>
      </c>
      <c r="X37" s="41">
        <v>-1305</v>
      </c>
      <c r="Y37" s="39" t="s">
        <v>248</v>
      </c>
      <c r="Z37" s="39" t="s">
        <v>252</v>
      </c>
      <c r="AA37" s="39" t="s">
        <v>231</v>
      </c>
      <c r="AB37" s="39" t="s">
        <v>113</v>
      </c>
    </row>
    <row r="38" spans="2:28" ht="15.6">
      <c r="W38" s="39" t="s">
        <v>129</v>
      </c>
      <c r="X38" s="39" t="s">
        <v>253</v>
      </c>
      <c r="Y38" s="39" t="s">
        <v>248</v>
      </c>
      <c r="Z38" s="39" t="s">
        <v>254</v>
      </c>
      <c r="AA38" s="39" t="s">
        <v>255</v>
      </c>
      <c r="AB38" s="39" t="s">
        <v>113</v>
      </c>
    </row>
    <row r="39" spans="2:28" ht="15.6">
      <c r="W39" s="39" t="s">
        <v>133</v>
      </c>
      <c r="X39" s="39" t="s">
        <v>256</v>
      </c>
      <c r="Y39" s="39" t="s">
        <v>248</v>
      </c>
      <c r="Z39" s="39" t="s">
        <v>257</v>
      </c>
      <c r="AA39" s="39" t="s">
        <v>258</v>
      </c>
      <c r="AB39" s="39" t="s">
        <v>113</v>
      </c>
    </row>
    <row r="40" spans="2:28" ht="15.6">
      <c r="W40" s="39" t="s">
        <v>137</v>
      </c>
      <c r="X40" s="41">
        <v>1929</v>
      </c>
      <c r="Y40" s="39" t="s">
        <v>248</v>
      </c>
      <c r="Z40" s="39" t="s">
        <v>259</v>
      </c>
      <c r="AA40" s="39" t="s">
        <v>60</v>
      </c>
      <c r="AB40" s="39" t="s">
        <v>113</v>
      </c>
    </row>
    <row r="41" spans="2:28" ht="15.6">
      <c r="W41" s="39" t="s">
        <v>141</v>
      </c>
      <c r="X41" s="41">
        <v>2501</v>
      </c>
      <c r="Y41" s="39" t="s">
        <v>248</v>
      </c>
      <c r="Z41" s="39" t="s">
        <v>260</v>
      </c>
      <c r="AA41" s="39" t="s">
        <v>60</v>
      </c>
      <c r="AB41" s="39" t="s">
        <v>113</v>
      </c>
    </row>
    <row r="42" spans="2:28" ht="20.399999999999999">
      <c r="W42" s="38" t="s">
        <v>144</v>
      </c>
      <c r="X42"/>
      <c r="Y42"/>
      <c r="Z42"/>
      <c r="AA42"/>
      <c r="AB42"/>
    </row>
    <row r="43" spans="2:28" ht="15.6">
      <c r="W43" s="53" t="s">
        <v>5</v>
      </c>
      <c r="X43" s="53" t="s">
        <v>145</v>
      </c>
      <c r="Y43" s="39" t="s">
        <v>261</v>
      </c>
      <c r="Z43"/>
      <c r="AA43"/>
      <c r="AB43"/>
    </row>
    <row r="44" spans="2:28" ht="15.6">
      <c r="W44" s="53"/>
      <c r="X44" s="53"/>
      <c r="Y44" s="39" t="s">
        <v>262</v>
      </c>
      <c r="Z44"/>
      <c r="AA44"/>
      <c r="AB44"/>
    </row>
    <row r="45" spans="2:28" ht="15.6">
      <c r="W45" s="53"/>
      <c r="X45" s="53"/>
      <c r="Y45" s="39" t="s">
        <v>263</v>
      </c>
      <c r="Z45"/>
      <c r="AA45"/>
      <c r="AB45"/>
    </row>
    <row r="46" spans="2:28" ht="15.6">
      <c r="W46" s="53"/>
      <c r="X46" s="53"/>
      <c r="Y46" s="39" t="s">
        <v>264</v>
      </c>
      <c r="Z46"/>
      <c r="AA46"/>
      <c r="AB46"/>
    </row>
    <row r="47" spans="2:28" ht="20.399999999999999">
      <c r="W47" s="38" t="s">
        <v>150</v>
      </c>
      <c r="X47"/>
      <c r="Y47"/>
      <c r="Z47"/>
      <c r="AA47"/>
      <c r="AB47"/>
    </row>
    <row r="48" spans="2:28" ht="16.8">
      <c r="W48" s="40" t="s">
        <v>151</v>
      </c>
      <c r="X48" s="40" t="s">
        <v>5</v>
      </c>
      <c r="Y48" s="40" t="s">
        <v>152</v>
      </c>
      <c r="Z48" s="40" t="s">
        <v>153</v>
      </c>
      <c r="AA48" s="40" t="s">
        <v>154</v>
      </c>
      <c r="AB48" s="40"/>
    </row>
    <row r="49" spans="23:28" ht="15.6">
      <c r="W49" s="39">
        <v>128</v>
      </c>
      <c r="X49" s="41">
        <v>11600</v>
      </c>
      <c r="Y49" s="41">
        <v>8160</v>
      </c>
      <c r="Z49" s="41">
        <v>3440</v>
      </c>
      <c r="AA49" s="39" t="s">
        <v>265</v>
      </c>
      <c r="AB49" s="39" t="s">
        <v>157</v>
      </c>
    </row>
    <row r="50" spans="23:28" ht="15.6">
      <c r="W50" s="39">
        <v>129</v>
      </c>
      <c r="X50" s="41">
        <v>12170</v>
      </c>
      <c r="Y50" s="41">
        <v>8733</v>
      </c>
      <c r="Z50" s="41">
        <v>3438</v>
      </c>
      <c r="AA50" s="39" t="s">
        <v>265</v>
      </c>
      <c r="AB50" s="39" t="s">
        <v>157</v>
      </c>
    </row>
    <row r="51" spans="23:28" ht="15.6">
      <c r="W51" s="39">
        <v>138</v>
      </c>
      <c r="X51" s="41">
        <v>11692</v>
      </c>
      <c r="Y51" s="41">
        <v>8160</v>
      </c>
      <c r="Z51" s="41">
        <v>3532</v>
      </c>
      <c r="AA51" s="39" t="s">
        <v>266</v>
      </c>
      <c r="AB51" s="39" t="s">
        <v>157</v>
      </c>
    </row>
    <row r="52" spans="23:28" ht="15.6">
      <c r="W52" s="39">
        <v>139</v>
      </c>
      <c r="X52" s="41">
        <v>12239</v>
      </c>
      <c r="Y52" s="41">
        <v>8733</v>
      </c>
      <c r="Z52" s="41">
        <v>3506</v>
      </c>
      <c r="AA52" s="39" t="s">
        <v>267</v>
      </c>
      <c r="AB52" s="39" t="s">
        <v>157</v>
      </c>
    </row>
    <row r="53" spans="23:28" ht="15.6">
      <c r="W53" s="39">
        <v>140</v>
      </c>
      <c r="X53" s="41">
        <v>12713</v>
      </c>
      <c r="Y53" s="41">
        <v>9208</v>
      </c>
      <c r="Z53" s="41">
        <v>3506</v>
      </c>
      <c r="AA53" s="39" t="s">
        <v>267</v>
      </c>
      <c r="AB53" s="39" t="s">
        <v>157</v>
      </c>
    </row>
    <row r="54" spans="23:28" ht="15.6">
      <c r="W54" s="39">
        <v>148</v>
      </c>
      <c r="X54" s="41">
        <v>11693</v>
      </c>
      <c r="Y54" s="41">
        <v>8160</v>
      </c>
      <c r="Z54" s="41">
        <v>3533</v>
      </c>
      <c r="AA54" s="39" t="s">
        <v>266</v>
      </c>
      <c r="AB54" s="39" t="s">
        <v>157</v>
      </c>
    </row>
    <row r="55" spans="23:28" ht="15.6">
      <c r="W55" s="39">
        <v>149</v>
      </c>
      <c r="X55" s="41">
        <v>12237</v>
      </c>
      <c r="Y55" s="41">
        <v>8733</v>
      </c>
      <c r="Z55" s="41">
        <v>3505</v>
      </c>
      <c r="AA55" s="39" t="s">
        <v>267</v>
      </c>
      <c r="AB55" s="39" t="s">
        <v>157</v>
      </c>
    </row>
    <row r="56" spans="23:28" ht="15.6">
      <c r="W56" s="39">
        <v>150</v>
      </c>
      <c r="X56" s="41">
        <v>12716</v>
      </c>
      <c r="Y56" s="41">
        <v>9208</v>
      </c>
      <c r="Z56" s="41">
        <v>3509</v>
      </c>
      <c r="AA56" s="39" t="s">
        <v>267</v>
      </c>
      <c r="AB56" s="39" t="s">
        <v>157</v>
      </c>
    </row>
    <row r="57" spans="23:28">
      <c r="W57" s="42" t="s">
        <v>171</v>
      </c>
      <c r="X57"/>
      <c r="Y57"/>
      <c r="Z57"/>
      <c r="AA57"/>
      <c r="AB57"/>
    </row>
  </sheetData>
  <mergeCells count="39">
    <mergeCell ref="W20:W21"/>
    <mergeCell ref="X20:X21"/>
    <mergeCell ref="Y20:Y21"/>
    <mergeCell ref="W43:W46"/>
    <mergeCell ref="X43:X46"/>
    <mergeCell ref="B4:G4"/>
    <mergeCell ref="I4:N4"/>
    <mergeCell ref="P4:U4"/>
    <mergeCell ref="B5:G5"/>
    <mergeCell ref="I5:N5"/>
    <mergeCell ref="P5:U5"/>
    <mergeCell ref="P6:P7"/>
    <mergeCell ref="Q6:S6"/>
    <mergeCell ref="T6:T7"/>
    <mergeCell ref="U6:U7"/>
    <mergeCell ref="B20:G20"/>
    <mergeCell ref="I20:N20"/>
    <mergeCell ref="P20:U20"/>
    <mergeCell ref="B6:B7"/>
    <mergeCell ref="C6:E6"/>
    <mergeCell ref="F6:F7"/>
    <mergeCell ref="G6:G7"/>
    <mergeCell ref="I6:I7"/>
    <mergeCell ref="J6:L6"/>
    <mergeCell ref="B21:G21"/>
    <mergeCell ref="I21:N21"/>
    <mergeCell ref="P21:U21"/>
    <mergeCell ref="B22:B23"/>
    <mergeCell ref="C22:E22"/>
    <mergeCell ref="F22:F23"/>
    <mergeCell ref="G22:G23"/>
    <mergeCell ref="I22:I23"/>
    <mergeCell ref="J22:L22"/>
    <mergeCell ref="M22:M23"/>
    <mergeCell ref="N22:N23"/>
    <mergeCell ref="P22:P23"/>
    <mergeCell ref="Q22:S22"/>
    <mergeCell ref="T22:T23"/>
    <mergeCell ref="U22:U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37657-44C5-43ED-B72C-0F942F8B5F55}">
  <dimension ref="B1:AB59"/>
  <sheetViews>
    <sheetView topLeftCell="B1" zoomScale="70" zoomScaleNormal="70" workbookViewId="0">
      <selection activeCell="G18" sqref="G18"/>
    </sheetView>
  </sheetViews>
  <sheetFormatPr baseColWidth="10" defaultColWidth="11.44140625" defaultRowHeight="14.4"/>
  <cols>
    <col min="1" max="2" width="11.44140625" style="2"/>
    <col min="3" max="5" width="11.33203125" style="2" bestFit="1" customWidth="1"/>
    <col min="6" max="6" width="11.33203125" style="2" customWidth="1"/>
    <col min="7" max="16384" width="11.44140625" style="2"/>
  </cols>
  <sheetData>
    <row r="1" spans="2:28" ht="15" thickBot="1"/>
    <row r="2" spans="2:28" ht="15" thickBot="1">
      <c r="B2" s="11" t="s">
        <v>14</v>
      </c>
      <c r="C2" s="12">
        <f>NORMSINV(95%)</f>
        <v>1.6448536269514715</v>
      </c>
    </row>
    <row r="3" spans="2:28">
      <c r="W3"/>
      <c r="X3"/>
      <c r="Y3"/>
      <c r="Z3"/>
      <c r="AA3"/>
      <c r="AB3"/>
    </row>
    <row r="4" spans="2:28" ht="18">
      <c r="B4" s="50" t="s">
        <v>25</v>
      </c>
      <c r="C4" s="50"/>
      <c r="D4" s="50"/>
      <c r="E4" s="50"/>
      <c r="F4" s="50"/>
      <c r="G4" s="50"/>
      <c r="I4" s="50" t="s">
        <v>26</v>
      </c>
      <c r="J4" s="50"/>
      <c r="K4" s="50"/>
      <c r="L4" s="50"/>
      <c r="M4" s="50"/>
      <c r="N4" s="50"/>
      <c r="P4" s="50" t="s">
        <v>27</v>
      </c>
      <c r="Q4" s="50"/>
      <c r="R4" s="50"/>
      <c r="S4" s="50"/>
      <c r="T4" s="50"/>
      <c r="U4" s="50"/>
      <c r="W4" s="37" t="s">
        <v>172</v>
      </c>
      <c r="X4"/>
      <c r="Y4"/>
      <c r="Z4"/>
      <c r="AA4"/>
      <c r="AB4"/>
    </row>
    <row r="5" spans="2:28" ht="20.399999999999999">
      <c r="B5" s="50" t="s">
        <v>28</v>
      </c>
      <c r="C5" s="50"/>
      <c r="D5" s="50"/>
      <c r="E5" s="50"/>
      <c r="F5" s="50"/>
      <c r="G5" s="50"/>
      <c r="I5" s="50" t="s">
        <v>29</v>
      </c>
      <c r="J5" s="50"/>
      <c r="K5" s="50"/>
      <c r="L5" s="50"/>
      <c r="M5" s="50"/>
      <c r="N5" s="50"/>
      <c r="P5" s="50" t="s">
        <v>30</v>
      </c>
      <c r="Q5" s="50"/>
      <c r="R5" s="50"/>
      <c r="S5" s="50"/>
      <c r="T5" s="50"/>
      <c r="U5" s="50"/>
      <c r="W5" s="38" t="s">
        <v>40</v>
      </c>
      <c r="X5"/>
      <c r="Y5"/>
      <c r="Z5"/>
      <c r="AA5"/>
      <c r="AB5"/>
    </row>
    <row r="6" spans="2:28" ht="15.6">
      <c r="B6" s="50" t="s">
        <v>2</v>
      </c>
      <c r="C6" s="50" t="s">
        <v>31</v>
      </c>
      <c r="D6" s="50"/>
      <c r="E6" s="50"/>
      <c r="F6" s="50" t="s">
        <v>32</v>
      </c>
      <c r="G6" s="51" t="s">
        <v>20</v>
      </c>
      <c r="I6" s="50" t="s">
        <v>2</v>
      </c>
      <c r="J6" s="50" t="s">
        <v>31</v>
      </c>
      <c r="K6" s="50"/>
      <c r="L6" s="50"/>
      <c r="M6" s="22"/>
      <c r="N6" s="19"/>
      <c r="P6" s="50" t="s">
        <v>2</v>
      </c>
      <c r="Q6" s="50" t="s">
        <v>31</v>
      </c>
      <c r="R6" s="50"/>
      <c r="S6" s="50"/>
      <c r="T6" s="50" t="s">
        <v>32</v>
      </c>
      <c r="U6" s="50" t="s">
        <v>20</v>
      </c>
      <c r="W6" s="39" t="s">
        <v>41</v>
      </c>
      <c r="X6" s="39" t="s">
        <v>42</v>
      </c>
      <c r="Y6"/>
      <c r="Z6"/>
      <c r="AA6"/>
      <c r="AB6"/>
    </row>
    <row r="7" spans="2:28" ht="20.399999999999999">
      <c r="B7" s="50"/>
      <c r="C7" s="22" t="s">
        <v>16</v>
      </c>
      <c r="D7" s="22" t="s">
        <v>17</v>
      </c>
      <c r="E7" s="22" t="s">
        <v>18</v>
      </c>
      <c r="F7" s="50"/>
      <c r="G7" s="51"/>
      <c r="H7" s="9"/>
      <c r="I7" s="50"/>
      <c r="J7" s="22" t="s">
        <v>16</v>
      </c>
      <c r="K7" s="22" t="s">
        <v>17</v>
      </c>
      <c r="L7" s="22" t="s">
        <v>18</v>
      </c>
      <c r="M7" s="22" t="s">
        <v>32</v>
      </c>
      <c r="N7" s="24" t="s">
        <v>20</v>
      </c>
      <c r="O7" s="9"/>
      <c r="P7" s="50"/>
      <c r="Q7" s="22" t="s">
        <v>16</v>
      </c>
      <c r="R7" s="22" t="s">
        <v>17</v>
      </c>
      <c r="S7" s="22" t="s">
        <v>18</v>
      </c>
      <c r="T7" s="50"/>
      <c r="U7" s="50"/>
      <c r="W7" s="38" t="s">
        <v>43</v>
      </c>
      <c r="X7"/>
      <c r="Y7"/>
      <c r="Z7"/>
      <c r="AA7"/>
      <c r="AB7"/>
    </row>
    <row r="8" spans="2:28" ht="16.8">
      <c r="B8" s="19">
        <v>319</v>
      </c>
      <c r="C8" s="19">
        <v>0.79800000000000004</v>
      </c>
      <c r="D8" s="19">
        <v>0.87749999999999995</v>
      </c>
      <c r="E8" s="19">
        <v>0.89300000000000002</v>
      </c>
      <c r="F8" s="19">
        <f t="shared" ref="F8:F17" si="0">STDEVA(C8:E8)</f>
        <v>5.096649226043843E-2</v>
      </c>
      <c r="G8" s="25">
        <f t="shared" ref="G8:G17" si="1">($C$2*F8)/3^(1/2)</f>
        <v>4.8400670050345825E-2</v>
      </c>
      <c r="H8" s="23"/>
      <c r="I8" s="19">
        <v>319</v>
      </c>
      <c r="J8" s="19">
        <v>0.95579999999999998</v>
      </c>
      <c r="K8" s="19">
        <v>1.0086999999999999</v>
      </c>
      <c r="L8" s="19">
        <v>0.90580000000000005</v>
      </c>
      <c r="M8" s="19">
        <f>STDEVA(J8:L8)</f>
        <v>5.1456810368826079E-2</v>
      </c>
      <c r="N8" s="25">
        <f t="shared" ref="N8:N17" si="2">($C$2*M8)/3^(1/2)</f>
        <v>4.8866303919408494E-2</v>
      </c>
      <c r="O8" s="23"/>
      <c r="P8" s="19">
        <v>319</v>
      </c>
      <c r="Q8" s="19">
        <v>0.18479999999999999</v>
      </c>
      <c r="R8" s="19">
        <v>0.24640000000000001</v>
      </c>
      <c r="S8" s="19">
        <v>0.18479999999999999</v>
      </c>
      <c r="T8" s="19">
        <f>STDEVA(Q8:S8)</f>
        <v>3.556477658208089E-2</v>
      </c>
      <c r="U8" s="25">
        <f t="shared" ref="U8:U17" si="3">($C$2*T8)/3^(1/2)</f>
        <v>3.377432780673683E-2</v>
      </c>
      <c r="W8" s="40" t="s">
        <v>44</v>
      </c>
      <c r="X8" s="40" t="s">
        <v>45</v>
      </c>
      <c r="Y8" s="40" t="s">
        <v>46</v>
      </c>
      <c r="Z8" s="40" t="s">
        <v>47</v>
      </c>
      <c r="AA8"/>
      <c r="AB8"/>
    </row>
    <row r="9" spans="2:28" ht="15.6">
      <c r="B9" s="19">
        <v>426</v>
      </c>
      <c r="C9" s="19">
        <v>0.9446</v>
      </c>
      <c r="D9" s="19">
        <v>0.98780000000000001</v>
      </c>
      <c r="E9" s="19">
        <v>0.99119999999999997</v>
      </c>
      <c r="F9" s="19">
        <f t="shared" si="0"/>
        <v>2.597870923147132E-2</v>
      </c>
      <c r="G9" s="25">
        <f t="shared" si="1"/>
        <v>2.4670854871099976E-2</v>
      </c>
      <c r="H9" s="23"/>
      <c r="I9" s="19">
        <v>426</v>
      </c>
      <c r="J9" s="19">
        <v>0.99729999999999996</v>
      </c>
      <c r="K9" s="19">
        <v>1.0054000000000001</v>
      </c>
      <c r="L9" s="19">
        <v>0.98839999999999995</v>
      </c>
      <c r="M9" s="19">
        <f t="shared" ref="M9:M17" si="4">STDEVA(J9:L9)</f>
        <v>8.5031366761527706E-3</v>
      </c>
      <c r="N9" s="25">
        <f t="shared" si="2"/>
        <v>8.0750605820076541E-3</v>
      </c>
      <c r="O9" s="23"/>
      <c r="P9" s="19">
        <v>426</v>
      </c>
      <c r="Q9" s="19">
        <v>0.14230000000000001</v>
      </c>
      <c r="R9" s="19">
        <v>0.20699999999999999</v>
      </c>
      <c r="S9" s="19">
        <v>0.1552</v>
      </c>
      <c r="T9" s="19">
        <f t="shared" ref="T9:T17" si="5">STDEVA(Q9:S9)</f>
        <v>3.4243588207624277E-2</v>
      </c>
      <c r="U9" s="25">
        <f t="shared" si="3"/>
        <v>3.2519652435717347E-2</v>
      </c>
      <c r="W9" s="39" t="s">
        <v>1</v>
      </c>
      <c r="X9" s="39" t="s">
        <v>48</v>
      </c>
      <c r="Y9" s="39">
        <v>6</v>
      </c>
      <c r="Z9" s="39" t="s">
        <v>49</v>
      </c>
      <c r="AA9"/>
      <c r="AB9"/>
    </row>
    <row r="10" spans="2:28" ht="15.6">
      <c r="B10" s="19">
        <v>569</v>
      </c>
      <c r="C10" s="19">
        <v>0.95379999999999998</v>
      </c>
      <c r="D10" s="19">
        <v>1.0139</v>
      </c>
      <c r="E10" s="19">
        <v>0.93769999999999998</v>
      </c>
      <c r="F10" s="19">
        <f t="shared" si="0"/>
        <v>4.0161465776703612E-2</v>
      </c>
      <c r="G10" s="25">
        <f t="shared" si="1"/>
        <v>3.8139604426050529E-2</v>
      </c>
      <c r="H10" s="23"/>
      <c r="I10" s="19">
        <v>569</v>
      </c>
      <c r="J10" s="19">
        <v>1.1092</v>
      </c>
      <c r="K10" s="19">
        <v>1.1097999999999999</v>
      </c>
      <c r="L10" s="19">
        <v>1.1042000000000001</v>
      </c>
      <c r="M10" s="19">
        <f t="shared" si="4"/>
        <v>3.0746273486933046E-3</v>
      </c>
      <c r="N10" s="25">
        <f t="shared" si="2"/>
        <v>2.9198404134119249E-3</v>
      </c>
      <c r="O10" s="23"/>
      <c r="P10" s="19">
        <v>569</v>
      </c>
      <c r="Q10" s="19">
        <v>0.18459999999999999</v>
      </c>
      <c r="R10" s="19">
        <v>0.17369999999999999</v>
      </c>
      <c r="S10" s="19">
        <v>0.15740000000000001</v>
      </c>
      <c r="T10" s="19">
        <f t="shared" si="5"/>
        <v>1.368904671626186E-2</v>
      </c>
      <c r="U10" s="25">
        <f t="shared" si="3"/>
        <v>1.2999894715765176E-2</v>
      </c>
      <c r="W10" s="39" t="s">
        <v>2</v>
      </c>
      <c r="X10" s="39" t="s">
        <v>48</v>
      </c>
      <c r="Y10" s="39">
        <v>10</v>
      </c>
      <c r="Z10" s="39" t="s">
        <v>50</v>
      </c>
      <c r="AA10"/>
      <c r="AB10"/>
    </row>
    <row r="11" spans="2:28" ht="20.399999999999999">
      <c r="B11" s="19">
        <v>759</v>
      </c>
      <c r="C11" s="19">
        <v>0.98460000000000003</v>
      </c>
      <c r="D11" s="19">
        <v>1.024</v>
      </c>
      <c r="E11" s="19">
        <v>0.99319999999999997</v>
      </c>
      <c r="F11" s="19">
        <f t="shared" si="0"/>
        <v>2.0716177253537877E-2</v>
      </c>
      <c r="G11" s="25">
        <f t="shared" si="1"/>
        <v>1.967325620192369E-2</v>
      </c>
      <c r="H11" s="23"/>
      <c r="I11" s="19">
        <v>759</v>
      </c>
      <c r="J11" s="19">
        <v>1.2008000000000001</v>
      </c>
      <c r="K11" s="19">
        <v>1.2907999999999999</v>
      </c>
      <c r="L11" s="19">
        <v>1.2848999999999999</v>
      </c>
      <c r="M11" s="19">
        <f t="shared" si="4"/>
        <v>5.0344844158397441E-2</v>
      </c>
      <c r="N11" s="25">
        <f t="shared" si="2"/>
        <v>4.7810317774961461E-2</v>
      </c>
      <c r="O11" s="23"/>
      <c r="P11" s="19">
        <v>759</v>
      </c>
      <c r="Q11" s="19">
        <v>0.1532</v>
      </c>
      <c r="R11" s="19">
        <v>0.19900000000000001</v>
      </c>
      <c r="S11" s="19">
        <v>0.1555</v>
      </c>
      <c r="T11" s="19">
        <f t="shared" si="5"/>
        <v>2.5804327802392543E-2</v>
      </c>
      <c r="U11" s="25">
        <f t="shared" si="3"/>
        <v>2.4505252381357881E-2</v>
      </c>
      <c r="W11" s="38" t="s">
        <v>51</v>
      </c>
      <c r="X11"/>
      <c r="Y11"/>
      <c r="Z11"/>
      <c r="AA11"/>
      <c r="AB11"/>
    </row>
    <row r="12" spans="2:28" ht="16.8">
      <c r="B12" s="19">
        <v>1013</v>
      </c>
      <c r="C12" s="19">
        <v>1.43</v>
      </c>
      <c r="D12" s="19">
        <v>1.4563999999999999</v>
      </c>
      <c r="E12" s="19">
        <v>1.3905000000000001</v>
      </c>
      <c r="F12" s="19">
        <f t="shared" si="0"/>
        <v>3.3166298155406615E-2</v>
      </c>
      <c r="G12" s="25">
        <f t="shared" si="1"/>
        <v>3.1496596736701139E-2</v>
      </c>
      <c r="H12" s="23"/>
      <c r="I12" s="19">
        <v>1013</v>
      </c>
      <c r="J12" s="19">
        <v>1.2390000000000001</v>
      </c>
      <c r="K12" s="19">
        <v>1.2871999999999999</v>
      </c>
      <c r="L12" s="19">
        <v>1.2221</v>
      </c>
      <c r="M12" s="19">
        <f t="shared" si="4"/>
        <v>3.3780813094615253E-2</v>
      </c>
      <c r="N12" s="25">
        <f t="shared" si="2"/>
        <v>3.208017495632158E-2</v>
      </c>
      <c r="O12" s="23"/>
      <c r="P12" s="19">
        <v>1013</v>
      </c>
      <c r="Q12" s="19">
        <v>0.2107</v>
      </c>
      <c r="R12" s="19">
        <v>0.24149999999999999</v>
      </c>
      <c r="S12" s="19">
        <v>0.24049999999999999</v>
      </c>
      <c r="T12" s="19">
        <f t="shared" si="5"/>
        <v>1.7500857121866914E-2</v>
      </c>
      <c r="U12" s="25">
        <f t="shared" si="3"/>
        <v>1.6619805946724551E-2</v>
      </c>
      <c r="W12" s="40" t="s">
        <v>52</v>
      </c>
      <c r="X12" s="40" t="s">
        <v>53</v>
      </c>
      <c r="Y12" s="40" t="s">
        <v>54</v>
      </c>
      <c r="Z12" s="40" t="s">
        <v>55</v>
      </c>
      <c r="AA12" s="40" t="s">
        <v>56</v>
      </c>
      <c r="AB12" s="40" t="s">
        <v>57</v>
      </c>
    </row>
    <row r="13" spans="2:28" ht="15.6">
      <c r="B13" s="19">
        <v>1351</v>
      </c>
      <c r="C13" s="19">
        <v>1.4121999999999999</v>
      </c>
      <c r="D13" s="19">
        <v>1.5089999999999999</v>
      </c>
      <c r="E13" s="19">
        <v>1.5011000000000001</v>
      </c>
      <c r="F13" s="19">
        <f t="shared" si="0"/>
        <v>5.3752302276274692E-2</v>
      </c>
      <c r="G13" s="25">
        <f t="shared" si="1"/>
        <v>5.104623315306895E-2</v>
      </c>
      <c r="H13" s="23"/>
      <c r="I13" s="19">
        <v>1351</v>
      </c>
      <c r="J13" s="19">
        <v>1.5678000000000001</v>
      </c>
      <c r="K13" s="19">
        <v>1.5987</v>
      </c>
      <c r="L13" s="19">
        <v>1.6204000000000001</v>
      </c>
      <c r="M13" s="19">
        <f t="shared" si="4"/>
        <v>2.6433753674673838E-2</v>
      </c>
      <c r="N13" s="25">
        <f t="shared" si="2"/>
        <v>2.5102990868239888E-2</v>
      </c>
      <c r="O13" s="23"/>
      <c r="P13" s="19">
        <v>1351</v>
      </c>
      <c r="Q13" s="19">
        <v>0.59289999999999998</v>
      </c>
      <c r="R13" s="19">
        <v>0.61240000000000006</v>
      </c>
      <c r="S13" s="19">
        <v>0.58030000000000004</v>
      </c>
      <c r="T13" s="19">
        <f t="shared" si="5"/>
        <v>1.6173125857421637E-2</v>
      </c>
      <c r="U13" s="25">
        <f t="shared" si="3"/>
        <v>1.5358917076492704E-2</v>
      </c>
      <c r="W13" s="39" t="s">
        <v>58</v>
      </c>
      <c r="X13" s="39">
        <v>5</v>
      </c>
      <c r="Y13" s="41">
        <v>283473</v>
      </c>
      <c r="Z13" s="41">
        <v>566946</v>
      </c>
      <c r="AA13" s="39" t="s">
        <v>173</v>
      </c>
      <c r="AB13" s="39" t="s">
        <v>60</v>
      </c>
    </row>
    <row r="14" spans="2:28" ht="15.6">
      <c r="B14" s="19">
        <v>1802</v>
      </c>
      <c r="C14" s="19">
        <v>3.2098</v>
      </c>
      <c r="D14" s="19">
        <v>3.2408999999999999</v>
      </c>
      <c r="E14" s="19">
        <v>3.2321</v>
      </c>
      <c r="F14" s="19">
        <f t="shared" si="0"/>
        <v>1.6030907647416558E-2</v>
      </c>
      <c r="G14" s="25">
        <f t="shared" si="1"/>
        <v>1.522385860273249E-2</v>
      </c>
      <c r="H14" s="23"/>
      <c r="I14" s="19">
        <v>1802</v>
      </c>
      <c r="J14" s="19">
        <v>4.0369000000000002</v>
      </c>
      <c r="K14" s="19">
        <v>4.1014999999999997</v>
      </c>
      <c r="L14" s="19">
        <v>4.0107999999999997</v>
      </c>
      <c r="M14" s="19">
        <f t="shared" si="4"/>
        <v>4.6692005025842781E-2</v>
      </c>
      <c r="N14" s="25">
        <f t="shared" si="2"/>
        <v>4.4341374676065741E-2</v>
      </c>
      <c r="O14" s="23"/>
      <c r="P14" s="19">
        <v>1802</v>
      </c>
      <c r="Q14" s="19">
        <v>0.55710000000000004</v>
      </c>
      <c r="R14" s="19">
        <v>0.57030000000000003</v>
      </c>
      <c r="S14" s="19">
        <v>0.53410000000000002</v>
      </c>
      <c r="T14" s="19">
        <f t="shared" si="5"/>
        <v>1.8319752545635913E-2</v>
      </c>
      <c r="U14" s="25">
        <f t="shared" si="3"/>
        <v>1.7397475459647795E-2</v>
      </c>
      <c r="W14" s="39" t="s">
        <v>61</v>
      </c>
      <c r="X14" s="39">
        <v>9</v>
      </c>
      <c r="Y14" s="41">
        <v>383575</v>
      </c>
      <c r="Z14" s="41">
        <v>426195</v>
      </c>
      <c r="AA14" s="39" t="s">
        <v>174</v>
      </c>
      <c r="AB14" s="39" t="s">
        <v>60</v>
      </c>
    </row>
    <row r="15" spans="2:28" ht="15.6">
      <c r="B15" s="19">
        <v>2403</v>
      </c>
      <c r="C15" s="19">
        <v>3.8090000000000002</v>
      </c>
      <c r="D15" s="19">
        <v>3.8769</v>
      </c>
      <c r="E15" s="19">
        <v>3.9211</v>
      </c>
      <c r="F15" s="19">
        <f t="shared" si="0"/>
        <v>5.6466007473523323E-2</v>
      </c>
      <c r="G15" s="25">
        <f t="shared" si="1"/>
        <v>5.3623321432850236E-2</v>
      </c>
      <c r="H15" s="23"/>
      <c r="I15" s="19">
        <v>2403</v>
      </c>
      <c r="J15" s="19">
        <v>4.7656000000000001</v>
      </c>
      <c r="K15" s="19">
        <v>4.8255999999999997</v>
      </c>
      <c r="L15" s="19">
        <v>4.8019999999999996</v>
      </c>
      <c r="M15" s="19">
        <f t="shared" si="4"/>
        <v>3.0226699014833235E-2</v>
      </c>
      <c r="N15" s="25">
        <f t="shared" si="2"/>
        <v>2.8704986763699078E-2</v>
      </c>
      <c r="O15" s="23"/>
      <c r="P15" s="19">
        <v>2403</v>
      </c>
      <c r="Q15" s="19">
        <v>0.54279999999999995</v>
      </c>
      <c r="R15" s="19">
        <v>0.5333</v>
      </c>
      <c r="S15" s="19">
        <v>0.53200000000000003</v>
      </c>
      <c r="T15" s="19">
        <f t="shared" si="5"/>
        <v>5.8960438713880755E-3</v>
      </c>
      <c r="U15" s="25">
        <f t="shared" si="3"/>
        <v>5.5992174733777329E-3</v>
      </c>
      <c r="W15" s="39" t="s">
        <v>20</v>
      </c>
      <c r="X15" s="39">
        <v>165</v>
      </c>
      <c r="Y15" s="41">
        <v>214480</v>
      </c>
      <c r="Z15" s="41">
        <v>12999</v>
      </c>
      <c r="AA15" s="39" t="s">
        <v>64</v>
      </c>
      <c r="AB15" s="39" t="s">
        <v>64</v>
      </c>
    </row>
    <row r="16" spans="2:28" ht="15.6">
      <c r="B16" s="19">
        <v>3205</v>
      </c>
      <c r="C16" s="19">
        <v>4.7009999999999996</v>
      </c>
      <c r="D16" s="19">
        <v>4.6760000000000002</v>
      </c>
      <c r="E16" s="19">
        <v>4.5934999999999997</v>
      </c>
      <c r="F16" s="19">
        <f t="shared" si="0"/>
        <v>5.6254629439125618E-2</v>
      </c>
      <c r="G16" s="25">
        <f t="shared" si="1"/>
        <v>5.3422584869570688E-2</v>
      </c>
      <c r="H16" s="23"/>
      <c r="I16" s="19">
        <v>3205</v>
      </c>
      <c r="J16" s="19">
        <v>5.0155000000000003</v>
      </c>
      <c r="K16" s="19">
        <v>4.9545000000000003</v>
      </c>
      <c r="L16" s="19">
        <v>4.9175599999999999</v>
      </c>
      <c r="M16" s="19">
        <f t="shared" si="4"/>
        <v>4.9460097048024641E-2</v>
      </c>
      <c r="N16" s="25">
        <f t="shared" si="2"/>
        <v>4.6970111767682621E-2</v>
      </c>
      <c r="O16" s="23"/>
      <c r="P16" s="19">
        <v>3205</v>
      </c>
      <c r="Q16" s="19">
        <v>0.52170000000000005</v>
      </c>
      <c r="R16" s="19">
        <v>0.56659999999999999</v>
      </c>
      <c r="S16" s="19">
        <v>0.53580000000000005</v>
      </c>
      <c r="T16" s="19">
        <f t="shared" si="5"/>
        <v>2.2961779838099043E-2</v>
      </c>
      <c r="U16" s="25">
        <f t="shared" si="3"/>
        <v>2.1805807706628988E-2</v>
      </c>
      <c r="W16" s="39" t="s">
        <v>65</v>
      </c>
      <c r="X16" s="39">
        <v>45</v>
      </c>
      <c r="Y16" s="41">
        <v>214321</v>
      </c>
      <c r="Z16" s="41">
        <v>47627</v>
      </c>
      <c r="AA16" s="39" t="s">
        <v>175</v>
      </c>
      <c r="AB16" s="39" t="s">
        <v>60</v>
      </c>
    </row>
    <row r="17" spans="2:28" ht="15.6">
      <c r="B17" s="19">
        <v>4274</v>
      </c>
      <c r="C17" s="19">
        <v>4.6908000000000003</v>
      </c>
      <c r="D17" s="19">
        <v>4.7853000000000003</v>
      </c>
      <c r="E17" s="19">
        <v>4.6841999999999997</v>
      </c>
      <c r="F17" s="19">
        <f t="shared" si="0"/>
        <v>5.6561205786298648E-2</v>
      </c>
      <c r="G17" s="25">
        <f t="shared" si="1"/>
        <v>5.3713727146911215E-2</v>
      </c>
      <c r="H17" s="23"/>
      <c r="I17" s="19">
        <v>4274</v>
      </c>
      <c r="J17" s="19">
        <v>5.6749000000000001</v>
      </c>
      <c r="K17" s="19">
        <v>5.6420000000000003</v>
      </c>
      <c r="L17" s="19">
        <v>5.6307</v>
      </c>
      <c r="M17" s="19">
        <f t="shared" si="4"/>
        <v>2.296279599700346E-2</v>
      </c>
      <c r="N17" s="25">
        <f t="shared" si="2"/>
        <v>2.1806772708724876E-2</v>
      </c>
      <c r="O17" s="23"/>
      <c r="P17" s="19">
        <v>4274</v>
      </c>
      <c r="Q17" s="19">
        <v>0.5232</v>
      </c>
      <c r="R17" s="19">
        <v>0.52359999999999995</v>
      </c>
      <c r="S17" s="19">
        <v>0.50829999999999997</v>
      </c>
      <c r="T17" s="19">
        <f t="shared" si="5"/>
        <v>8.7202828700296952E-3</v>
      </c>
      <c r="U17" s="25">
        <f t="shared" si="3"/>
        <v>8.2812749164927375E-3</v>
      </c>
      <c r="W17" s="39" t="s">
        <v>67</v>
      </c>
      <c r="X17" s="39">
        <v>120</v>
      </c>
      <c r="Y17" s="39" t="s">
        <v>176</v>
      </c>
      <c r="Z17" s="39" t="s">
        <v>177</v>
      </c>
      <c r="AA17" s="39" t="s">
        <v>64</v>
      </c>
      <c r="AB17" s="39" t="s">
        <v>64</v>
      </c>
    </row>
    <row r="18" spans="2:28" ht="15.6">
      <c r="W18" s="39" t="s">
        <v>70</v>
      </c>
      <c r="X18" s="39">
        <v>179</v>
      </c>
      <c r="Y18" s="41">
        <v>881528</v>
      </c>
      <c r="Z18" s="39" t="s">
        <v>64</v>
      </c>
      <c r="AA18" s="39" t="s">
        <v>64</v>
      </c>
      <c r="AB18" s="39" t="s">
        <v>64</v>
      </c>
    </row>
    <row r="19" spans="2:28" ht="20.399999999999999">
      <c r="W19" s="38" t="s">
        <v>71</v>
      </c>
      <c r="X19"/>
      <c r="Y19"/>
      <c r="Z19"/>
      <c r="AA19"/>
      <c r="AB19"/>
    </row>
    <row r="20" spans="2:28" ht="16.8">
      <c r="B20" s="50" t="s">
        <v>33</v>
      </c>
      <c r="C20" s="50"/>
      <c r="D20" s="50"/>
      <c r="E20" s="50"/>
      <c r="F20" s="50"/>
      <c r="G20" s="50"/>
      <c r="I20" s="50" t="s">
        <v>34</v>
      </c>
      <c r="J20" s="50"/>
      <c r="K20" s="50"/>
      <c r="L20" s="50"/>
      <c r="M20" s="50"/>
      <c r="N20" s="50"/>
      <c r="P20" s="50" t="s">
        <v>35</v>
      </c>
      <c r="Q20" s="50"/>
      <c r="R20" s="50"/>
      <c r="S20" s="50"/>
      <c r="T20" s="50"/>
      <c r="U20" s="50"/>
      <c r="W20" s="52" t="s">
        <v>72</v>
      </c>
      <c r="X20" s="52" t="s">
        <v>73</v>
      </c>
      <c r="Y20" s="52" t="s">
        <v>74</v>
      </c>
      <c r="Z20" s="40" t="s">
        <v>73</v>
      </c>
      <c r="AA20"/>
      <c r="AB20"/>
    </row>
    <row r="21" spans="2:28" ht="16.8">
      <c r="B21" s="50" t="s">
        <v>36</v>
      </c>
      <c r="C21" s="50"/>
      <c r="D21" s="50"/>
      <c r="E21" s="50"/>
      <c r="F21" s="50"/>
      <c r="G21" s="50"/>
      <c r="I21" s="50" t="s">
        <v>37</v>
      </c>
      <c r="J21" s="50"/>
      <c r="K21" s="50"/>
      <c r="L21" s="50"/>
      <c r="M21" s="50"/>
      <c r="N21" s="50"/>
      <c r="P21" s="50" t="s">
        <v>38</v>
      </c>
      <c r="Q21" s="50"/>
      <c r="R21" s="50"/>
      <c r="S21" s="50"/>
      <c r="T21" s="50"/>
      <c r="U21" s="50"/>
      <c r="W21" s="52"/>
      <c r="X21" s="52"/>
      <c r="Y21" s="52"/>
      <c r="Z21" s="40" t="s">
        <v>75</v>
      </c>
      <c r="AA21"/>
      <c r="AB21"/>
    </row>
    <row r="22" spans="2:28" ht="15.6">
      <c r="B22" s="50" t="s">
        <v>2</v>
      </c>
      <c r="C22" s="50" t="s">
        <v>31</v>
      </c>
      <c r="D22" s="50"/>
      <c r="E22" s="50"/>
      <c r="F22" s="50" t="s">
        <v>32</v>
      </c>
      <c r="G22" s="50" t="s">
        <v>20</v>
      </c>
      <c r="I22" s="50" t="s">
        <v>2</v>
      </c>
      <c r="J22" s="50" t="s">
        <v>31</v>
      </c>
      <c r="K22" s="50"/>
      <c r="L22" s="50"/>
      <c r="M22" s="50" t="s">
        <v>32</v>
      </c>
      <c r="N22" s="50" t="s">
        <v>20</v>
      </c>
      <c r="P22" s="50" t="s">
        <v>2</v>
      </c>
      <c r="Q22" s="50" t="s">
        <v>31</v>
      </c>
      <c r="R22" s="50"/>
      <c r="S22" s="50"/>
      <c r="T22" s="50" t="s">
        <v>32</v>
      </c>
      <c r="U22" s="50" t="s">
        <v>20</v>
      </c>
      <c r="W22" s="41">
        <v>114012</v>
      </c>
      <c r="X22" s="39" t="s">
        <v>178</v>
      </c>
      <c r="Y22" s="39" t="s">
        <v>179</v>
      </c>
      <c r="Z22" s="39" t="s">
        <v>180</v>
      </c>
      <c r="AA22"/>
      <c r="AB22"/>
    </row>
    <row r="23" spans="2:28" ht="20.399999999999999">
      <c r="B23" s="50"/>
      <c r="C23" s="22" t="s">
        <v>16</v>
      </c>
      <c r="D23" s="22" t="s">
        <v>17</v>
      </c>
      <c r="E23" s="22" t="s">
        <v>18</v>
      </c>
      <c r="F23" s="50"/>
      <c r="G23" s="50"/>
      <c r="I23" s="50"/>
      <c r="J23" s="22" t="s">
        <v>16</v>
      </c>
      <c r="K23" s="22" t="s">
        <v>17</v>
      </c>
      <c r="L23" s="22" t="s">
        <v>18</v>
      </c>
      <c r="M23" s="50"/>
      <c r="N23" s="50"/>
      <c r="P23" s="50"/>
      <c r="Q23" s="22" t="s">
        <v>16</v>
      </c>
      <c r="R23" s="22" t="s">
        <v>17</v>
      </c>
      <c r="S23" s="22" t="s">
        <v>18</v>
      </c>
      <c r="T23" s="50"/>
      <c r="U23" s="50"/>
      <c r="W23" s="38" t="s">
        <v>80</v>
      </c>
      <c r="X23"/>
      <c r="Y23"/>
      <c r="Z23"/>
      <c r="AA23"/>
      <c r="AB23"/>
    </row>
    <row r="24" spans="2:28" ht="16.8">
      <c r="B24" s="19">
        <v>319</v>
      </c>
      <c r="C24" s="19">
        <v>0.30809999999999998</v>
      </c>
      <c r="D24" s="19">
        <v>0.36969999999999997</v>
      </c>
      <c r="E24" s="19">
        <v>0.2772</v>
      </c>
      <c r="F24" s="19">
        <f>STDEVA(C24:E24)</f>
        <v>4.7091435880989206E-2</v>
      </c>
      <c r="G24" s="25">
        <f t="shared" ref="G24:G33" si="6">($C$2*F24)/3^(1/2)</f>
        <v>4.4720696857570394E-2</v>
      </c>
      <c r="H24" s="23"/>
      <c r="I24" s="19">
        <v>319</v>
      </c>
      <c r="J24" s="19">
        <v>1.4171</v>
      </c>
      <c r="K24" s="19">
        <v>1.3553999999999999</v>
      </c>
      <c r="L24" s="19">
        <v>1.3246</v>
      </c>
      <c r="M24" s="19">
        <f>STDEVA(J24:L24)</f>
        <v>4.7102335398576597E-2</v>
      </c>
      <c r="N24" s="25">
        <f t="shared" ref="N24:N33" si="7">($C$2*M24)/3^(1/2)</f>
        <v>4.4731047657302896E-2</v>
      </c>
      <c r="O24" s="23"/>
      <c r="P24" s="19">
        <v>319</v>
      </c>
      <c r="Q24" s="19">
        <v>0.80189999999999995</v>
      </c>
      <c r="R24" s="19">
        <v>0.78849999999999998</v>
      </c>
      <c r="S24" s="19">
        <v>0.80659999999999998</v>
      </c>
      <c r="T24" s="19">
        <f>STDEVA(Q24:S24)</f>
        <v>9.3920178875468475E-3</v>
      </c>
      <c r="U24" s="25">
        <f t="shared" ref="U24:U33" si="8">($C$2*T24)/3^(1/2)</f>
        <v>8.9191925659549108E-3</v>
      </c>
      <c r="W24" s="40" t="s">
        <v>81</v>
      </c>
      <c r="X24" s="40" t="s">
        <v>82</v>
      </c>
      <c r="Y24" s="40" t="s">
        <v>83</v>
      </c>
      <c r="Z24" s="40" t="s">
        <v>84</v>
      </c>
      <c r="AA24" s="40" t="s">
        <v>57</v>
      </c>
      <c r="AB24" s="40" t="s">
        <v>85</v>
      </c>
    </row>
    <row r="25" spans="2:28" ht="15.6">
      <c r="B25" s="19">
        <v>426</v>
      </c>
      <c r="C25" s="19">
        <v>0.27160000000000001</v>
      </c>
      <c r="D25" s="19">
        <v>0.34920000000000001</v>
      </c>
      <c r="E25" s="19">
        <v>0.28699999999999998</v>
      </c>
      <c r="F25" s="19">
        <f t="shared" ref="F25:F33" si="9">STDEVA(C25:E25)</f>
        <v>4.1084790373081083E-2</v>
      </c>
      <c r="G25" s="25">
        <f t="shared" si="6"/>
        <v>3.9016445800777108E-2</v>
      </c>
      <c r="H25" s="23"/>
      <c r="I25" s="19">
        <v>426</v>
      </c>
      <c r="J25" s="19">
        <v>1.2646999999999999</v>
      </c>
      <c r="K25" s="19">
        <v>1.3511</v>
      </c>
      <c r="L25" s="19">
        <v>1.2546999999999999</v>
      </c>
      <c r="M25" s="19">
        <f t="shared" ref="M25:M33" si="10">STDEVA(J25:L25)</f>
        <v>5.3006163163667443E-2</v>
      </c>
      <c r="N25" s="25">
        <f t="shared" si="7"/>
        <v>5.0337657157365323E-2</v>
      </c>
      <c r="O25" s="23"/>
      <c r="P25" s="19">
        <v>426</v>
      </c>
      <c r="Q25" s="19">
        <v>0.81589999999999996</v>
      </c>
      <c r="R25" s="19">
        <v>0.89500000000000002</v>
      </c>
      <c r="S25" s="19">
        <v>0.89600000000000002</v>
      </c>
      <c r="T25" s="19">
        <f t="shared" ref="T25:T33" si="11">STDEVA(Q25:S25)</f>
        <v>4.5959801276042704E-2</v>
      </c>
      <c r="U25" s="25">
        <f t="shared" si="8"/>
        <v>4.3646032490800069E-2</v>
      </c>
      <c r="W25" s="39" t="s">
        <v>86</v>
      </c>
      <c r="X25" s="41">
        <v>21626</v>
      </c>
      <c r="Y25" s="39" t="s">
        <v>181</v>
      </c>
      <c r="Z25" s="39" t="s">
        <v>182</v>
      </c>
      <c r="AA25" s="39" t="s">
        <v>60</v>
      </c>
      <c r="AB25" s="39" t="s">
        <v>64</v>
      </c>
    </row>
    <row r="26" spans="2:28" ht="15.6">
      <c r="B26" s="19">
        <v>569</v>
      </c>
      <c r="C26" s="19">
        <v>0.30909999999999999</v>
      </c>
      <c r="D26" s="19">
        <v>0.39710000000000001</v>
      </c>
      <c r="E26" s="19">
        <v>0.31080000000000002</v>
      </c>
      <c r="F26" s="19">
        <f t="shared" si="9"/>
        <v>5.0323255061651466E-2</v>
      </c>
      <c r="G26" s="25">
        <f t="shared" si="6"/>
        <v>4.7789815544928685E-2</v>
      </c>
      <c r="H26" s="23"/>
      <c r="I26" s="19">
        <v>569</v>
      </c>
      <c r="J26" s="19">
        <v>1.3136000000000001</v>
      </c>
      <c r="K26" s="19">
        <v>1.3353999999999999</v>
      </c>
      <c r="L26" s="19">
        <v>1.2810999999999999</v>
      </c>
      <c r="M26" s="19">
        <f t="shared" si="10"/>
        <v>2.7325141048736314E-2</v>
      </c>
      <c r="N26" s="25">
        <f t="shared" si="7"/>
        <v>2.594950284631713E-2</v>
      </c>
      <c r="O26" s="23"/>
      <c r="P26" s="19">
        <v>569</v>
      </c>
      <c r="Q26" s="19">
        <v>0.90110000000000001</v>
      </c>
      <c r="R26" s="19">
        <v>0.91510000000000002</v>
      </c>
      <c r="S26" s="19">
        <v>0.92220000000000002</v>
      </c>
      <c r="T26" s="19">
        <f t="shared" si="11"/>
        <v>1.0736386729249283E-2</v>
      </c>
      <c r="U26" s="25">
        <f t="shared" si="8"/>
        <v>1.019588142263954E-2</v>
      </c>
      <c r="W26" s="39" t="s">
        <v>1</v>
      </c>
      <c r="X26" s="39" t="s">
        <v>64</v>
      </c>
      <c r="Y26" s="39" t="s">
        <v>64</v>
      </c>
      <c r="Z26" s="39" t="s">
        <v>64</v>
      </c>
      <c r="AA26" s="39" t="s">
        <v>64</v>
      </c>
      <c r="AB26" s="39" t="s">
        <v>64</v>
      </c>
    </row>
    <row r="27" spans="2:28" ht="15.6">
      <c r="B27" s="19">
        <v>759</v>
      </c>
      <c r="C27" s="19">
        <v>0.31609999999999999</v>
      </c>
      <c r="D27" s="19">
        <v>0.40139999999999998</v>
      </c>
      <c r="E27" s="19">
        <v>0.33439999999999998</v>
      </c>
      <c r="F27" s="19">
        <f t="shared" si="9"/>
        <v>4.4907274837528356E-2</v>
      </c>
      <c r="G27" s="25">
        <f t="shared" si="6"/>
        <v>4.2646493723064588E-2</v>
      </c>
      <c r="H27" s="23"/>
      <c r="I27" s="19">
        <v>759</v>
      </c>
      <c r="J27" s="19">
        <v>1.5346</v>
      </c>
      <c r="K27" s="19">
        <v>1.6213900000000001</v>
      </c>
      <c r="L27" s="19">
        <v>1.5624</v>
      </c>
      <c r="M27" s="19">
        <f t="shared" si="10"/>
        <v>4.4319228708691892E-2</v>
      </c>
      <c r="N27" s="25">
        <f t="shared" si="7"/>
        <v>4.2088051786139495E-2</v>
      </c>
      <c r="O27" s="23"/>
      <c r="P27" s="19">
        <v>759</v>
      </c>
      <c r="Q27" s="19">
        <v>1.2806999999999999</v>
      </c>
      <c r="R27" s="19">
        <v>1.2755000000000001</v>
      </c>
      <c r="S27" s="19">
        <v>1.3295999999999999</v>
      </c>
      <c r="T27" s="19">
        <f t="shared" si="11"/>
        <v>2.9846998732424149E-2</v>
      </c>
      <c r="U27" s="25">
        <f t="shared" si="8"/>
        <v>2.8344401852479464E-2</v>
      </c>
      <c r="W27" s="39" t="s">
        <v>90</v>
      </c>
      <c r="X27" s="39" t="s">
        <v>183</v>
      </c>
      <c r="Y27" s="39" t="s">
        <v>184</v>
      </c>
      <c r="Z27" s="39" t="s">
        <v>185</v>
      </c>
      <c r="AA27" s="39" t="s">
        <v>186</v>
      </c>
      <c r="AB27" s="39" t="s">
        <v>95</v>
      </c>
    </row>
    <row r="28" spans="2:28" ht="15.6">
      <c r="B28" s="19">
        <v>1013</v>
      </c>
      <c r="C28" s="19">
        <v>0.32240000000000002</v>
      </c>
      <c r="D28" s="19">
        <v>0.41120000000000001</v>
      </c>
      <c r="E28" s="19">
        <v>0.34670000000000001</v>
      </c>
      <c r="F28" s="19">
        <f t="shared" si="9"/>
        <v>4.5891502481396368E-2</v>
      </c>
      <c r="G28" s="25">
        <f t="shared" si="6"/>
        <v>4.3581172083934687E-2</v>
      </c>
      <c r="H28" s="23"/>
      <c r="I28" s="19">
        <v>1013</v>
      </c>
      <c r="J28" s="19">
        <v>1.8749</v>
      </c>
      <c r="K28" s="19">
        <v>1.9067000000000001</v>
      </c>
      <c r="L28" s="19">
        <v>1.9212</v>
      </c>
      <c r="M28" s="19">
        <f t="shared" si="10"/>
        <v>2.3682553353330249E-2</v>
      </c>
      <c r="N28" s="25">
        <f t="shared" si="7"/>
        <v>2.2490295093233244E-2</v>
      </c>
      <c r="O28" s="23"/>
      <c r="P28" s="19">
        <v>1013</v>
      </c>
      <c r="Q28" s="19">
        <v>2.0855999999999999</v>
      </c>
      <c r="R28" s="19">
        <v>2.1086999999999998</v>
      </c>
      <c r="S28" s="19">
        <v>2.0423</v>
      </c>
      <c r="T28" s="19">
        <f t="shared" si="11"/>
        <v>3.3708208693630198E-2</v>
      </c>
      <c r="U28" s="25">
        <f t="shared" si="8"/>
        <v>3.2011225701616672E-2</v>
      </c>
      <c r="W28" s="39" t="s">
        <v>96</v>
      </c>
      <c r="X28" s="39" t="s">
        <v>187</v>
      </c>
      <c r="Y28" s="39" t="s">
        <v>184</v>
      </c>
      <c r="Z28" s="39" t="s">
        <v>188</v>
      </c>
      <c r="AA28" s="39" t="s">
        <v>189</v>
      </c>
      <c r="AB28" s="39" t="s">
        <v>95</v>
      </c>
    </row>
    <row r="29" spans="2:28" ht="15.6">
      <c r="B29" s="19">
        <v>1351</v>
      </c>
      <c r="C29" s="19">
        <v>0.90139999999999998</v>
      </c>
      <c r="D29" s="19">
        <v>0.98680000000000001</v>
      </c>
      <c r="E29" s="19">
        <v>0.89710000000000001</v>
      </c>
      <c r="F29" s="19">
        <f t="shared" si="9"/>
        <v>5.0592720161435623E-2</v>
      </c>
      <c r="G29" s="25">
        <f t="shared" si="6"/>
        <v>4.804571487812373E-2</v>
      </c>
      <c r="H29" s="23"/>
      <c r="I29" s="19">
        <v>1351</v>
      </c>
      <c r="J29" s="19">
        <v>3.2223999999999999</v>
      </c>
      <c r="K29" s="19">
        <v>3.2305000000000001</v>
      </c>
      <c r="L29" s="19">
        <v>3.2553000000000001</v>
      </c>
      <c r="M29" s="19">
        <f t="shared" si="10"/>
        <v>1.7141859097931443E-2</v>
      </c>
      <c r="N29" s="25">
        <f t="shared" si="7"/>
        <v>1.6278881073644471E-2</v>
      </c>
      <c r="O29" s="23"/>
      <c r="P29" s="19">
        <v>1351</v>
      </c>
      <c r="Q29" s="19">
        <v>4.4093</v>
      </c>
      <c r="R29" s="19">
        <v>4.4085999999999999</v>
      </c>
      <c r="S29" s="19">
        <v>4.4141000000000004</v>
      </c>
      <c r="T29" s="19">
        <f t="shared" si="11"/>
        <v>2.9938826518978441E-3</v>
      </c>
      <c r="U29" s="25">
        <f t="shared" si="8"/>
        <v>2.8431606723785035E-3</v>
      </c>
      <c r="W29" s="39" t="s">
        <v>99</v>
      </c>
      <c r="X29" s="41">
        <v>-1794</v>
      </c>
      <c r="Y29" s="39" t="s">
        <v>184</v>
      </c>
      <c r="Z29" s="39" t="s">
        <v>190</v>
      </c>
      <c r="AA29" s="39" t="s">
        <v>60</v>
      </c>
      <c r="AB29" s="39" t="s">
        <v>95</v>
      </c>
    </row>
    <row r="30" spans="2:28" ht="15.6">
      <c r="B30" s="19">
        <v>1802</v>
      </c>
      <c r="C30" s="19">
        <v>0.88219999999999998</v>
      </c>
      <c r="D30" s="19">
        <v>0.9526</v>
      </c>
      <c r="E30" s="19">
        <v>0.95520000000000005</v>
      </c>
      <c r="F30" s="19">
        <f t="shared" si="9"/>
        <v>4.1416421863796994E-2</v>
      </c>
      <c r="G30" s="25">
        <f t="shared" si="6"/>
        <v>3.9331381862659179E-2</v>
      </c>
      <c r="H30" s="23"/>
      <c r="I30" s="19">
        <v>1802</v>
      </c>
      <c r="J30" s="19">
        <v>5.7209000000000003</v>
      </c>
      <c r="K30" s="19">
        <v>5.7927999999999997</v>
      </c>
      <c r="L30" s="19">
        <v>5.7667000000000002</v>
      </c>
      <c r="M30" s="19">
        <f t="shared" si="10"/>
        <v>3.6397023687841742E-2</v>
      </c>
      <c r="N30" s="25">
        <f t="shared" si="7"/>
        <v>3.4564676833710263E-2</v>
      </c>
      <c r="O30" s="23"/>
      <c r="P30" s="19">
        <v>1802</v>
      </c>
      <c r="Q30" s="19">
        <v>4.2678000000000003</v>
      </c>
      <c r="R30" s="19">
        <v>4.1746999999999996</v>
      </c>
      <c r="S30" s="19">
        <v>4.1966999999999999</v>
      </c>
      <c r="T30" s="19">
        <f t="shared" si="11"/>
        <v>4.8660079462875559E-2</v>
      </c>
      <c r="U30" s="25">
        <f t="shared" si="8"/>
        <v>4.6210369720389881E-2</v>
      </c>
      <c r="W30" s="39" t="s">
        <v>102</v>
      </c>
      <c r="X30" s="41">
        <v>-1494</v>
      </c>
      <c r="Y30" s="39" t="s">
        <v>184</v>
      </c>
      <c r="Z30" s="39" t="s">
        <v>191</v>
      </c>
      <c r="AA30" s="39" t="s">
        <v>60</v>
      </c>
      <c r="AB30" s="39" t="s">
        <v>95</v>
      </c>
    </row>
    <row r="31" spans="2:28" ht="15.6">
      <c r="B31" s="19">
        <v>2403</v>
      </c>
      <c r="C31" s="19">
        <v>1.0193000000000001</v>
      </c>
      <c r="D31" s="19">
        <v>1.0224</v>
      </c>
      <c r="E31" s="19">
        <v>0.93779999999999997</v>
      </c>
      <c r="F31" s="19">
        <f t="shared" si="9"/>
        <v>4.7973986006306972E-2</v>
      </c>
      <c r="G31" s="25">
        <f t="shared" si="6"/>
        <v>4.5558816483306425E-2</v>
      </c>
      <c r="H31" s="23"/>
      <c r="I31" s="19">
        <v>2403</v>
      </c>
      <c r="J31" s="19">
        <v>6.1863000000000001</v>
      </c>
      <c r="K31" s="19">
        <v>6.1786000000000003</v>
      </c>
      <c r="L31" s="19">
        <v>6.1280000000000001</v>
      </c>
      <c r="M31" s="19">
        <f t="shared" si="10"/>
        <v>3.1671596107553587E-2</v>
      </c>
      <c r="N31" s="25">
        <f t="shared" si="7"/>
        <v>3.0077142945923653E-2</v>
      </c>
      <c r="O31" s="23"/>
      <c r="P31" s="19">
        <v>2403</v>
      </c>
      <c r="Q31" s="19">
        <v>4.7672999999999996</v>
      </c>
      <c r="R31" s="19">
        <v>4.7610999999999999</v>
      </c>
      <c r="S31" s="19">
        <v>4.694</v>
      </c>
      <c r="T31" s="19">
        <f t="shared" si="11"/>
        <v>4.0648370201030085E-2</v>
      </c>
      <c r="U31" s="25">
        <f t="shared" si="8"/>
        <v>3.860199646722641E-2</v>
      </c>
      <c r="W31" s="39" t="s">
        <v>105</v>
      </c>
      <c r="X31" s="41">
        <v>1676</v>
      </c>
      <c r="Y31" s="39" t="s">
        <v>184</v>
      </c>
      <c r="Z31" s="39" t="s">
        <v>192</v>
      </c>
      <c r="AA31" s="39" t="s">
        <v>60</v>
      </c>
      <c r="AB31" s="39" t="s">
        <v>95</v>
      </c>
    </row>
    <row r="32" spans="2:28" ht="15.6">
      <c r="B32" s="19">
        <v>3205</v>
      </c>
      <c r="C32" s="19">
        <v>1.0007999999999999</v>
      </c>
      <c r="D32" s="19">
        <v>0.99560000000000004</v>
      </c>
      <c r="E32" s="19">
        <v>1.0021</v>
      </c>
      <c r="F32" s="19">
        <f t="shared" si="9"/>
        <v>3.4394767043839248E-3</v>
      </c>
      <c r="G32" s="25">
        <f t="shared" si="6"/>
        <v>3.2663220428053282E-3</v>
      </c>
      <c r="H32" s="23"/>
      <c r="I32" s="19">
        <v>3205</v>
      </c>
      <c r="J32" s="19">
        <v>8.3082999999999991</v>
      </c>
      <c r="K32" s="19">
        <v>8.3141999999999996</v>
      </c>
      <c r="L32" s="19">
        <v>8.3194999999999997</v>
      </c>
      <c r="M32" s="19">
        <f t="shared" si="10"/>
        <v>5.6026779311328509E-3</v>
      </c>
      <c r="N32" s="25">
        <f t="shared" si="7"/>
        <v>5.3206205472690025E-3</v>
      </c>
      <c r="O32" s="23"/>
      <c r="P32" s="19">
        <v>3205</v>
      </c>
      <c r="Q32" s="19">
        <v>5.4447999999999999</v>
      </c>
      <c r="R32" s="19">
        <v>5.4642999999999997</v>
      </c>
      <c r="S32" s="19">
        <v>5.4748000000000001</v>
      </c>
      <c r="T32" s="19">
        <f t="shared" si="11"/>
        <v>1.5223337347638425E-2</v>
      </c>
      <c r="U32" s="25">
        <f t="shared" si="8"/>
        <v>1.4456944069507675E-2</v>
      </c>
      <c r="W32" s="39" t="s">
        <v>2</v>
      </c>
      <c r="X32" s="39" t="s">
        <v>64</v>
      </c>
      <c r="Y32" s="39" t="s">
        <v>64</v>
      </c>
      <c r="Z32" s="39" t="s">
        <v>64</v>
      </c>
      <c r="AA32" s="39" t="s">
        <v>64</v>
      </c>
      <c r="AB32" s="39" t="s">
        <v>64</v>
      </c>
    </row>
    <row r="33" spans="2:28" ht="15.6">
      <c r="B33" s="19">
        <v>4274</v>
      </c>
      <c r="C33" s="19">
        <v>1.1912</v>
      </c>
      <c r="D33" s="19">
        <v>1.1870000000000001</v>
      </c>
      <c r="E33" s="19">
        <v>1.1023000000000001</v>
      </c>
      <c r="F33" s="19">
        <f t="shared" si="9"/>
        <v>5.0157983744697439E-2</v>
      </c>
      <c r="G33" s="25">
        <f t="shared" si="6"/>
        <v>4.7632864534060571E-2</v>
      </c>
      <c r="H33" s="23"/>
      <c r="I33" s="19">
        <v>4274</v>
      </c>
      <c r="J33" s="19">
        <v>10.5115</v>
      </c>
      <c r="K33" s="19">
        <v>10.465299999999999</v>
      </c>
      <c r="L33" s="19">
        <v>10.435700000000001</v>
      </c>
      <c r="M33" s="19">
        <f t="shared" si="10"/>
        <v>3.8201745160834064E-2</v>
      </c>
      <c r="N33" s="25">
        <f t="shared" si="7"/>
        <v>3.6278542643833483E-2</v>
      </c>
      <c r="O33" s="23"/>
      <c r="P33" s="19">
        <v>4274</v>
      </c>
      <c r="Q33" s="19">
        <v>6.3825000000000003</v>
      </c>
      <c r="R33" s="19">
        <v>6.4649999999999999</v>
      </c>
      <c r="S33" s="19">
        <v>6.4093</v>
      </c>
      <c r="T33" s="19">
        <f t="shared" si="11"/>
        <v>4.2085191378123929E-2</v>
      </c>
      <c r="U33" s="25">
        <f t="shared" si="8"/>
        <v>3.9966483302194454E-2</v>
      </c>
      <c r="W33" s="39" t="s">
        <v>108</v>
      </c>
      <c r="X33" s="41">
        <v>-1412</v>
      </c>
      <c r="Y33" s="39" t="s">
        <v>193</v>
      </c>
      <c r="Z33" s="39" t="s">
        <v>194</v>
      </c>
      <c r="AA33" s="39" t="s">
        <v>60</v>
      </c>
      <c r="AB33" s="39" t="s">
        <v>113</v>
      </c>
    </row>
    <row r="34" spans="2:28" ht="15.6">
      <c r="W34" s="39" t="s">
        <v>114</v>
      </c>
      <c r="X34" s="41">
        <v>-1396</v>
      </c>
      <c r="Y34" s="39" t="s">
        <v>193</v>
      </c>
      <c r="Z34" s="39" t="s">
        <v>195</v>
      </c>
      <c r="AA34" s="39" t="s">
        <v>60</v>
      </c>
      <c r="AB34" s="39" t="s">
        <v>113</v>
      </c>
    </row>
    <row r="35" spans="2:28" ht="15.6">
      <c r="W35" s="39" t="s">
        <v>118</v>
      </c>
      <c r="X35" s="41">
        <v>-1361</v>
      </c>
      <c r="Y35" s="39" t="s">
        <v>193</v>
      </c>
      <c r="Z35" s="39" t="s">
        <v>196</v>
      </c>
      <c r="AA35" s="39" t="s">
        <v>60</v>
      </c>
      <c r="AB35" s="39" t="s">
        <v>113</v>
      </c>
    </row>
    <row r="36" spans="2:28" ht="15.6">
      <c r="W36" s="39" t="s">
        <v>121</v>
      </c>
      <c r="X36" s="41">
        <v>-1221</v>
      </c>
      <c r="Y36" s="39" t="s">
        <v>193</v>
      </c>
      <c r="Z36" s="39" t="s">
        <v>197</v>
      </c>
      <c r="AA36" s="39" t="s">
        <v>60</v>
      </c>
      <c r="AB36" s="39" t="s">
        <v>113</v>
      </c>
    </row>
    <row r="37" spans="2:28" ht="15.6">
      <c r="W37" s="39" t="s">
        <v>125</v>
      </c>
      <c r="X37" s="39" t="s">
        <v>198</v>
      </c>
      <c r="Y37" s="39" t="s">
        <v>193</v>
      </c>
      <c r="Z37" s="39" t="s">
        <v>199</v>
      </c>
      <c r="AA37" s="39" t="s">
        <v>60</v>
      </c>
      <c r="AB37" s="39" t="s">
        <v>113</v>
      </c>
    </row>
    <row r="38" spans="2:28" ht="15.6">
      <c r="W38" s="39" t="s">
        <v>129</v>
      </c>
      <c r="X38" s="39" t="s">
        <v>200</v>
      </c>
      <c r="Y38" s="39" t="s">
        <v>193</v>
      </c>
      <c r="Z38" s="39" t="s">
        <v>201</v>
      </c>
      <c r="AA38" s="39" t="s">
        <v>202</v>
      </c>
      <c r="AB38" s="39" t="s">
        <v>113</v>
      </c>
    </row>
    <row r="39" spans="2:28" ht="15.6">
      <c r="W39" s="39" t="s">
        <v>133</v>
      </c>
      <c r="X39" s="39" t="s">
        <v>203</v>
      </c>
      <c r="Y39" s="39" t="s">
        <v>193</v>
      </c>
      <c r="Z39" s="39" t="s">
        <v>113</v>
      </c>
      <c r="AA39" s="39" t="s">
        <v>204</v>
      </c>
      <c r="AB39" s="39" t="s">
        <v>113</v>
      </c>
    </row>
    <row r="40" spans="2:28" ht="15.6">
      <c r="W40" s="39" t="s">
        <v>137</v>
      </c>
      <c r="X40" s="41">
        <v>1354</v>
      </c>
      <c r="Y40" s="39" t="s">
        <v>193</v>
      </c>
      <c r="Z40" s="39" t="s">
        <v>205</v>
      </c>
      <c r="AA40" s="39" t="s">
        <v>60</v>
      </c>
      <c r="AB40" s="39" t="s">
        <v>113</v>
      </c>
    </row>
    <row r="41" spans="2:28" ht="15.6">
      <c r="W41" s="39" t="s">
        <v>141</v>
      </c>
      <c r="X41" s="41">
        <v>1993</v>
      </c>
      <c r="Y41" s="39" t="s">
        <v>193</v>
      </c>
      <c r="Z41" s="39" t="s">
        <v>206</v>
      </c>
      <c r="AA41" s="39" t="s">
        <v>60</v>
      </c>
      <c r="AB41" s="39" t="s">
        <v>113</v>
      </c>
    </row>
    <row r="42" spans="2:28" ht="20.399999999999999">
      <c r="W42" s="38" t="s">
        <v>144</v>
      </c>
      <c r="X42"/>
      <c r="Y42"/>
      <c r="Z42"/>
      <c r="AA42"/>
      <c r="AB42"/>
    </row>
    <row r="43" spans="2:28" ht="15.6">
      <c r="W43" s="53" t="s">
        <v>4</v>
      </c>
      <c r="X43" s="53" t="s">
        <v>145</v>
      </c>
      <c r="Y43" s="39" t="s">
        <v>207</v>
      </c>
      <c r="Z43"/>
      <c r="AA43"/>
      <c r="AB43"/>
    </row>
    <row r="44" spans="2:28" ht="15.6">
      <c r="W44" s="53"/>
      <c r="X44" s="53"/>
      <c r="Y44" s="39" t="s">
        <v>208</v>
      </c>
      <c r="Z44"/>
      <c r="AA44"/>
      <c r="AB44"/>
    </row>
    <row r="45" spans="2:28" ht="15.6">
      <c r="W45" s="53"/>
      <c r="X45" s="53"/>
      <c r="Y45" s="39" t="s">
        <v>209</v>
      </c>
      <c r="Z45"/>
      <c r="AA45"/>
      <c r="AB45"/>
    </row>
    <row r="46" spans="2:28" ht="15.6">
      <c r="W46" s="53"/>
      <c r="X46" s="53"/>
      <c r="Y46" s="39" t="s">
        <v>210</v>
      </c>
      <c r="Z46"/>
      <c r="AA46"/>
      <c r="AB46"/>
    </row>
    <row r="47" spans="2:28" ht="20.399999999999999">
      <c r="W47" s="38" t="s">
        <v>150</v>
      </c>
      <c r="X47"/>
      <c r="Y47"/>
      <c r="Z47"/>
      <c r="AA47"/>
      <c r="AB47"/>
    </row>
    <row r="48" spans="2:28" ht="16.8">
      <c r="W48" s="40" t="s">
        <v>151</v>
      </c>
      <c r="X48" s="40" t="s">
        <v>4</v>
      </c>
      <c r="Y48" s="40" t="s">
        <v>152</v>
      </c>
      <c r="Z48" s="40" t="s">
        <v>153</v>
      </c>
      <c r="AA48" s="40" t="s">
        <v>154</v>
      </c>
      <c r="AB48" s="40"/>
    </row>
    <row r="49" spans="23:28" ht="15.6">
      <c r="W49" s="39">
        <v>70</v>
      </c>
      <c r="X49" s="39" t="s">
        <v>211</v>
      </c>
      <c r="Y49" s="41">
        <v>3029</v>
      </c>
      <c r="Z49" s="41">
        <v>-2506</v>
      </c>
      <c r="AA49" s="39" t="s">
        <v>212</v>
      </c>
      <c r="AB49" s="39" t="s">
        <v>157</v>
      </c>
    </row>
    <row r="50" spans="23:28" ht="15.6">
      <c r="W50" s="39">
        <v>80</v>
      </c>
      <c r="X50" s="39" t="s">
        <v>213</v>
      </c>
      <c r="Y50" s="41">
        <v>3029</v>
      </c>
      <c r="Z50" s="41">
        <v>-2506</v>
      </c>
      <c r="AA50" s="39" t="s">
        <v>212</v>
      </c>
      <c r="AB50" s="39" t="s">
        <v>157</v>
      </c>
    </row>
    <row r="51" spans="23:28" ht="15.6">
      <c r="W51" s="39">
        <v>90</v>
      </c>
      <c r="X51" s="39" t="s">
        <v>214</v>
      </c>
      <c r="Y51" s="41">
        <v>3029</v>
      </c>
      <c r="Z51" s="41">
        <v>-2521</v>
      </c>
      <c r="AA51" s="39" t="s">
        <v>215</v>
      </c>
      <c r="AB51" s="39" t="s">
        <v>157</v>
      </c>
    </row>
    <row r="52" spans="23:28" ht="15.6">
      <c r="W52" s="39">
        <v>120</v>
      </c>
      <c r="X52" s="41">
        <v>1102</v>
      </c>
      <c r="Y52" s="41">
        <v>3329</v>
      </c>
      <c r="Z52" s="41">
        <v>-2226</v>
      </c>
      <c r="AA52" s="39" t="s">
        <v>216</v>
      </c>
      <c r="AB52" s="39" t="s">
        <v>157</v>
      </c>
    </row>
    <row r="53" spans="23:28" ht="15.6">
      <c r="W53" s="39">
        <v>129</v>
      </c>
      <c r="X53" s="41">
        <v>8308</v>
      </c>
      <c r="Y53" s="41">
        <v>5832</v>
      </c>
      <c r="Z53" s="41">
        <v>2476</v>
      </c>
      <c r="AA53" s="39" t="s">
        <v>217</v>
      </c>
      <c r="AB53" s="39" t="s">
        <v>157</v>
      </c>
    </row>
    <row r="54" spans="23:28" ht="15.6">
      <c r="W54" s="39">
        <v>130</v>
      </c>
      <c r="X54" s="41">
        <v>10511</v>
      </c>
      <c r="Y54" s="41">
        <v>6499</v>
      </c>
      <c r="Z54" s="41">
        <v>4013</v>
      </c>
      <c r="AA54" s="39" t="s">
        <v>218</v>
      </c>
      <c r="AB54" s="39" t="s">
        <v>157</v>
      </c>
    </row>
    <row r="55" spans="23:28" ht="15.6">
      <c r="W55" s="39">
        <v>139</v>
      </c>
      <c r="X55" s="41">
        <v>8314</v>
      </c>
      <c r="Y55" s="41">
        <v>5832</v>
      </c>
      <c r="Z55" s="41">
        <v>2482</v>
      </c>
      <c r="AA55" s="39" t="s">
        <v>217</v>
      </c>
      <c r="AB55" s="39" t="s">
        <v>157</v>
      </c>
    </row>
    <row r="56" spans="23:28" ht="15.6">
      <c r="W56" s="39">
        <v>140</v>
      </c>
      <c r="X56" s="41">
        <v>10465</v>
      </c>
      <c r="Y56" s="41">
        <v>6499</v>
      </c>
      <c r="Z56" s="41">
        <v>3966</v>
      </c>
      <c r="AA56" s="39" t="s">
        <v>219</v>
      </c>
      <c r="AB56" s="39" t="s">
        <v>157</v>
      </c>
    </row>
    <row r="57" spans="23:28" ht="15.6">
      <c r="W57" s="39">
        <v>149</v>
      </c>
      <c r="X57" s="41">
        <v>8319</v>
      </c>
      <c r="Y57" s="41">
        <v>5832</v>
      </c>
      <c r="Z57" s="41">
        <v>2488</v>
      </c>
      <c r="AA57" s="39" t="s">
        <v>220</v>
      </c>
      <c r="AB57" s="39" t="s">
        <v>157</v>
      </c>
    </row>
    <row r="58" spans="23:28" ht="15.6">
      <c r="W58" s="39">
        <v>150</v>
      </c>
      <c r="X58" s="41">
        <v>10436</v>
      </c>
      <c r="Y58" s="41">
        <v>6499</v>
      </c>
      <c r="Z58" s="41">
        <v>3937</v>
      </c>
      <c r="AA58" s="39" t="s">
        <v>221</v>
      </c>
      <c r="AB58" s="39" t="s">
        <v>157</v>
      </c>
    </row>
    <row r="59" spans="23:28">
      <c r="W59" s="42" t="s">
        <v>171</v>
      </c>
      <c r="X59"/>
      <c r="Y59"/>
      <c r="Z59"/>
      <c r="AA59"/>
      <c r="AB59"/>
    </row>
  </sheetData>
  <mergeCells count="39">
    <mergeCell ref="W20:W21"/>
    <mergeCell ref="X20:X21"/>
    <mergeCell ref="Y20:Y21"/>
    <mergeCell ref="W43:W46"/>
    <mergeCell ref="X43:X46"/>
    <mergeCell ref="B4:G4"/>
    <mergeCell ref="I4:N4"/>
    <mergeCell ref="P4:U4"/>
    <mergeCell ref="B5:G5"/>
    <mergeCell ref="I5:N5"/>
    <mergeCell ref="P5:U5"/>
    <mergeCell ref="P6:P7"/>
    <mergeCell ref="Q6:S6"/>
    <mergeCell ref="T6:T7"/>
    <mergeCell ref="U6:U7"/>
    <mergeCell ref="B20:G20"/>
    <mergeCell ref="I20:N20"/>
    <mergeCell ref="P20:U20"/>
    <mergeCell ref="B6:B7"/>
    <mergeCell ref="C6:E6"/>
    <mergeCell ref="F6:F7"/>
    <mergeCell ref="G6:G7"/>
    <mergeCell ref="I6:I7"/>
    <mergeCell ref="J6:L6"/>
    <mergeCell ref="B21:G21"/>
    <mergeCell ref="I21:N21"/>
    <mergeCell ref="P21:U21"/>
    <mergeCell ref="B22:B23"/>
    <mergeCell ref="C22:E22"/>
    <mergeCell ref="F22:F23"/>
    <mergeCell ref="G22:G23"/>
    <mergeCell ref="I22:I23"/>
    <mergeCell ref="J22:L22"/>
    <mergeCell ref="M22:M23"/>
    <mergeCell ref="N22:N23"/>
    <mergeCell ref="P22:P23"/>
    <mergeCell ref="Q22:S22"/>
    <mergeCell ref="T22:T23"/>
    <mergeCell ref="U22:U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F045C-183F-49D5-AC60-E17A65069006}">
  <dimension ref="B1:AC184"/>
  <sheetViews>
    <sheetView topLeftCell="H1" zoomScale="70" zoomScaleNormal="70" workbookViewId="0">
      <selection activeCell="P21" sqref="P21:U21"/>
    </sheetView>
  </sheetViews>
  <sheetFormatPr baseColWidth="10" defaultColWidth="11.44140625" defaultRowHeight="14.4"/>
  <cols>
    <col min="1" max="2" width="11.44140625" style="2"/>
    <col min="3" max="5" width="11.33203125" style="2" bestFit="1" customWidth="1"/>
    <col min="6" max="6" width="12.109375" style="2" bestFit="1" customWidth="1"/>
    <col min="7" max="25" width="11.44140625" style="2"/>
    <col min="26" max="26" width="13.6640625" style="2" bestFit="1" customWidth="1"/>
    <col min="27" max="16384" width="11.44140625" style="2"/>
  </cols>
  <sheetData>
    <row r="1" spans="2:29" ht="15" thickBot="1"/>
    <row r="2" spans="2:29" ht="15" thickBot="1">
      <c r="B2" s="11" t="s">
        <v>14</v>
      </c>
      <c r="C2" s="12">
        <f>NORMSINV(95%)</f>
        <v>1.6448536269514715</v>
      </c>
    </row>
    <row r="3" spans="2:29">
      <c r="X3"/>
      <c r="Y3"/>
      <c r="Z3"/>
      <c r="AA3"/>
      <c r="AB3"/>
      <c r="AC3"/>
    </row>
    <row r="4" spans="2:29" ht="18">
      <c r="B4" s="50" t="s">
        <v>25</v>
      </c>
      <c r="C4" s="50"/>
      <c r="D4" s="50"/>
      <c r="E4" s="50"/>
      <c r="F4" s="50"/>
      <c r="G4" s="50"/>
      <c r="I4" s="50" t="s">
        <v>26</v>
      </c>
      <c r="J4" s="50"/>
      <c r="K4" s="50"/>
      <c r="L4" s="50"/>
      <c r="M4" s="50"/>
      <c r="N4" s="50"/>
      <c r="P4" s="50" t="s">
        <v>27</v>
      </c>
      <c r="Q4" s="50"/>
      <c r="R4" s="50"/>
      <c r="S4" s="50"/>
      <c r="T4" s="50"/>
      <c r="U4" s="50"/>
      <c r="W4" s="27"/>
      <c r="X4" s="37" t="s">
        <v>39</v>
      </c>
      <c r="Y4"/>
      <c r="Z4"/>
      <c r="AA4"/>
      <c r="AB4"/>
      <c r="AC4"/>
    </row>
    <row r="5" spans="2:29" ht="20.399999999999999">
      <c r="B5" s="50" t="s">
        <v>28</v>
      </c>
      <c r="C5" s="50"/>
      <c r="D5" s="50"/>
      <c r="E5" s="50"/>
      <c r="F5" s="50"/>
      <c r="G5" s="50"/>
      <c r="I5" s="50" t="s">
        <v>29</v>
      </c>
      <c r="J5" s="50"/>
      <c r="K5" s="50"/>
      <c r="L5" s="50"/>
      <c r="M5" s="50"/>
      <c r="N5" s="50"/>
      <c r="P5" s="50" t="s">
        <v>30</v>
      </c>
      <c r="Q5" s="50"/>
      <c r="R5" s="50"/>
      <c r="S5" s="50"/>
      <c r="T5" s="50"/>
      <c r="U5" s="50"/>
      <c r="W5" s="27"/>
      <c r="X5" s="38" t="s">
        <v>40</v>
      </c>
      <c r="Y5"/>
      <c r="Z5"/>
      <c r="AA5"/>
      <c r="AB5"/>
      <c r="AC5"/>
    </row>
    <row r="6" spans="2:29" ht="15.6">
      <c r="B6" s="50" t="s">
        <v>2</v>
      </c>
      <c r="C6" s="50" t="s">
        <v>31</v>
      </c>
      <c r="D6" s="50"/>
      <c r="E6" s="50"/>
      <c r="F6" s="50" t="s">
        <v>32</v>
      </c>
      <c r="G6" s="51" t="s">
        <v>20</v>
      </c>
      <c r="I6" s="50" t="s">
        <v>2</v>
      </c>
      <c r="J6" s="50" t="s">
        <v>31</v>
      </c>
      <c r="K6" s="50"/>
      <c r="L6" s="50"/>
      <c r="M6" s="54" t="s">
        <v>32</v>
      </c>
      <c r="N6" s="54" t="s">
        <v>20</v>
      </c>
      <c r="P6" s="50" t="s">
        <v>2</v>
      </c>
      <c r="Q6" s="50" t="s">
        <v>31</v>
      </c>
      <c r="R6" s="50"/>
      <c r="S6" s="50"/>
      <c r="T6" s="50" t="s">
        <v>32</v>
      </c>
      <c r="U6" s="50" t="s">
        <v>20</v>
      </c>
      <c r="W6" s="27"/>
      <c r="X6" s="39" t="s">
        <v>41</v>
      </c>
      <c r="Y6" s="39" t="s">
        <v>42</v>
      </c>
      <c r="Z6"/>
      <c r="AA6"/>
      <c r="AB6"/>
      <c r="AC6"/>
    </row>
    <row r="7" spans="2:29" ht="20.399999999999999">
      <c r="B7" s="50"/>
      <c r="C7" s="19" t="s">
        <v>16</v>
      </c>
      <c r="D7" s="19" t="s">
        <v>17</v>
      </c>
      <c r="E7" s="19" t="s">
        <v>18</v>
      </c>
      <c r="F7" s="50"/>
      <c r="G7" s="51"/>
      <c r="H7" s="9"/>
      <c r="I7" s="50"/>
      <c r="J7" s="22" t="s">
        <v>16</v>
      </c>
      <c r="K7" s="22" t="s">
        <v>17</v>
      </c>
      <c r="L7" s="22" t="s">
        <v>18</v>
      </c>
      <c r="M7" s="55"/>
      <c r="N7" s="55"/>
      <c r="O7" s="9"/>
      <c r="P7" s="50"/>
      <c r="Q7" s="22" t="s">
        <v>16</v>
      </c>
      <c r="R7" s="22" t="s">
        <v>17</v>
      </c>
      <c r="S7" s="22" t="s">
        <v>18</v>
      </c>
      <c r="T7" s="50"/>
      <c r="U7" s="50"/>
      <c r="W7" s="27"/>
      <c r="X7" s="38" t="s">
        <v>43</v>
      </c>
      <c r="Y7"/>
      <c r="Z7"/>
      <c r="AA7"/>
      <c r="AB7"/>
      <c r="AC7"/>
    </row>
    <row r="8" spans="2:29" ht="16.8">
      <c r="B8" s="19">
        <v>319</v>
      </c>
      <c r="C8" s="19">
        <f>Hoja1!D3</f>
        <v>0.81320000000000003</v>
      </c>
      <c r="D8" s="19">
        <f>Hoja1!D13</f>
        <v>0.87409999999999999</v>
      </c>
      <c r="E8" s="19">
        <f>Hoja1!D23</f>
        <v>0.86970000000000003</v>
      </c>
      <c r="F8" s="35">
        <f>STDEVA(C8:E8)</f>
        <v>3.396179225737847E-2</v>
      </c>
      <c r="G8" s="25">
        <f>($C$2*F8)/3^(1/2)</f>
        <v>3.2252043027958317E-2</v>
      </c>
      <c r="H8" s="23"/>
      <c r="I8" s="19">
        <v>319</v>
      </c>
      <c r="J8" s="19">
        <f>Hoja1!D33</f>
        <v>0.8216</v>
      </c>
      <c r="K8" s="19">
        <f>Hoja1!D43</f>
        <v>0.85170000000000001</v>
      </c>
      <c r="L8" s="19">
        <f>Hoja1!D53</f>
        <v>0.85580000000000001</v>
      </c>
      <c r="M8" s="19">
        <f>STDEVA(J8:L8)</f>
        <v>1.8674670902945882E-2</v>
      </c>
      <c r="N8" s="25">
        <f t="shared" ref="N8:N17" si="0">($C$2*M8)/3^(1/2)</f>
        <v>1.7734526050047258E-2</v>
      </c>
      <c r="O8" s="23"/>
      <c r="P8" s="19">
        <v>319</v>
      </c>
      <c r="Q8" s="19">
        <f>Hoja1!D63</f>
        <v>0.1236</v>
      </c>
      <c r="R8" s="19">
        <f>Hoja1!D73</f>
        <v>0.11600000000000001</v>
      </c>
      <c r="S8" s="19">
        <f>Hoja1!D83</f>
        <v>0.12759999999999999</v>
      </c>
      <c r="T8" s="19">
        <f>STDEVA(Q8:S8)</f>
        <v>5.8923679450624874E-3</v>
      </c>
      <c r="U8" s="25">
        <f t="shared" ref="U8:U17" si="1">($C$2*T8)/3^(1/2)</f>
        <v>5.5957266053716518E-3</v>
      </c>
      <c r="W8" s="27"/>
      <c r="X8" s="40" t="s">
        <v>44</v>
      </c>
      <c r="Y8" s="40" t="s">
        <v>45</v>
      </c>
      <c r="Z8" s="40" t="s">
        <v>46</v>
      </c>
      <c r="AA8" s="40" t="s">
        <v>47</v>
      </c>
      <c r="AB8"/>
      <c r="AC8"/>
    </row>
    <row r="9" spans="2:29" ht="15.6">
      <c r="B9" s="19">
        <v>426</v>
      </c>
      <c r="C9" s="19">
        <f>Hoja1!D4</f>
        <v>0.8246</v>
      </c>
      <c r="D9" s="19">
        <f>Hoja1!D14</f>
        <v>0.80879999999999996</v>
      </c>
      <c r="E9" s="19">
        <f>Hoja1!D24</f>
        <v>0.84509999999999996</v>
      </c>
      <c r="F9" s="35">
        <f t="shared" ref="F9:F17" si="2">STDEVA(C9:E9)</f>
        <v>1.8200641014352578E-2</v>
      </c>
      <c r="G9" s="25">
        <f>($C$2*F9)/3^(1/2)</f>
        <v>1.7284360397787607E-2</v>
      </c>
      <c r="H9" s="23"/>
      <c r="I9" s="19">
        <v>426</v>
      </c>
      <c r="J9" s="19">
        <f>Hoja1!D34</f>
        <v>0.83509999999999995</v>
      </c>
      <c r="K9" s="19">
        <f>Hoja1!D44</f>
        <v>0.83699999999999997</v>
      </c>
      <c r="L9" s="19">
        <f>Hoja1!D54</f>
        <v>0.8417</v>
      </c>
      <c r="M9" s="19">
        <f t="shared" ref="M9:M17" si="3">STDEVA(J9:L9)</f>
        <v>3.3975481355432643E-3</v>
      </c>
      <c r="N9" s="25">
        <f t="shared" si="0"/>
        <v>3.2265042971427473E-3</v>
      </c>
      <c r="O9" s="23"/>
      <c r="P9" s="19">
        <v>426</v>
      </c>
      <c r="Q9" s="19">
        <f>Hoja1!D64</f>
        <v>0.1061</v>
      </c>
      <c r="R9" s="19">
        <f>Hoja1!D74</f>
        <v>9.9500000000000005E-2</v>
      </c>
      <c r="S9" s="19">
        <f>Hoja1!D84</f>
        <v>0.106</v>
      </c>
      <c r="T9" s="19">
        <f t="shared" ref="T9:T17" si="4">STDEVA(Q9:S9)</f>
        <v>3.7819747927945401E-3</v>
      </c>
      <c r="U9" s="25">
        <f t="shared" si="1"/>
        <v>3.5915776418237438E-3</v>
      </c>
      <c r="W9" s="27"/>
      <c r="X9" s="39" t="s">
        <v>1</v>
      </c>
      <c r="Y9" s="39" t="s">
        <v>48</v>
      </c>
      <c r="Z9" s="39">
        <v>6</v>
      </c>
      <c r="AA9" s="39" t="s">
        <v>49</v>
      </c>
      <c r="AB9"/>
      <c r="AC9"/>
    </row>
    <row r="10" spans="2:29" ht="15.6">
      <c r="B10" s="19">
        <v>569</v>
      </c>
      <c r="C10" s="19">
        <f>Hoja1!D5</f>
        <v>0.84499999999999997</v>
      </c>
      <c r="D10" s="19">
        <f>Hoja1!D15</f>
        <v>0.84660000000000002</v>
      </c>
      <c r="E10" s="19">
        <f>Hoja1!D25</f>
        <v>0.83699999999999997</v>
      </c>
      <c r="F10" s="35">
        <f t="shared" si="2"/>
        <v>5.1432804058629301E-3</v>
      </c>
      <c r="G10" s="25">
        <f t="shared" ref="G10:G17" si="5">($C$2*F10)/3^(1/2)</f>
        <v>4.8843506166464786E-3</v>
      </c>
      <c r="H10" s="23"/>
      <c r="I10" s="19">
        <v>569</v>
      </c>
      <c r="J10" s="19">
        <f>Hoja1!D35</f>
        <v>0.84109999999999996</v>
      </c>
      <c r="K10" s="19">
        <f>Hoja1!D45</f>
        <v>0.83240000000000003</v>
      </c>
      <c r="L10" s="19">
        <f>Hoja1!D55</f>
        <v>0.83320000000000005</v>
      </c>
      <c r="M10" s="19">
        <f t="shared" si="3"/>
        <v>4.8086727205470005E-3</v>
      </c>
      <c r="N10" s="25">
        <f t="shared" si="0"/>
        <v>4.5665881916687363E-3</v>
      </c>
      <c r="O10" s="23"/>
      <c r="P10" s="19">
        <v>569</v>
      </c>
      <c r="Q10" s="19">
        <f>Hoja1!D65</f>
        <v>0.1067</v>
      </c>
      <c r="R10" s="19">
        <f>Hoja1!D75</f>
        <v>0.1103</v>
      </c>
      <c r="S10" s="19">
        <f>Hoja1!D85</f>
        <v>0.1036</v>
      </c>
      <c r="T10" s="19">
        <f t="shared" si="4"/>
        <v>3.3531080109852297E-3</v>
      </c>
      <c r="U10" s="25">
        <f t="shared" si="1"/>
        <v>3.1843014358051754E-3</v>
      </c>
      <c r="W10" s="27"/>
      <c r="X10" s="39" t="s">
        <v>2</v>
      </c>
      <c r="Y10" s="39" t="s">
        <v>48</v>
      </c>
      <c r="Z10" s="39">
        <v>10</v>
      </c>
      <c r="AA10" s="39" t="s">
        <v>50</v>
      </c>
      <c r="AB10"/>
      <c r="AC10"/>
    </row>
    <row r="11" spans="2:29" ht="20.399999999999999">
      <c r="B11" s="19">
        <v>759</v>
      </c>
      <c r="C11" s="19">
        <f>Hoja1!D6</f>
        <v>0.86439999999999995</v>
      </c>
      <c r="D11" s="19">
        <f>Hoja1!D16</f>
        <v>0.85570000000000002</v>
      </c>
      <c r="E11" s="19">
        <f>Hoja1!D26</f>
        <v>0.85629999999999995</v>
      </c>
      <c r="F11" s="35">
        <f t="shared" si="2"/>
        <v>4.8590122453025138E-3</v>
      </c>
      <c r="G11" s="25">
        <f t="shared" si="5"/>
        <v>4.6143934578371923E-3</v>
      </c>
      <c r="H11" s="23"/>
      <c r="I11" s="19">
        <v>759</v>
      </c>
      <c r="J11" s="19">
        <f>Hoja1!D36</f>
        <v>0.86070000000000002</v>
      </c>
      <c r="K11" s="19">
        <f>Hoja1!D46</f>
        <v>0.85870000000000002</v>
      </c>
      <c r="L11" s="19">
        <f>Hoja1!D56</f>
        <v>0.85909999999999997</v>
      </c>
      <c r="M11" s="19">
        <f t="shared" si="3"/>
        <v>1.0583005244258455E-3</v>
      </c>
      <c r="N11" s="25">
        <f t="shared" si="0"/>
        <v>1.0050221670170453E-3</v>
      </c>
      <c r="O11" s="23"/>
      <c r="P11" s="19">
        <v>759</v>
      </c>
      <c r="Q11" s="19">
        <f>Hoja1!D66</f>
        <v>0.10349999999999999</v>
      </c>
      <c r="R11" s="19">
        <f>Hoja1!D76</f>
        <v>9.7600000000000006E-2</v>
      </c>
      <c r="S11" s="19">
        <f>Hoja1!D86</f>
        <v>0.10539999999999999</v>
      </c>
      <c r="T11" s="19">
        <f t="shared" si="4"/>
        <v>4.0673496694202818E-3</v>
      </c>
      <c r="U11" s="25">
        <f t="shared" si="1"/>
        <v>3.8625858009420865E-3</v>
      </c>
      <c r="W11" s="27"/>
      <c r="X11" s="38" t="s">
        <v>51</v>
      </c>
      <c r="Y11"/>
      <c r="Z11"/>
      <c r="AA11"/>
      <c r="AB11"/>
      <c r="AC11"/>
    </row>
    <row r="12" spans="2:29" ht="16.8">
      <c r="B12" s="19">
        <v>1013</v>
      </c>
      <c r="C12" s="19">
        <f>Hoja1!D7</f>
        <v>0.90339999999999998</v>
      </c>
      <c r="D12" s="19">
        <f>Hoja1!D17</f>
        <v>0.88690000000000002</v>
      </c>
      <c r="E12" s="19">
        <f>Hoja1!D27</f>
        <v>0.88629999999999998</v>
      </c>
      <c r="F12" s="35">
        <f t="shared" si="2"/>
        <v>9.704122835166494E-3</v>
      </c>
      <c r="G12" s="25">
        <f t="shared" si="5"/>
        <v>9.2155851156643757E-3</v>
      </c>
      <c r="H12" s="23"/>
      <c r="I12" s="19">
        <v>1013</v>
      </c>
      <c r="J12" s="19">
        <f>Hoja1!D37</f>
        <v>0.92769999999999997</v>
      </c>
      <c r="K12" s="19">
        <f>Hoja1!D47</f>
        <v>0.93</v>
      </c>
      <c r="L12" s="19">
        <f>Hoja1!D57</f>
        <v>0.92610000000000003</v>
      </c>
      <c r="M12" s="19">
        <f t="shared" si="3"/>
        <v>1.9604421270043599E-3</v>
      </c>
      <c r="N12" s="25">
        <f t="shared" si="0"/>
        <v>1.8617469700890094E-3</v>
      </c>
      <c r="O12" s="23"/>
      <c r="P12" s="19">
        <v>1013</v>
      </c>
      <c r="Q12" s="19">
        <f>Hoja1!D67</f>
        <v>9.7199999999999995E-2</v>
      </c>
      <c r="R12" s="19">
        <f>Hoja1!D77</f>
        <v>9.7600000000000006E-2</v>
      </c>
      <c r="S12" s="19">
        <f>Hoja1!D87</f>
        <v>9.7699999999999995E-2</v>
      </c>
      <c r="T12" s="19">
        <f t="shared" si="4"/>
        <v>2.6457513110646137E-4</v>
      </c>
      <c r="U12" s="25">
        <f t="shared" si="1"/>
        <v>2.5125554175426133E-4</v>
      </c>
      <c r="W12" s="27"/>
      <c r="X12" s="40" t="s">
        <v>52</v>
      </c>
      <c r="Y12" s="40" t="s">
        <v>53</v>
      </c>
      <c r="Z12" s="40" t="s">
        <v>54</v>
      </c>
      <c r="AA12" s="40" t="s">
        <v>55</v>
      </c>
      <c r="AB12" s="40" t="s">
        <v>56</v>
      </c>
      <c r="AC12" s="40" t="s">
        <v>57</v>
      </c>
    </row>
    <row r="13" spans="2:29" ht="15.6">
      <c r="B13" s="19">
        <v>1351</v>
      </c>
      <c r="C13" s="19">
        <f>Hoja1!D8</f>
        <v>0.90439999999999998</v>
      </c>
      <c r="D13" s="19">
        <f>Hoja1!D18</f>
        <v>0.89300000000000002</v>
      </c>
      <c r="E13" s="19">
        <f>Hoja1!D28</f>
        <v>0.89739999999999998</v>
      </c>
      <c r="F13" s="35">
        <f t="shared" si="2"/>
        <v>5.7492028432934213E-3</v>
      </c>
      <c r="G13" s="25">
        <f t="shared" si="5"/>
        <v>5.4597689095184599E-3</v>
      </c>
      <c r="H13" s="23"/>
      <c r="I13" s="19">
        <v>1351</v>
      </c>
      <c r="J13" s="19">
        <f>Hoja1!D38</f>
        <v>0.89770000000000005</v>
      </c>
      <c r="K13" s="19">
        <f>Hoja1!D48</f>
        <v>0.89690000000000003</v>
      </c>
      <c r="L13" s="19">
        <f>Hoja1!D58</f>
        <v>0.89800000000000002</v>
      </c>
      <c r="M13" s="19">
        <f t="shared" si="3"/>
        <v>5.6862407030773196E-4</v>
      </c>
      <c r="N13" s="25">
        <f t="shared" si="0"/>
        <v>5.3999764922045329E-4</v>
      </c>
      <c r="O13" s="23"/>
      <c r="P13" s="19">
        <v>1351</v>
      </c>
      <c r="Q13" s="19">
        <f>Hoja1!D68</f>
        <v>9.9099999999999994E-2</v>
      </c>
      <c r="R13" s="19">
        <f>Hoja1!D78</f>
        <v>9.9900000000000003E-2</v>
      </c>
      <c r="S13" s="19">
        <f>Hoja1!D88</f>
        <v>0.10009999999999999</v>
      </c>
      <c r="T13" s="19">
        <f t="shared" si="4"/>
        <v>5.2915026221292015E-4</v>
      </c>
      <c r="U13" s="25">
        <f t="shared" si="1"/>
        <v>5.0251108350852017E-4</v>
      </c>
      <c r="W13" s="27"/>
      <c r="X13" s="39" t="s">
        <v>58</v>
      </c>
      <c r="Y13" s="39">
        <v>5</v>
      </c>
      <c r="Z13" s="41">
        <v>79108</v>
      </c>
      <c r="AA13" s="41">
        <v>158215</v>
      </c>
      <c r="AB13" s="39" t="s">
        <v>59</v>
      </c>
      <c r="AC13" s="39" t="s">
        <v>60</v>
      </c>
    </row>
    <row r="14" spans="2:29" ht="15.6">
      <c r="B14" s="19">
        <v>1802</v>
      </c>
      <c r="C14" s="19">
        <f>Hoja1!D9</f>
        <v>0.92330000000000001</v>
      </c>
      <c r="D14" s="19">
        <f>Hoja1!D19</f>
        <v>0.91690000000000005</v>
      </c>
      <c r="E14" s="19">
        <f>Hoja1!D29</f>
        <v>0.91600000000000004</v>
      </c>
      <c r="F14" s="35">
        <f t="shared" si="2"/>
        <v>3.9803684921541106E-3</v>
      </c>
      <c r="G14" s="25">
        <f t="shared" si="5"/>
        <v>3.7799835445431608E-3</v>
      </c>
      <c r="H14" s="23"/>
      <c r="I14" s="19">
        <v>1802</v>
      </c>
      <c r="J14" s="19">
        <f>Hoja1!D39</f>
        <v>0.93120000000000003</v>
      </c>
      <c r="K14" s="19">
        <f>Hoja1!D49</f>
        <v>0.93179999999999996</v>
      </c>
      <c r="L14" s="19">
        <f>Hoja1!D59</f>
        <v>0.93169999999999997</v>
      </c>
      <c r="M14" s="19">
        <f t="shared" si="3"/>
        <v>3.2145502536639643E-4</v>
      </c>
      <c r="N14" s="25">
        <f t="shared" si="0"/>
        <v>3.0527191354037006E-4</v>
      </c>
      <c r="O14" s="23"/>
      <c r="P14" s="19">
        <v>1802</v>
      </c>
      <c r="Q14" s="19">
        <f>Hoja1!D69</f>
        <v>0.10059999999999999</v>
      </c>
      <c r="R14" s="19">
        <f>Hoja1!D79</f>
        <v>0.1</v>
      </c>
      <c r="S14" s="19">
        <f>Hoja1!D89</f>
        <v>0.1009</v>
      </c>
      <c r="T14" s="19">
        <f t="shared" si="4"/>
        <v>4.5825756949558199E-4</v>
      </c>
      <c r="U14" s="25">
        <f t="shared" si="1"/>
        <v>4.3518736400161842E-4</v>
      </c>
      <c r="W14" s="27"/>
      <c r="X14" s="39" t="s">
        <v>61</v>
      </c>
      <c r="Y14" s="39">
        <v>9</v>
      </c>
      <c r="Z14" s="41">
        <v>111434</v>
      </c>
      <c r="AA14" s="41">
        <v>123816</v>
      </c>
      <c r="AB14" s="39" t="s">
        <v>62</v>
      </c>
      <c r="AC14" s="39" t="s">
        <v>60</v>
      </c>
    </row>
    <row r="15" spans="2:29" ht="15.6">
      <c r="B15" s="19">
        <v>2403</v>
      </c>
      <c r="C15" s="19">
        <f>Hoja1!D10</f>
        <v>0.9526</v>
      </c>
      <c r="D15" s="19">
        <f>Hoja1!D20</f>
        <v>0.95740000000000003</v>
      </c>
      <c r="E15" s="19">
        <f>Hoja1!D30</f>
        <v>0.95609999999999995</v>
      </c>
      <c r="F15" s="35">
        <f t="shared" si="2"/>
        <v>2.482606157515394E-3</v>
      </c>
      <c r="G15" s="25">
        <f t="shared" si="5"/>
        <v>2.3576235319637791E-3</v>
      </c>
      <c r="H15" s="23"/>
      <c r="I15" s="19">
        <v>2403</v>
      </c>
      <c r="J15" s="19">
        <f>Hoja1!D40</f>
        <v>1.0384</v>
      </c>
      <c r="K15" s="19">
        <f>Hoja1!D50</f>
        <v>1.0424</v>
      </c>
      <c r="L15" s="19">
        <f>Hoja1!D60</f>
        <v>1.0387</v>
      </c>
      <c r="M15" s="19">
        <f t="shared" si="3"/>
        <v>2.2278539748676034E-3</v>
      </c>
      <c r="N15" s="25">
        <f t="shared" si="0"/>
        <v>2.1156964188728091E-3</v>
      </c>
      <c r="O15" s="23"/>
      <c r="P15" s="19">
        <v>2403</v>
      </c>
      <c r="Q15" s="19">
        <f>Hoja1!D70</f>
        <v>9.9400000000000002E-2</v>
      </c>
      <c r="R15" s="19">
        <f>Hoja1!D80</f>
        <v>9.8900000000000002E-2</v>
      </c>
      <c r="S15" s="19">
        <f>Hoja1!D90</f>
        <v>9.9400000000000002E-2</v>
      </c>
      <c r="T15" s="19">
        <f t="shared" si="4"/>
        <v>2.8867513459481317E-4</v>
      </c>
      <c r="U15" s="25">
        <f t="shared" si="1"/>
        <v>2.7414227115857889E-4</v>
      </c>
      <c r="W15" s="27"/>
      <c r="X15" s="39" t="s">
        <v>20</v>
      </c>
      <c r="Y15" s="39">
        <v>165</v>
      </c>
      <c r="Z15" s="41">
        <v>113958</v>
      </c>
      <c r="AA15" s="39" t="s">
        <v>63</v>
      </c>
      <c r="AB15" s="39" t="s">
        <v>64</v>
      </c>
      <c r="AC15" s="39" t="s">
        <v>64</v>
      </c>
    </row>
    <row r="16" spans="2:29" ht="15.6">
      <c r="B16" s="19">
        <v>3205</v>
      </c>
      <c r="C16" s="19">
        <f>Hoja1!D11</f>
        <v>0.95709999999999995</v>
      </c>
      <c r="D16" s="19">
        <f>Hoja1!D21</f>
        <v>0.9657</v>
      </c>
      <c r="E16" s="19">
        <f>Hoja1!D31</f>
        <v>0.96699999999999997</v>
      </c>
      <c r="F16" s="35">
        <f t="shared" si="2"/>
        <v>5.3799008664968473E-3</v>
      </c>
      <c r="G16" s="25">
        <f t="shared" si="5"/>
        <v>5.1090588187291414E-3</v>
      </c>
      <c r="H16" s="23"/>
      <c r="I16" s="19">
        <v>3205</v>
      </c>
      <c r="J16" s="19">
        <f>Hoja1!D41</f>
        <v>1.1482000000000001</v>
      </c>
      <c r="K16" s="19">
        <f>Hoja1!D51</f>
        <v>1.1467000000000001</v>
      </c>
      <c r="L16" s="19">
        <f>Hoja1!D61</f>
        <v>1.1474</v>
      </c>
      <c r="M16" s="19">
        <f t="shared" si="3"/>
        <v>7.5055534994654426E-4</v>
      </c>
      <c r="N16" s="25">
        <f t="shared" si="0"/>
        <v>7.1276990501233366E-4</v>
      </c>
      <c r="O16" s="23"/>
      <c r="P16" s="19">
        <v>3205</v>
      </c>
      <c r="Q16" s="19">
        <f>Hoja1!D71</f>
        <v>9.8900000000000002E-2</v>
      </c>
      <c r="R16" s="19">
        <f>Hoja1!D81</f>
        <v>9.8900000000000002E-2</v>
      </c>
      <c r="S16" s="19">
        <f>Hoja1!D91</f>
        <v>9.9699999999999997E-2</v>
      </c>
      <c r="T16" s="19">
        <f t="shared" si="4"/>
        <v>4.6188021535169781E-4</v>
      </c>
      <c r="U16" s="25">
        <f t="shared" si="1"/>
        <v>4.3862763385372312E-4</v>
      </c>
      <c r="W16" s="27"/>
      <c r="X16" s="39" t="s">
        <v>65</v>
      </c>
      <c r="Y16" s="39">
        <v>45</v>
      </c>
      <c r="Z16" s="41">
        <v>113946</v>
      </c>
      <c r="AA16" s="41">
        <v>25321</v>
      </c>
      <c r="AB16" s="39" t="s">
        <v>66</v>
      </c>
      <c r="AC16" s="39" t="s">
        <v>60</v>
      </c>
    </row>
    <row r="17" spans="2:29" ht="15.6">
      <c r="B17" s="19">
        <v>4274</v>
      </c>
      <c r="C17" s="19">
        <f>Hoja1!D12</f>
        <v>2.9117999999999999</v>
      </c>
      <c r="D17" s="19">
        <f>Hoja1!D22</f>
        <v>2.9266000000000001</v>
      </c>
      <c r="E17" s="19">
        <f>Hoja1!D32</f>
        <v>2.9218999999999999</v>
      </c>
      <c r="F17" s="35">
        <f t="shared" si="2"/>
        <v>7.5624070242219137E-3</v>
      </c>
      <c r="G17" s="25">
        <f t="shared" si="5"/>
        <v>7.1816903799342188E-3</v>
      </c>
      <c r="H17" s="23"/>
      <c r="I17" s="19">
        <v>4274</v>
      </c>
      <c r="J17" s="19">
        <f>Hoja1!D42</f>
        <v>2.8972000000000002</v>
      </c>
      <c r="K17" s="19">
        <f>Hoja1!D52</f>
        <v>2.9039999999999999</v>
      </c>
      <c r="L17" s="19">
        <f>Hoja1!D62</f>
        <v>2.9003000000000001</v>
      </c>
      <c r="M17" s="19">
        <f t="shared" si="3"/>
        <v>3.4044089061096871E-3</v>
      </c>
      <c r="N17" s="25">
        <f t="shared" si="0"/>
        <v>3.2330196737705855E-3</v>
      </c>
      <c r="O17" s="23"/>
      <c r="P17" s="19">
        <v>4274</v>
      </c>
      <c r="Q17" s="19">
        <f>Hoja1!D72</f>
        <v>9.1600000000000001E-2</v>
      </c>
      <c r="R17" s="19">
        <f>Hoja1!D82</f>
        <v>9.1899999999999996E-2</v>
      </c>
      <c r="S17" s="19">
        <f>Hoja1!D92</f>
        <v>9.2100000000000001E-2</v>
      </c>
      <c r="T17" s="19">
        <f t="shared" si="4"/>
        <v>2.5166114784235818E-4</v>
      </c>
      <c r="U17" s="25">
        <f t="shared" si="1"/>
        <v>2.3899169122659368E-4</v>
      </c>
      <c r="W17" s="27"/>
      <c r="X17" s="39" t="s">
        <v>67</v>
      </c>
      <c r="Y17" s="39">
        <v>120</v>
      </c>
      <c r="Z17" s="39" t="s">
        <v>68</v>
      </c>
      <c r="AA17" s="39" t="s">
        <v>69</v>
      </c>
      <c r="AB17" s="39" t="s">
        <v>64</v>
      </c>
      <c r="AC17" s="39" t="s">
        <v>64</v>
      </c>
    </row>
    <row r="18" spans="2:29" ht="15.6">
      <c r="W18" s="27"/>
      <c r="X18" s="39" t="s">
        <v>70</v>
      </c>
      <c r="Y18" s="39">
        <v>179</v>
      </c>
      <c r="Z18" s="41">
        <v>304500</v>
      </c>
      <c r="AA18" s="39" t="s">
        <v>64</v>
      </c>
      <c r="AB18" s="39" t="s">
        <v>64</v>
      </c>
      <c r="AC18" s="39" t="s">
        <v>64</v>
      </c>
    </row>
    <row r="19" spans="2:29" ht="20.399999999999999">
      <c r="W19" s="27"/>
      <c r="X19" s="38" t="s">
        <v>71</v>
      </c>
      <c r="Y19"/>
      <c r="Z19"/>
      <c r="AA19"/>
      <c r="AB19"/>
      <c r="AC19"/>
    </row>
    <row r="20" spans="2:29" ht="16.8">
      <c r="B20" s="50" t="s">
        <v>33</v>
      </c>
      <c r="C20" s="50"/>
      <c r="D20" s="50"/>
      <c r="E20" s="50"/>
      <c r="F20" s="50"/>
      <c r="G20" s="50"/>
      <c r="I20" s="50" t="s">
        <v>34</v>
      </c>
      <c r="J20" s="50"/>
      <c r="K20" s="50"/>
      <c r="L20" s="50"/>
      <c r="M20" s="50"/>
      <c r="N20" s="50"/>
      <c r="P20" s="50" t="s">
        <v>35</v>
      </c>
      <c r="Q20" s="50"/>
      <c r="R20" s="50"/>
      <c r="S20" s="50"/>
      <c r="T20" s="50"/>
      <c r="U20" s="50"/>
      <c r="W20" s="27"/>
      <c r="X20" s="52" t="s">
        <v>72</v>
      </c>
      <c r="Y20" s="52" t="s">
        <v>73</v>
      </c>
      <c r="Z20" s="52" t="s">
        <v>74</v>
      </c>
      <c r="AA20" s="40" t="s">
        <v>73</v>
      </c>
      <c r="AB20"/>
      <c r="AC20"/>
    </row>
    <row r="21" spans="2:29" ht="16.8">
      <c r="B21" s="50" t="s">
        <v>36</v>
      </c>
      <c r="C21" s="50"/>
      <c r="D21" s="50"/>
      <c r="E21" s="50"/>
      <c r="F21" s="50"/>
      <c r="G21" s="50"/>
      <c r="I21" s="50" t="s">
        <v>37</v>
      </c>
      <c r="J21" s="50"/>
      <c r="K21" s="50"/>
      <c r="L21" s="50"/>
      <c r="M21" s="50"/>
      <c r="N21" s="50"/>
      <c r="P21" s="50" t="s">
        <v>38</v>
      </c>
      <c r="Q21" s="50"/>
      <c r="R21" s="50"/>
      <c r="S21" s="50"/>
      <c r="T21" s="50"/>
      <c r="U21" s="50"/>
      <c r="W21" s="27"/>
      <c r="X21" s="52"/>
      <c r="Y21" s="52"/>
      <c r="Z21" s="52"/>
      <c r="AA21" s="40" t="s">
        <v>75</v>
      </c>
      <c r="AB21"/>
      <c r="AC21"/>
    </row>
    <row r="22" spans="2:29" ht="15.6">
      <c r="B22" s="50" t="s">
        <v>2</v>
      </c>
      <c r="C22" s="50" t="s">
        <v>31</v>
      </c>
      <c r="D22" s="50"/>
      <c r="E22" s="50"/>
      <c r="F22" s="50" t="s">
        <v>32</v>
      </c>
      <c r="G22" s="50" t="s">
        <v>20</v>
      </c>
      <c r="I22" s="50" t="s">
        <v>2</v>
      </c>
      <c r="J22" s="50" t="s">
        <v>31</v>
      </c>
      <c r="K22" s="50"/>
      <c r="L22" s="50"/>
      <c r="M22" s="50" t="s">
        <v>32</v>
      </c>
      <c r="N22" s="50" t="s">
        <v>20</v>
      </c>
      <c r="P22" s="50" t="s">
        <v>2</v>
      </c>
      <c r="Q22" s="50" t="s">
        <v>31</v>
      </c>
      <c r="R22" s="50"/>
      <c r="S22" s="50"/>
      <c r="T22" s="50" t="s">
        <v>32</v>
      </c>
      <c r="U22" s="50" t="s">
        <v>20</v>
      </c>
      <c r="W22" s="27"/>
      <c r="X22" s="39" t="s">
        <v>76</v>
      </c>
      <c r="Y22" s="39" t="s">
        <v>77</v>
      </c>
      <c r="Z22" s="39" t="s">
        <v>78</v>
      </c>
      <c r="AA22" s="39" t="s">
        <v>79</v>
      </c>
      <c r="AB22"/>
      <c r="AC22"/>
    </row>
    <row r="23" spans="2:29" ht="20.399999999999999">
      <c r="B23" s="50"/>
      <c r="C23" s="22" t="s">
        <v>16</v>
      </c>
      <c r="D23" s="22" t="s">
        <v>17</v>
      </c>
      <c r="E23" s="22" t="s">
        <v>18</v>
      </c>
      <c r="F23" s="50"/>
      <c r="G23" s="50"/>
      <c r="I23" s="50"/>
      <c r="J23" s="22" t="s">
        <v>16</v>
      </c>
      <c r="K23" s="22" t="s">
        <v>17</v>
      </c>
      <c r="L23" s="22" t="s">
        <v>18</v>
      </c>
      <c r="M23" s="50"/>
      <c r="N23" s="50"/>
      <c r="P23" s="50"/>
      <c r="Q23" s="22" t="s">
        <v>16</v>
      </c>
      <c r="R23" s="22" t="s">
        <v>17</v>
      </c>
      <c r="S23" s="22" t="s">
        <v>18</v>
      </c>
      <c r="T23" s="50"/>
      <c r="U23" s="50"/>
      <c r="W23" s="27"/>
      <c r="X23" s="38" t="s">
        <v>80</v>
      </c>
      <c r="Y23"/>
      <c r="Z23"/>
      <c r="AA23"/>
      <c r="AB23"/>
      <c r="AC23"/>
    </row>
    <row r="24" spans="2:29" ht="16.8">
      <c r="B24" s="19">
        <v>319</v>
      </c>
      <c r="C24" s="19">
        <f>Hoja1!D93</f>
        <v>0.11799999999999999</v>
      </c>
      <c r="D24" s="19">
        <f>Hoja1!D103</f>
        <v>0.1477</v>
      </c>
      <c r="E24" s="19">
        <f>Hoja1!D113</f>
        <v>0.1273</v>
      </c>
      <c r="F24" s="19">
        <f>STDEVA(C24:E24)</f>
        <v>1.5191774089947496E-2</v>
      </c>
      <c r="G24" s="25">
        <f t="shared" ref="G24:G33" si="6">($C$2*F24)/3^(1/2)</f>
        <v>1.4426969810863265E-2</v>
      </c>
      <c r="H24" s="23"/>
      <c r="I24" s="19">
        <v>319</v>
      </c>
      <c r="J24" s="19">
        <f>Hoja1!D123</f>
        <v>0.41139999999999999</v>
      </c>
      <c r="K24" s="19">
        <f>Hoja1!D133</f>
        <v>0.42430000000000001</v>
      </c>
      <c r="L24" s="19">
        <f>Hoja1!D143</f>
        <v>0.3871</v>
      </c>
      <c r="M24" s="19">
        <f>STDEVA(J24:L24)</f>
        <v>1.8888885620914755E-2</v>
      </c>
      <c r="N24" s="25">
        <f t="shared" ref="N24:N33" si="7">($C$2*M24)/3^(1/2)</f>
        <v>1.7937956488841403E-2</v>
      </c>
      <c r="O24" s="23"/>
      <c r="P24" s="19">
        <v>319</v>
      </c>
      <c r="Q24" s="19">
        <f>Hoja1!D153</f>
        <v>0.41589999999999999</v>
      </c>
      <c r="R24" s="19">
        <f>Hoja1!D163</f>
        <v>0.42120000000000002</v>
      </c>
      <c r="S24" s="19">
        <f>Hoja1!D173</f>
        <v>0.44550000000000001</v>
      </c>
      <c r="T24" s="19">
        <f>STDEVA(Q24:S24)</f>
        <v>1.5783641320472708E-2</v>
      </c>
      <c r="U24" s="25">
        <f t="shared" ref="U24:U32" si="8">($C$2*T24)/3^(1/2)</f>
        <v>1.4989040482548458E-2</v>
      </c>
      <c r="W24" s="27"/>
      <c r="X24" s="40" t="s">
        <v>81</v>
      </c>
      <c r="Y24" s="40" t="s">
        <v>82</v>
      </c>
      <c r="Z24" s="40" t="s">
        <v>83</v>
      </c>
      <c r="AA24" s="40" t="s">
        <v>84</v>
      </c>
      <c r="AB24" s="40" t="s">
        <v>57</v>
      </c>
      <c r="AC24" s="40" t="s">
        <v>85</v>
      </c>
    </row>
    <row r="25" spans="2:29" ht="15.6">
      <c r="B25" s="19">
        <v>426</v>
      </c>
      <c r="C25" s="19">
        <f>Hoja1!D94</f>
        <v>0.1111</v>
      </c>
      <c r="D25" s="19">
        <f>Hoja1!D104</f>
        <v>0.1245</v>
      </c>
      <c r="E25" s="19">
        <f>Hoja1!D114</f>
        <v>0.1123</v>
      </c>
      <c r="F25" s="19">
        <f t="shared" ref="F25:F33" si="9">STDEVA(C25:E25)</f>
        <v>7.4144004028197262E-3</v>
      </c>
      <c r="G25" s="25">
        <f t="shared" si="6"/>
        <v>7.0411349025992732E-3</v>
      </c>
      <c r="H25" s="23"/>
      <c r="I25" s="19">
        <v>426</v>
      </c>
      <c r="J25" s="19">
        <f>Hoja1!D124</f>
        <v>0.36380000000000001</v>
      </c>
      <c r="K25" s="19">
        <f>Hoja1!D134</f>
        <v>0.36980000000000002</v>
      </c>
      <c r="L25" s="19">
        <f>Hoja1!D144</f>
        <v>0.34610000000000002</v>
      </c>
      <c r="M25" s="19">
        <f t="shared" ref="M25:M33" si="10">STDEVA(J25:L25)</f>
        <v>1.2321931666747709E-2</v>
      </c>
      <c r="N25" s="25">
        <f t="shared" si="7"/>
        <v>1.1701604770789719E-2</v>
      </c>
      <c r="O25" s="23"/>
      <c r="P25" s="19">
        <v>426</v>
      </c>
      <c r="Q25" s="19">
        <f>Hoja1!D154</f>
        <v>0.3548</v>
      </c>
      <c r="R25" s="19">
        <f>Hoja1!D164</f>
        <v>0.37269999999999998</v>
      </c>
      <c r="S25" s="19">
        <f>Hoja1!D174</f>
        <v>0.36220000000000002</v>
      </c>
      <c r="T25" s="19">
        <f t="shared" ref="T25:T33" si="11">STDEVA(Q25:S25)</f>
        <v>8.9946280264018175E-3</v>
      </c>
      <c r="U25" s="25">
        <f t="shared" si="8"/>
        <v>8.5418086280462935E-3</v>
      </c>
      <c r="W25" s="27"/>
      <c r="X25" s="39" t="s">
        <v>86</v>
      </c>
      <c r="Y25" s="39" t="s">
        <v>87</v>
      </c>
      <c r="Z25" s="39" t="s">
        <v>88</v>
      </c>
      <c r="AA25" s="39" t="s">
        <v>89</v>
      </c>
      <c r="AB25" s="39" t="s">
        <v>60</v>
      </c>
      <c r="AC25" s="39" t="s">
        <v>64</v>
      </c>
    </row>
    <row r="26" spans="2:29" ht="15.6">
      <c r="B26" s="19">
        <v>569</v>
      </c>
      <c r="C26" s="19">
        <f>Hoja1!D95</f>
        <v>0.106</v>
      </c>
      <c r="D26" s="19">
        <f>Hoja1!D105</f>
        <v>0.1111</v>
      </c>
      <c r="E26" s="19">
        <f>Hoja1!D115</f>
        <v>0.107</v>
      </c>
      <c r="F26" s="19">
        <f t="shared" si="9"/>
        <v>2.7024680078279106E-3</v>
      </c>
      <c r="G26" s="25">
        <f t="shared" si="6"/>
        <v>2.5664168077351788E-3</v>
      </c>
      <c r="H26" s="23"/>
      <c r="I26" s="19">
        <v>569</v>
      </c>
      <c r="J26" s="19">
        <f>Hoja1!D125</f>
        <v>0.37769999999999998</v>
      </c>
      <c r="K26" s="19">
        <f>Hoja1!D135</f>
        <v>0.37090000000000001</v>
      </c>
      <c r="L26" s="19">
        <f>Hoja1!D145</f>
        <v>0.37630000000000002</v>
      </c>
      <c r="M26" s="19">
        <f t="shared" si="10"/>
        <v>3.5907288025320543E-3</v>
      </c>
      <c r="N26" s="25">
        <f t="shared" si="7"/>
        <v>3.4099596088257907E-3</v>
      </c>
      <c r="O26" s="23"/>
      <c r="P26" s="19">
        <v>569</v>
      </c>
      <c r="Q26" s="19">
        <f>Hoja1!D155</f>
        <v>0.3569</v>
      </c>
      <c r="R26" s="19">
        <f>Hoja1!D165</f>
        <v>0.3538</v>
      </c>
      <c r="S26" s="19">
        <f>Hoja1!D175</f>
        <v>0.35849999999999999</v>
      </c>
      <c r="T26" s="19">
        <f t="shared" si="11"/>
        <v>2.389560629069695E-3</v>
      </c>
      <c r="U26" s="25">
        <f t="shared" si="8"/>
        <v>2.2692622239312847E-3</v>
      </c>
      <c r="W26" s="27"/>
      <c r="X26" s="39" t="s">
        <v>1</v>
      </c>
      <c r="Y26" s="39" t="s">
        <v>64</v>
      </c>
      <c r="Z26" s="39" t="s">
        <v>64</v>
      </c>
      <c r="AA26" s="39" t="s">
        <v>64</v>
      </c>
      <c r="AB26" s="39" t="s">
        <v>64</v>
      </c>
      <c r="AC26" s="39" t="s">
        <v>64</v>
      </c>
    </row>
    <row r="27" spans="2:29" ht="15.6">
      <c r="B27" s="19">
        <v>759</v>
      </c>
      <c r="C27" s="19">
        <f>Hoja1!D96</f>
        <v>0.11700000000000001</v>
      </c>
      <c r="D27" s="19">
        <f>Hoja1!D106</f>
        <v>0.1114</v>
      </c>
      <c r="E27" s="19">
        <f>Hoja1!D116</f>
        <v>0.1157</v>
      </c>
      <c r="F27" s="19">
        <f t="shared" si="9"/>
        <v>2.9308701779505717E-3</v>
      </c>
      <c r="G27" s="25">
        <f t="shared" si="6"/>
        <v>2.7833204553003249E-3</v>
      </c>
      <c r="H27" s="23"/>
      <c r="I27" s="19">
        <v>759</v>
      </c>
      <c r="J27" s="19">
        <f>Hoja1!D126</f>
        <v>0.4763</v>
      </c>
      <c r="K27" s="19">
        <f>Hoja1!D136</f>
        <v>0.47489999999999999</v>
      </c>
      <c r="L27" s="19">
        <f>Hoja1!D146</f>
        <v>0.47210000000000002</v>
      </c>
      <c r="M27" s="19">
        <f t="shared" si="10"/>
        <v>2.1385353243127138E-3</v>
      </c>
      <c r="N27" s="25">
        <f t="shared" si="7"/>
        <v>2.0308743653408836E-3</v>
      </c>
      <c r="O27" s="23"/>
      <c r="P27" s="19">
        <v>759</v>
      </c>
      <c r="Q27" s="19">
        <f>Hoja1!D156</f>
        <v>0.46760000000000002</v>
      </c>
      <c r="R27" s="19">
        <f>Hoja1!D166</f>
        <v>0.46410000000000001</v>
      </c>
      <c r="S27" s="19">
        <f>Hoja1!D176</f>
        <v>0.46189999999999998</v>
      </c>
      <c r="T27" s="19">
        <f t="shared" si="11"/>
        <v>2.8746014216467363E-3</v>
      </c>
      <c r="U27" s="25">
        <f t="shared" si="8"/>
        <v>2.7298844547592543E-3</v>
      </c>
      <c r="W27" s="27"/>
      <c r="X27" s="39" t="s">
        <v>90</v>
      </c>
      <c r="Y27" s="39" t="s">
        <v>91</v>
      </c>
      <c r="Z27" s="39" t="s">
        <v>92</v>
      </c>
      <c r="AA27" s="39" t="s">
        <v>93</v>
      </c>
      <c r="AB27" s="39" t="s">
        <v>94</v>
      </c>
      <c r="AC27" s="39" t="s">
        <v>95</v>
      </c>
    </row>
    <row r="28" spans="2:29" ht="15.6">
      <c r="B28" s="19">
        <v>1013</v>
      </c>
      <c r="C28" s="19">
        <f>Hoja1!D97</f>
        <v>0.1096</v>
      </c>
      <c r="D28" s="19">
        <f>Hoja1!D107</f>
        <v>0.10979999999999999</v>
      </c>
      <c r="E28" s="19">
        <f>Hoja1!D117</f>
        <v>0.109</v>
      </c>
      <c r="F28" s="19">
        <f t="shared" si="9"/>
        <v>4.1633319989322514E-4</v>
      </c>
      <c r="G28" s="25">
        <f t="shared" si="6"/>
        <v>3.9537360617376182E-4</v>
      </c>
      <c r="H28" s="23"/>
      <c r="I28" s="19">
        <v>1013</v>
      </c>
      <c r="J28" s="19">
        <f>Hoja1!D127</f>
        <v>1.0972999999999999</v>
      </c>
      <c r="K28" s="19">
        <f>Hoja1!D137</f>
        <v>1.1043000000000001</v>
      </c>
      <c r="L28" s="19">
        <f>Hoja1!D147</f>
        <v>1.1007</v>
      </c>
      <c r="M28" s="19">
        <f t="shared" si="10"/>
        <v>3.5004761580867457E-3</v>
      </c>
      <c r="N28" s="25">
        <f t="shared" si="7"/>
        <v>3.3242505817527362E-3</v>
      </c>
      <c r="O28" s="23"/>
      <c r="P28" s="19">
        <v>1013</v>
      </c>
      <c r="Q28" s="19">
        <f>Hoja1!D157</f>
        <v>1.0803</v>
      </c>
      <c r="R28" s="19">
        <f>Hoja1!D167</f>
        <v>1.0815999999999999</v>
      </c>
      <c r="S28" s="19">
        <f>Hoja1!D177</f>
        <v>1.0818000000000001</v>
      </c>
      <c r="T28" s="19">
        <f t="shared" si="11"/>
        <v>8.1445278152469523E-4</v>
      </c>
      <c r="U28" s="25">
        <f t="shared" si="8"/>
        <v>7.734505280199965E-4</v>
      </c>
      <c r="W28" s="27"/>
      <c r="X28" s="39" t="s">
        <v>96</v>
      </c>
      <c r="Y28" s="39" t="s">
        <v>92</v>
      </c>
      <c r="Z28" s="39" t="s">
        <v>92</v>
      </c>
      <c r="AA28" s="39" t="s">
        <v>97</v>
      </c>
      <c r="AB28" s="39" t="s">
        <v>98</v>
      </c>
      <c r="AC28" s="39" t="s">
        <v>95</v>
      </c>
    </row>
    <row r="29" spans="2:29" ht="15.6">
      <c r="B29" s="19">
        <v>1351</v>
      </c>
      <c r="C29" s="19">
        <f>Hoja1!D98</f>
        <v>0.11119999999999999</v>
      </c>
      <c r="D29" s="19">
        <f>Hoja1!D108</f>
        <v>0.11219999999999999</v>
      </c>
      <c r="E29" s="19">
        <f>Hoja1!D118</f>
        <v>0.1133</v>
      </c>
      <c r="F29" s="19">
        <f t="shared" si="9"/>
        <v>1.050396750439251E-3</v>
      </c>
      <c r="G29" s="25">
        <f t="shared" si="6"/>
        <v>9.9751629521949549E-4</v>
      </c>
      <c r="H29" s="23"/>
      <c r="I29" s="19">
        <v>1351</v>
      </c>
      <c r="J29" s="19">
        <f>Hoja1!D128</f>
        <v>1.2474000000000001</v>
      </c>
      <c r="K29" s="19">
        <f>Hoja1!D138</f>
        <v>1.2556</v>
      </c>
      <c r="L29" s="19">
        <f>Hoja1!D148</f>
        <v>1.2527999999999999</v>
      </c>
      <c r="M29" s="19">
        <f t="shared" si="10"/>
        <v>4.1681330752908006E-3</v>
      </c>
      <c r="N29" s="25">
        <f t="shared" si="7"/>
        <v>3.9582954359933392E-3</v>
      </c>
      <c r="O29" s="23"/>
      <c r="P29" s="19">
        <v>1351</v>
      </c>
      <c r="Q29" s="19">
        <f>Hoja1!D158</f>
        <v>1.2599</v>
      </c>
      <c r="R29" s="19">
        <f>Hoja1!D168</f>
        <v>1.2511000000000001</v>
      </c>
      <c r="S29" s="19">
        <f>Hoja1!D178</f>
        <v>1.2505999999999999</v>
      </c>
      <c r="T29" s="19">
        <f t="shared" si="11"/>
        <v>5.2309973555081622E-3</v>
      </c>
      <c r="U29" s="25">
        <f t="shared" si="8"/>
        <v>4.9676516042033011E-3</v>
      </c>
      <c r="W29" s="27"/>
      <c r="X29" s="39" t="s">
        <v>99</v>
      </c>
      <c r="Y29" s="39" t="s">
        <v>100</v>
      </c>
      <c r="Z29" s="39" t="s">
        <v>92</v>
      </c>
      <c r="AA29" s="39" t="s">
        <v>101</v>
      </c>
      <c r="AB29" s="39" t="s">
        <v>60</v>
      </c>
      <c r="AC29" s="39" t="s">
        <v>95</v>
      </c>
    </row>
    <row r="30" spans="2:29" ht="15.6">
      <c r="B30" s="19">
        <v>1802</v>
      </c>
      <c r="C30" s="19">
        <f>Hoja1!D99</f>
        <v>0.1225</v>
      </c>
      <c r="D30" s="19">
        <f>Hoja1!D109</f>
        <v>0.1249</v>
      </c>
      <c r="E30" s="19">
        <f>Hoja1!D119</f>
        <v>0.12540000000000001</v>
      </c>
      <c r="F30" s="19">
        <f t="shared" si="9"/>
        <v>1.550268793897803E-3</v>
      </c>
      <c r="G30" s="25">
        <f t="shared" si="6"/>
        <v>1.4722231225835919E-3</v>
      </c>
      <c r="H30" s="23"/>
      <c r="I30" s="19">
        <v>1802</v>
      </c>
      <c r="J30" s="19">
        <f>Hoja1!D129</f>
        <v>1.2992999999999999</v>
      </c>
      <c r="K30" s="19">
        <f>Hoja1!D139</f>
        <v>1.3056000000000001</v>
      </c>
      <c r="L30" s="19">
        <f>Hoja1!D149</f>
        <v>1.3058000000000001</v>
      </c>
      <c r="M30" s="19">
        <f t="shared" si="10"/>
        <v>3.6963946398259635E-3</v>
      </c>
      <c r="N30" s="25">
        <f t="shared" si="7"/>
        <v>3.5103058775138932E-3</v>
      </c>
      <c r="O30" s="23"/>
      <c r="P30" s="19">
        <v>1802</v>
      </c>
      <c r="Q30" s="19">
        <f>Hoja1!D159</f>
        <v>1.323</v>
      </c>
      <c r="R30" s="19">
        <f>Hoja1!D169</f>
        <v>1.3069999999999999</v>
      </c>
      <c r="S30" s="19">
        <f>Hoja1!D179</f>
        <v>1.2974000000000001</v>
      </c>
      <c r="T30" s="19">
        <f t="shared" si="11"/>
        <v>1.2932646029847549E-2</v>
      </c>
      <c r="U30" s="25">
        <f t="shared" si="8"/>
        <v>1.2281573747904256E-2</v>
      </c>
      <c r="W30" s="27"/>
      <c r="X30" s="39" t="s">
        <v>102</v>
      </c>
      <c r="Y30" s="39" t="s">
        <v>103</v>
      </c>
      <c r="Z30" s="39" t="s">
        <v>92</v>
      </c>
      <c r="AA30" s="39" t="s">
        <v>104</v>
      </c>
      <c r="AB30" s="39" t="s">
        <v>60</v>
      </c>
      <c r="AC30" s="39" t="s">
        <v>95</v>
      </c>
    </row>
    <row r="31" spans="2:29" ht="15.6">
      <c r="B31" s="19">
        <v>2403</v>
      </c>
      <c r="C31" s="19">
        <f>Hoja1!D100</f>
        <v>0.15939999999999999</v>
      </c>
      <c r="D31" s="19">
        <f>Hoja1!D110</f>
        <v>0.16039999999999999</v>
      </c>
      <c r="E31" s="19">
        <f>Hoja1!D120</f>
        <v>0.1615</v>
      </c>
      <c r="F31" s="19">
        <f t="shared" si="9"/>
        <v>1.0503967504392581E-3</v>
      </c>
      <c r="G31" s="25">
        <f t="shared" si="6"/>
        <v>9.9751629521950243E-4</v>
      </c>
      <c r="H31" s="23"/>
      <c r="I31" s="19">
        <v>2403</v>
      </c>
      <c r="J31" s="19">
        <f>Hoja1!D130</f>
        <v>1.3553999999999999</v>
      </c>
      <c r="K31" s="19">
        <f>Hoja1!D140</f>
        <v>1.3573</v>
      </c>
      <c r="L31" s="19">
        <f>Hoja1!D150</f>
        <v>1.3533999999999999</v>
      </c>
      <c r="M31" s="19">
        <f t="shared" si="10"/>
        <v>1.9502136635080171E-3</v>
      </c>
      <c r="N31" s="25">
        <f t="shared" si="7"/>
        <v>1.8520334413596098E-3</v>
      </c>
      <c r="O31" s="23"/>
      <c r="P31" s="19">
        <v>2403</v>
      </c>
      <c r="Q31" s="19">
        <f>Hoja1!D160</f>
        <v>1.4594</v>
      </c>
      <c r="R31" s="19">
        <f>Hoja1!D170</f>
        <v>1.4581999999999999</v>
      </c>
      <c r="S31" s="19">
        <f>Hoja1!D180</f>
        <v>1.4490000000000001</v>
      </c>
      <c r="T31" s="19">
        <f t="shared" si="11"/>
        <v>5.6897568782271236E-3</v>
      </c>
      <c r="U31" s="25">
        <f t="shared" si="8"/>
        <v>5.4033156514387065E-3</v>
      </c>
      <c r="W31" s="27"/>
      <c r="X31" s="39" t="s">
        <v>105</v>
      </c>
      <c r="Y31" s="39" t="s">
        <v>106</v>
      </c>
      <c r="Z31" s="39" t="s">
        <v>92</v>
      </c>
      <c r="AA31" s="39" t="s">
        <v>107</v>
      </c>
      <c r="AB31" s="39" t="s">
        <v>60</v>
      </c>
      <c r="AC31" s="39" t="s">
        <v>95</v>
      </c>
    </row>
    <row r="32" spans="2:29" ht="15.6">
      <c r="B32" s="19">
        <v>3205</v>
      </c>
      <c r="C32" s="19">
        <f>Hoja1!D101</f>
        <v>0.1623</v>
      </c>
      <c r="D32" s="19">
        <f>Hoja1!D111</f>
        <v>0.16239999999999999</v>
      </c>
      <c r="E32" s="19">
        <f>Hoja1!D121</f>
        <v>0.16239999999999999</v>
      </c>
      <c r="F32" s="19">
        <f t="shared" si="9"/>
        <v>5.7735026918956222E-5</v>
      </c>
      <c r="G32" s="25">
        <f t="shared" si="6"/>
        <v>5.4828454231709684E-5</v>
      </c>
      <c r="H32" s="23"/>
      <c r="I32" s="19">
        <v>3205</v>
      </c>
      <c r="J32" s="19">
        <f>Hoja1!D131</f>
        <v>4.7568999999999999</v>
      </c>
      <c r="K32" s="19">
        <f>Hoja1!D141</f>
        <v>4.7862999999999998</v>
      </c>
      <c r="L32" s="19">
        <f>Hoja1!D151</f>
        <v>4.7622999999999998</v>
      </c>
      <c r="M32" s="19">
        <f t="shared" si="10"/>
        <v>1.5649920127591661E-2</v>
      </c>
      <c r="N32" s="25">
        <f t="shared" si="7"/>
        <v>1.4862051257896674E-2</v>
      </c>
      <c r="O32" s="23"/>
      <c r="P32" s="19">
        <v>3205</v>
      </c>
      <c r="Q32" s="19">
        <f>Hoja1!D161</f>
        <v>4.7542</v>
      </c>
      <c r="R32" s="19">
        <f>Hoja1!D171</f>
        <v>4.7146999999999997</v>
      </c>
      <c r="S32" s="19">
        <f>Hoja1!D181</f>
        <v>4.6959999999999997</v>
      </c>
      <c r="T32" s="19">
        <f t="shared" si="11"/>
        <v>2.9713016227460688E-2</v>
      </c>
      <c r="U32" s="25">
        <f t="shared" si="8"/>
        <v>2.8217164471061928E-2</v>
      </c>
      <c r="W32" s="27"/>
      <c r="X32" s="39" t="s">
        <v>2</v>
      </c>
      <c r="Y32" s="39" t="s">
        <v>64</v>
      </c>
      <c r="Z32" s="39" t="s">
        <v>64</v>
      </c>
      <c r="AA32" s="39" t="s">
        <v>64</v>
      </c>
      <c r="AB32" s="39" t="s">
        <v>64</v>
      </c>
      <c r="AC32" s="39" t="s">
        <v>64</v>
      </c>
    </row>
    <row r="33" spans="2:29" ht="15.6">
      <c r="B33" s="19">
        <v>4274</v>
      </c>
      <c r="C33" s="19">
        <f>Hoja1!D102</f>
        <v>0.15110000000000001</v>
      </c>
      <c r="D33" s="19">
        <f>Hoja1!D112</f>
        <v>0.1512</v>
      </c>
      <c r="E33" s="19">
        <f>Hoja1!D122</f>
        <v>0.15090000000000001</v>
      </c>
      <c r="F33" s="19">
        <f t="shared" si="9"/>
        <v>1.52752523165193E-4</v>
      </c>
      <c r="G33" s="25">
        <f t="shared" si="6"/>
        <v>1.450624546672052E-4</v>
      </c>
      <c r="H33" s="23"/>
      <c r="I33" s="19">
        <v>4274</v>
      </c>
      <c r="J33" s="19">
        <f>Hoja1!D132</f>
        <v>5.8708</v>
      </c>
      <c r="K33" s="19">
        <f>Hoja1!D142</f>
        <v>5.8305999999999996</v>
      </c>
      <c r="L33" s="19">
        <f>Hoja1!D152</f>
        <v>5.8513000000000002</v>
      </c>
      <c r="M33" s="19">
        <f t="shared" si="10"/>
        <v>2.0102984853001542E-2</v>
      </c>
      <c r="N33" s="25">
        <f t="shared" si="7"/>
        <v>1.9090933939993646E-2</v>
      </c>
      <c r="O33" s="23"/>
      <c r="P33" s="19">
        <v>4274</v>
      </c>
      <c r="Q33" s="19">
        <f>Hoja1!D162</f>
        <v>5.8478000000000003</v>
      </c>
      <c r="R33" s="19">
        <f>Hoja1!D172</f>
        <v>5.7794999999999996</v>
      </c>
      <c r="S33" s="19">
        <f>Hoja1!D182</f>
        <v>5.8175999999999997</v>
      </c>
      <c r="T33" s="19">
        <f t="shared" si="11"/>
        <v>3.4226062194376912E-2</v>
      </c>
      <c r="U33" s="25">
        <f>($C$2*T33)/3^(1/2)</f>
        <v>3.2503008740087887E-2</v>
      </c>
      <c r="W33" s="27"/>
      <c r="X33" s="39" t="s">
        <v>108</v>
      </c>
      <c r="Y33" s="39" t="s">
        <v>109</v>
      </c>
      <c r="Z33" s="39" t="s">
        <v>110</v>
      </c>
      <c r="AA33" s="39" t="s">
        <v>111</v>
      </c>
      <c r="AB33" s="39" t="s">
        <v>112</v>
      </c>
      <c r="AC33" s="39" t="s">
        <v>113</v>
      </c>
    </row>
    <row r="34" spans="2:29" ht="15.6">
      <c r="W34" s="27"/>
      <c r="X34" s="39" t="s">
        <v>114</v>
      </c>
      <c r="Y34" s="39" t="s">
        <v>115</v>
      </c>
      <c r="Z34" s="39" t="s">
        <v>110</v>
      </c>
      <c r="AA34" s="39" t="s">
        <v>116</v>
      </c>
      <c r="AB34" s="39" t="s">
        <v>117</v>
      </c>
      <c r="AC34" s="39" t="s">
        <v>113</v>
      </c>
    </row>
    <row r="35" spans="2:29" ht="15.6">
      <c r="W35" s="27"/>
      <c r="X35" s="39" t="s">
        <v>118</v>
      </c>
      <c r="Y35" s="39" t="s">
        <v>119</v>
      </c>
      <c r="Z35" s="39" t="s">
        <v>110</v>
      </c>
      <c r="AA35" s="39" t="s">
        <v>120</v>
      </c>
      <c r="AB35" s="39" t="s">
        <v>117</v>
      </c>
      <c r="AC35" s="39" t="s">
        <v>113</v>
      </c>
    </row>
    <row r="36" spans="2:29" ht="15.6">
      <c r="W36" s="27"/>
      <c r="X36" s="39" t="s">
        <v>121</v>
      </c>
      <c r="Y36" s="39" t="s">
        <v>122</v>
      </c>
      <c r="Z36" s="39" t="s">
        <v>110</v>
      </c>
      <c r="AA36" s="39" t="s">
        <v>123</v>
      </c>
      <c r="AB36" s="39" t="s">
        <v>124</v>
      </c>
      <c r="AC36" s="39" t="s">
        <v>113</v>
      </c>
    </row>
    <row r="37" spans="2:29" ht="15.6">
      <c r="W37" s="27"/>
      <c r="X37" s="39" t="s">
        <v>125</v>
      </c>
      <c r="Y37" s="39" t="s">
        <v>126</v>
      </c>
      <c r="Z37" s="39" t="s">
        <v>110</v>
      </c>
      <c r="AA37" s="39" t="s">
        <v>127</v>
      </c>
      <c r="AB37" s="39" t="s">
        <v>128</v>
      </c>
      <c r="AC37" s="39" t="s">
        <v>113</v>
      </c>
    </row>
    <row r="38" spans="2:29" ht="15.6">
      <c r="W38" s="27"/>
      <c r="X38" s="39" t="s">
        <v>129</v>
      </c>
      <c r="Y38" s="39" t="s">
        <v>130</v>
      </c>
      <c r="Z38" s="39" t="s">
        <v>110</v>
      </c>
      <c r="AA38" s="39" t="s">
        <v>131</v>
      </c>
      <c r="AB38" s="39" t="s">
        <v>132</v>
      </c>
      <c r="AC38" s="39" t="s">
        <v>113</v>
      </c>
    </row>
    <row r="39" spans="2:29" ht="15.6">
      <c r="W39" s="27"/>
      <c r="X39" s="39" t="s">
        <v>133</v>
      </c>
      <c r="Y39" s="39" t="s">
        <v>134</v>
      </c>
      <c r="Z39" s="39" t="s">
        <v>110</v>
      </c>
      <c r="AA39" s="39" t="s">
        <v>135</v>
      </c>
      <c r="AB39" s="39" t="s">
        <v>136</v>
      </c>
      <c r="AC39" s="39" t="s">
        <v>113</v>
      </c>
    </row>
    <row r="40" spans="2:29" ht="15.6">
      <c r="W40" s="27"/>
      <c r="X40" s="39" t="s">
        <v>137</v>
      </c>
      <c r="Y40" s="39" t="s">
        <v>138</v>
      </c>
      <c r="Z40" s="39" t="s">
        <v>110</v>
      </c>
      <c r="AA40" s="39" t="s">
        <v>139</v>
      </c>
      <c r="AB40" s="39" t="s">
        <v>140</v>
      </c>
      <c r="AC40" s="39" t="s">
        <v>113</v>
      </c>
    </row>
    <row r="41" spans="2:29" ht="15.6">
      <c r="W41" s="27"/>
      <c r="X41" s="39" t="s">
        <v>141</v>
      </c>
      <c r="Y41" s="39" t="s">
        <v>142</v>
      </c>
      <c r="Z41" s="39" t="s">
        <v>110</v>
      </c>
      <c r="AA41" s="39" t="s">
        <v>143</v>
      </c>
      <c r="AB41" s="39" t="s">
        <v>60</v>
      </c>
      <c r="AC41" s="39" t="s">
        <v>113</v>
      </c>
    </row>
    <row r="42" spans="2:29" ht="20.399999999999999">
      <c r="W42" s="27"/>
      <c r="X42" s="38" t="s">
        <v>144</v>
      </c>
      <c r="Y42"/>
      <c r="Z42"/>
      <c r="AA42"/>
      <c r="AB42"/>
      <c r="AC42"/>
    </row>
    <row r="43" spans="2:29" ht="15.6">
      <c r="W43" s="27"/>
      <c r="X43" s="53" t="s">
        <v>3</v>
      </c>
      <c r="Y43" s="53" t="s">
        <v>145</v>
      </c>
      <c r="Z43" s="39" t="s">
        <v>146</v>
      </c>
      <c r="AA43"/>
      <c r="AB43"/>
      <c r="AC43"/>
    </row>
    <row r="44" spans="2:29" ht="15.6">
      <c r="W44" s="27"/>
      <c r="X44" s="53"/>
      <c r="Y44" s="53"/>
      <c r="Z44" s="39" t="s">
        <v>147</v>
      </c>
      <c r="AA44"/>
      <c r="AB44"/>
      <c r="AC44"/>
    </row>
    <row r="45" spans="2:29" ht="15.6">
      <c r="W45" s="27"/>
      <c r="X45" s="53"/>
      <c r="Y45" s="53"/>
      <c r="Z45" s="39" t="s">
        <v>148</v>
      </c>
      <c r="AA45"/>
      <c r="AB45"/>
      <c r="AC45"/>
    </row>
    <row r="46" spans="2:29" ht="15.6">
      <c r="W46" s="27"/>
      <c r="X46" s="53"/>
      <c r="Y46" s="53"/>
      <c r="Z46" s="39" t="s">
        <v>149</v>
      </c>
      <c r="AA46"/>
      <c r="AB46"/>
      <c r="AC46"/>
    </row>
    <row r="47" spans="2:29" ht="20.399999999999999">
      <c r="W47" s="27"/>
      <c r="X47" s="38" t="s">
        <v>150</v>
      </c>
      <c r="Y47"/>
      <c r="Z47"/>
      <c r="AA47"/>
      <c r="AB47"/>
      <c r="AC47"/>
    </row>
    <row r="48" spans="2:29" ht="16.8">
      <c r="W48" s="27"/>
      <c r="X48" s="40" t="s">
        <v>151</v>
      </c>
      <c r="Y48" s="40" t="s">
        <v>3</v>
      </c>
      <c r="Z48" s="40" t="s">
        <v>152</v>
      </c>
      <c r="AA48" s="40" t="s">
        <v>153</v>
      </c>
      <c r="AB48" s="40" t="s">
        <v>154</v>
      </c>
      <c r="AC48" s="40"/>
    </row>
    <row r="49" spans="23:29" ht="15.6">
      <c r="W49" s="27"/>
      <c r="X49" s="39">
        <v>70</v>
      </c>
      <c r="Y49" s="39" t="s">
        <v>155</v>
      </c>
      <c r="Z49" s="41">
        <v>2075</v>
      </c>
      <c r="AA49" s="41">
        <v>-1983</v>
      </c>
      <c r="AB49" s="39" t="s">
        <v>156</v>
      </c>
      <c r="AC49" s="39" t="s">
        <v>157</v>
      </c>
    </row>
    <row r="50" spans="23:29" ht="15.6">
      <c r="W50" s="27"/>
      <c r="X50" s="39">
        <v>80</v>
      </c>
      <c r="Y50" s="39" t="s">
        <v>155</v>
      </c>
      <c r="Z50" s="41">
        <v>2075</v>
      </c>
      <c r="AA50" s="41">
        <v>-1983</v>
      </c>
      <c r="AB50" s="39" t="s">
        <v>156</v>
      </c>
      <c r="AC50" s="39" t="s">
        <v>157</v>
      </c>
    </row>
    <row r="51" spans="23:29" ht="15.6">
      <c r="W51" s="27"/>
      <c r="X51" s="39">
        <v>90</v>
      </c>
      <c r="Y51" s="39" t="s">
        <v>155</v>
      </c>
      <c r="Z51" s="41">
        <v>2075</v>
      </c>
      <c r="AA51" s="41">
        <v>-1982</v>
      </c>
      <c r="AB51" s="39" t="s">
        <v>156</v>
      </c>
      <c r="AC51" s="39" t="s">
        <v>157</v>
      </c>
    </row>
    <row r="52" spans="23:29" ht="15.6">
      <c r="W52" s="27"/>
      <c r="X52" s="39">
        <v>100</v>
      </c>
      <c r="Y52" s="39" t="s">
        <v>158</v>
      </c>
      <c r="Z52" s="41">
        <v>2101</v>
      </c>
      <c r="AA52" s="41">
        <v>-1950</v>
      </c>
      <c r="AB52" s="39" t="s">
        <v>159</v>
      </c>
      <c r="AC52" s="39" t="s">
        <v>157</v>
      </c>
    </row>
    <row r="53" spans="23:29" ht="15.6">
      <c r="W53" s="27"/>
      <c r="X53" s="39">
        <v>110</v>
      </c>
      <c r="Y53" s="39" t="s">
        <v>158</v>
      </c>
      <c r="Z53" s="41">
        <v>2101</v>
      </c>
      <c r="AA53" s="41">
        <v>-1950</v>
      </c>
      <c r="AB53" s="39" t="s">
        <v>159</v>
      </c>
      <c r="AC53" s="39" t="s">
        <v>157</v>
      </c>
    </row>
    <row r="54" spans="23:29" ht="15.6">
      <c r="W54" s="27"/>
      <c r="X54" s="39">
        <v>120</v>
      </c>
      <c r="Y54" s="39" t="s">
        <v>158</v>
      </c>
      <c r="Z54" s="41">
        <v>2101</v>
      </c>
      <c r="AA54" s="41">
        <v>-1950</v>
      </c>
      <c r="AB54" s="39" t="s">
        <v>159</v>
      </c>
      <c r="AC54" s="39" t="s">
        <v>157</v>
      </c>
    </row>
    <row r="55" spans="23:29" ht="15.6">
      <c r="W55" s="27"/>
      <c r="X55" s="39">
        <v>129</v>
      </c>
      <c r="Y55" s="41">
        <v>4757</v>
      </c>
      <c r="Z55" s="41">
        <v>2719</v>
      </c>
      <c r="AA55" s="41">
        <v>2038</v>
      </c>
      <c r="AB55" s="39" t="s">
        <v>160</v>
      </c>
      <c r="AC55" s="39" t="s">
        <v>157</v>
      </c>
    </row>
    <row r="56" spans="23:29" ht="15.6">
      <c r="W56" s="27"/>
      <c r="X56" s="39">
        <v>130</v>
      </c>
      <c r="Y56" s="41">
        <v>5871</v>
      </c>
      <c r="Z56" s="41">
        <v>3697</v>
      </c>
      <c r="AA56" s="41">
        <v>2174</v>
      </c>
      <c r="AB56" s="39" t="s">
        <v>161</v>
      </c>
      <c r="AC56" s="39" t="s">
        <v>157</v>
      </c>
    </row>
    <row r="57" spans="23:29" ht="15.6">
      <c r="W57" s="27"/>
      <c r="X57" s="39">
        <v>139</v>
      </c>
      <c r="Y57" s="41">
        <v>4786</v>
      </c>
      <c r="Z57" s="41">
        <v>2719</v>
      </c>
      <c r="AA57" s="41">
        <v>2067</v>
      </c>
      <c r="AB57" s="39" t="s">
        <v>162</v>
      </c>
      <c r="AC57" s="39" t="s">
        <v>157</v>
      </c>
    </row>
    <row r="58" spans="23:29" ht="15.6">
      <c r="W58" s="27"/>
      <c r="X58" s="39">
        <v>140</v>
      </c>
      <c r="Y58" s="41">
        <v>5831</v>
      </c>
      <c r="Z58" s="41">
        <v>3697</v>
      </c>
      <c r="AA58" s="41">
        <v>2134</v>
      </c>
      <c r="AB58" s="39" t="s">
        <v>163</v>
      </c>
      <c r="AC58" s="39" t="s">
        <v>157</v>
      </c>
    </row>
    <row r="59" spans="23:29" ht="15.6">
      <c r="W59" s="27"/>
      <c r="X59" s="39">
        <v>149</v>
      </c>
      <c r="Y59" s="41">
        <v>4762</v>
      </c>
      <c r="Z59" s="41">
        <v>2719</v>
      </c>
      <c r="AA59" s="41">
        <v>2043</v>
      </c>
      <c r="AB59" s="39" t="s">
        <v>164</v>
      </c>
      <c r="AC59" s="39" t="s">
        <v>157</v>
      </c>
    </row>
    <row r="60" spans="23:29" ht="15.6">
      <c r="W60" s="27"/>
      <c r="X60" s="39">
        <v>150</v>
      </c>
      <c r="Y60" s="41">
        <v>5851</v>
      </c>
      <c r="Z60" s="41">
        <v>3697</v>
      </c>
      <c r="AA60" s="41">
        <v>2154</v>
      </c>
      <c r="AB60" s="39" t="s">
        <v>165</v>
      </c>
      <c r="AC60" s="39" t="s">
        <v>157</v>
      </c>
    </row>
    <row r="61" spans="23:29" ht="15.6">
      <c r="W61" s="27"/>
      <c r="X61" s="39">
        <v>159</v>
      </c>
      <c r="Y61" s="41">
        <v>4754</v>
      </c>
      <c r="Z61" s="41">
        <v>2719</v>
      </c>
      <c r="AA61" s="41">
        <v>2035</v>
      </c>
      <c r="AB61" s="39" t="s">
        <v>160</v>
      </c>
      <c r="AC61" s="39" t="s">
        <v>157</v>
      </c>
    </row>
    <row r="62" spans="23:29" ht="15.6">
      <c r="W62" s="27"/>
      <c r="X62" s="39">
        <v>160</v>
      </c>
      <c r="Y62" s="41">
        <v>5848</v>
      </c>
      <c r="Z62" s="41">
        <v>3697</v>
      </c>
      <c r="AA62" s="41">
        <v>2151</v>
      </c>
      <c r="AB62" s="39" t="s">
        <v>166</v>
      </c>
      <c r="AC62" s="39" t="s">
        <v>157</v>
      </c>
    </row>
    <row r="63" spans="23:29" ht="15.6">
      <c r="W63" s="27"/>
      <c r="X63" s="39">
        <v>169</v>
      </c>
      <c r="Y63" s="41">
        <v>4715</v>
      </c>
      <c r="Z63" s="41">
        <v>2719</v>
      </c>
      <c r="AA63" s="41">
        <v>1995</v>
      </c>
      <c r="AB63" s="39" t="s">
        <v>167</v>
      </c>
      <c r="AC63" s="39" t="s">
        <v>157</v>
      </c>
    </row>
    <row r="64" spans="23:29" ht="15.6">
      <c r="W64" s="27"/>
      <c r="X64" s="39">
        <v>170</v>
      </c>
      <c r="Y64" s="41">
        <v>5779</v>
      </c>
      <c r="Z64" s="41">
        <v>3697</v>
      </c>
      <c r="AA64" s="41">
        <v>2082</v>
      </c>
      <c r="AB64" s="39" t="s">
        <v>168</v>
      </c>
      <c r="AC64" s="39" t="s">
        <v>157</v>
      </c>
    </row>
    <row r="65" spans="23:29" ht="15.6">
      <c r="W65" s="27"/>
      <c r="X65" s="39">
        <v>179</v>
      </c>
      <c r="Y65" s="41">
        <v>4696</v>
      </c>
      <c r="Z65" s="41">
        <v>2719</v>
      </c>
      <c r="AA65" s="41">
        <v>1977</v>
      </c>
      <c r="AB65" s="39" t="s">
        <v>169</v>
      </c>
      <c r="AC65" s="39" t="s">
        <v>157</v>
      </c>
    </row>
    <row r="66" spans="23:29" ht="15.6">
      <c r="W66" s="27"/>
      <c r="X66" s="39">
        <v>180</v>
      </c>
      <c r="Y66" s="41">
        <v>5818</v>
      </c>
      <c r="Z66" s="41">
        <v>3697</v>
      </c>
      <c r="AA66" s="41">
        <v>2121</v>
      </c>
      <c r="AB66" s="39" t="s">
        <v>170</v>
      </c>
      <c r="AC66" s="39" t="s">
        <v>157</v>
      </c>
    </row>
    <row r="67" spans="23:29">
      <c r="W67" s="27"/>
      <c r="X67" s="42" t="s">
        <v>171</v>
      </c>
      <c r="Y67"/>
      <c r="Z67"/>
      <c r="AA67"/>
      <c r="AB67"/>
      <c r="AC67"/>
    </row>
    <row r="68" spans="23:29">
      <c r="W68" s="27"/>
      <c r="X68" s="27"/>
      <c r="Y68" s="27"/>
      <c r="Z68" s="27"/>
    </row>
    <row r="69" spans="23:29">
      <c r="W69" s="27"/>
      <c r="X69" s="27"/>
      <c r="Y69" s="27"/>
      <c r="Z69" s="27"/>
    </row>
    <row r="70" spans="23:29">
      <c r="W70" s="27"/>
      <c r="X70" s="27"/>
      <c r="Y70" s="27"/>
      <c r="Z70" s="27"/>
    </row>
    <row r="71" spans="23:29">
      <c r="W71" s="27"/>
      <c r="X71" s="27"/>
      <c r="Y71" s="27"/>
      <c r="Z71" s="27"/>
    </row>
    <row r="72" spans="23:29">
      <c r="W72" s="27"/>
      <c r="X72" s="27"/>
      <c r="Y72" s="27"/>
      <c r="Z72" s="27"/>
    </row>
    <row r="73" spans="23:29">
      <c r="W73" s="27"/>
      <c r="X73" s="27"/>
      <c r="Y73" s="27"/>
      <c r="Z73" s="27"/>
    </row>
    <row r="74" spans="23:29">
      <c r="W74" s="27"/>
      <c r="X74" s="27"/>
      <c r="Y74" s="27"/>
      <c r="Z74" s="27"/>
    </row>
    <row r="75" spans="23:29">
      <c r="W75" s="27"/>
      <c r="X75" s="27"/>
      <c r="Y75" s="27"/>
      <c r="Z75" s="27"/>
    </row>
    <row r="76" spans="23:29">
      <c r="W76" s="27"/>
      <c r="X76" s="27"/>
      <c r="Y76" s="27"/>
      <c r="Z76" s="27"/>
    </row>
    <row r="77" spans="23:29">
      <c r="W77" s="27"/>
      <c r="X77" s="27"/>
      <c r="Y77" s="27"/>
      <c r="Z77" s="27"/>
    </row>
    <row r="78" spans="23:29">
      <c r="W78" s="27"/>
      <c r="X78" s="27"/>
      <c r="Y78" s="27"/>
      <c r="Z78" s="27"/>
    </row>
    <row r="79" spans="23:29">
      <c r="W79" s="27"/>
      <c r="X79" s="27"/>
      <c r="Y79" s="27"/>
      <c r="Z79" s="27"/>
    </row>
    <row r="80" spans="23:29">
      <c r="W80" s="27"/>
      <c r="X80" s="27"/>
      <c r="Y80" s="27"/>
      <c r="Z80" s="27"/>
    </row>
    <row r="81" spans="23:26">
      <c r="W81" s="27"/>
      <c r="X81" s="27"/>
      <c r="Y81" s="27"/>
      <c r="Z81" s="27"/>
    </row>
    <row r="82" spans="23:26">
      <c r="W82" s="27"/>
      <c r="X82" s="27"/>
      <c r="Y82" s="27"/>
      <c r="Z82" s="27"/>
    </row>
    <row r="83" spans="23:26">
      <c r="W83" s="27"/>
      <c r="X83" s="27"/>
      <c r="Y83" s="27"/>
      <c r="Z83" s="27"/>
    </row>
    <row r="84" spans="23:26">
      <c r="W84" s="27"/>
      <c r="X84" s="27"/>
      <c r="Y84" s="27"/>
      <c r="Z84" s="27"/>
    </row>
    <row r="85" spans="23:26">
      <c r="W85" s="27"/>
      <c r="X85" s="27"/>
      <c r="Y85" s="27"/>
      <c r="Z85" s="27"/>
    </row>
    <row r="86" spans="23:26">
      <c r="W86" s="27"/>
      <c r="X86" s="27"/>
      <c r="Y86" s="27"/>
      <c r="Z86" s="27"/>
    </row>
    <row r="87" spans="23:26">
      <c r="W87" s="27"/>
      <c r="X87" s="27"/>
      <c r="Y87" s="27"/>
      <c r="Z87" s="27"/>
    </row>
    <row r="88" spans="23:26">
      <c r="W88" s="27"/>
      <c r="X88" s="27"/>
      <c r="Y88" s="27"/>
      <c r="Z88" s="27"/>
    </row>
    <row r="89" spans="23:26">
      <c r="W89" s="27"/>
      <c r="X89" s="27"/>
      <c r="Y89" s="27"/>
      <c r="Z89" s="27"/>
    </row>
    <row r="90" spans="23:26">
      <c r="W90" s="27"/>
      <c r="X90" s="27"/>
      <c r="Y90" s="27"/>
      <c r="Z90" s="27"/>
    </row>
    <row r="91" spans="23:26">
      <c r="W91" s="27"/>
      <c r="X91" s="27"/>
      <c r="Y91" s="27"/>
      <c r="Z91" s="27"/>
    </row>
    <row r="92" spans="23:26">
      <c r="W92" s="27"/>
      <c r="X92" s="27"/>
      <c r="Y92" s="27"/>
      <c r="Z92" s="27"/>
    </row>
    <row r="93" spans="23:26">
      <c r="W93" s="27"/>
      <c r="X93" s="27"/>
      <c r="Y93" s="27"/>
      <c r="Z93" s="27"/>
    </row>
    <row r="94" spans="23:26">
      <c r="W94" s="27"/>
      <c r="X94" s="27"/>
      <c r="Y94" s="27"/>
      <c r="Z94" s="27"/>
    </row>
    <row r="95" spans="23:26">
      <c r="W95" s="27"/>
      <c r="X95" s="27"/>
      <c r="Y95" s="27"/>
      <c r="Z95" s="27"/>
    </row>
    <row r="96" spans="23:26">
      <c r="W96" s="27"/>
      <c r="X96" s="27"/>
      <c r="Y96" s="27"/>
      <c r="Z96" s="27"/>
    </row>
    <row r="97" spans="23:26">
      <c r="W97" s="27"/>
      <c r="X97" s="27"/>
      <c r="Y97" s="27"/>
      <c r="Z97" s="27"/>
    </row>
    <row r="98" spans="23:26">
      <c r="W98" s="27"/>
      <c r="X98" s="27"/>
      <c r="Y98" s="27"/>
      <c r="Z98" s="27"/>
    </row>
    <row r="99" spans="23:26">
      <c r="W99" s="27"/>
      <c r="X99" s="27"/>
      <c r="Y99" s="27"/>
      <c r="Z99" s="27"/>
    </row>
    <row r="100" spans="23:26">
      <c r="W100" s="27"/>
      <c r="X100" s="27"/>
      <c r="Y100" s="27"/>
      <c r="Z100" s="27"/>
    </row>
    <row r="101" spans="23:26">
      <c r="W101" s="27"/>
      <c r="X101" s="27"/>
      <c r="Y101" s="27"/>
      <c r="Z101" s="27"/>
    </row>
    <row r="102" spans="23:26">
      <c r="W102" s="27"/>
      <c r="X102" s="27"/>
      <c r="Y102" s="27"/>
      <c r="Z102" s="27"/>
    </row>
    <row r="103" spans="23:26">
      <c r="W103" s="27"/>
      <c r="X103" s="27"/>
      <c r="Y103" s="27"/>
      <c r="Z103" s="27"/>
    </row>
    <row r="104" spans="23:26">
      <c r="W104" s="27"/>
      <c r="X104" s="27"/>
      <c r="Y104" s="27"/>
      <c r="Z104" s="27"/>
    </row>
    <row r="105" spans="23:26">
      <c r="W105" s="27"/>
      <c r="X105" s="27"/>
      <c r="Y105" s="27"/>
      <c r="Z105" s="27"/>
    </row>
    <row r="106" spans="23:26">
      <c r="W106" s="27"/>
      <c r="X106" s="27"/>
      <c r="Y106" s="27"/>
      <c r="Z106" s="27"/>
    </row>
    <row r="107" spans="23:26">
      <c r="W107" s="27"/>
      <c r="X107" s="27"/>
      <c r="Y107" s="27"/>
      <c r="Z107" s="27"/>
    </row>
    <row r="108" spans="23:26">
      <c r="W108" s="27"/>
      <c r="X108" s="27"/>
      <c r="Y108" s="27"/>
      <c r="Z108" s="27"/>
    </row>
    <row r="109" spans="23:26">
      <c r="W109" s="27"/>
      <c r="X109" s="27"/>
      <c r="Y109" s="27"/>
      <c r="Z109" s="27"/>
    </row>
    <row r="110" spans="23:26">
      <c r="W110" s="27"/>
      <c r="X110" s="27"/>
      <c r="Y110" s="27"/>
      <c r="Z110" s="27"/>
    </row>
    <row r="111" spans="23:26">
      <c r="W111" s="27"/>
      <c r="X111" s="27"/>
      <c r="Y111" s="27"/>
      <c r="Z111" s="27"/>
    </row>
    <row r="112" spans="23:26">
      <c r="W112" s="27"/>
      <c r="X112" s="27"/>
      <c r="Y112" s="27"/>
      <c r="Z112" s="27"/>
    </row>
    <row r="113" spans="23:26">
      <c r="W113" s="27"/>
      <c r="X113" s="27"/>
      <c r="Y113" s="27"/>
      <c r="Z113" s="27"/>
    </row>
    <row r="114" spans="23:26">
      <c r="W114" s="27"/>
      <c r="X114" s="27"/>
      <c r="Y114" s="27"/>
      <c r="Z114" s="27"/>
    </row>
    <row r="115" spans="23:26">
      <c r="W115" s="27"/>
      <c r="X115" s="27"/>
      <c r="Y115" s="27"/>
      <c r="Z115" s="27"/>
    </row>
    <row r="116" spans="23:26">
      <c r="W116" s="27"/>
      <c r="X116" s="27"/>
      <c r="Y116" s="27"/>
      <c r="Z116" s="27"/>
    </row>
    <row r="117" spans="23:26">
      <c r="W117" s="27"/>
      <c r="X117" s="27"/>
      <c r="Y117" s="27"/>
      <c r="Z117" s="27"/>
    </row>
    <row r="118" spans="23:26">
      <c r="W118" s="27"/>
      <c r="X118" s="27"/>
      <c r="Y118" s="27"/>
      <c r="Z118" s="27"/>
    </row>
    <row r="119" spans="23:26">
      <c r="W119" s="27"/>
      <c r="X119" s="27"/>
      <c r="Y119" s="27"/>
      <c r="Z119" s="27"/>
    </row>
    <row r="120" spans="23:26">
      <c r="W120" s="27"/>
      <c r="X120" s="27"/>
      <c r="Y120" s="27"/>
      <c r="Z120" s="27"/>
    </row>
    <row r="121" spans="23:26">
      <c r="W121" s="27"/>
      <c r="X121" s="27"/>
      <c r="Y121" s="27"/>
      <c r="Z121" s="27"/>
    </row>
    <row r="122" spans="23:26">
      <c r="W122" s="27"/>
      <c r="X122" s="27"/>
      <c r="Y122" s="27"/>
      <c r="Z122" s="27"/>
    </row>
    <row r="123" spans="23:26">
      <c r="W123" s="27"/>
      <c r="X123" s="27"/>
      <c r="Y123" s="27"/>
      <c r="Z123" s="27"/>
    </row>
    <row r="124" spans="23:26">
      <c r="W124" s="27"/>
      <c r="X124" s="27"/>
      <c r="Y124" s="27"/>
      <c r="Z124" s="27"/>
    </row>
    <row r="125" spans="23:26">
      <c r="W125" s="27"/>
      <c r="X125" s="27"/>
      <c r="Y125" s="27"/>
      <c r="Z125" s="27"/>
    </row>
    <row r="126" spans="23:26">
      <c r="W126" s="27"/>
      <c r="X126" s="27"/>
      <c r="Y126" s="27"/>
      <c r="Z126" s="27"/>
    </row>
    <row r="127" spans="23:26">
      <c r="W127" s="27"/>
      <c r="X127" s="27"/>
      <c r="Y127" s="27"/>
      <c r="Z127" s="27"/>
    </row>
    <row r="128" spans="23:26">
      <c r="W128" s="27"/>
      <c r="X128" s="27"/>
      <c r="Y128" s="27"/>
      <c r="Z128" s="27"/>
    </row>
    <row r="129" spans="23:26">
      <c r="W129" s="27"/>
      <c r="X129" s="27"/>
      <c r="Y129" s="27"/>
      <c r="Z129" s="27"/>
    </row>
    <row r="130" spans="23:26">
      <c r="W130" s="27"/>
      <c r="X130" s="27"/>
      <c r="Y130" s="27"/>
      <c r="Z130" s="27"/>
    </row>
    <row r="131" spans="23:26">
      <c r="W131" s="27"/>
      <c r="X131" s="27"/>
      <c r="Y131" s="27"/>
      <c r="Z131" s="27"/>
    </row>
    <row r="132" spans="23:26">
      <c r="W132" s="27"/>
      <c r="X132" s="27"/>
      <c r="Y132" s="27"/>
      <c r="Z132" s="27"/>
    </row>
    <row r="133" spans="23:26">
      <c r="W133" s="27"/>
      <c r="X133" s="27"/>
      <c r="Y133" s="27"/>
      <c r="Z133" s="27"/>
    </row>
    <row r="134" spans="23:26">
      <c r="W134" s="27"/>
      <c r="X134" s="27"/>
      <c r="Y134" s="27"/>
      <c r="Z134" s="27"/>
    </row>
    <row r="135" spans="23:26">
      <c r="W135" s="27"/>
      <c r="X135" s="27"/>
      <c r="Y135" s="27"/>
      <c r="Z135" s="27"/>
    </row>
    <row r="136" spans="23:26">
      <c r="W136" s="27"/>
      <c r="X136" s="27"/>
      <c r="Y136" s="27"/>
      <c r="Z136" s="27"/>
    </row>
    <row r="137" spans="23:26">
      <c r="W137" s="27"/>
      <c r="X137" s="27"/>
      <c r="Y137" s="27"/>
      <c r="Z137" s="27"/>
    </row>
    <row r="138" spans="23:26">
      <c r="W138" s="27"/>
      <c r="X138" s="27"/>
      <c r="Y138" s="27"/>
      <c r="Z138" s="27"/>
    </row>
    <row r="139" spans="23:26">
      <c r="W139" s="27"/>
      <c r="X139" s="27"/>
      <c r="Y139" s="27"/>
      <c r="Z139" s="27"/>
    </row>
    <row r="140" spans="23:26">
      <c r="W140" s="27"/>
      <c r="X140" s="27"/>
      <c r="Y140" s="27"/>
      <c r="Z140" s="27"/>
    </row>
    <row r="141" spans="23:26">
      <c r="W141" s="27"/>
      <c r="X141" s="27"/>
      <c r="Y141" s="27"/>
      <c r="Z141" s="27"/>
    </row>
    <row r="142" spans="23:26">
      <c r="W142" s="27"/>
      <c r="X142" s="27"/>
      <c r="Y142" s="27"/>
      <c r="Z142" s="27"/>
    </row>
    <row r="143" spans="23:26">
      <c r="W143" s="27"/>
      <c r="X143" s="27"/>
      <c r="Y143" s="27"/>
      <c r="Z143" s="27"/>
    </row>
    <row r="144" spans="23:26">
      <c r="W144" s="27"/>
      <c r="X144" s="27"/>
      <c r="Y144" s="27"/>
      <c r="Z144" s="27"/>
    </row>
    <row r="145" spans="23:26">
      <c r="W145" s="27"/>
      <c r="X145" s="27"/>
      <c r="Y145" s="27"/>
      <c r="Z145" s="27"/>
    </row>
    <row r="146" spans="23:26">
      <c r="W146" s="27"/>
      <c r="X146" s="27"/>
      <c r="Y146" s="27"/>
      <c r="Z146" s="27"/>
    </row>
    <row r="147" spans="23:26">
      <c r="W147" s="27"/>
      <c r="X147" s="27"/>
      <c r="Y147" s="27"/>
      <c r="Z147" s="27"/>
    </row>
    <row r="148" spans="23:26">
      <c r="W148" s="27"/>
      <c r="X148" s="27"/>
      <c r="Y148" s="27"/>
      <c r="Z148" s="27"/>
    </row>
    <row r="149" spans="23:26">
      <c r="W149" s="27"/>
      <c r="X149" s="27"/>
      <c r="Y149" s="27"/>
      <c r="Z149" s="27"/>
    </row>
    <row r="150" spans="23:26">
      <c r="W150" s="27"/>
      <c r="X150" s="27"/>
      <c r="Y150" s="27"/>
      <c r="Z150" s="27"/>
    </row>
    <row r="151" spans="23:26">
      <c r="W151" s="27"/>
      <c r="X151" s="27"/>
      <c r="Y151" s="27"/>
      <c r="Z151" s="27"/>
    </row>
    <row r="152" spans="23:26">
      <c r="W152" s="27"/>
      <c r="X152" s="27"/>
      <c r="Y152" s="27"/>
      <c r="Z152" s="27"/>
    </row>
    <row r="153" spans="23:26">
      <c r="W153" s="27"/>
      <c r="X153" s="27"/>
      <c r="Y153" s="27"/>
      <c r="Z153" s="27"/>
    </row>
    <row r="154" spans="23:26">
      <c r="W154" s="27"/>
      <c r="X154" s="27"/>
      <c r="Y154" s="27"/>
      <c r="Z154" s="27"/>
    </row>
    <row r="155" spans="23:26">
      <c r="W155" s="27"/>
      <c r="X155" s="27"/>
      <c r="Y155" s="27"/>
      <c r="Z155" s="27"/>
    </row>
    <row r="156" spans="23:26">
      <c r="W156" s="27"/>
      <c r="X156" s="27"/>
      <c r="Y156" s="27"/>
      <c r="Z156" s="27"/>
    </row>
    <row r="157" spans="23:26">
      <c r="W157" s="27"/>
      <c r="X157" s="27"/>
      <c r="Y157" s="27"/>
      <c r="Z157" s="27"/>
    </row>
    <row r="158" spans="23:26">
      <c r="W158" s="27"/>
      <c r="X158" s="27"/>
      <c r="Y158" s="27"/>
      <c r="Z158" s="27"/>
    </row>
    <row r="159" spans="23:26">
      <c r="W159" s="27"/>
      <c r="X159" s="27"/>
      <c r="Y159" s="27"/>
      <c r="Z159" s="27"/>
    </row>
    <row r="160" spans="23:26">
      <c r="W160" s="27"/>
      <c r="X160" s="27"/>
      <c r="Y160" s="27"/>
      <c r="Z160" s="27"/>
    </row>
    <row r="161" spans="23:26">
      <c r="W161" s="27"/>
      <c r="X161" s="27"/>
      <c r="Y161" s="27"/>
      <c r="Z161" s="27"/>
    </row>
    <row r="162" spans="23:26">
      <c r="W162" s="27"/>
      <c r="X162" s="27"/>
      <c r="Y162" s="27"/>
      <c r="Z162" s="27"/>
    </row>
    <row r="163" spans="23:26">
      <c r="W163" s="27"/>
      <c r="X163" s="27"/>
      <c r="Y163" s="27"/>
      <c r="Z163" s="27"/>
    </row>
    <row r="164" spans="23:26">
      <c r="W164" s="27"/>
      <c r="X164" s="27"/>
      <c r="Y164" s="27"/>
      <c r="Z164" s="27"/>
    </row>
    <row r="165" spans="23:26">
      <c r="W165" s="27"/>
      <c r="X165" s="27"/>
      <c r="Y165" s="27"/>
      <c r="Z165" s="27"/>
    </row>
    <row r="166" spans="23:26">
      <c r="W166" s="27"/>
      <c r="X166" s="27"/>
      <c r="Y166" s="27"/>
      <c r="Z166" s="27"/>
    </row>
    <row r="167" spans="23:26">
      <c r="W167" s="27"/>
      <c r="X167" s="27"/>
      <c r="Y167" s="27"/>
      <c r="Z167" s="27"/>
    </row>
    <row r="168" spans="23:26">
      <c r="W168" s="27"/>
      <c r="X168" s="27"/>
      <c r="Y168" s="27"/>
      <c r="Z168" s="27"/>
    </row>
    <row r="169" spans="23:26">
      <c r="W169" s="27"/>
      <c r="X169" s="27"/>
      <c r="Y169" s="27"/>
      <c r="Z169" s="27"/>
    </row>
    <row r="170" spans="23:26">
      <c r="W170" s="27"/>
      <c r="X170" s="27"/>
      <c r="Y170" s="27"/>
      <c r="Z170" s="27"/>
    </row>
    <row r="171" spans="23:26">
      <c r="W171" s="27"/>
      <c r="X171" s="27"/>
      <c r="Y171" s="27"/>
      <c r="Z171" s="27"/>
    </row>
    <row r="172" spans="23:26">
      <c r="W172" s="27"/>
      <c r="X172" s="27"/>
      <c r="Y172" s="27"/>
      <c r="Z172" s="27"/>
    </row>
    <row r="173" spans="23:26">
      <c r="W173" s="27"/>
      <c r="X173" s="27"/>
      <c r="Y173" s="27"/>
      <c r="Z173" s="27"/>
    </row>
    <row r="174" spans="23:26">
      <c r="W174" s="27"/>
      <c r="X174" s="27"/>
      <c r="Y174" s="27"/>
      <c r="Z174" s="27"/>
    </row>
    <row r="175" spans="23:26">
      <c r="W175" s="27"/>
      <c r="X175" s="27"/>
      <c r="Y175" s="27"/>
      <c r="Z175" s="27"/>
    </row>
    <row r="176" spans="23:26">
      <c r="W176" s="27"/>
      <c r="X176" s="27"/>
      <c r="Y176" s="27"/>
      <c r="Z176" s="27"/>
    </row>
    <row r="177" spans="23:26">
      <c r="W177" s="27"/>
      <c r="X177" s="27"/>
      <c r="Y177" s="27"/>
      <c r="Z177" s="27"/>
    </row>
    <row r="178" spans="23:26">
      <c r="W178" s="27"/>
      <c r="X178" s="27"/>
      <c r="Y178" s="27"/>
      <c r="Z178" s="27"/>
    </row>
    <row r="179" spans="23:26">
      <c r="W179" s="27"/>
      <c r="X179" s="27"/>
      <c r="Y179" s="27"/>
      <c r="Z179" s="27"/>
    </row>
    <row r="180" spans="23:26">
      <c r="W180" s="27"/>
      <c r="X180" s="27"/>
      <c r="Y180" s="27"/>
      <c r="Z180" s="27"/>
    </row>
    <row r="181" spans="23:26">
      <c r="W181" s="27"/>
      <c r="X181" s="27"/>
      <c r="Y181" s="27"/>
      <c r="Z181" s="27"/>
    </row>
    <row r="182" spans="23:26">
      <c r="W182" s="27"/>
      <c r="X182" s="27"/>
      <c r="Y182" s="27"/>
      <c r="Z182" s="27"/>
    </row>
    <row r="183" spans="23:26">
      <c r="W183" s="27"/>
      <c r="X183" s="27"/>
      <c r="Y183" s="27"/>
      <c r="Z183" s="27"/>
    </row>
    <row r="184" spans="23:26">
      <c r="W184" s="27"/>
      <c r="X184" s="27"/>
      <c r="Y184" s="27"/>
      <c r="Z184" s="27"/>
    </row>
  </sheetData>
  <mergeCells count="41">
    <mergeCell ref="X20:X21"/>
    <mergeCell ref="Y20:Y21"/>
    <mergeCell ref="Z20:Z21"/>
    <mergeCell ref="X43:X46"/>
    <mergeCell ref="Y43:Y46"/>
    <mergeCell ref="B4:G4"/>
    <mergeCell ref="I4:N4"/>
    <mergeCell ref="P4:U4"/>
    <mergeCell ref="B5:G5"/>
    <mergeCell ref="I5:N5"/>
    <mergeCell ref="P5:U5"/>
    <mergeCell ref="P6:P7"/>
    <mergeCell ref="Q6:S6"/>
    <mergeCell ref="T6:T7"/>
    <mergeCell ref="U6:U7"/>
    <mergeCell ref="B20:G20"/>
    <mergeCell ref="I20:N20"/>
    <mergeCell ref="P20:U20"/>
    <mergeCell ref="B6:B7"/>
    <mergeCell ref="C6:E6"/>
    <mergeCell ref="F6:F7"/>
    <mergeCell ref="G6:G7"/>
    <mergeCell ref="I6:I7"/>
    <mergeCell ref="J6:L6"/>
    <mergeCell ref="M6:M7"/>
    <mergeCell ref="N6:N7"/>
    <mergeCell ref="B21:G21"/>
    <mergeCell ref="I21:N21"/>
    <mergeCell ref="P21:U21"/>
    <mergeCell ref="B22:B23"/>
    <mergeCell ref="C22:E22"/>
    <mergeCell ref="F22:F23"/>
    <mergeCell ref="G22:G23"/>
    <mergeCell ref="I22:I23"/>
    <mergeCell ref="J22:L22"/>
    <mergeCell ref="M22:M23"/>
    <mergeCell ref="N22:N23"/>
    <mergeCell ref="P22:P23"/>
    <mergeCell ref="Q22:S22"/>
    <mergeCell ref="T22:T23"/>
    <mergeCell ref="U22:U2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207D1803EDDB4AA395A1248E3419C3" ma:contentTypeVersion="13" ma:contentTypeDescription="Crear nuevo documento." ma:contentTypeScope="" ma:versionID="dba0290d7fde971453755ed02b7aee3e">
  <xsd:schema xmlns:xsd="http://www.w3.org/2001/XMLSchema" xmlns:xs="http://www.w3.org/2001/XMLSchema" xmlns:p="http://schemas.microsoft.com/office/2006/metadata/properties" xmlns:ns3="def98454-de04-44df-b813-4810db70756e" xmlns:ns4="7f982ccc-0d22-4e9e-b70a-fbd882bd948f" targetNamespace="http://schemas.microsoft.com/office/2006/metadata/properties" ma:root="true" ma:fieldsID="5d9322353dbd90e8229d515c29cf9302" ns3:_="" ns4:_="">
    <xsd:import namespace="def98454-de04-44df-b813-4810db70756e"/>
    <xsd:import namespace="7f982ccc-0d22-4e9e-b70a-fbd882bd94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f98454-de04-44df-b813-4810db7075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982ccc-0d22-4e9e-b70a-fbd882bd948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A2F222-D481-45EF-9759-A5066255C8A1}">
  <ds:schemaRefs>
    <ds:schemaRef ds:uri="http://purl.org/dc/elements/1.1/"/>
    <ds:schemaRef ds:uri="http://schemas.microsoft.com/office/2006/documentManagement/types"/>
    <ds:schemaRef ds:uri="http://www.w3.org/XML/1998/namespace"/>
    <ds:schemaRef ds:uri="7f982ccc-0d22-4e9e-b70a-fbd882bd948f"/>
    <ds:schemaRef ds:uri="def98454-de04-44df-b813-4810db70756e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3A4AAB8-AA04-4D17-864E-88240B27F7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761121-58B6-4D09-AEF0-34F1727696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f98454-de04-44df-b813-4810db70756e"/>
    <ds:schemaRef ds:uri="7f982ccc-0d22-4e9e-b70a-fbd882bd9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Determinación de Error</vt:lpstr>
      <vt:lpstr>Datos Gabriel Suarez</vt:lpstr>
      <vt:lpstr>Datos Alejandro Varela</vt:lpstr>
      <vt:lpstr>Datos Luis Murcia</vt:lpstr>
      <vt:lpstr>Datos Esteban Mendoza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Suarez</dc:creator>
  <cp:keywords/>
  <dc:description/>
  <cp:lastModifiedBy>Gabriel Suarez Baron</cp:lastModifiedBy>
  <cp:revision/>
  <dcterms:created xsi:type="dcterms:W3CDTF">2015-06-05T18:19:34Z</dcterms:created>
  <dcterms:modified xsi:type="dcterms:W3CDTF">2022-11-17T20:38:16Z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0x010100CF207D1803EDDB4AA395A1248E3419C3</vt:lpwstr>
  </property>
</Properties>
</file>