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ton\FATEC_2018\GPA-1 Cliente\Doces\"/>
    </mc:Choice>
  </mc:AlternateContent>
  <xr:revisionPtr revIDLastSave="789" documentId="13_ncr:1_{D53A9170-7FB1-49EB-A5BB-E4CBA1959F65}" xr6:coauthVersionLast="47" xr6:coauthVersionMax="47" xr10:uidLastSave="{E548DEFC-54F4-4BB8-966D-0364466812ED}"/>
  <bookViews>
    <workbookView xWindow="20370" yWindow="-120" windowWidth="29040" windowHeight="15720" firstSheet="3" xr2:uid="{A0A80844-5EF5-4EDD-AAA2-AD047E753735}"/>
  </bookViews>
  <sheets>
    <sheet name="total" sheetId="7" r:id="rId1"/>
    <sheet name="Média Móvel" sheetId="8" r:id="rId2"/>
    <sheet name="Média Movel Ponderada" sheetId="9" r:id="rId3"/>
    <sheet name="Peso Ponderada" sheetId="10" r:id="rId4"/>
    <sheet name="Pé de Moleque" sheetId="1" r:id="rId5"/>
    <sheet name="Paçoca" sheetId="2" r:id="rId6"/>
    <sheet name="Doce de abóbora" sheetId="4" r:id="rId7"/>
    <sheet name="Doce de batata" sheetId="3" r:id="rId8"/>
    <sheet name="Cocada" sheetId="5" r:id="rId9"/>
    <sheet name="Bananinha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7" l="1"/>
  <c r="C59" i="7"/>
  <c r="D59" i="7"/>
  <c r="E59" i="7"/>
  <c r="F59" i="7"/>
  <c r="G59" i="7"/>
  <c r="E44" i="8"/>
  <c r="E45" i="8"/>
  <c r="B14" i="9"/>
  <c r="C14" i="9"/>
  <c r="D14" i="9"/>
  <c r="E14" i="9"/>
  <c r="F14" i="9"/>
  <c r="G14" i="9"/>
  <c r="J14" i="7"/>
  <c r="C8" i="9"/>
  <c r="D8" i="9"/>
  <c r="E8" i="9"/>
  <c r="F8" i="9"/>
  <c r="G8" i="9"/>
  <c r="B8" i="9"/>
  <c r="B35" i="9"/>
  <c r="C4" i="10"/>
  <c r="C5" i="10" s="1"/>
  <c r="G54" i="8"/>
  <c r="F54" i="8"/>
  <c r="E54" i="8"/>
  <c r="D54" i="8"/>
  <c r="C54" i="8"/>
  <c r="B54" i="8"/>
  <c r="G25" i="8"/>
  <c r="F25" i="8"/>
  <c r="E25" i="8"/>
  <c r="D25" i="8"/>
  <c r="C25" i="8"/>
  <c r="B25" i="8"/>
  <c r="G53" i="7"/>
  <c r="F53" i="7"/>
  <c r="E53" i="7"/>
  <c r="D53" i="7"/>
  <c r="C53" i="7"/>
  <c r="B53" i="7"/>
  <c r="E43" i="7"/>
  <c r="C24" i="7"/>
  <c r="D24" i="7"/>
  <c r="E24" i="7"/>
  <c r="F24" i="7"/>
  <c r="G24" i="7"/>
  <c r="B24" i="7"/>
  <c r="C21" i="1"/>
  <c r="B25" i="1"/>
  <c r="B24" i="1"/>
  <c r="B22" i="1"/>
  <c r="B21" i="1"/>
  <c r="B39" i="1"/>
  <c r="B38" i="1"/>
  <c r="B37" i="1"/>
  <c r="C42" i="1"/>
  <c r="D42" i="1"/>
  <c r="E42" i="1"/>
  <c r="F42" i="1"/>
  <c r="G42" i="1"/>
  <c r="H42" i="1"/>
  <c r="I42" i="1"/>
  <c r="J42" i="1"/>
  <c r="K42" i="1"/>
  <c r="L42" i="1"/>
  <c r="C41" i="1"/>
  <c r="D41" i="1"/>
  <c r="E41" i="1"/>
  <c r="F41" i="1"/>
  <c r="G41" i="1"/>
  <c r="H41" i="1"/>
  <c r="I41" i="1"/>
  <c r="J41" i="1"/>
  <c r="K41" i="1"/>
  <c r="L41" i="1"/>
  <c r="C40" i="1"/>
  <c r="D40" i="1"/>
  <c r="E40" i="1"/>
  <c r="F40" i="1"/>
  <c r="G40" i="1"/>
  <c r="H40" i="1"/>
  <c r="I40" i="1"/>
  <c r="J40" i="1"/>
  <c r="K40" i="1"/>
  <c r="L40" i="1"/>
  <c r="C39" i="1"/>
  <c r="D39" i="1"/>
  <c r="E39" i="1"/>
  <c r="F39" i="1"/>
  <c r="G39" i="1"/>
  <c r="H39" i="1"/>
  <c r="I39" i="1"/>
  <c r="J39" i="1"/>
  <c r="K39" i="1"/>
  <c r="L39" i="1"/>
  <c r="C38" i="1"/>
  <c r="D38" i="1"/>
  <c r="E38" i="1"/>
  <c r="F38" i="1"/>
  <c r="G38" i="1"/>
  <c r="H38" i="1"/>
  <c r="I38" i="1"/>
  <c r="J38" i="1"/>
  <c r="K38" i="1"/>
  <c r="L38" i="1"/>
  <c r="C37" i="1"/>
  <c r="D37" i="1"/>
  <c r="E37" i="1"/>
  <c r="F37" i="1"/>
  <c r="G37" i="1"/>
  <c r="H37" i="1"/>
  <c r="I37" i="1"/>
  <c r="J37" i="1"/>
  <c r="K37" i="1"/>
  <c r="L37" i="1"/>
  <c r="D26" i="1"/>
  <c r="E26" i="1"/>
  <c r="F26" i="1"/>
  <c r="G26" i="1"/>
  <c r="H26" i="1"/>
  <c r="I26" i="1"/>
  <c r="J26" i="1"/>
  <c r="K26" i="1"/>
  <c r="L26" i="1"/>
  <c r="D25" i="1"/>
  <c r="E25" i="1"/>
  <c r="F25" i="1"/>
  <c r="G25" i="1"/>
  <c r="H25" i="1"/>
  <c r="I25" i="1"/>
  <c r="J25" i="1"/>
  <c r="K25" i="1"/>
  <c r="L25" i="1"/>
  <c r="D24" i="1"/>
  <c r="E24" i="1"/>
  <c r="F24" i="1"/>
  <c r="G24" i="1"/>
  <c r="H24" i="1"/>
  <c r="I24" i="1"/>
  <c r="J24" i="1"/>
  <c r="K24" i="1"/>
  <c r="L24" i="1"/>
  <c r="D23" i="1"/>
  <c r="E23" i="1"/>
  <c r="F23" i="1"/>
  <c r="G23" i="1"/>
  <c r="H23" i="1"/>
  <c r="I23" i="1"/>
  <c r="J23" i="1"/>
  <c r="K23" i="1"/>
  <c r="L23" i="1"/>
  <c r="C22" i="1"/>
  <c r="D22" i="1"/>
  <c r="E22" i="1"/>
  <c r="F22" i="1"/>
  <c r="G22" i="1"/>
  <c r="H22" i="1"/>
  <c r="I22" i="1"/>
  <c r="J22" i="1"/>
  <c r="K22" i="1"/>
  <c r="L22" i="1"/>
  <c r="D21" i="1"/>
  <c r="E21" i="1"/>
  <c r="F21" i="1"/>
  <c r="G21" i="1"/>
  <c r="H21" i="1"/>
  <c r="I21" i="1"/>
  <c r="J21" i="1"/>
  <c r="K21" i="1"/>
  <c r="L21" i="1"/>
  <c r="F47" i="1"/>
  <c r="F48" i="1"/>
  <c r="F49" i="1"/>
  <c r="F50" i="1"/>
  <c r="F46" i="1"/>
  <c r="B36" i="8" l="1"/>
  <c r="C36" i="8"/>
  <c r="D36" i="8"/>
  <c r="E36" i="8"/>
  <c r="F36" i="8"/>
  <c r="G36" i="8"/>
  <c r="B37" i="8"/>
  <c r="C37" i="8"/>
  <c r="D37" i="8"/>
  <c r="E37" i="8"/>
  <c r="F37" i="8"/>
  <c r="G37" i="8"/>
  <c r="B38" i="8"/>
  <c r="C38" i="8"/>
  <c r="D38" i="8"/>
  <c r="E38" i="8"/>
  <c r="F38" i="8"/>
  <c r="G38" i="8"/>
  <c r="E44" i="7"/>
  <c r="B35" i="7"/>
  <c r="B36" i="7"/>
  <c r="B37" i="7" s="1"/>
  <c r="G66" i="7"/>
  <c r="F66" i="7"/>
  <c r="E66" i="7"/>
  <c r="D66" i="7"/>
  <c r="C66" i="7"/>
  <c r="B66" i="7"/>
  <c r="C35" i="7"/>
  <c r="D35" i="7"/>
  <c r="E35" i="7"/>
  <c r="F35" i="7"/>
  <c r="G35" i="7"/>
  <c r="B9" i="9"/>
  <c r="B10" i="9" s="1"/>
  <c r="G9" i="9"/>
  <c r="G10" i="9" s="1"/>
  <c r="F9" i="9"/>
  <c r="F10" i="9" s="1"/>
  <c r="E9" i="9"/>
  <c r="E10" i="9" s="1"/>
  <c r="D9" i="9"/>
  <c r="D10" i="9" s="1"/>
  <c r="C9" i="9"/>
  <c r="C10" i="9" s="1"/>
  <c r="B26" i="8"/>
  <c r="C26" i="8"/>
  <c r="D26" i="8"/>
  <c r="E26" i="8"/>
  <c r="F26" i="8"/>
  <c r="G26" i="8"/>
  <c r="B55" i="8"/>
  <c r="C55" i="8"/>
  <c r="D55" i="8"/>
  <c r="E55" i="8"/>
  <c r="F55" i="8"/>
  <c r="G55" i="8"/>
  <c r="B67" i="7"/>
  <c r="B68" i="7" s="1"/>
  <c r="C67" i="7"/>
  <c r="C68" i="7" s="1"/>
  <c r="D67" i="7"/>
  <c r="D68" i="7" s="1"/>
  <c r="E67" i="7"/>
  <c r="E68" i="7" s="1"/>
  <c r="F67" i="7"/>
  <c r="F68" i="7" s="1"/>
  <c r="G67" i="7"/>
  <c r="G68" i="7" s="1"/>
  <c r="B54" i="7"/>
  <c r="C54" i="7"/>
  <c r="D54" i="7"/>
  <c r="E54" i="7"/>
  <c r="F54" i="7"/>
  <c r="G54" i="7"/>
  <c r="B25" i="7"/>
  <c r="G25" i="7"/>
  <c r="F25" i="7"/>
  <c r="E25" i="7"/>
  <c r="D25" i="7"/>
  <c r="C25" i="7"/>
  <c r="C23" i="1"/>
  <c r="B23" i="1"/>
  <c r="B40" i="1"/>
  <c r="B41" i="1"/>
  <c r="B42" i="1"/>
  <c r="G36" i="7" l="1"/>
  <c r="G37" i="7" s="1"/>
  <c r="F36" i="7"/>
  <c r="F37" i="7" s="1"/>
  <c r="E36" i="7"/>
  <c r="E37" i="7" s="1"/>
  <c r="D36" i="7"/>
  <c r="D37" i="7" s="1"/>
  <c r="C36" i="7"/>
  <c r="C37" i="7" s="1"/>
  <c r="G56" i="8"/>
  <c r="F56" i="8"/>
  <c r="E56" i="8"/>
  <c r="D56" i="8"/>
  <c r="C56" i="8"/>
  <c r="B56" i="8"/>
  <c r="G65" i="8"/>
  <c r="F65" i="8"/>
  <c r="E65" i="8"/>
  <c r="D65" i="8"/>
  <c r="C65" i="8"/>
  <c r="B65" i="8"/>
  <c r="G27" i="8"/>
  <c r="F27" i="8"/>
  <c r="E27" i="8"/>
  <c r="D27" i="8"/>
  <c r="C27" i="8"/>
  <c r="B27" i="8"/>
  <c r="G55" i="7"/>
  <c r="F55" i="7"/>
  <c r="E55" i="7"/>
  <c r="D55" i="7"/>
  <c r="C55" i="7"/>
  <c r="B55" i="7"/>
  <c r="C26" i="7"/>
  <c r="D26" i="7"/>
  <c r="E26" i="7"/>
  <c r="F26" i="7"/>
  <c r="G26" i="7"/>
  <c r="B26" i="7"/>
  <c r="C24" i="1"/>
  <c r="B26" i="1"/>
  <c r="B28" i="8" l="1"/>
  <c r="C28" i="8"/>
  <c r="D28" i="8"/>
  <c r="E28" i="8"/>
  <c r="F28" i="8"/>
  <c r="G28" i="8"/>
  <c r="B66" i="8"/>
  <c r="B67" i="8" s="1"/>
  <c r="C66" i="8"/>
  <c r="C67" i="8" s="1"/>
  <c r="D66" i="8"/>
  <c r="D67" i="8" s="1"/>
  <c r="E66" i="8"/>
  <c r="E67" i="8" s="1"/>
  <c r="F66" i="8"/>
  <c r="F67" i="8" s="1"/>
  <c r="G66" i="8"/>
  <c r="G67" i="8" s="1"/>
  <c r="B57" i="8"/>
  <c r="C57" i="8"/>
  <c r="D57" i="8"/>
  <c r="E57" i="8"/>
  <c r="F57" i="8"/>
  <c r="G57" i="8"/>
  <c r="B56" i="7"/>
  <c r="C56" i="7"/>
  <c r="D56" i="7"/>
  <c r="E56" i="7"/>
  <c r="F56" i="7"/>
  <c r="G56" i="7"/>
  <c r="B27" i="7"/>
  <c r="G27" i="7"/>
  <c r="F27" i="7"/>
  <c r="E27" i="7"/>
  <c r="D27" i="7"/>
  <c r="C27" i="7"/>
  <c r="C25" i="1"/>
  <c r="C26" i="1" s="1"/>
  <c r="G58" i="8" l="1"/>
  <c r="G59" i="8" s="1"/>
  <c r="F58" i="8"/>
  <c r="F59" i="8" s="1"/>
  <c r="E58" i="8"/>
  <c r="E59" i="8" s="1"/>
  <c r="D58" i="8"/>
  <c r="D59" i="8" s="1"/>
  <c r="C58" i="8"/>
  <c r="C59" i="8" s="1"/>
  <c r="B58" i="8"/>
  <c r="B59" i="8" s="1"/>
  <c r="G29" i="8"/>
  <c r="G30" i="8" s="1"/>
  <c r="F29" i="8"/>
  <c r="F30" i="8" s="1"/>
  <c r="E29" i="8"/>
  <c r="E30" i="8" s="1"/>
  <c r="D29" i="8"/>
  <c r="D30" i="8" s="1"/>
  <c r="C29" i="8"/>
  <c r="C30" i="8" s="1"/>
  <c r="B29" i="8"/>
  <c r="B30" i="8" s="1"/>
  <c r="G57" i="7"/>
  <c r="G58" i="7" s="1"/>
  <c r="F57" i="7"/>
  <c r="F58" i="7" s="1"/>
  <c r="E57" i="7"/>
  <c r="E58" i="7" s="1"/>
  <c r="D57" i="7"/>
  <c r="D58" i="7" s="1"/>
  <c r="C57" i="7"/>
  <c r="C58" i="7" s="1"/>
  <c r="B57" i="7"/>
  <c r="B58" i="7" s="1"/>
  <c r="C28" i="7"/>
  <c r="C29" i="7" s="1"/>
  <c r="D28" i="7"/>
  <c r="D29" i="7" s="1"/>
  <c r="E28" i="7"/>
  <c r="E29" i="7" s="1"/>
  <c r="F28" i="7"/>
  <c r="F29" i="7" s="1"/>
  <c r="G28" i="7"/>
  <c r="G29" i="7" s="1"/>
  <c r="B28" i="7"/>
  <c r="B29" i="7" s="1"/>
  <c r="G69" i="7"/>
  <c r="G70" i="7"/>
  <c r="G71" i="7"/>
  <c r="F69" i="7"/>
  <c r="F70" i="7"/>
  <c r="F71" i="7"/>
  <c r="E69" i="7"/>
  <c r="E70" i="7"/>
  <c r="E71" i="7"/>
  <c r="D69" i="7"/>
  <c r="D70" i="7"/>
  <c r="D71" i="7"/>
  <c r="C69" i="7"/>
  <c r="C70" i="7"/>
  <c r="C71" i="7"/>
  <c r="B69" i="7"/>
  <c r="B70" i="7"/>
  <c r="B71" i="7"/>
  <c r="B38" i="7"/>
  <c r="B39" i="7"/>
  <c r="B40" i="7"/>
  <c r="G68" i="8"/>
  <c r="G69" i="8"/>
  <c r="G70" i="8"/>
  <c r="F68" i="8"/>
  <c r="F69" i="8"/>
  <c r="F70" i="8"/>
  <c r="E68" i="8"/>
  <c r="E69" i="8"/>
  <c r="E70" i="8"/>
  <c r="D68" i="8"/>
  <c r="D69" i="8"/>
  <c r="D70" i="8"/>
  <c r="C68" i="8"/>
  <c r="C69" i="8"/>
  <c r="C70" i="8"/>
  <c r="B68" i="8"/>
  <c r="B69" i="8"/>
  <c r="B70" i="8"/>
  <c r="C11" i="9"/>
  <c r="C12" i="9"/>
  <c r="C13" i="9"/>
  <c r="D11" i="9"/>
  <c r="D12" i="9"/>
  <c r="D13" i="9"/>
  <c r="E11" i="9"/>
  <c r="E12" i="9"/>
  <c r="E13" i="9"/>
  <c r="F11" i="9"/>
  <c r="F12" i="9"/>
  <c r="F13" i="9"/>
  <c r="G11" i="9"/>
  <c r="G12" i="9"/>
  <c r="G13" i="9"/>
  <c r="B11" i="9"/>
  <c r="B12" i="9"/>
  <c r="B13" i="9"/>
  <c r="C38" i="7"/>
  <c r="C39" i="7"/>
  <c r="C40" i="7"/>
  <c r="D38" i="7"/>
  <c r="D39" i="7"/>
  <c r="D40" i="7"/>
  <c r="E38" i="7"/>
  <c r="E39" i="7"/>
  <c r="E40" i="7"/>
  <c r="F38" i="7"/>
  <c r="F39" i="7"/>
  <c r="F40" i="7"/>
  <c r="G38" i="7"/>
  <c r="G39" i="7"/>
  <c r="G40" i="7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tc={C0846DA3-B8DF-4AF2-854B-AC3551059828}</author>
  </authors>
  <commentList>
    <comment ref="E41" authorId="0" shapeId="0" xr:uid="{C0846DA3-B8DF-4AF2-854B-AC3551059828}">
      <text>
        <t>[Threaded comment]
Your version of Excel allows you to read this threaded comment; however, any edits to it will get removed if the file is opened in a newer version of Excel. Learn more: https://go.microsoft.com/fwlink/?linkid=870924
Comment:
    PESO MAIOR = PERÍODO MAIS RECENTE E O MENOR = ANTIGO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tc={89B4C28B-AF0E-499B-961D-819363F1AC20}</author>
  </authors>
  <commentList>
    <comment ref="E42" authorId="0" shapeId="0" xr:uid="{89B4C28B-AF0E-499B-961D-819363F1AC20}">
      <text>
        <t>[Threaded comment]
Your version of Excel allows you to read this threaded comment; however, any edits to it will get removed if the file is opened in a newer version of Excel. Learn more: https://go.microsoft.com/fwlink/?linkid=870924
Comment:
    PESO MAIOR = PERÍODO MAIS RECENTE E O MENOR = ANTIGO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tc={CE7BDB87-4140-4A2E-97C6-2B1CA65A4241}</author>
  </authors>
  <commentList>
    <comment ref="C2" authorId="0" shapeId="0" xr:uid="{CE7BDB87-4140-4A2E-97C6-2B1CA65A4241}">
      <text>
        <t>[Threaded comment]
Your version of Excel allows you to read this threaded comment; however, any edits to it will get removed if the file is opened in a newer version of Excel. Learn more: https://go.microsoft.com/fwlink/?linkid=870924
Comment:
    PESO MAIOR = PERÍODO MAIS RECENTE E O MENOR = ANTIGO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tc={C11F1FB0-BAA8-4B07-ADD3-52FF17DD3823}</author>
    <author>tc={85F0B342-AAE8-4055-9692-51CFB889DDDE}</author>
    <author>tc={B448CF9D-AA0B-4FB6-8F26-C805C4EF22C3}</author>
  </authors>
  <commentList>
    <comment ref="A21" authorId="0" shapeId="0" xr:uid="{C11F1FB0-BAA8-4B07-ADD3-52FF17DD3823}">
      <text>
        <t>[Threaded comment]
Your version of Excel allows you to read this threaded comment; however, any edits to it will get removed if the file is opened in a newer version of Excel. Learn more: https://go.microsoft.com/fwlink/?linkid=870924
Comment:
    MM</t>
      </text>
    </comment>
    <comment ref="A37" authorId="1" shapeId="0" xr:uid="{85F0B342-AAE8-4055-9692-51CFB889DDDE}">
      <text>
        <t>[Threaded comment]
Your version of Excel allows you to read this threaded comment; however, any edits to it will get removed if the file is opened in a newer version of Excel. Learn more: https://go.microsoft.com/fwlink/?linkid=870924
Comment:
    MM</t>
      </text>
    </comment>
    <comment ref="F44" authorId="2" shapeId="0" xr:uid="{B448CF9D-AA0B-4FB6-8F26-C805C4EF22C3}">
      <text>
        <t>[Threaded comment]
Your version of Excel allows you to read this threaded comment; however, any edits to it will get removed if the file is opened in a newer version of Excel. Learn more: https://go.microsoft.com/fwlink/?linkid=870924
Comment:
    PESO MAIOR = PERÍODO MAIS RECENTE E O MENOR = ANTIGO</t>
      </text>
    </comment>
  </commentList>
</comments>
</file>

<file path=xl/sharedStrings.xml><?xml version="1.0" encoding="utf-8"?>
<sst xmlns="http://schemas.openxmlformats.org/spreadsheetml/2006/main" count="132" uniqueCount="45">
  <si>
    <t>Volume total</t>
  </si>
  <si>
    <t>Pé de Moleque</t>
  </si>
  <si>
    <t>Paçocas</t>
  </si>
  <si>
    <t>Doce de batata</t>
  </si>
  <si>
    <t>Doce de abóbora</t>
  </si>
  <si>
    <t>Cocada</t>
  </si>
  <si>
    <t>Bananinha</t>
  </si>
  <si>
    <t>MÉDIA MÓVEL (MM)</t>
  </si>
  <si>
    <t>MÉDIA MÓVEL PONDERADA (MMP)</t>
  </si>
  <si>
    <t>MÊS</t>
  </si>
  <si>
    <t>PESO</t>
  </si>
  <si>
    <t>Mar</t>
  </si>
  <si>
    <t>Abr</t>
  </si>
  <si>
    <t>Mai</t>
  </si>
  <si>
    <t>Mês</t>
  </si>
  <si>
    <t>Tradicional</t>
  </si>
  <si>
    <t>Com leite condensado</t>
  </si>
  <si>
    <t>Com achocolatado em pó</t>
  </si>
  <si>
    <t>Com canela</t>
  </si>
  <si>
    <t>Com açúcar mascavo</t>
  </si>
  <si>
    <t>Com chocolate meio amargo</t>
  </si>
  <si>
    <t>Com creme de avelã</t>
  </si>
  <si>
    <t>Com macadâmia</t>
  </si>
  <si>
    <t>Com rapadura</t>
  </si>
  <si>
    <t>Fit</t>
  </si>
  <si>
    <t>Sem leite</t>
  </si>
  <si>
    <t>Jun</t>
  </si>
  <si>
    <t>Jul</t>
  </si>
  <si>
    <t>Ago</t>
  </si>
  <si>
    <t>De amendoim</t>
  </si>
  <si>
    <t>Diet</t>
  </si>
  <si>
    <t>Whey protein</t>
  </si>
  <si>
    <t>Com doce de leite</t>
  </si>
  <si>
    <t>Brownie</t>
  </si>
  <si>
    <t>De brigadeiro</t>
  </si>
  <si>
    <t>Vegano</t>
  </si>
  <si>
    <t>Cookies</t>
  </si>
  <si>
    <t>Com coco</t>
  </si>
  <si>
    <t>Com banana</t>
  </si>
  <si>
    <t>Com chocolate</t>
  </si>
  <si>
    <t>Com nozes</t>
  </si>
  <si>
    <t>Sem glúten</t>
  </si>
  <si>
    <t>Com pera</t>
  </si>
  <si>
    <t>Branca</t>
  </si>
  <si>
    <t>Queimada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</si>
</sst>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Calibri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 applyAlignment="1">
      <alignment horizontal="center" vertical="center"/>
    </xf>
    <xf numFmtId="44" fontId="0" fillId="0" borderId="0" xfId="2" applyFont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7" fontId="0" fillId="6" borderId="4" xfId="0" applyNumberFormat="1" applyFill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65" fontId="0" fillId="5" borderId="7" xfId="1" applyNumberFormat="1" applyFont="1" applyFill="1" applyBorder="1" applyAlignment="1">
      <alignment horizontal="center" vertical="center"/>
    </xf>
    <xf numFmtId="17" fontId="0" fillId="2" borderId="4" xfId="0" applyNumberFormat="1" applyFill="1" applyBorder="1" applyAlignment="1">
      <alignment horizontal="center" vertical="center"/>
    </xf>
    <xf numFmtId="17" fontId="3" fillId="8" borderId="1" xfId="0" applyNumberFormat="1" applyFont="1" applyFill="1" applyBorder="1" applyAlignment="1">
      <alignment horizontal="center" vertical="center"/>
    </xf>
    <xf numFmtId="164" fontId="3" fillId="8" borderId="1" xfId="1" applyNumberFormat="1" applyFont="1" applyFill="1" applyBorder="1" applyAlignment="1">
      <alignment horizontal="center" vertical="center"/>
    </xf>
    <xf numFmtId="17" fontId="3" fillId="5" borderId="1" xfId="0" applyNumberFormat="1" applyFont="1" applyFill="1" applyBorder="1" applyAlignment="1">
      <alignment horizontal="center" vertical="center"/>
    </xf>
    <xf numFmtId="17" fontId="0" fillId="5" borderId="4" xfId="0" applyNumberFormat="1" applyFill="1" applyBorder="1" applyAlignment="1">
      <alignment horizontal="center" vertical="center"/>
    </xf>
    <xf numFmtId="165" fontId="0" fillId="5" borderId="4" xfId="1" applyNumberFormat="1" applyFon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5" fontId="5" fillId="5" borderId="7" xfId="1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7" fontId="0" fillId="4" borderId="4" xfId="0" applyNumberFormat="1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17" fontId="0" fillId="4" borderId="6" xfId="0" applyNumberFormat="1" applyFill="1" applyBorder="1" applyAlignment="1">
      <alignment horizontal="center" vertical="center"/>
    </xf>
    <xf numFmtId="17" fontId="0" fillId="4" borderId="5" xfId="0" applyNumberFormat="1" applyFill="1" applyBorder="1" applyAlignment="1">
      <alignment horizontal="center" vertical="center"/>
    </xf>
    <xf numFmtId="17" fontId="0" fillId="4" borderId="9" xfId="0" applyNumberFormat="1" applyFill="1" applyBorder="1" applyAlignment="1">
      <alignment horizontal="center" vertical="center"/>
    </xf>
    <xf numFmtId="165" fontId="7" fillId="4" borderId="4" xfId="0" applyNumberFormat="1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165" fontId="7" fillId="4" borderId="8" xfId="0" applyNumberFormat="1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0" fillId="0" borderId="0" xfId="0" applyNumberFormat="1"/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22</xdr:row>
      <xdr:rowOff>85725</xdr:rowOff>
    </xdr:from>
    <xdr:to>
      <xdr:col>8</xdr:col>
      <xdr:colOff>238125</xdr:colOff>
      <xdr:row>25</xdr:row>
      <xdr:rowOff>19050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717517A7-D564-8405-8781-9BC6A40A511E}"/>
            </a:ext>
          </a:extLst>
        </xdr:cNvPr>
        <xdr:cNvSpPr/>
      </xdr:nvSpPr>
      <xdr:spPr>
        <a:xfrm>
          <a:off x="7248525" y="4276725"/>
          <a:ext cx="1019175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361950</xdr:colOff>
      <xdr:row>32</xdr:row>
      <xdr:rowOff>171450</xdr:rowOff>
    </xdr:from>
    <xdr:to>
      <xdr:col>8</xdr:col>
      <xdr:colOff>323850</xdr:colOff>
      <xdr:row>35</xdr:row>
      <xdr:rowOff>104775</xdr:rowOff>
    </xdr:to>
    <xdr:sp macro="" textlink="">
      <xdr:nvSpPr>
        <xdr:cNvPr id="3" name="Seta para a Direita 2">
          <a:extLst>
            <a:ext uri="{FF2B5EF4-FFF2-40B4-BE49-F238E27FC236}">
              <a16:creationId xmlns:a16="http://schemas.microsoft.com/office/drawing/2014/main" id="{047D415D-B626-42F8-9400-F62769131243}"/>
            </a:ext>
            <a:ext uri="{147F2762-F138-4A5C-976F-8EAC2B608ADB}">
              <a16:predDERef xmlns:a16="http://schemas.microsoft.com/office/drawing/2014/main" pred="{717517A7-D564-8405-8781-9BC6A40A511E}"/>
            </a:ext>
          </a:extLst>
        </xdr:cNvPr>
        <xdr:cNvSpPr/>
      </xdr:nvSpPr>
      <xdr:spPr>
        <a:xfrm>
          <a:off x="7334250" y="6267450"/>
          <a:ext cx="1019175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33</xdr:row>
      <xdr:rowOff>171450</xdr:rowOff>
    </xdr:from>
    <xdr:to>
      <xdr:col>8</xdr:col>
      <xdr:colOff>323850</xdr:colOff>
      <xdr:row>36</xdr:row>
      <xdr:rowOff>104775</xdr:rowOff>
    </xdr:to>
    <xdr:sp macro="" textlink="">
      <xdr:nvSpPr>
        <xdr:cNvPr id="3" name="Seta para a Direita 2">
          <a:extLst>
            <a:ext uri="{FF2B5EF4-FFF2-40B4-BE49-F238E27FC236}">
              <a16:creationId xmlns:a16="http://schemas.microsoft.com/office/drawing/2014/main" id="{2D41D1CC-914E-4822-832E-A1CAB22050CD}"/>
            </a:ext>
            <a:ext uri="{147F2762-F138-4A5C-976F-8EAC2B608ADB}">
              <a16:predDERef xmlns:a16="http://schemas.microsoft.com/office/drawing/2014/main" pred="{4AB83046-00D2-4A4C-B3BD-3C27091D4A75}"/>
            </a:ext>
          </a:extLst>
        </xdr:cNvPr>
        <xdr:cNvSpPr/>
      </xdr:nvSpPr>
      <xdr:spPr>
        <a:xfrm>
          <a:off x="7334250" y="6267450"/>
          <a:ext cx="1019175" cy="504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PEREIRA DA SILVA" id="{C547C46F-D140-4824-A107-3E3051B9F205}" userId="S::gabriel.silva796@fatec.sp.gov.br::238bcf64-9709-4b38-bae4-1416989ff8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4-05-02T17:07:41.10" personId="{C547C46F-D140-4824-A107-3E3051B9F205}" id="{C0846DA3-B8DF-4AF2-854B-AC3551059828}">
    <text>PESO MAIOR = PERÍODO MAIS RECENTE E O MENOR = ANTIGO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2" dT="2024-05-02T17:07:41.10" personId="{C547C46F-D140-4824-A107-3E3051B9F205}" id="{89B4C28B-AF0E-499B-961D-819363F1AC20}">
    <text>PESO MAIOR = PERÍODO MAIS RECENTE E O MENOR = ANTIGO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4-05-02T17:07:41.10" personId="{C547C46F-D140-4824-A107-3E3051B9F205}" id="{CE7BDB87-4140-4A2E-97C6-2B1CA65A4241}">
    <text>PESO MAIOR = PERÍODO MAIS RECENTE E O MENOR = ANTIGO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1" dT="2024-04-29T22:12:26.75" personId="{C547C46F-D140-4824-A107-3E3051B9F205}" id="{C11F1FB0-BAA8-4B07-ADD3-52FF17DD3823}">
    <text>MM</text>
  </threadedComment>
  <threadedComment ref="A37" dT="2024-04-29T22:12:26.75" personId="{C547C46F-D140-4824-A107-3E3051B9F205}" id="{85F0B342-AAE8-4055-9692-51CFB889DDDE}">
    <text>MM</text>
  </threadedComment>
  <threadedComment ref="F44" dT="2024-05-02T17:07:41.10" personId="{C547C46F-D140-4824-A107-3E3051B9F205}" id="{B448CF9D-AA0B-4FB6-8F26-C805C4EF22C3}">
    <text>PESO MAIOR = PERÍODO MAIS RECENTE E O MENOR = ANTIGO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B2F-2C42-4C42-BE40-8C3EC1AEACF4}">
  <sheetPr>
    <tabColor rgb="FFFF0000"/>
  </sheetPr>
  <dimension ref="A1:N71"/>
  <sheetViews>
    <sheetView tabSelected="1" workbookViewId="0">
      <pane ySplit="1" topLeftCell="A49" activePane="bottomLeft" state="frozen"/>
      <selection pane="bottomLeft" activeCell="J48" sqref="J48"/>
    </sheetView>
  </sheetViews>
  <sheetFormatPr defaultRowHeight="15"/>
  <cols>
    <col min="1" max="1" width="13.140625" bestFit="1" customWidth="1"/>
    <col min="2" max="2" width="16" customWidth="1"/>
    <col min="3" max="3" width="13.85546875" customWidth="1"/>
    <col min="4" max="4" width="14.85546875" bestFit="1" customWidth="1"/>
    <col min="5" max="5" width="16" bestFit="1" customWidth="1"/>
    <col min="6" max="6" width="14.85546875" bestFit="1" customWidth="1"/>
    <col min="7" max="7" width="15.85546875" customWidth="1"/>
    <col min="8" max="8" width="15.85546875" bestFit="1" customWidth="1"/>
    <col min="9" max="9" width="14.28515625" bestFit="1" customWidth="1"/>
    <col min="10" max="10" width="13.7109375" bestFit="1" customWidth="1"/>
    <col min="14" max="14" width="9.140625" customWidth="1"/>
  </cols>
  <sheetData>
    <row r="1" spans="1:14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I1" s="2"/>
      <c r="J1" s="2"/>
      <c r="K1" s="2"/>
      <c r="L1" s="2"/>
      <c r="M1" s="2"/>
      <c r="N1" s="2"/>
    </row>
    <row r="2" spans="1:14">
      <c r="A2" s="2">
        <v>44774</v>
      </c>
      <c r="B2" s="8">
        <v>99202</v>
      </c>
      <c r="C2" s="8">
        <v>94389</v>
      </c>
      <c r="D2" s="8">
        <v>97181</v>
      </c>
      <c r="E2" s="8">
        <v>72193</v>
      </c>
      <c r="F2" s="8">
        <v>123360.99</v>
      </c>
      <c r="G2" s="8">
        <v>52132.990000000005</v>
      </c>
    </row>
    <row r="3" spans="1:14">
      <c r="A3" s="2">
        <v>44805</v>
      </c>
      <c r="B3" s="8">
        <v>117448</v>
      </c>
      <c r="C3" s="8">
        <v>104206</v>
      </c>
      <c r="D3" s="8">
        <v>83976</v>
      </c>
      <c r="E3" s="8">
        <v>96852</v>
      </c>
      <c r="F3" s="8">
        <v>97723.989999999991</v>
      </c>
      <c r="G3" s="8">
        <v>54616.99</v>
      </c>
    </row>
    <row r="4" spans="1:14">
      <c r="A4" s="2">
        <v>44835</v>
      </c>
      <c r="B4" s="8">
        <v>125118</v>
      </c>
      <c r="C4" s="8">
        <v>96522</v>
      </c>
      <c r="D4" s="8">
        <v>70676</v>
      </c>
      <c r="E4" s="8">
        <v>71692</v>
      </c>
      <c r="F4" s="8">
        <v>96857.98</v>
      </c>
      <c r="G4" s="8">
        <v>52527.990000000005</v>
      </c>
    </row>
    <row r="5" spans="1:14">
      <c r="A5" s="2">
        <v>44866</v>
      </c>
      <c r="B5" s="8">
        <v>96178</v>
      </c>
      <c r="C5" s="8">
        <v>128883</v>
      </c>
      <c r="D5" s="8">
        <v>106814</v>
      </c>
      <c r="E5" s="8">
        <v>108634</v>
      </c>
      <c r="F5" s="8">
        <v>119231.98999999999</v>
      </c>
      <c r="G5" s="8">
        <v>54906.99</v>
      </c>
    </row>
    <row r="6" spans="1:14">
      <c r="A6" s="2">
        <v>44896</v>
      </c>
      <c r="B6" s="8">
        <v>138151</v>
      </c>
      <c r="C6" s="8">
        <v>103188</v>
      </c>
      <c r="D6" s="8">
        <v>99118</v>
      </c>
      <c r="E6" s="8">
        <v>82431</v>
      </c>
      <c r="F6" s="8">
        <v>114790.99</v>
      </c>
      <c r="G6" s="8">
        <v>51300.99</v>
      </c>
    </row>
    <row r="7" spans="1:14">
      <c r="A7" s="2">
        <v>44927</v>
      </c>
      <c r="B7" s="8">
        <v>132329</v>
      </c>
      <c r="C7" s="8">
        <v>114470</v>
      </c>
      <c r="D7" s="8">
        <v>75572</v>
      </c>
      <c r="E7" s="8">
        <v>72993</v>
      </c>
      <c r="F7" s="8">
        <v>112581.99</v>
      </c>
      <c r="G7" s="8">
        <v>69938.990000000005</v>
      </c>
    </row>
    <row r="8" spans="1:14">
      <c r="A8" s="2">
        <v>44958</v>
      </c>
      <c r="B8" s="8">
        <v>90079</v>
      </c>
      <c r="C8" s="8">
        <v>124779</v>
      </c>
      <c r="D8" s="8">
        <v>101058</v>
      </c>
      <c r="E8" s="8">
        <v>84224</v>
      </c>
      <c r="F8" s="8">
        <v>112248.98000000001</v>
      </c>
      <c r="G8" s="8">
        <v>63884.990000000005</v>
      </c>
    </row>
    <row r="9" spans="1:14">
      <c r="A9" s="2">
        <v>44986</v>
      </c>
      <c r="B9" s="8">
        <v>129907</v>
      </c>
      <c r="C9" s="8">
        <v>100876</v>
      </c>
      <c r="D9" s="8">
        <v>108249</v>
      </c>
      <c r="E9" s="8">
        <v>87990</v>
      </c>
      <c r="F9" s="8">
        <v>99454.989999999991</v>
      </c>
      <c r="G9" s="8">
        <v>51993.99</v>
      </c>
    </row>
    <row r="10" spans="1:14">
      <c r="A10" s="2">
        <v>45017</v>
      </c>
      <c r="B10" s="8">
        <v>102253</v>
      </c>
      <c r="C10" s="8">
        <v>124495</v>
      </c>
      <c r="D10" s="8">
        <v>102386</v>
      </c>
      <c r="E10" s="8">
        <v>105071</v>
      </c>
      <c r="F10" s="8">
        <v>103694.98999999999</v>
      </c>
      <c r="G10" s="8">
        <v>69213.990000000005</v>
      </c>
    </row>
    <row r="11" spans="1:14">
      <c r="A11" s="2">
        <v>45047</v>
      </c>
      <c r="B11" s="8">
        <v>107109</v>
      </c>
      <c r="C11" s="8">
        <v>115369</v>
      </c>
      <c r="D11" s="8">
        <v>104141</v>
      </c>
      <c r="E11" s="8">
        <v>97454</v>
      </c>
      <c r="F11" s="8">
        <v>113294.98000000001</v>
      </c>
      <c r="G11" s="8">
        <v>57430.99</v>
      </c>
    </row>
    <row r="12" spans="1:14">
      <c r="A12" s="2">
        <v>45078</v>
      </c>
      <c r="B12" s="8">
        <v>166030</v>
      </c>
      <c r="C12" s="8">
        <v>129535</v>
      </c>
      <c r="D12" s="8">
        <v>89303</v>
      </c>
      <c r="E12" s="8">
        <v>75358</v>
      </c>
      <c r="F12" s="8">
        <v>113826.98</v>
      </c>
      <c r="G12" s="8">
        <v>55185.990000000005</v>
      </c>
    </row>
    <row r="13" spans="1:14">
      <c r="A13" s="2">
        <v>45108</v>
      </c>
      <c r="B13" s="8">
        <v>191096</v>
      </c>
      <c r="C13" s="8">
        <v>92927</v>
      </c>
      <c r="D13" s="8">
        <v>83508</v>
      </c>
      <c r="E13" s="8">
        <v>102235</v>
      </c>
      <c r="F13" s="8">
        <v>127475.00000000001</v>
      </c>
      <c r="G13" s="8">
        <v>75403.990000000005</v>
      </c>
      <c r="H13" s="8"/>
    </row>
    <row r="14" spans="1:14">
      <c r="A14" s="2">
        <v>45139</v>
      </c>
      <c r="B14" s="57">
        <v>127151</v>
      </c>
      <c r="C14" s="57">
        <v>121145</v>
      </c>
      <c r="D14" s="57">
        <v>93412</v>
      </c>
      <c r="E14" s="57">
        <v>96174</v>
      </c>
      <c r="F14" s="57">
        <v>111513.98999999999</v>
      </c>
      <c r="G14" s="57">
        <v>73673.990000000005</v>
      </c>
      <c r="H14" s="8"/>
      <c r="J14" s="58">
        <f>AVERAGE(G15:G17)</f>
        <v>71372.666666666672</v>
      </c>
    </row>
    <row r="15" spans="1:14">
      <c r="A15" s="2">
        <v>45170</v>
      </c>
      <c r="B15" s="56">
        <v>120360</v>
      </c>
      <c r="C15" s="56">
        <v>103752</v>
      </c>
      <c r="D15" s="56">
        <v>83756</v>
      </c>
      <c r="E15" s="56">
        <v>97671</v>
      </c>
      <c r="F15" s="56">
        <v>111513</v>
      </c>
      <c r="G15" s="56">
        <v>75664</v>
      </c>
      <c r="H15" s="8"/>
    </row>
    <row r="16" spans="1:14">
      <c r="A16" s="2">
        <v>45200</v>
      </c>
      <c r="B16" s="56">
        <v>122969</v>
      </c>
      <c r="C16" s="56">
        <v>97028</v>
      </c>
      <c r="D16" s="56">
        <v>70235</v>
      </c>
      <c r="E16" s="56">
        <v>72627</v>
      </c>
      <c r="F16" s="56">
        <v>99781</v>
      </c>
      <c r="G16" s="56">
        <v>67125</v>
      </c>
      <c r="H16" s="8"/>
      <c r="I16" s="6"/>
    </row>
    <row r="17" spans="1:9">
      <c r="A17" s="2">
        <v>45231</v>
      </c>
      <c r="B17" s="56">
        <v>99222</v>
      </c>
      <c r="C17" s="56">
        <v>131049</v>
      </c>
      <c r="D17" s="56">
        <v>108232</v>
      </c>
      <c r="E17" s="56">
        <v>110444</v>
      </c>
      <c r="F17" s="56">
        <v>98858</v>
      </c>
      <c r="G17" s="56">
        <v>71329</v>
      </c>
      <c r="H17" s="8"/>
      <c r="I17" s="7"/>
    </row>
    <row r="18" spans="1:9">
      <c r="H18" s="8"/>
    </row>
    <row r="19" spans="1:9">
      <c r="A19" s="59" t="s">
        <v>7</v>
      </c>
      <c r="B19" s="60"/>
      <c r="C19" s="60"/>
      <c r="D19" s="60"/>
      <c r="E19" s="60"/>
      <c r="F19" s="60"/>
      <c r="G19" s="60"/>
      <c r="H19" s="8"/>
    </row>
    <row r="20" spans="1:9">
      <c r="A20" s="60"/>
      <c r="B20" s="60"/>
      <c r="C20" s="60"/>
      <c r="D20" s="60"/>
      <c r="E20" s="60"/>
      <c r="F20" s="60"/>
      <c r="G20" s="60"/>
      <c r="H20" s="8"/>
    </row>
    <row r="21" spans="1:9">
      <c r="A21" s="35">
        <v>45261</v>
      </c>
      <c r="B21" s="40">
        <v>137655</v>
      </c>
      <c r="C21" s="40">
        <v>105059</v>
      </c>
      <c r="D21" s="40">
        <v>101496</v>
      </c>
      <c r="E21" s="40">
        <v>85086</v>
      </c>
      <c r="F21" s="40">
        <v>118001</v>
      </c>
      <c r="G21" s="40">
        <v>71674</v>
      </c>
      <c r="H21" s="8"/>
    </row>
    <row r="22" spans="1:9">
      <c r="A22" s="36">
        <v>45292</v>
      </c>
      <c r="B22" s="41">
        <v>135105</v>
      </c>
      <c r="C22" s="41">
        <v>116331</v>
      </c>
      <c r="D22" s="41">
        <v>76817</v>
      </c>
      <c r="E22" s="41">
        <v>71628</v>
      </c>
      <c r="F22" s="41">
        <v>115069</v>
      </c>
      <c r="G22" s="41">
        <v>101719</v>
      </c>
      <c r="H22" s="8"/>
    </row>
    <row r="23" spans="1:9">
      <c r="A23" s="36">
        <v>45323</v>
      </c>
      <c r="B23" s="42">
        <v>91863</v>
      </c>
      <c r="C23" s="42">
        <v>127017</v>
      </c>
      <c r="D23" s="42">
        <v>103831</v>
      </c>
      <c r="E23" s="42">
        <v>86280</v>
      </c>
      <c r="F23" s="42">
        <v>112434</v>
      </c>
      <c r="G23" s="42">
        <v>83910</v>
      </c>
      <c r="H23" s="8"/>
    </row>
    <row r="24" spans="1:9">
      <c r="A24" s="37">
        <v>45352</v>
      </c>
      <c r="B24" s="43">
        <f>AVERAGE(B21:B23)</f>
        <v>121541</v>
      </c>
      <c r="C24" s="43">
        <f t="shared" ref="C24:G24" si="0">AVERAGE(C21:C23)</f>
        <v>116135.66666666667</v>
      </c>
      <c r="D24" s="43">
        <f t="shared" si="0"/>
        <v>94048</v>
      </c>
      <c r="E24" s="43">
        <f t="shared" si="0"/>
        <v>80998</v>
      </c>
      <c r="F24" s="43">
        <f t="shared" si="0"/>
        <v>115168</v>
      </c>
      <c r="G24" s="43">
        <f t="shared" si="0"/>
        <v>85767.666666666672</v>
      </c>
    </row>
    <row r="25" spans="1:9">
      <c r="A25" s="38">
        <v>45383</v>
      </c>
      <c r="B25" s="43">
        <f>AVERAGE(B22:B24)</f>
        <v>116169.66666666667</v>
      </c>
      <c r="C25" s="43">
        <f t="shared" ref="C25:G25" si="1">AVERAGE(C22:C24)</f>
        <v>119827.88888888889</v>
      </c>
      <c r="D25" s="43">
        <f t="shared" si="1"/>
        <v>91565.333333333328</v>
      </c>
      <c r="E25" s="43">
        <f t="shared" si="1"/>
        <v>79635.333333333328</v>
      </c>
      <c r="F25" s="43">
        <f t="shared" si="1"/>
        <v>114223.66666666667</v>
      </c>
      <c r="G25" s="43">
        <f t="shared" si="1"/>
        <v>90465.555555555562</v>
      </c>
    </row>
    <row r="26" spans="1:9">
      <c r="A26" s="38">
        <v>45413</v>
      </c>
      <c r="B26" s="43">
        <f>AVERAGE(B23:B25)</f>
        <v>109857.88888888889</v>
      </c>
      <c r="C26" s="43">
        <f t="shared" ref="C26:G26" si="2">AVERAGE(C23:C25)</f>
        <v>120993.51851851853</v>
      </c>
      <c r="D26" s="43">
        <f t="shared" si="2"/>
        <v>96481.444444444438</v>
      </c>
      <c r="E26" s="43">
        <f t="shared" si="2"/>
        <v>82304.444444444438</v>
      </c>
      <c r="F26" s="43">
        <f t="shared" si="2"/>
        <v>113941.88888888889</v>
      </c>
      <c r="G26" s="43">
        <f t="shared" si="2"/>
        <v>86714.407407407416</v>
      </c>
    </row>
    <row r="27" spans="1:9">
      <c r="A27" s="38">
        <v>45444</v>
      </c>
      <c r="B27" s="43">
        <f>AVERAGE(B24:B26)</f>
        <v>115856.18518518518</v>
      </c>
      <c r="C27" s="43">
        <f t="shared" ref="C27:G27" si="3">AVERAGE(C24:C26)</f>
        <v>118985.69135802471</v>
      </c>
      <c r="D27" s="43">
        <f t="shared" si="3"/>
        <v>94031.592592592584</v>
      </c>
      <c r="E27" s="43">
        <f t="shared" si="3"/>
        <v>80979.259259259255</v>
      </c>
      <c r="F27" s="43">
        <f t="shared" si="3"/>
        <v>114444.51851851853</v>
      </c>
      <c r="G27" s="43">
        <f t="shared" si="3"/>
        <v>87649.209876543217</v>
      </c>
    </row>
    <row r="28" spans="1:9">
      <c r="A28" s="38">
        <v>45474</v>
      </c>
      <c r="B28" s="43">
        <f>AVERAGE(B25:B27)</f>
        <v>113961.24691358024</v>
      </c>
      <c r="C28" s="43">
        <f t="shared" ref="C28:G28" si="4">AVERAGE(C25:C27)</f>
        <v>119935.69958847738</v>
      </c>
      <c r="D28" s="43">
        <f t="shared" si="4"/>
        <v>94026.123456790112</v>
      </c>
      <c r="E28" s="43">
        <f t="shared" si="4"/>
        <v>80973.012345679002</v>
      </c>
      <c r="F28" s="43">
        <f t="shared" si="4"/>
        <v>114203.35802469136</v>
      </c>
      <c r="G28" s="43">
        <f t="shared" si="4"/>
        <v>88276.390946502055</v>
      </c>
    </row>
    <row r="29" spans="1:9">
      <c r="A29" s="39">
        <v>45505</v>
      </c>
      <c r="B29" s="44">
        <f>AVERAGE(B26:B28)</f>
        <v>113225.10699588478</v>
      </c>
      <c r="C29" s="44">
        <f t="shared" ref="C29:G29" si="5">AVERAGE(C26:C28)</f>
        <v>119971.63648834021</v>
      </c>
      <c r="D29" s="44">
        <f t="shared" si="5"/>
        <v>94846.386831275711</v>
      </c>
      <c r="E29" s="44">
        <f t="shared" si="5"/>
        <v>81418.905349794237</v>
      </c>
      <c r="F29" s="44">
        <f t="shared" si="5"/>
        <v>114196.58847736625</v>
      </c>
      <c r="G29" s="44">
        <f>AVERAGE(G26:G28)</f>
        <v>87546.669410150891</v>
      </c>
    </row>
    <row r="30" spans="1:9">
      <c r="A30" s="59" t="s">
        <v>8</v>
      </c>
      <c r="B30" s="60"/>
      <c r="C30" s="60"/>
      <c r="D30" s="60"/>
      <c r="E30" s="60"/>
      <c r="F30" s="60"/>
      <c r="G30" s="60"/>
    </row>
    <row r="31" spans="1:9">
      <c r="A31" s="60"/>
      <c r="B31" s="60"/>
      <c r="C31" s="60"/>
      <c r="D31" s="60"/>
      <c r="E31" s="60"/>
      <c r="F31" s="60"/>
      <c r="G31" s="60"/>
    </row>
    <row r="32" spans="1:9">
      <c r="A32" s="35">
        <v>45261</v>
      </c>
      <c r="B32" s="40">
        <v>137655</v>
      </c>
      <c r="C32" s="40">
        <v>105059</v>
      </c>
      <c r="D32" s="40">
        <v>101496</v>
      </c>
      <c r="E32" s="40">
        <v>85086</v>
      </c>
      <c r="F32" s="40">
        <v>118001</v>
      </c>
      <c r="G32" s="40">
        <v>71674</v>
      </c>
    </row>
    <row r="33" spans="1:7">
      <c r="A33" s="36">
        <v>45292</v>
      </c>
      <c r="B33" s="41">
        <v>135105</v>
      </c>
      <c r="C33" s="41">
        <v>116331</v>
      </c>
      <c r="D33" s="41">
        <v>76817</v>
      </c>
      <c r="E33" s="41">
        <v>71628</v>
      </c>
      <c r="F33" s="41">
        <v>115069</v>
      </c>
      <c r="G33" s="41">
        <v>101719</v>
      </c>
    </row>
    <row r="34" spans="1:7">
      <c r="A34" s="36">
        <v>45323</v>
      </c>
      <c r="B34" s="42">
        <v>91863</v>
      </c>
      <c r="C34" s="42">
        <v>127017</v>
      </c>
      <c r="D34" s="42">
        <v>103831</v>
      </c>
      <c r="E34" s="42">
        <v>86280</v>
      </c>
      <c r="F34" s="42">
        <v>112434</v>
      </c>
      <c r="G34" s="42">
        <v>83910</v>
      </c>
    </row>
    <row r="35" spans="1:7">
      <c r="A35" s="37">
        <v>45352</v>
      </c>
      <c r="B35" s="43">
        <f>SUMPRODUCT($E$42:$E$44,B32:B34)/SUM($E$42:$E$44)</f>
        <v>113909</v>
      </c>
      <c r="C35" s="43">
        <f t="shared" ref="C35:G35" si="6">SUMPRODUCT($E$42:$E$44,C32:C34)/SUM($E$42:$E$44)</f>
        <v>119795.33333333333</v>
      </c>
      <c r="D35" s="43">
        <f t="shared" si="6"/>
        <v>94437.166666666672</v>
      </c>
      <c r="E35" s="43">
        <f t="shared" si="6"/>
        <v>81197</v>
      </c>
      <c r="F35" s="43">
        <f t="shared" si="6"/>
        <v>114240.16666666667</v>
      </c>
      <c r="G35" s="43">
        <f t="shared" si="6"/>
        <v>87807</v>
      </c>
    </row>
    <row r="36" spans="1:7">
      <c r="A36" s="38">
        <v>45383</v>
      </c>
      <c r="B36" s="43">
        <f>SUMPRODUCT($E$42:$E$44,B33:B35)/SUM($E$42:$E$44)</f>
        <v>110093</v>
      </c>
      <c r="C36" s="43">
        <f t="shared" ref="C36:G36" si="7">SUMPRODUCT($E$42:$E$44,C33:C35)/SUM($E$42:$E$44)</f>
        <v>121625.16666666667</v>
      </c>
      <c r="D36" s="43">
        <f t="shared" si="7"/>
        <v>94631.75</v>
      </c>
      <c r="E36" s="43">
        <f t="shared" si="7"/>
        <v>81296.5</v>
      </c>
      <c r="F36" s="43">
        <f t="shared" si="7"/>
        <v>113776.25</v>
      </c>
      <c r="G36" s="43">
        <f t="shared" si="7"/>
        <v>88826.666666666672</v>
      </c>
    </row>
    <row r="37" spans="1:7">
      <c r="A37" s="38">
        <v>45413</v>
      </c>
      <c r="B37" s="43">
        <f>SUMPRODUCT($E$42:$E$44,B34:B36)/SUM($E$42:$E$44)</f>
        <v>108326.66666666667</v>
      </c>
      <c r="C37" s="43">
        <f t="shared" ref="C37:G37" si="8">SUMPRODUCT($E$42:$E$44,C34:C36)/SUM($E$42:$E$44)</f>
        <v>121913.86111111111</v>
      </c>
      <c r="D37" s="43">
        <f t="shared" si="8"/>
        <v>96100.097222222234</v>
      </c>
      <c r="E37" s="43">
        <f t="shared" si="8"/>
        <v>82093.916666666672</v>
      </c>
      <c r="F37" s="43">
        <f t="shared" si="8"/>
        <v>113707.18055555556</v>
      </c>
      <c r="G37" s="43">
        <f t="shared" si="8"/>
        <v>87667.333333333328</v>
      </c>
    </row>
    <row r="38" spans="1:7">
      <c r="A38" s="38">
        <v>45444</v>
      </c>
      <c r="B38" s="43">
        <f>SUMPRODUCT($E$42:$E$44,B35:B37)/SUM($E$42:$E$44)</f>
        <v>109845.83333333333</v>
      </c>
      <c r="C38" s="43">
        <f t="shared" ref="C38:G38" si="9">SUMPRODUCT($E$42:$E$44,C35:C37)/SUM($E$42:$E$44)</f>
        <v>121464.54166666667</v>
      </c>
      <c r="D38" s="43">
        <f t="shared" si="9"/>
        <v>95333.493055555562</v>
      </c>
      <c r="E38" s="43">
        <f t="shared" si="9"/>
        <v>81678.625</v>
      </c>
      <c r="F38" s="43">
        <f t="shared" si="9"/>
        <v>113819.03472222223</v>
      </c>
      <c r="G38" s="43">
        <f t="shared" si="9"/>
        <v>88077.055555555562</v>
      </c>
    </row>
    <row r="39" spans="1:7">
      <c r="A39" s="38">
        <v>45474</v>
      </c>
      <c r="B39" s="43">
        <f>SUMPRODUCT($E$42:$E$44,B36:B38)/SUM($E$42:$E$44)</f>
        <v>109380.63888888889</v>
      </c>
      <c r="C39" s="43">
        <f t="shared" ref="C39:G39" si="10">SUMPRODUCT($E$42:$E$44,C36:C38)/SUM($E$42:$E$44)</f>
        <v>121641.08564814815</v>
      </c>
      <c r="D39" s="43">
        <f t="shared" si="10"/>
        <v>95472.070601851869</v>
      </c>
      <c r="E39" s="43">
        <f t="shared" si="10"/>
        <v>81753.368055555562</v>
      </c>
      <c r="F39" s="43">
        <f t="shared" si="10"/>
        <v>113774.61921296296</v>
      </c>
      <c r="G39" s="43">
        <f t="shared" si="10"/>
        <v>88065.416666666672</v>
      </c>
    </row>
    <row r="40" spans="1:7">
      <c r="A40" s="38">
        <v>45505</v>
      </c>
      <c r="B40" s="43">
        <f>SUMPRODUCT($E$42:$E$44,B37:B39)/SUM($E$42:$E$44)</f>
        <v>109360.04166666667</v>
      </c>
      <c r="C40" s="43">
        <f t="shared" ref="C40:G40" si="11">SUMPRODUCT($E$42:$E$44,C37:C39)/SUM($E$42:$E$44)</f>
        <v>121627.70023148147</v>
      </c>
      <c r="D40" s="43">
        <f t="shared" si="11"/>
        <v>95530.549189814832</v>
      </c>
      <c r="E40" s="43">
        <f t="shared" si="11"/>
        <v>81785.211805555562</v>
      </c>
      <c r="F40" s="43">
        <f t="shared" si="11"/>
        <v>113778.18460648147</v>
      </c>
      <c r="G40" s="43">
        <f t="shared" si="11"/>
        <v>88002.949074074088</v>
      </c>
    </row>
    <row r="41" spans="1:7">
      <c r="D41" s="17" t="s">
        <v>9</v>
      </c>
      <c r="E41" s="17" t="s">
        <v>10</v>
      </c>
    </row>
    <row r="42" spans="1:7">
      <c r="D42" s="18" t="s">
        <v>11</v>
      </c>
      <c r="E42" s="18">
        <v>1</v>
      </c>
    </row>
    <row r="43" spans="1:7">
      <c r="D43" s="19" t="s">
        <v>12</v>
      </c>
      <c r="E43" s="19">
        <f>E42+1</f>
        <v>2</v>
      </c>
    </row>
    <row r="44" spans="1:7">
      <c r="D44" s="19" t="s">
        <v>13</v>
      </c>
      <c r="E44" s="19">
        <f t="shared" ref="E44" si="12">E43+1</f>
        <v>3</v>
      </c>
    </row>
    <row r="49" spans="1:7">
      <c r="A49" s="50" t="s">
        <v>14</v>
      </c>
      <c r="B49" s="50" t="s">
        <v>1</v>
      </c>
      <c r="C49" s="51" t="s">
        <v>2</v>
      </c>
      <c r="D49" s="52" t="s">
        <v>3</v>
      </c>
      <c r="E49" s="53" t="s">
        <v>4</v>
      </c>
      <c r="F49" s="54" t="s">
        <v>5</v>
      </c>
      <c r="G49" s="55" t="s">
        <v>6</v>
      </c>
    </row>
    <row r="50" spans="1:7">
      <c r="A50" s="36">
        <v>45261</v>
      </c>
      <c r="B50" s="41">
        <v>137655</v>
      </c>
      <c r="C50" s="41">
        <v>105059</v>
      </c>
      <c r="D50" s="41">
        <v>101496</v>
      </c>
      <c r="E50" s="41">
        <v>85086</v>
      </c>
      <c r="F50" s="41">
        <v>118001</v>
      </c>
      <c r="G50" s="41">
        <v>71674</v>
      </c>
    </row>
    <row r="51" spans="1:7">
      <c r="A51" s="36">
        <v>45292</v>
      </c>
      <c r="B51" s="41">
        <v>135105</v>
      </c>
      <c r="C51" s="41">
        <v>116331</v>
      </c>
      <c r="D51" s="41">
        <v>76817</v>
      </c>
      <c r="E51" s="41">
        <v>71628</v>
      </c>
      <c r="F51" s="41">
        <v>115069</v>
      </c>
      <c r="G51" s="41">
        <v>101719</v>
      </c>
    </row>
    <row r="52" spans="1:7">
      <c r="A52" s="36">
        <v>45323</v>
      </c>
      <c r="B52" s="41">
        <v>91863</v>
      </c>
      <c r="C52" s="41">
        <v>127017</v>
      </c>
      <c r="D52" s="41">
        <v>103831</v>
      </c>
      <c r="E52" s="41">
        <v>86280</v>
      </c>
      <c r="F52" s="41">
        <v>112434</v>
      </c>
      <c r="G52" s="41">
        <v>83910</v>
      </c>
    </row>
    <row r="53" spans="1:7">
      <c r="A53" s="36">
        <v>45352</v>
      </c>
      <c r="B53" s="43">
        <f>AVERAGE(B50:B52)</f>
        <v>121541</v>
      </c>
      <c r="C53" s="43">
        <f t="shared" ref="C53:C59" si="13">AVERAGE(C50:C52)</f>
        <v>116135.66666666667</v>
      </c>
      <c r="D53" s="43">
        <f t="shared" ref="D53:D59" si="14">AVERAGE(D50:D52)</f>
        <v>94048</v>
      </c>
      <c r="E53" s="43">
        <f t="shared" ref="E53:E59" si="15">AVERAGE(E50:E52)</f>
        <v>80998</v>
      </c>
      <c r="F53" s="43">
        <f t="shared" ref="F53:F59" si="16">AVERAGE(F50:F52)</f>
        <v>115168</v>
      </c>
      <c r="G53" s="43">
        <f t="shared" ref="G53:G57" si="17">AVERAGE(G50:G52)</f>
        <v>85767.666666666672</v>
      </c>
    </row>
    <row r="54" spans="1:7">
      <c r="A54" s="36">
        <v>45383</v>
      </c>
      <c r="B54" s="43">
        <f>AVERAGE(B51:B53)</f>
        <v>116169.66666666667</v>
      </c>
      <c r="C54" s="43">
        <f t="shared" si="13"/>
        <v>119827.88888888889</v>
      </c>
      <c r="D54" s="43">
        <f t="shared" si="14"/>
        <v>91565.333333333328</v>
      </c>
      <c r="E54" s="43">
        <f t="shared" si="15"/>
        <v>79635.333333333328</v>
      </c>
      <c r="F54" s="43">
        <f t="shared" si="16"/>
        <v>114223.66666666667</v>
      </c>
      <c r="G54" s="43">
        <f t="shared" si="17"/>
        <v>90465.555555555562</v>
      </c>
    </row>
    <row r="55" spans="1:7">
      <c r="A55" s="36">
        <v>45413</v>
      </c>
      <c r="B55" s="43">
        <f>AVERAGE(B52:B54)</f>
        <v>109857.88888888889</v>
      </c>
      <c r="C55" s="43">
        <f t="shared" si="13"/>
        <v>120993.51851851853</v>
      </c>
      <c r="D55" s="43">
        <f t="shared" si="14"/>
        <v>96481.444444444438</v>
      </c>
      <c r="E55" s="43">
        <f t="shared" si="15"/>
        <v>82304.444444444438</v>
      </c>
      <c r="F55" s="43">
        <f t="shared" si="16"/>
        <v>113941.88888888889</v>
      </c>
      <c r="G55" s="43">
        <f t="shared" si="17"/>
        <v>86714.407407407416</v>
      </c>
    </row>
    <row r="56" spans="1:7">
      <c r="A56" s="36">
        <v>45444</v>
      </c>
      <c r="B56" s="43">
        <f>AVERAGE(B53:B55)</f>
        <v>115856.18518518518</v>
      </c>
      <c r="C56" s="43">
        <f t="shared" si="13"/>
        <v>118985.69135802471</v>
      </c>
      <c r="D56" s="43">
        <f t="shared" si="14"/>
        <v>94031.592592592584</v>
      </c>
      <c r="E56" s="43">
        <f t="shared" si="15"/>
        <v>80979.259259259255</v>
      </c>
      <c r="F56" s="43">
        <f t="shared" si="16"/>
        <v>114444.51851851853</v>
      </c>
      <c r="G56" s="43">
        <f t="shared" si="17"/>
        <v>87649.209876543217</v>
      </c>
    </row>
    <row r="57" spans="1:7">
      <c r="A57" s="36">
        <v>45474</v>
      </c>
      <c r="B57" s="43">
        <f>AVERAGE(B54:B56)</f>
        <v>113961.24691358024</v>
      </c>
      <c r="C57" s="43">
        <f t="shared" si="13"/>
        <v>119935.69958847738</v>
      </c>
      <c r="D57" s="43">
        <f t="shared" si="14"/>
        <v>94026.123456790112</v>
      </c>
      <c r="E57" s="43">
        <f t="shared" si="15"/>
        <v>80973.012345679002</v>
      </c>
      <c r="F57" s="43">
        <f t="shared" si="16"/>
        <v>114203.35802469136</v>
      </c>
      <c r="G57" s="43">
        <f t="shared" si="17"/>
        <v>88276.390946502055</v>
      </c>
    </row>
    <row r="58" spans="1:7">
      <c r="A58" s="36">
        <v>45505</v>
      </c>
      <c r="B58" s="43">
        <f>AVERAGE(B55:B57)</f>
        <v>113225.10699588478</v>
      </c>
      <c r="C58" s="43">
        <f t="shared" si="13"/>
        <v>119971.63648834021</v>
      </c>
      <c r="D58" s="43">
        <f t="shared" si="14"/>
        <v>94846.386831275711</v>
      </c>
      <c r="E58" s="43">
        <f t="shared" si="15"/>
        <v>81418.905349794237</v>
      </c>
      <c r="F58" s="43">
        <f t="shared" si="16"/>
        <v>114196.58847736625</v>
      </c>
      <c r="G58" s="43">
        <f>AVERAGE(G55:G57)</f>
        <v>87546.669410150891</v>
      </c>
    </row>
    <row r="59" spans="1:7">
      <c r="A59" s="36">
        <v>45536</v>
      </c>
      <c r="B59" s="43">
        <f>AVERAGE(B56:B58)</f>
        <v>114347.51303155006</v>
      </c>
      <c r="C59" s="43">
        <f t="shared" si="13"/>
        <v>119631.00914494744</v>
      </c>
      <c r="D59" s="43">
        <f t="shared" si="14"/>
        <v>94301.367626886131</v>
      </c>
      <c r="E59" s="43">
        <f t="shared" si="15"/>
        <v>81123.725651577508</v>
      </c>
      <c r="F59" s="43">
        <f t="shared" si="16"/>
        <v>114281.48834019205</v>
      </c>
      <c r="G59" s="43">
        <f>AVERAGE(G56:G58)</f>
        <v>87824.090077732049</v>
      </c>
    </row>
    <row r="62" spans="1:7">
      <c r="A62" s="45" t="s">
        <v>14</v>
      </c>
      <c r="B62" s="45" t="s">
        <v>1</v>
      </c>
      <c r="C62" s="47" t="s">
        <v>2</v>
      </c>
      <c r="D62" s="46" t="s">
        <v>3</v>
      </c>
      <c r="E62" s="34" t="s">
        <v>4</v>
      </c>
      <c r="F62" s="49" t="s">
        <v>5</v>
      </c>
      <c r="G62" s="48" t="s">
        <v>6</v>
      </c>
    </row>
    <row r="63" spans="1:7">
      <c r="A63" s="35">
        <v>45261</v>
      </c>
      <c r="B63" s="40">
        <v>137655</v>
      </c>
      <c r="C63" s="40">
        <v>105059</v>
      </c>
      <c r="D63" s="40">
        <v>101496</v>
      </c>
      <c r="E63" s="40">
        <v>85086</v>
      </c>
      <c r="F63" s="40">
        <v>118001</v>
      </c>
      <c r="G63" s="40">
        <v>71674</v>
      </c>
    </row>
    <row r="64" spans="1:7">
      <c r="A64" s="36">
        <v>45292</v>
      </c>
      <c r="B64" s="41">
        <v>135105</v>
      </c>
      <c r="C64" s="41">
        <v>116331</v>
      </c>
      <c r="D64" s="41">
        <v>76817</v>
      </c>
      <c r="E64" s="41">
        <v>71628</v>
      </c>
      <c r="F64" s="41">
        <v>115069</v>
      </c>
      <c r="G64" s="41">
        <v>101719</v>
      </c>
    </row>
    <row r="65" spans="1:7">
      <c r="A65" s="36">
        <v>45323</v>
      </c>
      <c r="B65" s="42">
        <v>91863</v>
      </c>
      <c r="C65" s="42">
        <v>127017</v>
      </c>
      <c r="D65" s="42">
        <v>103831</v>
      </c>
      <c r="E65" s="42">
        <v>86280</v>
      </c>
      <c r="F65" s="42">
        <v>112434</v>
      </c>
      <c r="G65" s="42">
        <v>83910</v>
      </c>
    </row>
    <row r="66" spans="1:7">
      <c r="A66" s="37">
        <v>45352</v>
      </c>
      <c r="B66" s="43">
        <f>SUMPRODUCT($E$42:$E$44,B63:B65)/SUM($E$42:$E$44)</f>
        <v>113909</v>
      </c>
      <c r="C66" s="43">
        <f t="shared" ref="C66:C71" si="18">SUMPRODUCT($E$42:$E$44,C63:C65)/SUM($E$42:$E$44)</f>
        <v>119795.33333333333</v>
      </c>
      <c r="D66" s="43">
        <f t="shared" ref="D66:D71" si="19">SUMPRODUCT($E$42:$E$44,D63:D65)/SUM($E$42:$E$44)</f>
        <v>94437.166666666672</v>
      </c>
      <c r="E66" s="43">
        <f t="shared" ref="E66:E71" si="20">SUMPRODUCT($E$42:$E$44,E63:E65)/SUM($E$42:$E$44)</f>
        <v>81197</v>
      </c>
      <c r="F66" s="43">
        <f t="shared" ref="F66:F71" si="21">SUMPRODUCT($E$42:$E$44,F63:F65)/SUM($E$42:$E$44)</f>
        <v>114240.16666666667</v>
      </c>
      <c r="G66" s="43">
        <f t="shared" ref="G66:G71" si="22">SUMPRODUCT($E$42:$E$44,G63:G65)/SUM($E$42:$E$44)</f>
        <v>87807</v>
      </c>
    </row>
    <row r="67" spans="1:7">
      <c r="A67" s="38">
        <v>45383</v>
      </c>
      <c r="B67" s="43">
        <f>SUMPRODUCT($E$42:$E$44,B64:B66)/SUM($E$42:$E$44)</f>
        <v>110093</v>
      </c>
      <c r="C67" s="43">
        <f t="shared" si="18"/>
        <v>121625.16666666667</v>
      </c>
      <c r="D67" s="43">
        <f t="shared" si="19"/>
        <v>94631.75</v>
      </c>
      <c r="E67" s="43">
        <f t="shared" si="20"/>
        <v>81296.5</v>
      </c>
      <c r="F67" s="43">
        <f t="shared" si="21"/>
        <v>113776.25</v>
      </c>
      <c r="G67" s="43">
        <f t="shared" si="22"/>
        <v>88826.666666666672</v>
      </c>
    </row>
    <row r="68" spans="1:7">
      <c r="A68" s="38">
        <v>45413</v>
      </c>
      <c r="B68" s="43">
        <f>SUMPRODUCT($E$42:$E$44,B65:B67)/SUM($E$42:$E$44)</f>
        <v>108326.66666666667</v>
      </c>
      <c r="C68" s="43">
        <f t="shared" si="18"/>
        <v>121913.86111111111</v>
      </c>
      <c r="D68" s="43">
        <f t="shared" si="19"/>
        <v>96100.097222222234</v>
      </c>
      <c r="E68" s="43">
        <f t="shared" si="20"/>
        <v>82093.916666666672</v>
      </c>
      <c r="F68" s="43">
        <f t="shared" si="21"/>
        <v>113707.18055555556</v>
      </c>
      <c r="G68" s="43">
        <f t="shared" si="22"/>
        <v>87667.333333333328</v>
      </c>
    </row>
    <row r="69" spans="1:7">
      <c r="A69" s="38">
        <v>45444</v>
      </c>
      <c r="B69" s="43">
        <f>SUMPRODUCT($E$42:$E$44,B66:B68)/SUM($E$42:$E$44)</f>
        <v>109845.83333333333</v>
      </c>
      <c r="C69" s="43">
        <f t="shared" si="18"/>
        <v>121464.54166666667</v>
      </c>
      <c r="D69" s="43">
        <f t="shared" si="19"/>
        <v>95333.493055555562</v>
      </c>
      <c r="E69" s="43">
        <f t="shared" si="20"/>
        <v>81678.625</v>
      </c>
      <c r="F69" s="43">
        <f t="shared" si="21"/>
        <v>113819.03472222223</v>
      </c>
      <c r="G69" s="43">
        <f t="shared" si="22"/>
        <v>88077.055555555562</v>
      </c>
    </row>
    <row r="70" spans="1:7">
      <c r="A70" s="38">
        <v>45474</v>
      </c>
      <c r="B70" s="43">
        <f>SUMPRODUCT($E$42:$E$44,B67:B69)/SUM($E$42:$E$44)</f>
        <v>109380.63888888889</v>
      </c>
      <c r="C70" s="43">
        <f t="shared" si="18"/>
        <v>121641.08564814815</v>
      </c>
      <c r="D70" s="43">
        <f t="shared" si="19"/>
        <v>95472.070601851869</v>
      </c>
      <c r="E70" s="43">
        <f t="shared" si="20"/>
        <v>81753.368055555562</v>
      </c>
      <c r="F70" s="43">
        <f t="shared" si="21"/>
        <v>113774.61921296296</v>
      </c>
      <c r="G70" s="43">
        <f t="shared" si="22"/>
        <v>88065.416666666672</v>
      </c>
    </row>
    <row r="71" spans="1:7">
      <c r="A71" s="38">
        <v>45505</v>
      </c>
      <c r="B71" s="43">
        <f>SUMPRODUCT($E$42:$E$44,B68:B70)/SUM($E$42:$E$44)</f>
        <v>109360.04166666667</v>
      </c>
      <c r="C71" s="43">
        <f t="shared" si="18"/>
        <v>121627.70023148147</v>
      </c>
      <c r="D71" s="43">
        <f t="shared" si="19"/>
        <v>95530.549189814832</v>
      </c>
      <c r="E71" s="43">
        <f t="shared" si="20"/>
        <v>81785.211805555562</v>
      </c>
      <c r="F71" s="43">
        <f t="shared" si="21"/>
        <v>113778.18460648147</v>
      </c>
      <c r="G71" s="43">
        <f t="shared" si="22"/>
        <v>88002.949074074088</v>
      </c>
    </row>
  </sheetData>
  <mergeCells count="2">
    <mergeCell ref="A19:G20"/>
    <mergeCell ref="A30:G3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3A5B-5BED-43BB-8C17-DA01EE92E5EB}">
  <sheetPr>
    <tabColor rgb="FF00B050"/>
  </sheetPr>
  <dimension ref="A1:N70"/>
  <sheetViews>
    <sheetView workbookViewId="0">
      <pane ySplit="1" topLeftCell="A18" activePane="bottomLeft" state="frozen"/>
      <selection pane="bottomLeft" activeCell="L30" sqref="L30"/>
    </sheetView>
  </sheetViews>
  <sheetFormatPr defaultRowHeight="15"/>
  <cols>
    <col min="1" max="1" width="13.140625" bestFit="1" customWidth="1"/>
    <col min="2" max="2" width="16" customWidth="1"/>
    <col min="3" max="3" width="13.85546875" customWidth="1"/>
    <col min="4" max="4" width="14.85546875" bestFit="1" customWidth="1"/>
    <col min="5" max="5" width="16" bestFit="1" customWidth="1"/>
    <col min="6" max="6" width="14.85546875" bestFit="1" customWidth="1"/>
    <col min="7" max="7" width="15.85546875" customWidth="1"/>
    <col min="8" max="8" width="15.85546875" bestFit="1" customWidth="1"/>
    <col min="9" max="9" width="14.28515625" bestFit="1" customWidth="1"/>
    <col min="14" max="14" width="9.140625" customWidth="1"/>
  </cols>
  <sheetData>
    <row r="1" spans="1:14" hidden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I1" s="2"/>
      <c r="J1" s="2"/>
      <c r="K1" s="2"/>
      <c r="L1" s="2"/>
      <c r="M1" s="2"/>
      <c r="N1" s="2"/>
    </row>
    <row r="2" spans="1:14" hidden="1">
      <c r="A2" s="2">
        <v>44774</v>
      </c>
      <c r="B2" s="8">
        <v>99202</v>
      </c>
      <c r="C2" s="8">
        <v>94389</v>
      </c>
      <c r="D2" s="8">
        <v>97181</v>
      </c>
      <c r="E2" s="8">
        <v>72193</v>
      </c>
      <c r="F2" s="8">
        <v>123360.99</v>
      </c>
      <c r="G2" s="8">
        <v>52132.990000000005</v>
      </c>
    </row>
    <row r="3" spans="1:14" hidden="1">
      <c r="A3" s="2">
        <v>44805</v>
      </c>
      <c r="B3" s="8">
        <v>117448</v>
      </c>
      <c r="C3" s="8">
        <v>104206</v>
      </c>
      <c r="D3" s="8">
        <v>83976</v>
      </c>
      <c r="E3" s="8">
        <v>96852</v>
      </c>
      <c r="F3" s="8">
        <v>97723.989999999991</v>
      </c>
      <c r="G3" s="8">
        <v>54616.99</v>
      </c>
    </row>
    <row r="4" spans="1:14" hidden="1">
      <c r="A4" s="2">
        <v>44835</v>
      </c>
      <c r="B4" s="8">
        <v>125118</v>
      </c>
      <c r="C4" s="8">
        <v>96522</v>
      </c>
      <c r="D4" s="8">
        <v>70676</v>
      </c>
      <c r="E4" s="8">
        <v>71692</v>
      </c>
      <c r="F4" s="8">
        <v>96857.98</v>
      </c>
      <c r="G4" s="8">
        <v>52527.990000000005</v>
      </c>
    </row>
    <row r="5" spans="1:14" hidden="1">
      <c r="A5" s="2">
        <v>44866</v>
      </c>
      <c r="B5" s="8">
        <v>96178</v>
      </c>
      <c r="C5" s="8">
        <v>128883</v>
      </c>
      <c r="D5" s="8">
        <v>106814</v>
      </c>
      <c r="E5" s="8">
        <v>108634</v>
      </c>
      <c r="F5" s="8">
        <v>119231.98999999999</v>
      </c>
      <c r="G5" s="8">
        <v>54906.99</v>
      </c>
    </row>
    <row r="6" spans="1:14" hidden="1">
      <c r="A6" s="2">
        <v>44896</v>
      </c>
      <c r="B6" s="8">
        <v>138151</v>
      </c>
      <c r="C6" s="8">
        <v>103188</v>
      </c>
      <c r="D6" s="8">
        <v>99118</v>
      </c>
      <c r="E6" s="8">
        <v>82431</v>
      </c>
      <c r="F6" s="8">
        <v>114790.99</v>
      </c>
      <c r="G6" s="8">
        <v>51300.99</v>
      </c>
    </row>
    <row r="7" spans="1:14" hidden="1">
      <c r="A7" s="2">
        <v>44927</v>
      </c>
      <c r="B7" s="8">
        <v>132329</v>
      </c>
      <c r="C7" s="8">
        <v>114470</v>
      </c>
      <c r="D7" s="8">
        <v>75572</v>
      </c>
      <c r="E7" s="8">
        <v>72993</v>
      </c>
      <c r="F7" s="8">
        <v>112581.99</v>
      </c>
      <c r="G7" s="8">
        <v>69938.990000000005</v>
      </c>
    </row>
    <row r="8" spans="1:14" hidden="1">
      <c r="A8" s="2">
        <v>44958</v>
      </c>
      <c r="B8" s="8">
        <v>90079</v>
      </c>
      <c r="C8" s="8">
        <v>124779</v>
      </c>
      <c r="D8" s="8">
        <v>101058</v>
      </c>
      <c r="E8" s="8">
        <v>84224</v>
      </c>
      <c r="F8" s="8">
        <v>112248.98000000001</v>
      </c>
      <c r="G8" s="8">
        <v>63884.990000000005</v>
      </c>
    </row>
    <row r="9" spans="1:14" hidden="1">
      <c r="A9" s="2">
        <v>44986</v>
      </c>
      <c r="B9" s="8">
        <v>129907</v>
      </c>
      <c r="C9" s="8">
        <v>100876</v>
      </c>
      <c r="D9" s="8">
        <v>108249</v>
      </c>
      <c r="E9" s="8">
        <v>87990</v>
      </c>
      <c r="F9" s="8">
        <v>99454.989999999991</v>
      </c>
      <c r="G9" s="8">
        <v>51993.99</v>
      </c>
    </row>
    <row r="10" spans="1:14" hidden="1">
      <c r="A10" s="2">
        <v>45017</v>
      </c>
      <c r="B10" s="8">
        <v>102253</v>
      </c>
      <c r="C10" s="8">
        <v>124495</v>
      </c>
      <c r="D10" s="8">
        <v>102386</v>
      </c>
      <c r="E10" s="8">
        <v>105071</v>
      </c>
      <c r="F10" s="8">
        <v>103694.98999999999</v>
      </c>
      <c r="G10" s="8">
        <v>69213.990000000005</v>
      </c>
    </row>
    <row r="11" spans="1:14" hidden="1">
      <c r="A11" s="2">
        <v>45047</v>
      </c>
      <c r="B11" s="8">
        <v>107109</v>
      </c>
      <c r="C11" s="8">
        <v>115369</v>
      </c>
      <c r="D11" s="8">
        <v>104141</v>
      </c>
      <c r="E11" s="8">
        <v>97454</v>
      </c>
      <c r="F11" s="8">
        <v>113294.98000000001</v>
      </c>
      <c r="G11" s="8">
        <v>57430.99</v>
      </c>
    </row>
    <row r="12" spans="1:14" hidden="1">
      <c r="A12" s="2">
        <v>45078</v>
      </c>
      <c r="B12" s="8">
        <v>166030</v>
      </c>
      <c r="C12" s="8">
        <v>129535</v>
      </c>
      <c r="D12" s="8">
        <v>89303</v>
      </c>
      <c r="E12" s="8">
        <v>75358</v>
      </c>
      <c r="F12" s="8">
        <v>113826.98</v>
      </c>
      <c r="G12" s="8">
        <v>55185.990000000005</v>
      </c>
    </row>
    <row r="13" spans="1:14" hidden="1">
      <c r="A13" s="2">
        <v>45108</v>
      </c>
      <c r="B13" s="8">
        <v>191096</v>
      </c>
      <c r="C13" s="8">
        <v>92927</v>
      </c>
      <c r="D13" s="8">
        <v>83508</v>
      </c>
      <c r="E13" s="8">
        <v>102235</v>
      </c>
      <c r="F13" s="8">
        <v>127475.00000000001</v>
      </c>
      <c r="G13" s="8">
        <v>75403.990000000005</v>
      </c>
      <c r="H13" s="8"/>
    </row>
    <row r="14" spans="1:14" hidden="1">
      <c r="A14" s="2">
        <v>45139</v>
      </c>
      <c r="B14" s="8">
        <v>127151</v>
      </c>
      <c r="C14" s="8">
        <v>121145</v>
      </c>
      <c r="D14" s="8">
        <v>93412</v>
      </c>
      <c r="E14" s="8">
        <v>96174</v>
      </c>
      <c r="F14" s="8">
        <v>111513.98999999999</v>
      </c>
      <c r="G14" s="8">
        <v>73673.990000000005</v>
      </c>
      <c r="H14" s="8"/>
    </row>
    <row r="15" spans="1:14" hidden="1">
      <c r="A15" s="2">
        <v>45170</v>
      </c>
      <c r="B15" s="8">
        <v>120360</v>
      </c>
      <c r="C15" s="8">
        <v>103752</v>
      </c>
      <c r="D15" s="8">
        <v>83756</v>
      </c>
      <c r="E15" s="8">
        <v>97671</v>
      </c>
      <c r="F15" s="8">
        <v>111513</v>
      </c>
      <c r="G15" s="8">
        <v>75664</v>
      </c>
      <c r="H15" s="8"/>
    </row>
    <row r="16" spans="1:14" hidden="1">
      <c r="A16" s="2">
        <v>45200</v>
      </c>
      <c r="B16" s="8">
        <v>122969</v>
      </c>
      <c r="C16" s="8">
        <v>97028</v>
      </c>
      <c r="D16" s="8">
        <v>70235</v>
      </c>
      <c r="E16" s="8">
        <v>72627</v>
      </c>
      <c r="F16" s="8">
        <v>99781</v>
      </c>
      <c r="G16" s="8">
        <v>67125</v>
      </c>
      <c r="H16" s="8"/>
      <c r="I16" s="6"/>
    </row>
    <row r="17" spans="1:9" hidden="1">
      <c r="A17" s="2">
        <v>45231</v>
      </c>
      <c r="B17" s="8">
        <v>99222</v>
      </c>
      <c r="C17" s="8">
        <v>131049</v>
      </c>
      <c r="D17" s="8">
        <v>108232</v>
      </c>
      <c r="E17" s="8">
        <v>110444</v>
      </c>
      <c r="F17" s="8">
        <v>98858</v>
      </c>
      <c r="G17" s="8">
        <v>71329</v>
      </c>
      <c r="H17" s="8"/>
      <c r="I17" s="7"/>
    </row>
    <row r="18" spans="1:9">
      <c r="H18" s="8"/>
    </row>
    <row r="19" spans="1:9">
      <c r="A19" s="59" t="s">
        <v>7</v>
      </c>
      <c r="B19" s="60"/>
      <c r="C19" s="60"/>
      <c r="D19" s="60"/>
      <c r="E19" s="60"/>
      <c r="F19" s="60"/>
      <c r="G19" s="60"/>
      <c r="H19" s="8"/>
    </row>
    <row r="20" spans="1:9">
      <c r="A20" s="60"/>
      <c r="B20" s="60"/>
      <c r="C20" s="60"/>
      <c r="D20" s="60"/>
      <c r="E20" s="60"/>
      <c r="F20" s="60"/>
      <c r="G20" s="60"/>
      <c r="H20" s="8"/>
    </row>
    <row r="21" spans="1:9">
      <c r="A21" s="34" t="s">
        <v>0</v>
      </c>
      <c r="B21" s="34" t="s">
        <v>1</v>
      </c>
      <c r="C21" s="34" t="s">
        <v>2</v>
      </c>
      <c r="D21" s="34" t="s">
        <v>3</v>
      </c>
      <c r="E21" s="34" t="s">
        <v>4</v>
      </c>
      <c r="F21" s="34" t="s">
        <v>5</v>
      </c>
      <c r="G21" s="34" t="s">
        <v>6</v>
      </c>
      <c r="H21" s="8"/>
    </row>
    <row r="22" spans="1:9">
      <c r="A22" s="35">
        <v>45261</v>
      </c>
      <c r="B22" s="40">
        <v>137655</v>
      </c>
      <c r="C22" s="40">
        <v>105059</v>
      </c>
      <c r="D22" s="40">
        <v>101496</v>
      </c>
      <c r="E22" s="40">
        <v>85086</v>
      </c>
      <c r="F22" s="40">
        <v>118001</v>
      </c>
      <c r="G22" s="40">
        <v>71674</v>
      </c>
      <c r="H22" s="8"/>
    </row>
    <row r="23" spans="1:9">
      <c r="A23" s="36">
        <v>45292</v>
      </c>
      <c r="B23" s="41">
        <v>135105</v>
      </c>
      <c r="C23" s="41">
        <v>116331</v>
      </c>
      <c r="D23" s="41">
        <v>76817</v>
      </c>
      <c r="E23" s="41">
        <v>71628</v>
      </c>
      <c r="F23" s="41">
        <v>115069</v>
      </c>
      <c r="G23" s="41">
        <v>101719</v>
      </c>
      <c r="H23" s="8"/>
    </row>
    <row r="24" spans="1:9">
      <c r="A24" s="36">
        <v>45323</v>
      </c>
      <c r="B24" s="42">
        <v>91863</v>
      </c>
      <c r="C24" s="42">
        <v>127017</v>
      </c>
      <c r="D24" s="42">
        <v>103831</v>
      </c>
      <c r="E24" s="42">
        <v>86280</v>
      </c>
      <c r="F24" s="42">
        <v>112434</v>
      </c>
      <c r="G24" s="42">
        <v>83910</v>
      </c>
      <c r="H24" s="8"/>
    </row>
    <row r="25" spans="1:9">
      <c r="A25" s="37">
        <v>45352</v>
      </c>
      <c r="B25" s="43">
        <f>AVERAGE(B22:B24)</f>
        <v>121541</v>
      </c>
      <c r="C25" s="43">
        <f t="shared" ref="C25:G30" si="0">AVERAGE(C22:C24)</f>
        <v>116135.66666666667</v>
      </c>
      <c r="D25" s="43">
        <f t="shared" si="0"/>
        <v>94048</v>
      </c>
      <c r="E25" s="43">
        <f t="shared" si="0"/>
        <v>80998</v>
      </c>
      <c r="F25" s="43">
        <f t="shared" si="0"/>
        <v>115168</v>
      </c>
      <c r="G25" s="43">
        <f t="shared" si="0"/>
        <v>85767.666666666672</v>
      </c>
    </row>
    <row r="26" spans="1:9">
      <c r="A26" s="38">
        <v>45383</v>
      </c>
      <c r="B26" s="43">
        <f>AVERAGE(B23:B25)</f>
        <v>116169.66666666667</v>
      </c>
      <c r="C26" s="43">
        <f t="shared" si="0"/>
        <v>119827.88888888889</v>
      </c>
      <c r="D26" s="43">
        <f t="shared" si="0"/>
        <v>91565.333333333328</v>
      </c>
      <c r="E26" s="43">
        <f t="shared" si="0"/>
        <v>79635.333333333328</v>
      </c>
      <c r="F26" s="43">
        <f t="shared" si="0"/>
        <v>114223.66666666667</v>
      </c>
      <c r="G26" s="43">
        <f t="shared" si="0"/>
        <v>90465.555555555562</v>
      </c>
    </row>
    <row r="27" spans="1:9">
      <c r="A27" s="38">
        <v>45413</v>
      </c>
      <c r="B27" s="43">
        <f>AVERAGE(B24:B26)</f>
        <v>109857.88888888889</v>
      </c>
      <c r="C27" s="43">
        <f t="shared" si="0"/>
        <v>120993.51851851853</v>
      </c>
      <c r="D27" s="43">
        <f t="shared" si="0"/>
        <v>96481.444444444438</v>
      </c>
      <c r="E27" s="43">
        <f t="shared" si="0"/>
        <v>82304.444444444438</v>
      </c>
      <c r="F27" s="43">
        <f t="shared" si="0"/>
        <v>113941.88888888889</v>
      </c>
      <c r="G27" s="43">
        <f t="shared" si="0"/>
        <v>86714.407407407416</v>
      </c>
    </row>
    <row r="28" spans="1:9">
      <c r="A28" s="38">
        <v>45444</v>
      </c>
      <c r="B28" s="43">
        <f>AVERAGE(B25:B27)</f>
        <v>115856.18518518518</v>
      </c>
      <c r="C28" s="43">
        <f t="shared" si="0"/>
        <v>118985.69135802471</v>
      </c>
      <c r="D28" s="43">
        <f t="shared" si="0"/>
        <v>94031.592592592584</v>
      </c>
      <c r="E28" s="43">
        <f t="shared" si="0"/>
        <v>80979.259259259255</v>
      </c>
      <c r="F28" s="43">
        <f t="shared" si="0"/>
        <v>114444.51851851853</v>
      </c>
      <c r="G28" s="43">
        <f t="shared" si="0"/>
        <v>87649.209876543217</v>
      </c>
    </row>
    <row r="29" spans="1:9">
      <c r="A29" s="39">
        <v>45474</v>
      </c>
      <c r="B29" s="44">
        <f>AVERAGE(B26:B28)</f>
        <v>113961.24691358024</v>
      </c>
      <c r="C29" s="44">
        <f t="shared" si="0"/>
        <v>119935.69958847738</v>
      </c>
      <c r="D29" s="44">
        <f t="shared" si="0"/>
        <v>94026.123456790112</v>
      </c>
      <c r="E29" s="44">
        <f t="shared" si="0"/>
        <v>80973.012345679002</v>
      </c>
      <c r="F29" s="44">
        <f t="shared" si="0"/>
        <v>114203.35802469136</v>
      </c>
      <c r="G29" s="44">
        <f t="shared" si="0"/>
        <v>88276.390946502055</v>
      </c>
    </row>
    <row r="30" spans="1:9">
      <c r="A30" s="36">
        <v>45505</v>
      </c>
      <c r="B30" s="43">
        <f>AVERAGE(B27:B29)</f>
        <v>113225.10699588478</v>
      </c>
      <c r="C30" s="43">
        <f t="shared" si="0"/>
        <v>119971.63648834021</v>
      </c>
      <c r="D30" s="43">
        <f t="shared" si="0"/>
        <v>94846.386831275711</v>
      </c>
      <c r="E30" s="43">
        <f t="shared" si="0"/>
        <v>81418.905349794237</v>
      </c>
      <c r="F30" s="43">
        <f t="shared" si="0"/>
        <v>114196.58847736625</v>
      </c>
      <c r="G30" s="43">
        <f>AVERAGE(G27:G29)</f>
        <v>87546.669410150891</v>
      </c>
    </row>
    <row r="31" spans="1:9" ht="15" hidden="1" customHeight="1">
      <c r="A31" s="61" t="s">
        <v>8</v>
      </c>
      <c r="B31" s="62"/>
      <c r="C31" s="62"/>
      <c r="D31" s="62"/>
      <c r="E31" s="62"/>
      <c r="F31" s="62"/>
      <c r="G31" s="63"/>
    </row>
    <row r="32" spans="1:9" ht="15" hidden="1" customHeight="1">
      <c r="A32" s="67"/>
      <c r="B32" s="68"/>
      <c r="C32" s="68"/>
      <c r="D32" s="68"/>
      <c r="E32" s="68"/>
      <c r="F32" s="68"/>
      <c r="G32" s="69"/>
    </row>
    <row r="33" spans="1:7" ht="15" hidden="1" customHeight="1">
      <c r="A33" s="35">
        <v>45261</v>
      </c>
      <c r="B33" s="40">
        <v>137655</v>
      </c>
      <c r="C33" s="40">
        <v>105059</v>
      </c>
      <c r="D33" s="40">
        <v>101496</v>
      </c>
      <c r="E33" s="40">
        <v>85086</v>
      </c>
      <c r="F33" s="40">
        <v>118001</v>
      </c>
      <c r="G33" s="40">
        <v>71674</v>
      </c>
    </row>
    <row r="34" spans="1:7" ht="15" hidden="1" customHeight="1">
      <c r="A34" s="36">
        <v>45292</v>
      </c>
      <c r="B34" s="41">
        <v>135105</v>
      </c>
      <c r="C34" s="41">
        <v>116331</v>
      </c>
      <c r="D34" s="41">
        <v>76817</v>
      </c>
      <c r="E34" s="41">
        <v>71628</v>
      </c>
      <c r="F34" s="41">
        <v>115069</v>
      </c>
      <c r="G34" s="41">
        <v>101719</v>
      </c>
    </row>
    <row r="35" spans="1:7" ht="15" hidden="1" customHeight="1">
      <c r="A35" s="36">
        <v>45323</v>
      </c>
      <c r="B35" s="42">
        <v>91863</v>
      </c>
      <c r="C35" s="42">
        <v>127017</v>
      </c>
      <c r="D35" s="42">
        <v>103831</v>
      </c>
      <c r="E35" s="42">
        <v>86280</v>
      </c>
      <c r="F35" s="42">
        <v>112434</v>
      </c>
      <c r="G35" s="42">
        <v>83910</v>
      </c>
    </row>
    <row r="36" spans="1:7" ht="15" hidden="1" customHeight="1">
      <c r="A36" s="37">
        <v>45352</v>
      </c>
      <c r="B36" s="43">
        <f>SUMPRODUCT($E$43:$E$45,B33:B35)/SUM($E$43:$E$45)</f>
        <v>113909</v>
      </c>
      <c r="C36" s="43">
        <f t="shared" ref="C36:G41" si="1">SUMPRODUCT($E$43:$E$45,C33:C35)/SUM($E$43:$E$45)</f>
        <v>119795.33333333333</v>
      </c>
      <c r="D36" s="43">
        <f t="shared" si="1"/>
        <v>94437.166666666672</v>
      </c>
      <c r="E36" s="43">
        <f t="shared" si="1"/>
        <v>81197</v>
      </c>
      <c r="F36" s="43">
        <f t="shared" si="1"/>
        <v>114240.16666666667</v>
      </c>
      <c r="G36" s="43">
        <f t="shared" si="1"/>
        <v>87807</v>
      </c>
    </row>
    <row r="37" spans="1:7" ht="15" hidden="1" customHeight="1">
      <c r="A37" s="38">
        <v>45383</v>
      </c>
      <c r="B37" s="43">
        <f>SUMPRODUCT($E$43:$E$45,B34:B36)/SUM($E$43:$E$45)</f>
        <v>110093</v>
      </c>
      <c r="C37" s="43">
        <f t="shared" si="1"/>
        <v>121625.16666666667</v>
      </c>
      <c r="D37" s="43">
        <f t="shared" si="1"/>
        <v>94631.75</v>
      </c>
      <c r="E37" s="43">
        <f t="shared" si="1"/>
        <v>81296.5</v>
      </c>
      <c r="F37" s="43">
        <f t="shared" si="1"/>
        <v>113776.25</v>
      </c>
      <c r="G37" s="43">
        <f t="shared" si="1"/>
        <v>88826.666666666672</v>
      </c>
    </row>
    <row r="38" spans="1:7" ht="15" hidden="1" customHeight="1">
      <c r="A38" s="38">
        <v>45413</v>
      </c>
      <c r="B38" s="43">
        <f>SUMPRODUCT($E$43:$E$45,B35:B37)/SUM($E$43:$E$45)</f>
        <v>108326.66666666667</v>
      </c>
      <c r="C38" s="43">
        <f t="shared" si="1"/>
        <v>121913.86111111111</v>
      </c>
      <c r="D38" s="43">
        <f t="shared" si="1"/>
        <v>96100.097222222234</v>
      </c>
      <c r="E38" s="43">
        <f t="shared" si="1"/>
        <v>82093.916666666672</v>
      </c>
      <c r="F38" s="43">
        <f t="shared" si="1"/>
        <v>113707.18055555556</v>
      </c>
      <c r="G38" s="43">
        <f t="shared" si="1"/>
        <v>87667.333333333328</v>
      </c>
    </row>
    <row r="39" spans="1:7" ht="15" hidden="1" customHeight="1">
      <c r="A39" s="38">
        <v>45444</v>
      </c>
      <c r="B39" s="43">
        <f>SUMPRODUCT($E$43:$E$45,B36:B38)/SUM($E$43:$E$45)</f>
        <v>109845.83333333333</v>
      </c>
      <c r="C39" s="43">
        <f t="shared" si="1"/>
        <v>121464.54166666667</v>
      </c>
      <c r="D39" s="43">
        <f t="shared" si="1"/>
        <v>95333.493055555562</v>
      </c>
      <c r="E39" s="43">
        <f t="shared" si="1"/>
        <v>81678.625</v>
      </c>
      <c r="F39" s="43">
        <f t="shared" si="1"/>
        <v>113819.03472222223</v>
      </c>
      <c r="G39" s="43">
        <f t="shared" si="1"/>
        <v>88077.055555555562</v>
      </c>
    </row>
    <row r="40" spans="1:7" ht="15" hidden="1" customHeight="1">
      <c r="A40" s="38">
        <v>45474</v>
      </c>
      <c r="B40" s="43">
        <f>SUMPRODUCT($E$43:$E$45,B37:B39)/SUM($E$43:$E$45)</f>
        <v>109380.63888888889</v>
      </c>
      <c r="C40" s="43">
        <f t="shared" si="1"/>
        <v>121641.08564814815</v>
      </c>
      <c r="D40" s="43">
        <f t="shared" si="1"/>
        <v>95472.070601851869</v>
      </c>
      <c r="E40" s="43">
        <f t="shared" si="1"/>
        <v>81753.368055555562</v>
      </c>
      <c r="F40" s="43">
        <f t="shared" si="1"/>
        <v>113774.61921296296</v>
      </c>
      <c r="G40" s="43">
        <f t="shared" si="1"/>
        <v>88065.416666666672</v>
      </c>
    </row>
    <row r="41" spans="1:7" ht="15" hidden="1" customHeight="1">
      <c r="A41" s="38">
        <v>45505</v>
      </c>
      <c r="B41" s="43">
        <f>SUMPRODUCT($E$43:$E$45,B38:B40)/SUM($E$43:$E$45)</f>
        <v>109360.04166666667</v>
      </c>
      <c r="C41" s="43">
        <f t="shared" si="1"/>
        <v>121627.70023148147</v>
      </c>
      <c r="D41" s="43">
        <f t="shared" si="1"/>
        <v>95530.549189814832</v>
      </c>
      <c r="E41" s="43">
        <f t="shared" si="1"/>
        <v>81785.211805555562</v>
      </c>
      <c r="F41" s="43">
        <f t="shared" si="1"/>
        <v>113778.18460648147</v>
      </c>
      <c r="G41" s="43">
        <f t="shared" si="1"/>
        <v>88002.949074074088</v>
      </c>
    </row>
    <row r="42" spans="1:7" ht="15" hidden="1" customHeight="1">
      <c r="D42" s="17" t="s">
        <v>9</v>
      </c>
      <c r="E42" s="17" t="s">
        <v>10</v>
      </c>
    </row>
    <row r="43" spans="1:7" ht="15" hidden="1" customHeight="1">
      <c r="D43" s="18" t="s">
        <v>11</v>
      </c>
      <c r="E43" s="18">
        <v>1</v>
      </c>
    </row>
    <row r="44" spans="1:7" ht="15" hidden="1" customHeight="1">
      <c r="D44" s="19" t="s">
        <v>12</v>
      </c>
      <c r="E44" s="19">
        <f>E43+1</f>
        <v>2</v>
      </c>
    </row>
    <row r="45" spans="1:7" ht="15" hidden="1" customHeight="1">
      <c r="D45" s="19" t="s">
        <v>13</v>
      </c>
      <c r="E45" s="19">
        <f t="shared" ref="E45" si="2">E44+1</f>
        <v>3</v>
      </c>
    </row>
    <row r="46" spans="1:7" ht="15" hidden="1" customHeight="1"/>
    <row r="50" spans="1:7" hidden="1">
      <c r="A50" s="50" t="s">
        <v>14</v>
      </c>
      <c r="B50" s="50" t="s">
        <v>1</v>
      </c>
      <c r="C50" s="51" t="s">
        <v>2</v>
      </c>
      <c r="D50" s="52" t="s">
        <v>3</v>
      </c>
      <c r="E50" s="53" t="s">
        <v>4</v>
      </c>
      <c r="F50" s="54" t="s">
        <v>5</v>
      </c>
      <c r="G50" s="55" t="s">
        <v>6</v>
      </c>
    </row>
    <row r="51" spans="1:7" hidden="1">
      <c r="A51" s="36">
        <v>45261</v>
      </c>
      <c r="B51" s="41">
        <v>137655</v>
      </c>
      <c r="C51" s="41">
        <v>105059</v>
      </c>
      <c r="D51" s="41">
        <v>101496</v>
      </c>
      <c r="E51" s="41">
        <v>85086</v>
      </c>
      <c r="F51" s="41">
        <v>118001</v>
      </c>
      <c r="G51" s="41">
        <v>71674</v>
      </c>
    </row>
    <row r="52" spans="1:7" hidden="1">
      <c r="A52" s="36">
        <v>45292</v>
      </c>
      <c r="B52" s="41">
        <v>135105</v>
      </c>
      <c r="C52" s="41">
        <v>116331</v>
      </c>
      <c r="D52" s="41">
        <v>76817</v>
      </c>
      <c r="E52" s="41">
        <v>71628</v>
      </c>
      <c r="F52" s="41">
        <v>115069</v>
      </c>
      <c r="G52" s="41">
        <v>101719</v>
      </c>
    </row>
    <row r="53" spans="1:7" hidden="1">
      <c r="A53" s="36">
        <v>45323</v>
      </c>
      <c r="B53" s="41">
        <v>91863</v>
      </c>
      <c r="C53" s="41">
        <v>127017</v>
      </c>
      <c r="D53" s="41">
        <v>103831</v>
      </c>
      <c r="E53" s="41">
        <v>86280</v>
      </c>
      <c r="F53" s="41">
        <v>112434</v>
      </c>
      <c r="G53" s="41">
        <v>83910</v>
      </c>
    </row>
    <row r="54" spans="1:7" hidden="1">
      <c r="A54" s="36">
        <v>45352</v>
      </c>
      <c r="B54" s="43">
        <f>AVERAGE(B51:B53)</f>
        <v>121541</v>
      </c>
      <c r="C54" s="43">
        <f t="shared" ref="C54:G59" si="3">AVERAGE(C51:C53)</f>
        <v>116135.66666666667</v>
      </c>
      <c r="D54" s="43">
        <f t="shared" si="3"/>
        <v>94048</v>
      </c>
      <c r="E54" s="43">
        <f t="shared" si="3"/>
        <v>80998</v>
      </c>
      <c r="F54" s="43">
        <f t="shared" si="3"/>
        <v>115168</v>
      </c>
      <c r="G54" s="43">
        <f t="shared" si="3"/>
        <v>85767.666666666672</v>
      </c>
    </row>
    <row r="55" spans="1:7" hidden="1">
      <c r="A55" s="36">
        <v>45383</v>
      </c>
      <c r="B55" s="43">
        <f>AVERAGE(B52:B54)</f>
        <v>116169.66666666667</v>
      </c>
      <c r="C55" s="43">
        <f t="shared" si="3"/>
        <v>119827.88888888889</v>
      </c>
      <c r="D55" s="43">
        <f t="shared" si="3"/>
        <v>91565.333333333328</v>
      </c>
      <c r="E55" s="43">
        <f t="shared" si="3"/>
        <v>79635.333333333328</v>
      </c>
      <c r="F55" s="43">
        <f t="shared" si="3"/>
        <v>114223.66666666667</v>
      </c>
      <c r="G55" s="43">
        <f t="shared" si="3"/>
        <v>90465.555555555562</v>
      </c>
    </row>
    <row r="56" spans="1:7" hidden="1">
      <c r="A56" s="36">
        <v>45413</v>
      </c>
      <c r="B56" s="43">
        <f>AVERAGE(B53:B55)</f>
        <v>109857.88888888889</v>
      </c>
      <c r="C56" s="43">
        <f t="shared" si="3"/>
        <v>120993.51851851853</v>
      </c>
      <c r="D56" s="43">
        <f t="shared" si="3"/>
        <v>96481.444444444438</v>
      </c>
      <c r="E56" s="43">
        <f t="shared" si="3"/>
        <v>82304.444444444438</v>
      </c>
      <c r="F56" s="43">
        <f t="shared" si="3"/>
        <v>113941.88888888889</v>
      </c>
      <c r="G56" s="43">
        <f t="shared" si="3"/>
        <v>86714.407407407416</v>
      </c>
    </row>
    <row r="57" spans="1:7" hidden="1">
      <c r="A57" s="36">
        <v>45444</v>
      </c>
      <c r="B57" s="43">
        <f>AVERAGE(B54:B56)</f>
        <v>115856.18518518518</v>
      </c>
      <c r="C57" s="43">
        <f t="shared" si="3"/>
        <v>118985.69135802471</v>
      </c>
      <c r="D57" s="43">
        <f t="shared" si="3"/>
        <v>94031.592592592584</v>
      </c>
      <c r="E57" s="43">
        <f t="shared" si="3"/>
        <v>80979.259259259255</v>
      </c>
      <c r="F57" s="43">
        <f t="shared" si="3"/>
        <v>114444.51851851853</v>
      </c>
      <c r="G57" s="43">
        <f t="shared" si="3"/>
        <v>87649.209876543217</v>
      </c>
    </row>
    <row r="58" spans="1:7" hidden="1">
      <c r="A58" s="36">
        <v>45474</v>
      </c>
      <c r="B58" s="43">
        <f>AVERAGE(B55:B57)</f>
        <v>113961.24691358024</v>
      </c>
      <c r="C58" s="43">
        <f t="shared" si="3"/>
        <v>119935.69958847738</v>
      </c>
      <c r="D58" s="43">
        <f t="shared" si="3"/>
        <v>94026.123456790112</v>
      </c>
      <c r="E58" s="43">
        <f t="shared" si="3"/>
        <v>80973.012345679002</v>
      </c>
      <c r="F58" s="43">
        <f t="shared" si="3"/>
        <v>114203.35802469136</v>
      </c>
      <c r="G58" s="43">
        <f t="shared" si="3"/>
        <v>88276.390946502055</v>
      </c>
    </row>
    <row r="59" spans="1:7" hidden="1">
      <c r="A59" s="36">
        <v>45505</v>
      </c>
      <c r="B59" s="43">
        <f>AVERAGE(B56:B58)</f>
        <v>113225.10699588478</v>
      </c>
      <c r="C59" s="43">
        <f t="shared" si="3"/>
        <v>119971.63648834021</v>
      </c>
      <c r="D59" s="43">
        <f t="shared" si="3"/>
        <v>94846.386831275711</v>
      </c>
      <c r="E59" s="43">
        <f t="shared" si="3"/>
        <v>81418.905349794237</v>
      </c>
      <c r="F59" s="43">
        <f t="shared" si="3"/>
        <v>114196.58847736625</v>
      </c>
      <c r="G59" s="43">
        <f>AVERAGE(G56:G58)</f>
        <v>87546.669410150891</v>
      </c>
    </row>
    <row r="60" spans="1:7" hidden="1"/>
    <row r="61" spans="1:7" hidden="1">
      <c r="A61" s="45" t="s">
        <v>14</v>
      </c>
      <c r="B61" s="45" t="s">
        <v>1</v>
      </c>
      <c r="C61" s="47" t="s">
        <v>2</v>
      </c>
      <c r="D61" s="46" t="s">
        <v>3</v>
      </c>
      <c r="E61" s="34" t="s">
        <v>4</v>
      </c>
      <c r="F61" s="49" t="s">
        <v>5</v>
      </c>
      <c r="G61" s="48" t="s">
        <v>6</v>
      </c>
    </row>
    <row r="62" spans="1:7" hidden="1">
      <c r="A62" s="35">
        <v>45261</v>
      </c>
      <c r="B62" s="40">
        <v>137655</v>
      </c>
      <c r="C62" s="40">
        <v>105059</v>
      </c>
      <c r="D62" s="40">
        <v>101496</v>
      </c>
      <c r="E62" s="40">
        <v>85086</v>
      </c>
      <c r="F62" s="40">
        <v>118001</v>
      </c>
      <c r="G62" s="40">
        <v>71674</v>
      </c>
    </row>
    <row r="63" spans="1:7" hidden="1">
      <c r="A63" s="36">
        <v>45292</v>
      </c>
      <c r="B63" s="41">
        <v>135105</v>
      </c>
      <c r="C63" s="41">
        <v>116331</v>
      </c>
      <c r="D63" s="41">
        <v>76817</v>
      </c>
      <c r="E63" s="41">
        <v>71628</v>
      </c>
      <c r="F63" s="41">
        <v>115069</v>
      </c>
      <c r="G63" s="41">
        <v>101719</v>
      </c>
    </row>
    <row r="64" spans="1:7" hidden="1">
      <c r="A64" s="36">
        <v>45323</v>
      </c>
      <c r="B64" s="42">
        <v>91863</v>
      </c>
      <c r="C64" s="42">
        <v>127017</v>
      </c>
      <c r="D64" s="42">
        <v>103831</v>
      </c>
      <c r="E64" s="42">
        <v>86280</v>
      </c>
      <c r="F64" s="42">
        <v>112434</v>
      </c>
      <c r="G64" s="42">
        <v>83910</v>
      </c>
    </row>
    <row r="65" spans="1:7" hidden="1">
      <c r="A65" s="37">
        <v>45352</v>
      </c>
      <c r="B65" s="43">
        <f>SUMPRODUCT($E$43:$E$45,B62:B64)/SUM($E$43:$E$45)</f>
        <v>113909</v>
      </c>
      <c r="C65" s="43">
        <f t="shared" ref="C65:G70" si="4">SUMPRODUCT($E$43:$E$45,C62:C64)/SUM($E$43:$E$45)</f>
        <v>119795.33333333333</v>
      </c>
      <c r="D65" s="43">
        <f t="shared" si="4"/>
        <v>94437.166666666672</v>
      </c>
      <c r="E65" s="43">
        <f t="shared" si="4"/>
        <v>81197</v>
      </c>
      <c r="F65" s="43">
        <f t="shared" si="4"/>
        <v>114240.16666666667</v>
      </c>
      <c r="G65" s="43">
        <f t="shared" si="4"/>
        <v>87807</v>
      </c>
    </row>
    <row r="66" spans="1:7" hidden="1">
      <c r="A66" s="38">
        <v>45383</v>
      </c>
      <c r="B66" s="43">
        <f>SUMPRODUCT($E$43:$E$45,B63:B65)/SUM($E$43:$E$45)</f>
        <v>110093</v>
      </c>
      <c r="C66" s="43">
        <f t="shared" si="4"/>
        <v>121625.16666666667</v>
      </c>
      <c r="D66" s="43">
        <f t="shared" si="4"/>
        <v>94631.75</v>
      </c>
      <c r="E66" s="43">
        <f t="shared" si="4"/>
        <v>81296.5</v>
      </c>
      <c r="F66" s="43">
        <f t="shared" si="4"/>
        <v>113776.25</v>
      </c>
      <c r="G66" s="43">
        <f t="shared" si="4"/>
        <v>88826.666666666672</v>
      </c>
    </row>
    <row r="67" spans="1:7" hidden="1">
      <c r="A67" s="38">
        <v>45413</v>
      </c>
      <c r="B67" s="43">
        <f>SUMPRODUCT($E$43:$E$45,B64:B66)/SUM($E$43:$E$45)</f>
        <v>108326.66666666667</v>
      </c>
      <c r="C67" s="43">
        <f t="shared" si="4"/>
        <v>121913.86111111111</v>
      </c>
      <c r="D67" s="43">
        <f t="shared" si="4"/>
        <v>96100.097222222234</v>
      </c>
      <c r="E67" s="43">
        <f t="shared" si="4"/>
        <v>82093.916666666672</v>
      </c>
      <c r="F67" s="43">
        <f t="shared" si="4"/>
        <v>113707.18055555556</v>
      </c>
      <c r="G67" s="43">
        <f t="shared" si="4"/>
        <v>87667.333333333328</v>
      </c>
    </row>
    <row r="68" spans="1:7" hidden="1">
      <c r="A68" s="38">
        <v>45444</v>
      </c>
      <c r="B68" s="43">
        <f>SUMPRODUCT($E$43:$E$45,B65:B67)/SUM($E$43:$E$45)</f>
        <v>109845.83333333333</v>
      </c>
      <c r="C68" s="43">
        <f t="shared" si="4"/>
        <v>121464.54166666667</v>
      </c>
      <c r="D68" s="43">
        <f t="shared" si="4"/>
        <v>95333.493055555562</v>
      </c>
      <c r="E68" s="43">
        <f t="shared" si="4"/>
        <v>81678.625</v>
      </c>
      <c r="F68" s="43">
        <f t="shared" si="4"/>
        <v>113819.03472222223</v>
      </c>
      <c r="G68" s="43">
        <f t="shared" si="4"/>
        <v>88077.055555555562</v>
      </c>
    </row>
    <row r="69" spans="1:7" hidden="1">
      <c r="A69" s="38">
        <v>45474</v>
      </c>
      <c r="B69" s="43">
        <f>SUMPRODUCT($E$43:$E$45,B66:B68)/SUM($E$43:$E$45)</f>
        <v>109380.63888888889</v>
      </c>
      <c r="C69" s="43">
        <f t="shared" si="4"/>
        <v>121641.08564814815</v>
      </c>
      <c r="D69" s="43">
        <f t="shared" si="4"/>
        <v>95472.070601851869</v>
      </c>
      <c r="E69" s="43">
        <f t="shared" si="4"/>
        <v>81753.368055555562</v>
      </c>
      <c r="F69" s="43">
        <f t="shared" si="4"/>
        <v>113774.61921296296</v>
      </c>
      <c r="G69" s="43">
        <f t="shared" si="4"/>
        <v>88065.416666666672</v>
      </c>
    </row>
    <row r="70" spans="1:7" hidden="1">
      <c r="A70" s="38">
        <v>45505</v>
      </c>
      <c r="B70" s="43">
        <f>SUMPRODUCT($E$43:$E$45,B67:B69)/SUM($E$43:$E$45)</f>
        <v>109360.04166666667</v>
      </c>
      <c r="C70" s="43">
        <f t="shared" si="4"/>
        <v>121627.70023148147</v>
      </c>
      <c r="D70" s="43">
        <f t="shared" si="4"/>
        <v>95530.549189814832</v>
      </c>
      <c r="E70" s="43">
        <f t="shared" si="4"/>
        <v>81785.211805555562</v>
      </c>
      <c r="F70" s="43">
        <f t="shared" si="4"/>
        <v>113778.18460648147</v>
      </c>
      <c r="G70" s="43">
        <f t="shared" si="4"/>
        <v>88002.949074074088</v>
      </c>
    </row>
  </sheetData>
  <mergeCells count="2">
    <mergeCell ref="A19:G20"/>
    <mergeCell ref="A31:G3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E4B0-5102-485A-97E0-246AFF12285C}">
  <sheetPr>
    <tabColor rgb="FFFFFF00"/>
  </sheetPr>
  <dimension ref="A1:G35"/>
  <sheetViews>
    <sheetView workbookViewId="0">
      <pane ySplit="1" topLeftCell="A2" activePane="bottomLeft" state="frozen"/>
      <selection pane="bottomLeft" activeCell="H13" sqref="H13"/>
    </sheetView>
  </sheetViews>
  <sheetFormatPr defaultRowHeight="15"/>
  <cols>
    <col min="1" max="1" width="13.140625" bestFit="1" customWidth="1"/>
    <col min="2" max="2" width="16" customWidth="1"/>
    <col min="3" max="3" width="13.85546875" customWidth="1"/>
    <col min="4" max="4" width="14.85546875" bestFit="1" customWidth="1"/>
    <col min="5" max="5" width="16" bestFit="1" customWidth="1"/>
    <col min="6" max="6" width="14.85546875" bestFit="1" customWidth="1"/>
    <col min="7" max="7" width="15.85546875" customWidth="1"/>
    <col min="8" max="8" width="15.85546875" bestFit="1" customWidth="1"/>
    <col min="9" max="9" width="14.28515625" bestFit="1" customWidth="1"/>
    <col min="14" max="14" width="9.140625" customWidth="1"/>
  </cols>
  <sheetData>
    <row r="1" spans="1:7" ht="15" customHeight="1">
      <c r="A1" s="61" t="s">
        <v>8</v>
      </c>
      <c r="B1" s="62"/>
      <c r="C1" s="62"/>
      <c r="D1" s="62"/>
      <c r="E1" s="62"/>
      <c r="F1" s="62"/>
      <c r="G1" s="63"/>
    </row>
    <row r="2" spans="1:7" ht="15" customHeight="1">
      <c r="A2" s="64"/>
      <c r="B2" s="65"/>
      <c r="C2" s="65"/>
      <c r="D2" s="65"/>
      <c r="E2" s="65"/>
      <c r="F2" s="65"/>
      <c r="G2" s="66"/>
    </row>
    <row r="3" spans="1:7" ht="15" customHeight="1">
      <c r="A3" s="67"/>
      <c r="B3" s="68"/>
      <c r="C3" s="68"/>
      <c r="D3" s="68"/>
      <c r="E3" s="68"/>
      <c r="F3" s="68"/>
      <c r="G3" s="69"/>
    </row>
    <row r="4" spans="1:7">
      <c r="A4" s="34" t="s">
        <v>0</v>
      </c>
      <c r="B4" s="34" t="s">
        <v>1</v>
      </c>
      <c r="C4" s="34" t="s">
        <v>2</v>
      </c>
      <c r="D4" s="34" t="s">
        <v>3</v>
      </c>
      <c r="E4" s="34" t="s">
        <v>4</v>
      </c>
      <c r="F4" s="34" t="s">
        <v>5</v>
      </c>
      <c r="G4" s="34" t="s">
        <v>6</v>
      </c>
    </row>
    <row r="5" spans="1:7">
      <c r="A5" s="35">
        <v>45261</v>
      </c>
      <c r="B5" s="40">
        <v>137655</v>
      </c>
      <c r="C5" s="40">
        <v>105059</v>
      </c>
      <c r="D5" s="40">
        <v>101496</v>
      </c>
      <c r="E5" s="40">
        <v>85086</v>
      </c>
      <c r="F5" s="40">
        <v>118001</v>
      </c>
      <c r="G5" s="40">
        <v>71674</v>
      </c>
    </row>
    <row r="6" spans="1:7">
      <c r="A6" s="36">
        <v>45292</v>
      </c>
      <c r="B6" s="41">
        <v>135105</v>
      </c>
      <c r="C6" s="41">
        <v>116331</v>
      </c>
      <c r="D6" s="41">
        <v>76817</v>
      </c>
      <c r="E6" s="41">
        <v>71628</v>
      </c>
      <c r="F6" s="41">
        <v>115069</v>
      </c>
      <c r="G6" s="41">
        <v>101719</v>
      </c>
    </row>
    <row r="7" spans="1:7">
      <c r="A7" s="36">
        <v>45323</v>
      </c>
      <c r="B7" s="42">
        <v>91863</v>
      </c>
      <c r="C7" s="42">
        <v>127017</v>
      </c>
      <c r="D7" s="42">
        <v>103831</v>
      </c>
      <c r="E7" s="42">
        <v>86280</v>
      </c>
      <c r="F7" s="42">
        <v>112434</v>
      </c>
      <c r="G7" s="42">
        <v>83910</v>
      </c>
    </row>
    <row r="8" spans="1:7">
      <c r="A8" s="37">
        <v>45352</v>
      </c>
      <c r="B8" s="43">
        <f>SUMPRODUCT('Peso Ponderada'!$C$3:$C$5,'Média Movel Ponderada'!B5:B7)/SUM('Peso Ponderada'!$C$3:$C$5)</f>
        <v>113909</v>
      </c>
      <c r="C8" s="43">
        <f>SUMPRODUCT('Peso Ponderada'!$C$3:$C$5,'Média Movel Ponderada'!C5:C7)/SUM('Peso Ponderada'!$C$3:$C$5)</f>
        <v>119795.33333333333</v>
      </c>
      <c r="D8" s="43">
        <f>SUMPRODUCT('Peso Ponderada'!$C$3:$C$5,'Média Movel Ponderada'!D5:D7)/SUM('Peso Ponderada'!$C$3:$C$5)</f>
        <v>94437.166666666672</v>
      </c>
      <c r="E8" s="43">
        <f>SUMPRODUCT('Peso Ponderada'!$C$3:$C$5,'Média Movel Ponderada'!E5:E7)/SUM('Peso Ponderada'!$C$3:$C$5)</f>
        <v>81197</v>
      </c>
      <c r="F8" s="43">
        <f>SUMPRODUCT('Peso Ponderada'!$C$3:$C$5,'Média Movel Ponderada'!F5:F7)/SUM('Peso Ponderada'!$C$3:$C$5)</f>
        <v>114240.16666666667</v>
      </c>
      <c r="G8" s="43">
        <f>SUMPRODUCT('Peso Ponderada'!$C$3:$C$5,'Média Movel Ponderada'!G5:G7)/SUM('Peso Ponderada'!$C$3:$C$5)</f>
        <v>87807</v>
      </c>
    </row>
    <row r="9" spans="1:7">
      <c r="A9" s="38">
        <v>45383</v>
      </c>
      <c r="B9" s="43">
        <f>SUMPRODUCT('Peso Ponderada'!$C$3:$C$5,'Média Movel Ponderada'!B6:B8)/SUM('Peso Ponderada'!$C$3:$C$5)</f>
        <v>110093</v>
      </c>
      <c r="C9" s="43">
        <f>SUMPRODUCT('Peso Ponderada'!$C$3:$C$5,'Média Movel Ponderada'!C6:C8)/SUM('Peso Ponderada'!$C$3:$C$5)</f>
        <v>121625.16666666667</v>
      </c>
      <c r="D9" s="43">
        <f>SUMPRODUCT('Peso Ponderada'!$C$3:$C$5,'Média Movel Ponderada'!D6:D8)/SUM('Peso Ponderada'!$C$3:$C$5)</f>
        <v>94631.75</v>
      </c>
      <c r="E9" s="43">
        <f>SUMPRODUCT('Peso Ponderada'!$C$3:$C$5,'Média Movel Ponderada'!E6:E8)/SUM('Peso Ponderada'!$C$3:$C$5)</f>
        <v>81296.5</v>
      </c>
      <c r="F9" s="43">
        <f>SUMPRODUCT('Peso Ponderada'!$C$3:$C$5,'Média Movel Ponderada'!F6:F8)/SUM('Peso Ponderada'!$C$3:$C$5)</f>
        <v>113776.25</v>
      </c>
      <c r="G9" s="43">
        <f>SUMPRODUCT('Peso Ponderada'!$C$3:$C$5,'Média Movel Ponderada'!G6:G8)/SUM('Peso Ponderada'!$C$3:$C$5)</f>
        <v>88826.666666666672</v>
      </c>
    </row>
    <row r="10" spans="1:7">
      <c r="A10" s="38">
        <v>45413</v>
      </c>
      <c r="B10" s="43">
        <f>SUMPRODUCT('Peso Ponderada'!$C$3:$C$5,'Média Movel Ponderada'!B7:B9)/SUM('Peso Ponderada'!$C$3:$C$5)</f>
        <v>108326.66666666667</v>
      </c>
      <c r="C10" s="43">
        <f>SUMPRODUCT('Peso Ponderada'!$C$3:$C$5,'Média Movel Ponderada'!C7:C9)/SUM('Peso Ponderada'!$C$3:$C$5)</f>
        <v>121913.86111111111</v>
      </c>
      <c r="D10" s="43">
        <f>SUMPRODUCT('Peso Ponderada'!$C$3:$C$5,'Média Movel Ponderada'!D7:D9)/SUM('Peso Ponderada'!$C$3:$C$5)</f>
        <v>96100.097222222234</v>
      </c>
      <c r="E10" s="43">
        <f>SUMPRODUCT('Peso Ponderada'!$C$3:$C$5,'Média Movel Ponderada'!E7:E9)/SUM('Peso Ponderada'!$C$3:$C$5)</f>
        <v>82093.916666666672</v>
      </c>
      <c r="F10" s="43">
        <f>SUMPRODUCT('Peso Ponderada'!$C$3:$C$5,'Média Movel Ponderada'!F7:F9)/SUM('Peso Ponderada'!$C$3:$C$5)</f>
        <v>113707.18055555556</v>
      </c>
      <c r="G10" s="43">
        <f>SUMPRODUCT('Peso Ponderada'!$C$3:$C$5,'Média Movel Ponderada'!G7:G9)/SUM('Peso Ponderada'!$C$3:$C$5)</f>
        <v>87667.333333333328</v>
      </c>
    </row>
    <row r="11" spans="1:7">
      <c r="A11" s="38">
        <v>45444</v>
      </c>
      <c r="B11" s="43">
        <f>SUMPRODUCT('Peso Ponderada'!$C$3:$C$5,'Média Movel Ponderada'!B8:B10)/SUM('Peso Ponderada'!$C$3:$C$5)</f>
        <v>109845.83333333333</v>
      </c>
      <c r="C11" s="43">
        <f>SUMPRODUCT('Peso Ponderada'!$C$3:$C$5,'Média Movel Ponderada'!C8:C10)/SUM('Peso Ponderada'!$C$3:$C$5)</f>
        <v>121464.54166666667</v>
      </c>
      <c r="D11" s="43">
        <f>SUMPRODUCT('Peso Ponderada'!$C$3:$C$5,'Média Movel Ponderada'!D8:D10)/SUM('Peso Ponderada'!$C$3:$C$5)</f>
        <v>95333.493055555562</v>
      </c>
      <c r="E11" s="43">
        <f>SUMPRODUCT('Peso Ponderada'!$C$3:$C$5,'Média Movel Ponderada'!E8:E10)/SUM('Peso Ponderada'!$C$3:$C$5)</f>
        <v>81678.625</v>
      </c>
      <c r="F11" s="43">
        <f>SUMPRODUCT('Peso Ponderada'!$C$3:$C$5,'Média Movel Ponderada'!F8:F10)/SUM('Peso Ponderada'!$C$3:$C$5)</f>
        <v>113819.03472222223</v>
      </c>
      <c r="G11" s="43">
        <f>SUMPRODUCT('Peso Ponderada'!$C$3:$C$5,'Média Movel Ponderada'!G8:G10)/SUM('Peso Ponderada'!$C$3:$C$5)</f>
        <v>88077.055555555562</v>
      </c>
    </row>
    <row r="12" spans="1:7">
      <c r="A12" s="38">
        <v>45474</v>
      </c>
      <c r="B12" s="43">
        <f>SUMPRODUCT('Peso Ponderada'!$C$3:$C$5,'Média Movel Ponderada'!B9:B11)/SUM('Peso Ponderada'!$C$3:$C$5)</f>
        <v>109380.63888888889</v>
      </c>
      <c r="C12" s="43">
        <f>SUMPRODUCT('Peso Ponderada'!$C$3:$C$5,'Média Movel Ponderada'!C9:C11)/SUM('Peso Ponderada'!$C$3:$C$5)</f>
        <v>121641.08564814815</v>
      </c>
      <c r="D12" s="43">
        <f>SUMPRODUCT('Peso Ponderada'!$C$3:$C$5,'Média Movel Ponderada'!D9:D11)/SUM('Peso Ponderada'!$C$3:$C$5)</f>
        <v>95472.070601851869</v>
      </c>
      <c r="E12" s="43">
        <f>SUMPRODUCT('Peso Ponderada'!$C$3:$C$5,'Média Movel Ponderada'!E9:E11)/SUM('Peso Ponderada'!$C$3:$C$5)</f>
        <v>81753.368055555562</v>
      </c>
      <c r="F12" s="43">
        <f>SUMPRODUCT('Peso Ponderada'!$C$3:$C$5,'Média Movel Ponderada'!F9:F11)/SUM('Peso Ponderada'!$C$3:$C$5)</f>
        <v>113774.61921296296</v>
      </c>
      <c r="G12" s="43">
        <f>SUMPRODUCT('Peso Ponderada'!$C$3:$C$5,'Média Movel Ponderada'!G9:G11)/SUM('Peso Ponderada'!$C$3:$C$5)</f>
        <v>88065.416666666672</v>
      </c>
    </row>
    <row r="13" spans="1:7">
      <c r="A13" s="38">
        <v>45505</v>
      </c>
      <c r="B13" s="43">
        <f>SUMPRODUCT('Peso Ponderada'!$C$3:$C$5,'Média Movel Ponderada'!B10:B12)/SUM('Peso Ponderada'!$C$3:$C$5)</f>
        <v>109360.04166666667</v>
      </c>
      <c r="C13" s="43">
        <f>SUMPRODUCT('Peso Ponderada'!$C$3:$C$5,'Média Movel Ponderada'!C10:C12)/SUM('Peso Ponderada'!$C$3:$C$5)</f>
        <v>121627.70023148147</v>
      </c>
      <c r="D13" s="43">
        <f>SUMPRODUCT('Peso Ponderada'!$C$3:$C$5,'Média Movel Ponderada'!D10:D12)/SUM('Peso Ponderada'!$C$3:$C$5)</f>
        <v>95530.549189814832</v>
      </c>
      <c r="E13" s="43">
        <f>SUMPRODUCT('Peso Ponderada'!$C$3:$C$5,'Média Movel Ponderada'!E10:E12)/SUM('Peso Ponderada'!$C$3:$C$5)</f>
        <v>81785.211805555562</v>
      </c>
      <c r="F13" s="43">
        <f>SUMPRODUCT('Peso Ponderada'!$C$3:$C$5,'Média Movel Ponderada'!F10:F12)/SUM('Peso Ponderada'!$C$3:$C$5)</f>
        <v>113778.18460648147</v>
      </c>
      <c r="G13" s="43">
        <f>SUMPRODUCT('Peso Ponderada'!$C$3:$C$5,'Média Movel Ponderada'!G10:G12)/SUM('Peso Ponderada'!$C$3:$C$5)</f>
        <v>88002.949074074088</v>
      </c>
    </row>
    <row r="14" spans="1:7">
      <c r="A14" s="38">
        <v>45536</v>
      </c>
      <c r="B14" s="43">
        <f>SUMPRODUCT('Peso Ponderada'!$C$3:$C$5,'Média Movel Ponderada'!B11:B13)/SUM('Peso Ponderada'!$C$3:$C$5)</f>
        <v>109447.87268518518</v>
      </c>
      <c r="C14" s="43">
        <f>SUMPRODUCT('Peso Ponderada'!$C$3:$C$5,'Média Movel Ponderada'!C11:C13)/SUM('Peso Ponderada'!$C$3:$C$5)</f>
        <v>121604.96894290124</v>
      </c>
      <c r="D14" s="43">
        <f>SUMPRODUCT('Peso Ponderada'!$C$3:$C$5,'Média Movel Ponderada'!D11:D13)/SUM('Peso Ponderada'!$C$3:$C$5)</f>
        <v>95478.213638117304</v>
      </c>
      <c r="E14" s="43">
        <f>SUMPRODUCT('Peso Ponderada'!$C$3:$C$5,'Média Movel Ponderada'!E11:E13)/SUM('Peso Ponderada'!$C$3:$C$5)</f>
        <v>81756.832754629635</v>
      </c>
      <c r="F14" s="43">
        <f>SUMPRODUCT('Peso Ponderada'!$C$3:$C$5,'Média Movel Ponderada'!F11:F13)/SUM('Peso Ponderada'!$C$3:$C$5)</f>
        <v>113783.80449459876</v>
      </c>
      <c r="G14" s="43">
        <f>SUMPRODUCT('Peso Ponderada'!$C$3:$C$5,'Média Movel Ponderada'!G11:G13)/SUM('Peso Ponderada'!$C$3:$C$5)</f>
        <v>88036.122685185182</v>
      </c>
    </row>
    <row r="35" spans="2:2">
      <c r="B35" t="e">
        <f>SUMPRODUCT($E$42:$E$44,B32:B34)/SUM($E$42:$E$44)</f>
        <v>#DIV/0!</v>
      </c>
    </row>
  </sheetData>
  <mergeCells count="1">
    <mergeCell ref="A1:G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0694-6CC2-4B65-BE68-1AA1F7E553A5}">
  <dimension ref="B2:C5"/>
  <sheetViews>
    <sheetView workbookViewId="0">
      <selection activeCell="E1" sqref="E1"/>
    </sheetView>
  </sheetViews>
  <sheetFormatPr defaultRowHeight="15"/>
  <sheetData>
    <row r="2" spans="2:3">
      <c r="B2" s="17" t="s">
        <v>9</v>
      </c>
      <c r="C2" s="17" t="s">
        <v>10</v>
      </c>
    </row>
    <row r="3" spans="2:3">
      <c r="B3" s="18" t="s">
        <v>11</v>
      </c>
      <c r="C3" s="18">
        <v>1</v>
      </c>
    </row>
    <row r="4" spans="2:3">
      <c r="B4" s="19" t="s">
        <v>12</v>
      </c>
      <c r="C4" s="19">
        <f>C3+1</f>
        <v>2</v>
      </c>
    </row>
    <row r="5" spans="2:3">
      <c r="B5" s="19" t="s">
        <v>13</v>
      </c>
      <c r="C5" s="19">
        <f t="shared" ref="C5" si="0">C4+1</f>
        <v>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7A9C-075A-400A-B389-E35C77FA5C02}">
  <sheetPr>
    <tabColor theme="3" tint="0.79998168889431442"/>
  </sheetPr>
  <dimension ref="A1:M50"/>
  <sheetViews>
    <sheetView workbookViewId="0">
      <pane ySplit="1" topLeftCell="E12" activePane="bottomLeft" state="frozen"/>
      <selection pane="bottomLeft" activeCell="E44" sqref="E44:F47"/>
    </sheetView>
  </sheetViews>
  <sheetFormatPr defaultRowHeight="15"/>
  <cols>
    <col min="1" max="1" width="14.5703125" style="1" bestFit="1" customWidth="1"/>
    <col min="2" max="2" width="13.140625" style="1" customWidth="1"/>
    <col min="3" max="3" width="21" style="1" bestFit="1" customWidth="1"/>
    <col min="4" max="4" width="25" style="1" customWidth="1"/>
    <col min="5" max="5" width="14.5703125" style="1" customWidth="1"/>
    <col min="6" max="6" width="20.5703125" style="1" customWidth="1"/>
    <col min="7" max="7" width="28.140625" style="1" customWidth="1"/>
    <col min="8" max="8" width="22.140625" style="1" customWidth="1"/>
    <col min="9" max="9" width="18.85546875" style="1" customWidth="1"/>
    <col min="10" max="10" width="16" style="1" customWidth="1"/>
    <col min="11" max="11" width="14.28515625" style="1" customWidth="1"/>
    <col min="12" max="12" width="13.28515625" style="1" customWidth="1"/>
    <col min="13" max="13" width="18.28515625" style="1" customWidth="1"/>
    <col min="14" max="16384" width="9.140625" style="1"/>
  </cols>
  <sheetData>
    <row r="1" spans="1:13">
      <c r="A1" s="34" t="s">
        <v>1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</row>
    <row r="2" spans="1:13">
      <c r="A2" s="2">
        <v>44774</v>
      </c>
      <c r="B2" s="6">
        <v>31398</v>
      </c>
      <c r="C2" s="6">
        <v>11706</v>
      </c>
      <c r="D2" s="6">
        <v>12301</v>
      </c>
      <c r="E2" s="6">
        <v>3422</v>
      </c>
      <c r="F2" s="6">
        <v>3373</v>
      </c>
      <c r="G2" s="6">
        <v>4920</v>
      </c>
      <c r="H2" s="6">
        <v>6190</v>
      </c>
      <c r="I2" s="6">
        <v>5416</v>
      </c>
      <c r="J2" s="6">
        <v>4326</v>
      </c>
      <c r="K2" s="6">
        <v>13760</v>
      </c>
      <c r="L2" s="6">
        <v>2390</v>
      </c>
      <c r="M2" s="8"/>
    </row>
    <row r="3" spans="1:13">
      <c r="A3" s="2">
        <v>44805</v>
      </c>
      <c r="B3" s="6">
        <v>35447</v>
      </c>
      <c r="C3" s="6">
        <v>18452</v>
      </c>
      <c r="D3" s="6">
        <v>12743</v>
      </c>
      <c r="E3" s="6">
        <v>4815</v>
      </c>
      <c r="F3" s="6">
        <v>2325</v>
      </c>
      <c r="G3" s="6">
        <v>2255</v>
      </c>
      <c r="H3" s="6">
        <v>8679</v>
      </c>
      <c r="I3" s="6">
        <v>9126</v>
      </c>
      <c r="J3" s="6">
        <v>3652</v>
      </c>
      <c r="K3" s="6">
        <v>16725</v>
      </c>
      <c r="L3" s="6">
        <v>3229</v>
      </c>
      <c r="M3" s="8"/>
    </row>
    <row r="4" spans="1:13">
      <c r="A4" s="2">
        <v>44835</v>
      </c>
      <c r="B4" s="6">
        <v>45558</v>
      </c>
      <c r="C4" s="6">
        <v>15640</v>
      </c>
      <c r="D4" s="6">
        <v>17354</v>
      </c>
      <c r="E4" s="6">
        <v>1801</v>
      </c>
      <c r="F4" s="6">
        <v>3778</v>
      </c>
      <c r="G4" s="6">
        <v>4529</v>
      </c>
      <c r="H4" s="6">
        <v>5492</v>
      </c>
      <c r="I4" s="6">
        <v>5993</v>
      </c>
      <c r="J4" s="6">
        <v>6018</v>
      </c>
      <c r="K4" s="6">
        <v>17104</v>
      </c>
      <c r="L4" s="6">
        <v>1851</v>
      </c>
      <c r="M4" s="8"/>
    </row>
    <row r="5" spans="1:13">
      <c r="A5" s="2">
        <v>44866</v>
      </c>
      <c r="B5" s="6">
        <v>33174</v>
      </c>
      <c r="C5" s="6">
        <v>13321</v>
      </c>
      <c r="D5" s="6">
        <v>10753</v>
      </c>
      <c r="E5" s="6">
        <v>3683</v>
      </c>
      <c r="F5" s="6">
        <v>2952</v>
      </c>
      <c r="G5" s="6">
        <v>3077</v>
      </c>
      <c r="H5" s="6">
        <v>2231</v>
      </c>
      <c r="I5" s="6">
        <v>2221</v>
      </c>
      <c r="J5" s="6">
        <v>7002</v>
      </c>
      <c r="K5" s="6">
        <v>14350</v>
      </c>
      <c r="L5" s="6">
        <v>3414</v>
      </c>
      <c r="M5" s="8"/>
    </row>
    <row r="6" spans="1:13">
      <c r="A6" s="2">
        <v>44896</v>
      </c>
      <c r="B6" s="6">
        <v>46310</v>
      </c>
      <c r="C6" s="6">
        <v>19659</v>
      </c>
      <c r="D6" s="6">
        <v>15100</v>
      </c>
      <c r="E6" s="6">
        <v>5512</v>
      </c>
      <c r="F6" s="6">
        <v>5498</v>
      </c>
      <c r="G6" s="6">
        <v>4448</v>
      </c>
      <c r="H6" s="6">
        <v>3274</v>
      </c>
      <c r="I6" s="6">
        <v>4034</v>
      </c>
      <c r="J6" s="6">
        <v>10002</v>
      </c>
      <c r="K6" s="6">
        <v>20488</v>
      </c>
      <c r="L6" s="6">
        <v>3826</v>
      </c>
      <c r="M6" s="8"/>
    </row>
    <row r="7" spans="1:13">
      <c r="A7" s="2">
        <v>44927</v>
      </c>
      <c r="B7" s="6">
        <v>50022</v>
      </c>
      <c r="C7" s="6">
        <v>17243</v>
      </c>
      <c r="D7" s="6">
        <v>19135</v>
      </c>
      <c r="E7" s="6">
        <v>2567</v>
      </c>
      <c r="F7" s="6">
        <v>6312</v>
      </c>
      <c r="G7" s="6">
        <v>5716</v>
      </c>
      <c r="H7" s="6">
        <v>3678</v>
      </c>
      <c r="I7" s="6">
        <v>3348</v>
      </c>
      <c r="J7" s="6">
        <v>4472</v>
      </c>
      <c r="K7" s="6">
        <v>16872</v>
      </c>
      <c r="L7" s="6">
        <v>2964</v>
      </c>
      <c r="M7" s="8"/>
    </row>
    <row r="8" spans="1:13">
      <c r="A8" s="2">
        <v>44958</v>
      </c>
      <c r="B8" s="6">
        <v>28808</v>
      </c>
      <c r="C8" s="6">
        <v>13431</v>
      </c>
      <c r="D8" s="6">
        <v>12197</v>
      </c>
      <c r="E8" s="6">
        <v>2450</v>
      </c>
      <c r="F8" s="6">
        <v>3900</v>
      </c>
      <c r="G8" s="6">
        <v>4188</v>
      </c>
      <c r="H8" s="6">
        <v>2810</v>
      </c>
      <c r="I8" s="6">
        <v>3306</v>
      </c>
      <c r="J8" s="6">
        <v>4468</v>
      </c>
      <c r="K8" s="6">
        <v>12296</v>
      </c>
      <c r="L8" s="6">
        <v>2225</v>
      </c>
      <c r="M8" s="8"/>
    </row>
    <row r="9" spans="1:13">
      <c r="A9" s="2">
        <v>44986</v>
      </c>
      <c r="B9" s="6">
        <v>39142</v>
      </c>
      <c r="C9" s="6">
        <v>17044</v>
      </c>
      <c r="D9" s="6">
        <v>13952</v>
      </c>
      <c r="E9" s="6">
        <v>6482</v>
      </c>
      <c r="F9" s="6">
        <v>4559</v>
      </c>
      <c r="G9" s="6">
        <v>4183</v>
      </c>
      <c r="H9" s="6">
        <v>8496</v>
      </c>
      <c r="I9" s="6">
        <v>8613</v>
      </c>
      <c r="J9" s="6">
        <v>6690</v>
      </c>
      <c r="K9" s="6">
        <v>17473</v>
      </c>
      <c r="L9" s="6">
        <v>3273</v>
      </c>
      <c r="M9" s="8"/>
    </row>
    <row r="10" spans="1:13">
      <c r="A10" s="2">
        <v>45017</v>
      </c>
      <c r="B10" s="6">
        <v>36608</v>
      </c>
      <c r="C10" s="6">
        <v>12015</v>
      </c>
      <c r="D10" s="6">
        <v>11381</v>
      </c>
      <c r="E10" s="6">
        <v>2546</v>
      </c>
      <c r="F10" s="6">
        <v>1267</v>
      </c>
      <c r="G10" s="6">
        <v>1094</v>
      </c>
      <c r="H10" s="6">
        <v>6268</v>
      </c>
      <c r="I10" s="6">
        <v>6687</v>
      </c>
      <c r="J10" s="6">
        <v>6094</v>
      </c>
      <c r="K10" s="6">
        <v>13978</v>
      </c>
      <c r="L10" s="6">
        <v>4315</v>
      </c>
      <c r="M10" s="8"/>
    </row>
    <row r="11" spans="1:13">
      <c r="A11" s="2">
        <v>45047</v>
      </c>
      <c r="B11" s="6">
        <v>33215</v>
      </c>
      <c r="C11" s="6">
        <v>12832</v>
      </c>
      <c r="D11" s="6">
        <v>12146</v>
      </c>
      <c r="E11" s="6">
        <v>5152</v>
      </c>
      <c r="F11" s="6">
        <v>3374</v>
      </c>
      <c r="G11" s="6">
        <v>2602</v>
      </c>
      <c r="H11" s="6">
        <v>6973</v>
      </c>
      <c r="I11" s="6">
        <v>7337</v>
      </c>
      <c r="J11" s="6">
        <v>7433</v>
      </c>
      <c r="K11" s="6">
        <v>12896</v>
      </c>
      <c r="L11" s="6">
        <v>3149</v>
      </c>
      <c r="M11" s="8"/>
    </row>
    <row r="12" spans="1:13">
      <c r="A12" s="2">
        <v>45078</v>
      </c>
      <c r="B12" s="6">
        <v>78202</v>
      </c>
      <c r="C12" s="6">
        <v>25303</v>
      </c>
      <c r="D12" s="6">
        <v>17234</v>
      </c>
      <c r="E12" s="6">
        <v>2540</v>
      </c>
      <c r="F12" s="6">
        <v>2424</v>
      </c>
      <c r="G12" s="6">
        <v>2224</v>
      </c>
      <c r="H12" s="6">
        <v>4084</v>
      </c>
      <c r="I12" s="6">
        <v>3569</v>
      </c>
      <c r="J12" s="6">
        <v>8036</v>
      </c>
      <c r="K12" s="6">
        <v>18363</v>
      </c>
      <c r="L12" s="6">
        <v>4051</v>
      </c>
      <c r="M12" s="8"/>
    </row>
    <row r="13" spans="1:13">
      <c r="A13" s="2">
        <v>45108</v>
      </c>
      <c r="B13" s="6">
        <v>81217</v>
      </c>
      <c r="C13" s="6">
        <v>28321</v>
      </c>
      <c r="D13" s="6">
        <v>23600</v>
      </c>
      <c r="E13" s="6">
        <v>1987</v>
      </c>
      <c r="F13" s="6">
        <v>5771</v>
      </c>
      <c r="G13" s="6">
        <v>5312</v>
      </c>
      <c r="H13" s="6">
        <v>4223</v>
      </c>
      <c r="I13" s="6">
        <v>4777</v>
      </c>
      <c r="J13" s="6">
        <v>11982</v>
      </c>
      <c r="K13" s="6">
        <v>20199</v>
      </c>
      <c r="L13" s="6">
        <v>3707</v>
      </c>
      <c r="M13" s="8"/>
    </row>
    <row r="14" spans="1:13">
      <c r="A14" s="2">
        <v>45139</v>
      </c>
      <c r="B14" s="6">
        <v>44237</v>
      </c>
      <c r="C14" s="6">
        <v>17140</v>
      </c>
      <c r="D14" s="6">
        <v>16466</v>
      </c>
      <c r="E14" s="6">
        <v>3649</v>
      </c>
      <c r="F14" s="6">
        <v>5836</v>
      </c>
      <c r="G14" s="6">
        <v>3801</v>
      </c>
      <c r="H14" s="6">
        <v>4234</v>
      </c>
      <c r="I14" s="6">
        <v>7184</v>
      </c>
      <c r="J14" s="6">
        <v>6027</v>
      </c>
      <c r="K14" s="6">
        <v>13313</v>
      </c>
      <c r="L14" s="6">
        <v>5264</v>
      </c>
      <c r="M14" s="8"/>
    </row>
    <row r="15" spans="1:13" hidden="1">
      <c r="A15" s="14">
        <v>45170</v>
      </c>
      <c r="B15" s="20">
        <v>36510</v>
      </c>
      <c r="C15" s="12">
        <v>18821</v>
      </c>
      <c r="D15" s="12">
        <v>13666</v>
      </c>
      <c r="E15" s="13">
        <v>4670</v>
      </c>
      <c r="F15" s="13">
        <v>2487</v>
      </c>
      <c r="G15" s="13">
        <v>2303</v>
      </c>
      <c r="H15" s="13">
        <v>9112</v>
      </c>
      <c r="I15" s="13">
        <v>9217</v>
      </c>
      <c r="J15" s="13">
        <v>3615</v>
      </c>
      <c r="K15" s="13">
        <v>16892</v>
      </c>
      <c r="L15" s="13">
        <v>3067</v>
      </c>
      <c r="M15" s="8"/>
    </row>
    <row r="16" spans="1:13" hidden="1">
      <c r="A16" s="14">
        <v>45200</v>
      </c>
      <c r="B16" s="20">
        <v>44191</v>
      </c>
      <c r="C16" s="12">
        <v>15483</v>
      </c>
      <c r="D16" s="12">
        <v>17006</v>
      </c>
      <c r="E16" s="12">
        <v>1837</v>
      </c>
      <c r="F16" s="12">
        <v>3891</v>
      </c>
      <c r="G16" s="12">
        <v>4664</v>
      </c>
      <c r="H16" s="12">
        <v>5327</v>
      </c>
      <c r="I16" s="12">
        <v>6172</v>
      </c>
      <c r="J16" s="12">
        <v>6318</v>
      </c>
      <c r="K16" s="12">
        <v>16248</v>
      </c>
      <c r="L16" s="12">
        <v>1832</v>
      </c>
      <c r="M16" s="8"/>
    </row>
    <row r="17" spans="1:13" hidden="1">
      <c r="A17" s="14">
        <v>45231</v>
      </c>
      <c r="B17" s="20">
        <v>34164</v>
      </c>
      <c r="C17" s="12">
        <v>12868</v>
      </c>
      <c r="D17" s="12">
        <v>11505</v>
      </c>
      <c r="E17" s="13">
        <v>3903</v>
      </c>
      <c r="F17" s="13">
        <v>3099</v>
      </c>
      <c r="G17" s="13">
        <v>3292</v>
      </c>
      <c r="H17" s="13">
        <v>2186</v>
      </c>
      <c r="I17" s="13">
        <v>2265</v>
      </c>
      <c r="J17" s="13">
        <v>7181</v>
      </c>
      <c r="K17" s="13">
        <v>15004</v>
      </c>
      <c r="L17" s="13">
        <v>3755</v>
      </c>
      <c r="M17" s="8"/>
    </row>
    <row r="18" spans="1:13">
      <c r="A18" s="24">
        <v>45261</v>
      </c>
      <c r="B18" s="29">
        <v>44920</v>
      </c>
      <c r="C18" s="30">
        <v>19965</v>
      </c>
      <c r="D18" s="30">
        <v>14345</v>
      </c>
      <c r="E18" s="31">
        <v>5677</v>
      </c>
      <c r="F18" s="31">
        <v>5278</v>
      </c>
      <c r="G18" s="31">
        <v>4557</v>
      </c>
      <c r="H18" s="31">
        <v>3535</v>
      </c>
      <c r="I18" s="31">
        <v>4195</v>
      </c>
      <c r="J18" s="31">
        <v>10102</v>
      </c>
      <c r="K18" s="31">
        <v>21102</v>
      </c>
      <c r="L18" s="31">
        <v>3979</v>
      </c>
      <c r="M18" s="8"/>
    </row>
    <row r="19" spans="1:13">
      <c r="A19" s="24">
        <v>45292</v>
      </c>
      <c r="B19" s="29">
        <v>51023</v>
      </c>
      <c r="C19" s="30">
        <v>17794</v>
      </c>
      <c r="D19" s="30">
        <v>18943</v>
      </c>
      <c r="E19" s="31">
        <v>2669</v>
      </c>
      <c r="F19" s="31">
        <v>6943</v>
      </c>
      <c r="G19" s="31">
        <v>5487</v>
      </c>
      <c r="H19" s="31">
        <v>3641</v>
      </c>
      <c r="I19" s="31">
        <v>3548</v>
      </c>
      <c r="J19" s="31">
        <v>4695</v>
      </c>
      <c r="K19" s="31">
        <v>17221</v>
      </c>
      <c r="L19" s="31">
        <v>3141</v>
      </c>
      <c r="M19" s="8"/>
    </row>
    <row r="20" spans="1:13">
      <c r="A20" s="24">
        <v>45323</v>
      </c>
      <c r="B20" s="29">
        <v>29240</v>
      </c>
      <c r="C20" s="30">
        <v>13505</v>
      </c>
      <c r="D20" s="30">
        <v>12928</v>
      </c>
      <c r="E20" s="31">
        <v>2352</v>
      </c>
      <c r="F20" s="31">
        <v>4056</v>
      </c>
      <c r="G20" s="31">
        <v>3978</v>
      </c>
      <c r="H20" s="31">
        <v>2894</v>
      </c>
      <c r="I20" s="31">
        <v>3372</v>
      </c>
      <c r="J20" s="31">
        <v>4378</v>
      </c>
      <c r="K20" s="31">
        <v>13002</v>
      </c>
      <c r="L20" s="31">
        <v>2158</v>
      </c>
      <c r="M20" s="8"/>
    </row>
    <row r="21" spans="1:13">
      <c r="A21" s="21">
        <v>45352</v>
      </c>
      <c r="B21" s="32">
        <f>AVERAGE(B15:B20)</f>
        <v>40008</v>
      </c>
      <c r="C21" s="32">
        <f>AVERAGE(C15:C20)</f>
        <v>16406</v>
      </c>
      <c r="D21" s="32">
        <f t="shared" ref="C21:L25" si="0">AVERAGE(D15:D20)</f>
        <v>14732.166666666666</v>
      </c>
      <c r="E21" s="32">
        <f t="shared" si="0"/>
        <v>3518</v>
      </c>
      <c r="F21" s="32">
        <f t="shared" si="0"/>
        <v>4292.333333333333</v>
      </c>
      <c r="G21" s="32">
        <f t="shared" si="0"/>
        <v>4046.8333333333335</v>
      </c>
      <c r="H21" s="32">
        <f t="shared" si="0"/>
        <v>4449.166666666667</v>
      </c>
      <c r="I21" s="32">
        <f t="shared" si="0"/>
        <v>4794.833333333333</v>
      </c>
      <c r="J21" s="32">
        <f t="shared" si="0"/>
        <v>6048.166666666667</v>
      </c>
      <c r="K21" s="32">
        <f t="shared" si="0"/>
        <v>16578.166666666668</v>
      </c>
      <c r="L21" s="32">
        <f t="shared" si="0"/>
        <v>2988.6666666666665</v>
      </c>
    </row>
    <row r="22" spans="1:13">
      <c r="A22" s="10">
        <v>45383</v>
      </c>
      <c r="B22" s="32">
        <f>AVERAGE(B19:B21)</f>
        <v>40090.333333333336</v>
      </c>
      <c r="C22" s="32">
        <f t="shared" ref="C22:L25" si="1">AVERAGE(C19:C21)</f>
        <v>15901.666666666666</v>
      </c>
      <c r="D22" s="32">
        <f t="shared" si="1"/>
        <v>15534.388888888889</v>
      </c>
      <c r="E22" s="32">
        <f t="shared" si="1"/>
        <v>2846.3333333333335</v>
      </c>
      <c r="F22" s="32">
        <f t="shared" si="1"/>
        <v>5097.1111111111104</v>
      </c>
      <c r="G22" s="32">
        <f t="shared" si="1"/>
        <v>4503.9444444444443</v>
      </c>
      <c r="H22" s="32">
        <f t="shared" si="1"/>
        <v>3661.3888888888891</v>
      </c>
      <c r="I22" s="32">
        <f t="shared" si="1"/>
        <v>3904.9444444444439</v>
      </c>
      <c r="J22" s="32">
        <f t="shared" si="1"/>
        <v>5040.3888888888896</v>
      </c>
      <c r="K22" s="32">
        <f t="shared" si="1"/>
        <v>15600.388888888891</v>
      </c>
      <c r="L22" s="32">
        <f t="shared" si="1"/>
        <v>2762.5555555555552</v>
      </c>
    </row>
    <row r="23" spans="1:13">
      <c r="A23" s="10">
        <v>45413</v>
      </c>
      <c r="B23" s="32">
        <f t="shared" ref="B23:B25" si="2">AVERAGE(B20:B22)</f>
        <v>36446.111111111117</v>
      </c>
      <c r="C23" s="32">
        <f t="shared" si="1"/>
        <v>15270.888888888889</v>
      </c>
      <c r="D23" s="32">
        <f t="shared" si="1"/>
        <v>14398.185185185184</v>
      </c>
      <c r="E23" s="32">
        <f t="shared" si="1"/>
        <v>2905.4444444444448</v>
      </c>
      <c r="F23" s="32">
        <f t="shared" si="1"/>
        <v>4481.8148148148139</v>
      </c>
      <c r="G23" s="32">
        <f t="shared" si="1"/>
        <v>4176.2592592592591</v>
      </c>
      <c r="H23" s="32">
        <f t="shared" si="1"/>
        <v>3668.1851851851857</v>
      </c>
      <c r="I23" s="32">
        <f t="shared" si="1"/>
        <v>4023.9259259259256</v>
      </c>
      <c r="J23" s="32">
        <f t="shared" si="1"/>
        <v>5155.5185185185192</v>
      </c>
      <c r="K23" s="32">
        <f t="shared" si="1"/>
        <v>15060.185185185188</v>
      </c>
      <c r="L23" s="32">
        <f t="shared" si="1"/>
        <v>2636.4074074074069</v>
      </c>
    </row>
    <row r="24" spans="1:13">
      <c r="A24" s="10">
        <v>45444</v>
      </c>
      <c r="B24" s="32">
        <f>AVERAGE(B21:B23)</f>
        <v>38848.148148148153</v>
      </c>
      <c r="C24" s="32">
        <f t="shared" si="1"/>
        <v>15859.518518518518</v>
      </c>
      <c r="D24" s="32">
        <f t="shared" si="1"/>
        <v>14888.246913580246</v>
      </c>
      <c r="E24" s="32">
        <f t="shared" si="1"/>
        <v>3089.9259259259265</v>
      </c>
      <c r="F24" s="32">
        <f t="shared" si="1"/>
        <v>4623.7530864197524</v>
      </c>
      <c r="G24" s="32">
        <f t="shared" si="1"/>
        <v>4242.3456790123455</v>
      </c>
      <c r="H24" s="32">
        <f t="shared" si="1"/>
        <v>3926.2469135802476</v>
      </c>
      <c r="I24" s="32">
        <f t="shared" si="1"/>
        <v>4241.2345679012342</v>
      </c>
      <c r="J24" s="32">
        <f t="shared" si="1"/>
        <v>5414.6913580246919</v>
      </c>
      <c r="K24" s="32">
        <f t="shared" si="1"/>
        <v>15746.246913580248</v>
      </c>
      <c r="L24" s="32">
        <f t="shared" si="1"/>
        <v>2795.8765432098758</v>
      </c>
    </row>
    <row r="25" spans="1:13">
      <c r="A25" s="10">
        <v>45474</v>
      </c>
      <c r="B25" s="32">
        <f>AVERAGE(B22:B24)</f>
        <v>38461.530864197535</v>
      </c>
      <c r="C25" s="32">
        <f t="shared" si="1"/>
        <v>15677.358024691357</v>
      </c>
      <c r="D25" s="32">
        <f t="shared" si="1"/>
        <v>14940.273662551439</v>
      </c>
      <c r="E25" s="32">
        <f t="shared" si="1"/>
        <v>2947.2345679012346</v>
      </c>
      <c r="F25" s="32">
        <f t="shared" si="1"/>
        <v>4734.2263374485583</v>
      </c>
      <c r="G25" s="32">
        <f t="shared" si="1"/>
        <v>4307.51646090535</v>
      </c>
      <c r="H25" s="32">
        <f t="shared" si="1"/>
        <v>3751.9403292181073</v>
      </c>
      <c r="I25" s="32">
        <f t="shared" si="1"/>
        <v>4056.7016460905347</v>
      </c>
      <c r="J25" s="32">
        <f t="shared" si="1"/>
        <v>5203.5329218106999</v>
      </c>
      <c r="K25" s="32">
        <f t="shared" si="1"/>
        <v>15468.940329218109</v>
      </c>
      <c r="L25" s="32">
        <f t="shared" si="1"/>
        <v>2731.6131687242791</v>
      </c>
    </row>
    <row r="26" spans="1:13">
      <c r="A26" s="10">
        <v>45505</v>
      </c>
      <c r="B26" s="32">
        <f>AVERAGE(B23:B25)</f>
        <v>37918.596707818935</v>
      </c>
      <c r="C26" s="32">
        <f t="shared" ref="C26:L26" si="3">AVERAGE(C23:C25)</f>
        <v>15602.588477366255</v>
      </c>
      <c r="D26" s="32">
        <f t="shared" si="3"/>
        <v>14742.235253772289</v>
      </c>
      <c r="E26" s="32">
        <f t="shared" si="3"/>
        <v>2980.8683127572021</v>
      </c>
      <c r="F26" s="32">
        <f t="shared" si="3"/>
        <v>4613.2647462277082</v>
      </c>
      <c r="G26" s="32">
        <f t="shared" si="3"/>
        <v>4242.0404663923182</v>
      </c>
      <c r="H26" s="32">
        <f t="shared" si="3"/>
        <v>3782.12414266118</v>
      </c>
      <c r="I26" s="32">
        <f t="shared" si="3"/>
        <v>4107.2873799725648</v>
      </c>
      <c r="J26" s="32">
        <f t="shared" si="3"/>
        <v>5257.9142661179703</v>
      </c>
      <c r="K26" s="32">
        <f t="shared" si="3"/>
        <v>15425.124142661181</v>
      </c>
      <c r="L26" s="32">
        <f t="shared" si="3"/>
        <v>2721.2990397805206</v>
      </c>
    </row>
    <row r="27" spans="1:13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</row>
    <row r="28" spans="1:13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</row>
    <row r="29" spans="1:13">
      <c r="A29" s="70" t="s">
        <v>8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</row>
    <row r="30" spans="1:13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</row>
    <row r="31" spans="1:13" hidden="1">
      <c r="A31" s="25">
        <v>45170</v>
      </c>
      <c r="B31" s="26">
        <v>36510</v>
      </c>
      <c r="C31" s="26">
        <v>18821</v>
      </c>
      <c r="D31" s="26">
        <v>13666</v>
      </c>
      <c r="E31" s="27">
        <v>4670</v>
      </c>
      <c r="F31" s="27">
        <v>2487</v>
      </c>
      <c r="G31" s="27">
        <v>2303</v>
      </c>
      <c r="H31" s="27">
        <v>9112</v>
      </c>
      <c r="I31" s="27">
        <v>9217</v>
      </c>
      <c r="J31" s="27">
        <v>3615</v>
      </c>
      <c r="K31" s="27">
        <v>16892</v>
      </c>
      <c r="L31" s="27">
        <v>3067</v>
      </c>
    </row>
    <row r="32" spans="1:13" hidden="1">
      <c r="A32" s="14">
        <v>45200</v>
      </c>
      <c r="B32" s="12">
        <v>44191</v>
      </c>
      <c r="C32" s="12">
        <v>15483</v>
      </c>
      <c r="D32" s="12">
        <v>17006</v>
      </c>
      <c r="E32" s="12">
        <v>1837</v>
      </c>
      <c r="F32" s="12">
        <v>3891</v>
      </c>
      <c r="G32" s="12">
        <v>4664</v>
      </c>
      <c r="H32" s="12">
        <v>5327</v>
      </c>
      <c r="I32" s="12">
        <v>6172</v>
      </c>
      <c r="J32" s="12">
        <v>6318</v>
      </c>
      <c r="K32" s="12">
        <v>16248</v>
      </c>
      <c r="L32" s="12">
        <v>1832</v>
      </c>
    </row>
    <row r="33" spans="1:12" hidden="1">
      <c r="A33" s="14">
        <v>45231</v>
      </c>
      <c r="B33" s="12">
        <v>34164</v>
      </c>
      <c r="C33" s="12">
        <v>12868</v>
      </c>
      <c r="D33" s="12">
        <v>11505</v>
      </c>
      <c r="E33" s="13">
        <v>3903</v>
      </c>
      <c r="F33" s="13">
        <v>3099</v>
      </c>
      <c r="G33" s="13">
        <v>3292</v>
      </c>
      <c r="H33" s="13">
        <v>2186</v>
      </c>
      <c r="I33" s="13">
        <v>2265</v>
      </c>
      <c r="J33" s="13">
        <v>7181</v>
      </c>
      <c r="K33" s="13">
        <v>15004</v>
      </c>
      <c r="L33" s="13">
        <v>3755</v>
      </c>
    </row>
    <row r="34" spans="1:12">
      <c r="A34" s="24">
        <v>45261</v>
      </c>
      <c r="B34" s="30">
        <v>44920</v>
      </c>
      <c r="C34" s="30">
        <v>19965</v>
      </c>
      <c r="D34" s="30">
        <v>14345</v>
      </c>
      <c r="E34" s="31">
        <v>5677</v>
      </c>
      <c r="F34" s="31">
        <v>5278</v>
      </c>
      <c r="G34" s="31">
        <v>4557</v>
      </c>
      <c r="H34" s="31">
        <v>3535</v>
      </c>
      <c r="I34" s="31">
        <v>4195</v>
      </c>
      <c r="J34" s="31">
        <v>10102</v>
      </c>
      <c r="K34" s="31">
        <v>21102</v>
      </c>
      <c r="L34" s="31">
        <v>3979</v>
      </c>
    </row>
    <row r="35" spans="1:12">
      <c r="A35" s="24">
        <v>45292</v>
      </c>
      <c r="B35" s="30">
        <v>51023</v>
      </c>
      <c r="C35" s="30">
        <v>17794</v>
      </c>
      <c r="D35" s="30">
        <v>18943</v>
      </c>
      <c r="E35" s="31">
        <v>2669</v>
      </c>
      <c r="F35" s="31">
        <v>6943</v>
      </c>
      <c r="G35" s="31">
        <v>5487</v>
      </c>
      <c r="H35" s="31">
        <v>3641</v>
      </c>
      <c r="I35" s="31">
        <v>3548</v>
      </c>
      <c r="J35" s="31">
        <v>4695</v>
      </c>
      <c r="K35" s="31">
        <v>17221</v>
      </c>
      <c r="L35" s="31">
        <v>3141</v>
      </c>
    </row>
    <row r="36" spans="1:12">
      <c r="A36" s="24">
        <v>45323</v>
      </c>
      <c r="B36" s="30">
        <v>29240</v>
      </c>
      <c r="C36" s="30">
        <v>13505</v>
      </c>
      <c r="D36" s="30">
        <v>12928</v>
      </c>
      <c r="E36" s="31">
        <v>2352</v>
      </c>
      <c r="F36" s="31">
        <v>4056</v>
      </c>
      <c r="G36" s="31">
        <v>3978</v>
      </c>
      <c r="H36" s="31">
        <v>2894</v>
      </c>
      <c r="I36" s="31">
        <v>3372</v>
      </c>
      <c r="J36" s="31">
        <v>4378</v>
      </c>
      <c r="K36" s="31">
        <v>13002</v>
      </c>
      <c r="L36" s="31">
        <v>2158</v>
      </c>
    </row>
    <row r="37" spans="1:12">
      <c r="A37" s="15">
        <v>45352</v>
      </c>
      <c r="B37" s="33">
        <f>SUMPRODUCT($F$45:$F$50,B31:B36)/SUM($F$45:$F$50)</f>
        <v>39886.619047619046</v>
      </c>
      <c r="C37" s="33">
        <f t="shared" ref="C37:L37" si="4">SUMPRODUCT($F$45:$F$50,C31:C36)/SUM($F$45:$F$50)</f>
        <v>16107.190476190477</v>
      </c>
      <c r="D37" s="33">
        <f t="shared" si="4"/>
        <v>14850.285714285714</v>
      </c>
      <c r="E37" s="33">
        <f t="shared" si="4"/>
        <v>3343.7142857142858</v>
      </c>
      <c r="F37" s="33">
        <f t="shared" si="4"/>
        <v>4749</v>
      </c>
      <c r="G37" s="33">
        <f t="shared" si="4"/>
        <v>4335.1428571428569</v>
      </c>
      <c r="H37" s="33">
        <f t="shared" si="4"/>
        <v>3620.6190476190477</v>
      </c>
      <c r="I37" s="33">
        <f t="shared" si="4"/>
        <v>3957.5238095238096</v>
      </c>
      <c r="J37" s="33">
        <f t="shared" si="4"/>
        <v>6092.6190476190477</v>
      </c>
      <c r="K37" s="33">
        <f t="shared" si="4"/>
        <v>16329.761904761905</v>
      </c>
      <c r="L37" s="33">
        <f t="shared" si="4"/>
        <v>2979.2857142857142</v>
      </c>
    </row>
    <row r="38" spans="1:12">
      <c r="A38" s="16">
        <v>45383</v>
      </c>
      <c r="B38" s="33">
        <f>SUMPRODUCT($F$45:$F$47,B35:B37)/SUM($F$45:$F$47)</f>
        <v>38193.809523809519</v>
      </c>
      <c r="C38" s="33">
        <f t="shared" ref="C38:L38" si="5">SUMPRODUCT($F$45:$F$47,C35:C37)/SUM($F$45:$F$47)</f>
        <v>15520.928571428572</v>
      </c>
      <c r="D38" s="33">
        <f t="shared" si="5"/>
        <v>14891.642857142857</v>
      </c>
      <c r="E38" s="33">
        <f t="shared" si="5"/>
        <v>2900.6904761904757</v>
      </c>
      <c r="F38" s="33">
        <f t="shared" si="5"/>
        <v>4883.666666666667</v>
      </c>
      <c r="G38" s="33">
        <f t="shared" si="5"/>
        <v>4408.0714285714284</v>
      </c>
      <c r="H38" s="33">
        <f t="shared" si="5"/>
        <v>3381.8095238095243</v>
      </c>
      <c r="I38" s="33">
        <f t="shared" si="5"/>
        <v>3694.0952380952381</v>
      </c>
      <c r="J38" s="33">
        <f t="shared" si="5"/>
        <v>5288.1428571428578</v>
      </c>
      <c r="K38" s="33">
        <f t="shared" si="5"/>
        <v>15369.047619047618</v>
      </c>
      <c r="L38" s="33">
        <f t="shared" si="5"/>
        <v>2732.4761904761908</v>
      </c>
    </row>
    <row r="39" spans="1:12">
      <c r="A39" s="16">
        <v>45413</v>
      </c>
      <c r="B39" s="33">
        <f>SUMPRODUCT($F$45:$F$47,B36:B38)/SUM($F$45:$F$47)</f>
        <v>37265.777777777774</v>
      </c>
      <c r="C39" s="33">
        <f t="shared" ref="C39:L39" si="6">SUMPRODUCT($F$45:$F$47,C36:C38)/SUM($F$45:$F$47)</f>
        <v>15380.361111111111</v>
      </c>
      <c r="D39" s="33">
        <f t="shared" si="6"/>
        <v>14550.583333333334</v>
      </c>
      <c r="E39" s="33">
        <f t="shared" si="6"/>
        <v>2956.9166666666665</v>
      </c>
      <c r="F39" s="33">
        <f t="shared" si="6"/>
        <v>4700.833333333333</v>
      </c>
      <c r="G39" s="33">
        <f t="shared" si="6"/>
        <v>4312.083333333333</v>
      </c>
      <c r="H39" s="33">
        <f t="shared" si="6"/>
        <v>3380.1111111111113</v>
      </c>
      <c r="I39" s="33">
        <f t="shared" si="6"/>
        <v>3728.2222222222222</v>
      </c>
      <c r="J39" s="33">
        <f t="shared" si="6"/>
        <v>5404.6111111111113</v>
      </c>
      <c r="K39" s="33">
        <f t="shared" si="6"/>
        <v>15294.777777777776</v>
      </c>
      <c r="L39" s="33">
        <f t="shared" si="6"/>
        <v>2719</v>
      </c>
    </row>
    <row r="40" spans="1:12">
      <c r="A40" s="16">
        <v>45444</v>
      </c>
      <c r="B40" s="33">
        <f>SUMPRODUCT($F$45:$F$47,B37:B39)/SUM($F$45:$F$47)</f>
        <v>38011.928571428565</v>
      </c>
      <c r="C40" s="33">
        <f t="shared" ref="C40:L40" si="7">SUMPRODUCT($F$45:$F$47,C37:C39)/SUM($F$45:$F$47)</f>
        <v>15548.355158730157</v>
      </c>
      <c r="D40" s="33">
        <f t="shared" si="7"/>
        <v>14714.220238095237</v>
      </c>
      <c r="E40" s="33">
        <f t="shared" si="7"/>
        <v>3002.6408730158728</v>
      </c>
      <c r="F40" s="33">
        <f t="shared" si="7"/>
        <v>4769.8055555555557</v>
      </c>
      <c r="G40" s="33">
        <f t="shared" si="7"/>
        <v>4347.9226190476193</v>
      </c>
      <c r="H40" s="33">
        <f t="shared" si="7"/>
        <v>3420.7619047619046</v>
      </c>
      <c r="I40" s="33">
        <f t="shared" si="7"/>
        <v>3755.0634920634925</v>
      </c>
      <c r="J40" s="33">
        <f t="shared" si="7"/>
        <v>5480.4563492063498</v>
      </c>
      <c r="K40" s="33">
        <f t="shared" si="7"/>
        <v>15492.031746031746</v>
      </c>
      <c r="L40" s="33">
        <f t="shared" si="7"/>
        <v>2766.8730158730159</v>
      </c>
    </row>
    <row r="41" spans="1:12">
      <c r="A41" s="16">
        <v>45474</v>
      </c>
      <c r="B41" s="33">
        <f>SUMPRODUCT($F$45:$F$47,B38:B40)/SUM($F$45:$F$47)</f>
        <v>37793.525132275128</v>
      </c>
      <c r="C41" s="33">
        <f t="shared" ref="C41:L41" si="8">SUMPRODUCT($F$45:$F$47,C38:C40)/SUM($F$45:$F$47)</f>
        <v>15487.786044973545</v>
      </c>
      <c r="D41" s="33">
        <f t="shared" si="8"/>
        <v>14689.245039682539</v>
      </c>
      <c r="E41" s="33">
        <f t="shared" si="8"/>
        <v>2970.4077380952381</v>
      </c>
      <c r="F41" s="33">
        <f t="shared" si="8"/>
        <v>4765.791666666667</v>
      </c>
      <c r="G41" s="33">
        <f t="shared" si="8"/>
        <v>4346.000992063492</v>
      </c>
      <c r="H41" s="33">
        <f t="shared" si="8"/>
        <v>3400.7195767195772</v>
      </c>
      <c r="I41" s="33">
        <f t="shared" si="8"/>
        <v>3735.9550264550267</v>
      </c>
      <c r="J41" s="33">
        <f t="shared" si="8"/>
        <v>5423.1223544973554</v>
      </c>
      <c r="K41" s="33">
        <f t="shared" si="8"/>
        <v>15405.783068783066</v>
      </c>
      <c r="L41" s="33">
        <f t="shared" si="8"/>
        <v>2745.1825396825393</v>
      </c>
    </row>
    <row r="42" spans="1:12">
      <c r="A42" s="16">
        <v>45505</v>
      </c>
      <c r="B42" s="33">
        <f>SUMPRODUCT($F$45:$F$47,B39:B41)/SUM($F$45:$F$47)</f>
        <v>37778.368386243383</v>
      </c>
      <c r="C42" s="33">
        <f t="shared" ref="C42:L42" si="9">SUMPRODUCT($F$45:$F$47,C39:C41)/SUM($F$45:$F$47)</f>
        <v>15490.071593915345</v>
      </c>
      <c r="D42" s="33">
        <f t="shared" si="9"/>
        <v>14674.459821428571</v>
      </c>
      <c r="E42" s="33">
        <f t="shared" si="9"/>
        <v>2978.9036044973545</v>
      </c>
      <c r="F42" s="33">
        <f t="shared" si="9"/>
        <v>4756.3032407407409</v>
      </c>
      <c r="G42" s="33">
        <f t="shared" si="9"/>
        <v>4340.9885912698419</v>
      </c>
      <c r="H42" s="33">
        <f t="shared" si="9"/>
        <v>3403.965608465609</v>
      </c>
      <c r="I42" s="33">
        <f t="shared" si="9"/>
        <v>3741.0357142857142</v>
      </c>
      <c r="J42" s="33">
        <f t="shared" si="9"/>
        <v>5439.1484788359803</v>
      </c>
      <c r="K42" s="33">
        <f t="shared" si="9"/>
        <v>15416.031746031746</v>
      </c>
      <c r="L42" s="33">
        <f t="shared" si="9"/>
        <v>2748.0489417989415</v>
      </c>
    </row>
    <row r="44" spans="1:12">
      <c r="E44" s="17" t="s">
        <v>9</v>
      </c>
      <c r="F44" s="17" t="s">
        <v>10</v>
      </c>
    </row>
    <row r="45" spans="1:12">
      <c r="E45" s="18" t="s">
        <v>11</v>
      </c>
      <c r="F45" s="18">
        <v>1</v>
      </c>
    </row>
    <row r="46" spans="1:12">
      <c r="E46" s="19" t="s">
        <v>12</v>
      </c>
      <c r="F46" s="19">
        <f>F45+1</f>
        <v>2</v>
      </c>
    </row>
    <row r="47" spans="1:12">
      <c r="E47" s="19" t="s">
        <v>13</v>
      </c>
      <c r="F47" s="19">
        <f t="shared" ref="F47:F50" si="10">F46+1</f>
        <v>3</v>
      </c>
    </row>
    <row r="48" spans="1:12" hidden="1">
      <c r="E48" s="19" t="s">
        <v>26</v>
      </c>
      <c r="F48" s="19">
        <f t="shared" si="10"/>
        <v>4</v>
      </c>
    </row>
    <row r="49" spans="5:6" hidden="1">
      <c r="E49" s="19" t="s">
        <v>27</v>
      </c>
      <c r="F49" s="19">
        <f t="shared" si="10"/>
        <v>5</v>
      </c>
    </row>
    <row r="50" spans="5:6" hidden="1">
      <c r="E50" s="19" t="s">
        <v>28</v>
      </c>
      <c r="F50" s="19">
        <f t="shared" si="10"/>
        <v>6</v>
      </c>
    </row>
  </sheetData>
  <mergeCells count="2">
    <mergeCell ref="A29:L30"/>
    <mergeCell ref="A27:L28"/>
  </mergeCells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8035-891A-4D88-B7DA-EBA37047335B}">
  <sheetPr>
    <tabColor theme="4" tint="0.59999389629810485"/>
  </sheetPr>
  <dimension ref="A1:L28"/>
  <sheetViews>
    <sheetView workbookViewId="0">
      <pane ySplit="1" topLeftCell="A18" activePane="bottomLeft" state="frozen"/>
      <selection pane="bottomLeft" activeCell="A18" sqref="A18"/>
    </sheetView>
  </sheetViews>
  <sheetFormatPr defaultRowHeight="15"/>
  <cols>
    <col min="2" max="2" width="13.5703125" customWidth="1"/>
    <col min="3" max="3" width="21" bestFit="1" customWidth="1"/>
    <col min="4" max="4" width="13.5703125" bestFit="1" customWidth="1"/>
    <col min="5" max="5" width="14" customWidth="1"/>
    <col min="6" max="6" width="13.28515625" bestFit="1" customWidth="1"/>
    <col min="7" max="7" width="17.28515625" bestFit="1" customWidth="1"/>
    <col min="8" max="8" width="12.85546875" customWidth="1"/>
    <col min="9" max="9" width="14.85546875" customWidth="1"/>
    <col min="10" max="10" width="12.140625" customWidth="1"/>
    <col min="11" max="11" width="12.7109375" customWidth="1"/>
  </cols>
  <sheetData>
    <row r="1" spans="1:12">
      <c r="A1" s="9" t="s">
        <v>2</v>
      </c>
      <c r="B1" s="9" t="s">
        <v>15</v>
      </c>
      <c r="C1" s="9" t="s">
        <v>16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  <c r="L1" s="1"/>
    </row>
    <row r="2" spans="1:12">
      <c r="A2" s="2">
        <v>44774</v>
      </c>
      <c r="B2" s="6">
        <v>29755</v>
      </c>
      <c r="C2" s="6">
        <v>11138</v>
      </c>
      <c r="D2" s="6">
        <v>11704</v>
      </c>
      <c r="E2" s="6">
        <v>3256</v>
      </c>
      <c r="F2" s="6">
        <v>6843</v>
      </c>
      <c r="G2" s="6">
        <v>4606</v>
      </c>
      <c r="H2" s="6">
        <v>7891</v>
      </c>
      <c r="I2" s="6">
        <v>8882</v>
      </c>
      <c r="J2" s="6">
        <v>4323</v>
      </c>
      <c r="K2" s="6">
        <v>5991</v>
      </c>
      <c r="L2" s="1"/>
    </row>
    <row r="3" spans="1:12">
      <c r="A3" s="2">
        <v>44805</v>
      </c>
      <c r="B3" s="6">
        <v>21915</v>
      </c>
      <c r="C3" s="6">
        <v>15652</v>
      </c>
      <c r="D3" s="6">
        <v>12328</v>
      </c>
      <c r="E3" s="6">
        <v>6554</v>
      </c>
      <c r="F3" s="6">
        <v>6377</v>
      </c>
      <c r="G3" s="6">
        <v>7357</v>
      </c>
      <c r="H3" s="6">
        <v>8826</v>
      </c>
      <c r="I3" s="6">
        <v>9941</v>
      </c>
      <c r="J3" s="6">
        <v>5283</v>
      </c>
      <c r="K3" s="6">
        <v>9973</v>
      </c>
      <c r="L3" s="1"/>
    </row>
    <row r="4" spans="1:12">
      <c r="A4" s="2">
        <v>44835</v>
      </c>
      <c r="B4" s="6">
        <v>22278</v>
      </c>
      <c r="C4" s="6">
        <v>10656</v>
      </c>
      <c r="D4" s="6">
        <v>13359</v>
      </c>
      <c r="E4" s="6">
        <v>6563</v>
      </c>
      <c r="F4" s="6">
        <v>5231</v>
      </c>
      <c r="G4" s="6">
        <v>8890</v>
      </c>
      <c r="H4" s="6">
        <v>9430</v>
      </c>
      <c r="I4" s="6">
        <v>8378</v>
      </c>
      <c r="J4" s="6">
        <v>3851</v>
      </c>
      <c r="K4" s="6">
        <v>7886</v>
      </c>
      <c r="L4" s="1"/>
    </row>
    <row r="5" spans="1:12">
      <c r="A5" s="2">
        <v>44866</v>
      </c>
      <c r="B5" s="6">
        <v>33974</v>
      </c>
      <c r="C5" s="6">
        <v>16214</v>
      </c>
      <c r="D5" s="6">
        <v>14951</v>
      </c>
      <c r="E5" s="6">
        <v>5928</v>
      </c>
      <c r="F5" s="6">
        <v>11883</v>
      </c>
      <c r="G5" s="6">
        <v>7230</v>
      </c>
      <c r="H5" s="6">
        <v>8235</v>
      </c>
      <c r="I5" s="6">
        <v>10762</v>
      </c>
      <c r="J5" s="6">
        <v>8919</v>
      </c>
      <c r="K5" s="6">
        <v>10787</v>
      </c>
      <c r="L5" s="1"/>
    </row>
    <row r="6" spans="1:12">
      <c r="A6" s="2">
        <v>44896</v>
      </c>
      <c r="B6" s="6">
        <v>34538</v>
      </c>
      <c r="C6" s="6">
        <v>11805</v>
      </c>
      <c r="D6" s="6">
        <v>11939</v>
      </c>
      <c r="E6" s="6">
        <v>2724</v>
      </c>
      <c r="F6" s="6">
        <v>9101</v>
      </c>
      <c r="G6" s="6">
        <v>6098</v>
      </c>
      <c r="H6" s="6">
        <v>8709</v>
      </c>
      <c r="I6" s="6">
        <v>6428</v>
      </c>
      <c r="J6" s="6">
        <v>5283</v>
      </c>
      <c r="K6" s="6">
        <v>6563</v>
      </c>
      <c r="L6" s="1"/>
    </row>
    <row r="7" spans="1:12">
      <c r="A7" s="2">
        <v>44927</v>
      </c>
      <c r="B7" s="6">
        <v>37180</v>
      </c>
      <c r="C7" s="6">
        <v>17354</v>
      </c>
      <c r="D7" s="6">
        <v>12134</v>
      </c>
      <c r="E7" s="6">
        <v>3331</v>
      </c>
      <c r="F7" s="6">
        <v>10852</v>
      </c>
      <c r="G7" s="6">
        <v>7143</v>
      </c>
      <c r="H7" s="6">
        <v>8196</v>
      </c>
      <c r="I7" s="6">
        <v>5872</v>
      </c>
      <c r="J7" s="6">
        <v>5059</v>
      </c>
      <c r="K7" s="6">
        <v>7349</v>
      </c>
      <c r="L7" s="1"/>
    </row>
    <row r="8" spans="1:12">
      <c r="A8" s="2">
        <v>44958</v>
      </c>
      <c r="B8" s="6">
        <v>40442</v>
      </c>
      <c r="C8" s="6">
        <v>13875</v>
      </c>
      <c r="D8" s="6">
        <v>12952</v>
      </c>
      <c r="E8" s="6">
        <v>4504</v>
      </c>
      <c r="F8" s="6">
        <v>9907</v>
      </c>
      <c r="G8" s="6">
        <v>11193</v>
      </c>
      <c r="H8" s="6">
        <v>9496</v>
      </c>
      <c r="I8" s="6">
        <v>7337</v>
      </c>
      <c r="J8" s="6">
        <v>3818</v>
      </c>
      <c r="K8" s="6">
        <v>11255</v>
      </c>
      <c r="L8" s="1"/>
    </row>
    <row r="9" spans="1:12">
      <c r="A9" s="2">
        <v>44986</v>
      </c>
      <c r="B9" s="6">
        <v>33754</v>
      </c>
      <c r="C9" s="6">
        <v>10138</v>
      </c>
      <c r="D9" s="6">
        <v>10158</v>
      </c>
      <c r="E9" s="6">
        <v>4590</v>
      </c>
      <c r="F9" s="6">
        <v>6880</v>
      </c>
      <c r="G9" s="6">
        <v>7475</v>
      </c>
      <c r="H9" s="6">
        <v>9412</v>
      </c>
      <c r="I9" s="6">
        <v>5840</v>
      </c>
      <c r="J9" s="6">
        <v>6163</v>
      </c>
      <c r="K9" s="6">
        <v>6466</v>
      </c>
      <c r="L9" s="1"/>
    </row>
    <row r="10" spans="1:12">
      <c r="A10" s="2">
        <v>45017</v>
      </c>
      <c r="B10" s="6">
        <v>49401</v>
      </c>
      <c r="C10" s="6">
        <v>12599</v>
      </c>
      <c r="D10" s="6">
        <v>15164</v>
      </c>
      <c r="E10" s="6">
        <v>4320</v>
      </c>
      <c r="F10" s="6">
        <v>6996</v>
      </c>
      <c r="G10" s="6">
        <v>9100</v>
      </c>
      <c r="H10" s="6">
        <v>6648</v>
      </c>
      <c r="I10" s="6">
        <v>6424</v>
      </c>
      <c r="J10" s="6">
        <v>5278</v>
      </c>
      <c r="K10" s="6">
        <v>8565</v>
      </c>
      <c r="L10" s="1"/>
    </row>
    <row r="11" spans="1:12">
      <c r="A11" s="2">
        <v>45047</v>
      </c>
      <c r="B11" s="6">
        <v>30424</v>
      </c>
      <c r="C11" s="6">
        <v>14952</v>
      </c>
      <c r="D11" s="6">
        <v>13245</v>
      </c>
      <c r="E11" s="6">
        <v>3334</v>
      </c>
      <c r="F11" s="6">
        <v>8606</v>
      </c>
      <c r="G11" s="6">
        <v>9495</v>
      </c>
      <c r="H11" s="6">
        <v>9656</v>
      </c>
      <c r="I11" s="6">
        <v>9564</v>
      </c>
      <c r="J11" s="6">
        <v>5491</v>
      </c>
      <c r="K11" s="6">
        <v>10602</v>
      </c>
      <c r="L11" s="1"/>
    </row>
    <row r="12" spans="1:12">
      <c r="A12" s="2">
        <v>45078</v>
      </c>
      <c r="B12" s="6">
        <v>36258</v>
      </c>
      <c r="C12" s="6">
        <v>13264</v>
      </c>
      <c r="D12" s="6">
        <v>17215</v>
      </c>
      <c r="E12" s="6">
        <v>8433</v>
      </c>
      <c r="F12" s="6">
        <v>7616</v>
      </c>
      <c r="G12" s="6">
        <v>8342</v>
      </c>
      <c r="H12" s="6">
        <v>11257</v>
      </c>
      <c r="I12" s="6">
        <v>11438</v>
      </c>
      <c r="J12" s="6">
        <v>8238</v>
      </c>
      <c r="K12" s="6">
        <v>7474</v>
      </c>
      <c r="L12" s="1"/>
    </row>
    <row r="13" spans="1:12">
      <c r="A13" s="2">
        <v>45108</v>
      </c>
      <c r="B13" s="6">
        <v>27944</v>
      </c>
      <c r="C13" s="6">
        <v>12090</v>
      </c>
      <c r="D13" s="6">
        <v>12582</v>
      </c>
      <c r="E13" s="6">
        <v>2425</v>
      </c>
      <c r="F13" s="6">
        <v>6765</v>
      </c>
      <c r="G13" s="6">
        <v>7564</v>
      </c>
      <c r="H13" s="6">
        <v>5269</v>
      </c>
      <c r="I13" s="6">
        <v>8633</v>
      </c>
      <c r="J13" s="6">
        <v>2704</v>
      </c>
      <c r="K13" s="6">
        <v>6951</v>
      </c>
      <c r="L13" s="1"/>
    </row>
    <row r="14" spans="1:12">
      <c r="A14" s="2">
        <v>45139</v>
      </c>
      <c r="B14" s="6">
        <v>37908</v>
      </c>
      <c r="C14" s="6">
        <v>14368</v>
      </c>
      <c r="D14" s="6">
        <v>15955</v>
      </c>
      <c r="E14" s="6">
        <v>3137</v>
      </c>
      <c r="F14" s="6">
        <v>7535</v>
      </c>
      <c r="G14" s="6">
        <v>11642</v>
      </c>
      <c r="H14" s="6">
        <v>11339</v>
      </c>
      <c r="I14" s="6">
        <v>6929</v>
      </c>
      <c r="J14" s="6">
        <v>4252</v>
      </c>
      <c r="K14" s="6">
        <v>8080</v>
      </c>
      <c r="L14" s="1"/>
    </row>
    <row r="15" spans="1:12">
      <c r="A15" s="2">
        <v>45170</v>
      </c>
      <c r="B15" s="6">
        <v>21476</v>
      </c>
      <c r="C15" s="6">
        <v>15495</v>
      </c>
      <c r="D15" s="6">
        <v>12697</v>
      </c>
      <c r="E15" s="6">
        <v>6728</v>
      </c>
      <c r="F15" s="6">
        <v>6568</v>
      </c>
      <c r="G15" s="6">
        <v>7136</v>
      </c>
      <c r="H15" s="6">
        <v>8561</v>
      </c>
      <c r="I15" s="6">
        <v>9443</v>
      </c>
      <c r="J15" s="6">
        <v>5388</v>
      </c>
      <c r="K15" s="6">
        <v>10260</v>
      </c>
      <c r="L15" s="1"/>
    </row>
    <row r="16" spans="1:12">
      <c r="A16" s="2">
        <v>45200</v>
      </c>
      <c r="B16" s="6">
        <v>23014</v>
      </c>
      <c r="C16" s="6">
        <v>10823</v>
      </c>
      <c r="D16" s="6">
        <v>12824</v>
      </c>
      <c r="E16" s="6">
        <v>6497</v>
      </c>
      <c r="F16" s="6">
        <v>5283</v>
      </c>
      <c r="G16" s="6">
        <v>8712</v>
      </c>
      <c r="H16" s="6">
        <v>9241</v>
      </c>
      <c r="I16" s="6">
        <v>7959</v>
      </c>
      <c r="J16" s="6">
        <v>4159</v>
      </c>
      <c r="K16" s="6">
        <v>8516</v>
      </c>
      <c r="L16" s="1"/>
    </row>
    <row r="17" spans="1:11">
      <c r="A17" s="2">
        <v>45231</v>
      </c>
      <c r="B17" s="6">
        <v>33294</v>
      </c>
      <c r="C17" s="6">
        <v>17186</v>
      </c>
      <c r="D17" s="6">
        <v>15147</v>
      </c>
      <c r="E17" s="6">
        <v>6105</v>
      </c>
      <c r="F17" s="6">
        <v>11645</v>
      </c>
      <c r="G17" s="6">
        <v>7580</v>
      </c>
      <c r="H17" s="6">
        <v>8634</v>
      </c>
      <c r="I17" s="6">
        <v>11407</v>
      </c>
      <c r="J17" s="6">
        <v>9186</v>
      </c>
      <c r="K17" s="6">
        <v>10865</v>
      </c>
    </row>
    <row r="18" spans="1:11">
      <c r="A18" s="22">
        <v>45261</v>
      </c>
      <c r="B18" s="23">
        <v>35074</v>
      </c>
      <c r="C18" s="23">
        <v>12159</v>
      </c>
      <c r="D18" s="23">
        <v>12177</v>
      </c>
      <c r="E18" s="23">
        <v>2860</v>
      </c>
      <c r="F18" s="23">
        <v>9556</v>
      </c>
      <c r="G18" s="23">
        <v>5854</v>
      </c>
      <c r="H18" s="23">
        <v>8360</v>
      </c>
      <c r="I18" s="23">
        <v>7070</v>
      </c>
      <c r="J18" s="23">
        <v>5124</v>
      </c>
      <c r="K18" s="23">
        <v>6825</v>
      </c>
    </row>
    <row r="19" spans="1:11">
      <c r="A19" s="22">
        <v>45292</v>
      </c>
      <c r="B19" s="23">
        <v>36808</v>
      </c>
      <c r="C19" s="23">
        <v>17180</v>
      </c>
      <c r="D19" s="23">
        <v>13104</v>
      </c>
      <c r="E19" s="23">
        <v>3164</v>
      </c>
      <c r="F19" s="23">
        <v>11377</v>
      </c>
      <c r="G19" s="23">
        <v>7214</v>
      </c>
      <c r="H19" s="23">
        <v>8277</v>
      </c>
      <c r="I19" s="23">
        <v>6341</v>
      </c>
      <c r="J19" s="23">
        <v>4856</v>
      </c>
      <c r="K19" s="23">
        <v>8010</v>
      </c>
    </row>
    <row r="20" spans="1:11">
      <c r="A20" s="22">
        <v>45323</v>
      </c>
      <c r="B20" s="23">
        <v>40486</v>
      </c>
      <c r="C20" s="23">
        <v>14123</v>
      </c>
      <c r="D20" s="23">
        <v>13117</v>
      </c>
      <c r="E20" s="23">
        <v>4774</v>
      </c>
      <c r="F20" s="23">
        <v>10897</v>
      </c>
      <c r="G20" s="23">
        <v>10857</v>
      </c>
      <c r="H20" s="23">
        <v>9211</v>
      </c>
      <c r="I20" s="23">
        <v>7575</v>
      </c>
      <c r="J20" s="23">
        <v>4047</v>
      </c>
      <c r="K20" s="23">
        <v>11930</v>
      </c>
    </row>
    <row r="23" spans="1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B28" s="5"/>
      <c r="C28" s="5"/>
      <c r="D28" s="5"/>
      <c r="E28" s="5"/>
      <c r="F28" s="5"/>
      <c r="G28" s="5"/>
      <c r="H28" s="5"/>
      <c r="I28" s="5"/>
      <c r="J28" s="5"/>
      <c r="K28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8D0A-74A2-4D87-901D-A3FCFDC06868}">
  <sheetPr>
    <tabColor theme="4" tint="0.39997558519241921"/>
  </sheetPr>
  <dimension ref="A1:J29"/>
  <sheetViews>
    <sheetView workbookViewId="0">
      <pane ySplit="1" topLeftCell="A18" activePane="bottomLeft" state="frozen"/>
      <selection pane="bottomLeft" activeCell="A18" sqref="A18:I20"/>
    </sheetView>
  </sheetViews>
  <sheetFormatPr defaultRowHeight="15"/>
  <cols>
    <col min="1" max="1" width="16" bestFit="1" customWidth="1"/>
    <col min="2" max="2" width="11.140625" bestFit="1" customWidth="1"/>
    <col min="3" max="3" width="17.28515625" bestFit="1" customWidth="1"/>
    <col min="4" max="4" width="14.5703125" customWidth="1"/>
    <col min="5" max="5" width="18.42578125" customWidth="1"/>
    <col min="6" max="9" width="14.5703125" customWidth="1"/>
  </cols>
  <sheetData>
    <row r="1" spans="1:10" s="1" customFormat="1">
      <c r="A1" s="11" t="s">
        <v>4</v>
      </c>
      <c r="B1" s="11" t="s">
        <v>15</v>
      </c>
      <c r="C1" s="11" t="s">
        <v>37</v>
      </c>
      <c r="D1" s="11" t="s">
        <v>18</v>
      </c>
      <c r="E1" s="11" t="s">
        <v>32</v>
      </c>
      <c r="F1" s="11" t="s">
        <v>38</v>
      </c>
      <c r="G1" s="11" t="s">
        <v>39</v>
      </c>
      <c r="H1" s="11" t="s">
        <v>40</v>
      </c>
      <c r="I1" s="11" t="s">
        <v>41</v>
      </c>
    </row>
    <row r="2" spans="1:10">
      <c r="A2" s="2">
        <v>44774</v>
      </c>
      <c r="B2" s="6">
        <v>25976</v>
      </c>
      <c r="C2" s="6">
        <v>17760</v>
      </c>
      <c r="D2" s="6">
        <v>5970</v>
      </c>
      <c r="E2" s="6">
        <v>4967</v>
      </c>
      <c r="F2" s="6">
        <v>1595</v>
      </c>
      <c r="G2" s="6">
        <v>4801</v>
      </c>
      <c r="H2" s="6">
        <v>6338</v>
      </c>
      <c r="I2" s="6">
        <v>4786</v>
      </c>
    </row>
    <row r="3" spans="1:10">
      <c r="A3" s="2">
        <v>44805</v>
      </c>
      <c r="B3" s="6">
        <v>39304</v>
      </c>
      <c r="C3" s="6">
        <v>19836</v>
      </c>
      <c r="D3" s="6">
        <v>9094</v>
      </c>
      <c r="E3" s="6">
        <v>9695</v>
      </c>
      <c r="F3" s="6">
        <v>2779</v>
      </c>
      <c r="G3" s="6">
        <v>6721</v>
      </c>
      <c r="H3" s="6">
        <v>5985</v>
      </c>
      <c r="I3" s="6">
        <v>3438</v>
      </c>
    </row>
    <row r="4" spans="1:10">
      <c r="A4" s="2">
        <v>44835</v>
      </c>
      <c r="B4" s="6">
        <v>31402</v>
      </c>
      <c r="C4" s="6">
        <v>12582</v>
      </c>
      <c r="D4" s="6">
        <v>4022</v>
      </c>
      <c r="E4" s="6">
        <v>4366</v>
      </c>
      <c r="F4" s="6">
        <v>4509</v>
      </c>
      <c r="G4" s="6">
        <v>6144</v>
      </c>
      <c r="H4" s="6">
        <v>3950</v>
      </c>
      <c r="I4" s="6">
        <v>4717</v>
      </c>
    </row>
    <row r="5" spans="1:10">
      <c r="A5" s="2">
        <v>44866</v>
      </c>
      <c r="B5" s="6">
        <v>36241</v>
      </c>
      <c r="C5" s="6">
        <v>26833</v>
      </c>
      <c r="D5" s="6">
        <v>10233</v>
      </c>
      <c r="E5" s="6">
        <v>11059</v>
      </c>
      <c r="F5" s="6">
        <v>5019</v>
      </c>
      <c r="G5" s="6">
        <v>7441</v>
      </c>
      <c r="H5" s="6">
        <v>7007</v>
      </c>
      <c r="I5" s="6">
        <v>4801</v>
      </c>
    </row>
    <row r="6" spans="1:10">
      <c r="A6" s="2">
        <v>44896</v>
      </c>
      <c r="B6" s="6">
        <v>33262</v>
      </c>
      <c r="C6" s="6">
        <v>18762</v>
      </c>
      <c r="D6" s="6">
        <v>4987</v>
      </c>
      <c r="E6" s="6">
        <v>5069</v>
      </c>
      <c r="F6" s="6">
        <v>5127</v>
      </c>
      <c r="G6" s="6">
        <v>5259</v>
      </c>
      <c r="H6" s="6">
        <v>6157</v>
      </c>
      <c r="I6" s="6">
        <v>3808</v>
      </c>
    </row>
    <row r="7" spans="1:10">
      <c r="A7" s="2">
        <v>44927</v>
      </c>
      <c r="B7" s="6">
        <v>24869</v>
      </c>
      <c r="C7" s="6">
        <v>18256</v>
      </c>
      <c r="D7" s="6">
        <v>6109</v>
      </c>
      <c r="E7" s="6">
        <v>6117</v>
      </c>
      <c r="F7" s="6">
        <v>4102</v>
      </c>
      <c r="G7" s="6">
        <v>4686</v>
      </c>
      <c r="H7" s="6">
        <v>4686</v>
      </c>
      <c r="I7" s="6">
        <v>4168</v>
      </c>
    </row>
    <row r="8" spans="1:10">
      <c r="A8" s="2">
        <v>44958</v>
      </c>
      <c r="B8" s="6">
        <v>25815</v>
      </c>
      <c r="C8" s="6">
        <v>19397</v>
      </c>
      <c r="D8" s="6">
        <v>6755</v>
      </c>
      <c r="E8" s="6">
        <v>6898</v>
      </c>
      <c r="F8" s="6">
        <v>5382</v>
      </c>
      <c r="G8" s="6">
        <v>7251</v>
      </c>
      <c r="H8" s="6">
        <v>7555</v>
      </c>
      <c r="I8" s="6">
        <v>5171</v>
      </c>
    </row>
    <row r="9" spans="1:10">
      <c r="A9" s="2">
        <v>44986</v>
      </c>
      <c r="B9" s="6">
        <v>37705</v>
      </c>
      <c r="C9" s="6">
        <v>15891</v>
      </c>
      <c r="D9" s="6">
        <v>6414</v>
      </c>
      <c r="E9" s="6">
        <v>7030</v>
      </c>
      <c r="F9" s="6">
        <v>4602</v>
      </c>
      <c r="G9" s="6">
        <v>8456</v>
      </c>
      <c r="H9" s="6">
        <v>4857</v>
      </c>
      <c r="I9" s="6">
        <v>3035</v>
      </c>
    </row>
    <row r="10" spans="1:10">
      <c r="A10" s="2">
        <v>45017</v>
      </c>
      <c r="B10" s="6">
        <v>33770</v>
      </c>
      <c r="C10" s="6">
        <v>24440</v>
      </c>
      <c r="D10" s="6">
        <v>9551</v>
      </c>
      <c r="E10" s="6">
        <v>9656</v>
      </c>
      <c r="F10" s="6">
        <v>4917</v>
      </c>
      <c r="G10" s="6">
        <v>5537</v>
      </c>
      <c r="H10" s="6">
        <v>9887</v>
      </c>
      <c r="I10" s="6">
        <v>7313</v>
      </c>
    </row>
    <row r="11" spans="1:10">
      <c r="A11" s="2">
        <v>45047</v>
      </c>
      <c r="B11" s="6">
        <v>43895</v>
      </c>
      <c r="C11" s="6">
        <v>15534</v>
      </c>
      <c r="D11" s="6">
        <v>8722</v>
      </c>
      <c r="E11" s="6">
        <v>8888</v>
      </c>
      <c r="F11" s="6">
        <v>2543</v>
      </c>
      <c r="G11" s="6">
        <v>8040</v>
      </c>
      <c r="H11" s="6">
        <v>6373</v>
      </c>
      <c r="I11" s="6">
        <v>3459</v>
      </c>
    </row>
    <row r="12" spans="1:10">
      <c r="A12" s="2">
        <v>45078</v>
      </c>
      <c r="B12" s="6">
        <v>40010</v>
      </c>
      <c r="C12" s="6">
        <v>11349</v>
      </c>
      <c r="D12" s="6">
        <v>4099</v>
      </c>
      <c r="E12" s="6">
        <v>4114</v>
      </c>
      <c r="F12" s="6">
        <v>2607</v>
      </c>
      <c r="G12" s="6">
        <v>5486</v>
      </c>
      <c r="H12" s="6">
        <v>4069</v>
      </c>
      <c r="I12" s="6">
        <v>3624</v>
      </c>
    </row>
    <row r="13" spans="1:10">
      <c r="A13" s="2">
        <v>45108</v>
      </c>
      <c r="B13" s="6">
        <v>38349</v>
      </c>
      <c r="C13" s="6">
        <v>24118</v>
      </c>
      <c r="D13" s="6">
        <v>8884</v>
      </c>
      <c r="E13" s="6">
        <v>9334</v>
      </c>
      <c r="F13" s="6">
        <v>6093</v>
      </c>
      <c r="G13" s="6">
        <v>5991</v>
      </c>
      <c r="H13" s="6">
        <v>6757</v>
      </c>
      <c r="I13" s="6">
        <v>2709</v>
      </c>
    </row>
    <row r="14" spans="1:10">
      <c r="A14" s="2">
        <v>45139</v>
      </c>
      <c r="B14" s="6">
        <v>30853</v>
      </c>
      <c r="C14" s="6">
        <v>23659</v>
      </c>
      <c r="D14" s="6">
        <v>8319</v>
      </c>
      <c r="E14" s="6">
        <v>8752</v>
      </c>
      <c r="F14" s="6">
        <v>4164</v>
      </c>
      <c r="G14" s="6">
        <v>9059</v>
      </c>
      <c r="H14" s="6">
        <v>6415</v>
      </c>
      <c r="I14" s="6">
        <v>4953</v>
      </c>
    </row>
    <row r="15" spans="1:10">
      <c r="A15" s="2">
        <v>45170</v>
      </c>
      <c r="B15" s="6">
        <v>38731</v>
      </c>
      <c r="C15" s="6">
        <v>20621</v>
      </c>
      <c r="D15" s="6">
        <v>9143</v>
      </c>
      <c r="E15" s="6">
        <v>9985</v>
      </c>
      <c r="F15" s="6">
        <v>2695</v>
      </c>
      <c r="G15" s="6">
        <v>6989</v>
      </c>
      <c r="H15" s="6">
        <v>6104</v>
      </c>
      <c r="I15" s="6">
        <v>3403</v>
      </c>
      <c r="J15" s="5"/>
    </row>
    <row r="16" spans="1:10">
      <c r="A16" s="2">
        <v>45200</v>
      </c>
      <c r="B16" s="6">
        <v>31087</v>
      </c>
      <c r="C16" s="6">
        <v>12840</v>
      </c>
      <c r="D16" s="6">
        <v>4343</v>
      </c>
      <c r="E16" s="6">
        <v>4540</v>
      </c>
      <c r="F16" s="6">
        <v>4373</v>
      </c>
      <c r="G16" s="6">
        <v>6328</v>
      </c>
      <c r="H16" s="6">
        <v>4305</v>
      </c>
      <c r="I16" s="6">
        <v>4811</v>
      </c>
      <c r="J16" s="5"/>
    </row>
    <row r="17" spans="1:10">
      <c r="A17" s="2">
        <v>45231</v>
      </c>
      <c r="B17" s="6">
        <v>36328</v>
      </c>
      <c r="C17" s="6">
        <v>26906</v>
      </c>
      <c r="D17" s="6">
        <v>11153</v>
      </c>
      <c r="E17" s="6">
        <v>11722</v>
      </c>
      <c r="F17" s="6">
        <v>5119</v>
      </c>
      <c r="G17" s="6">
        <v>7738</v>
      </c>
      <c r="H17" s="6">
        <v>6726</v>
      </c>
      <c r="I17" s="6">
        <v>4752</v>
      </c>
      <c r="J17" s="5"/>
    </row>
    <row r="18" spans="1:10">
      <c r="A18" s="22">
        <v>45261</v>
      </c>
      <c r="B18" s="23">
        <v>34259</v>
      </c>
      <c r="C18" s="23">
        <v>19638</v>
      </c>
      <c r="D18" s="23">
        <v>4787</v>
      </c>
      <c r="E18" s="23">
        <v>5119</v>
      </c>
      <c r="F18" s="23">
        <v>5434</v>
      </c>
      <c r="G18" s="23">
        <v>5521</v>
      </c>
      <c r="H18" s="23">
        <v>6711</v>
      </c>
      <c r="I18" s="23">
        <v>3617</v>
      </c>
      <c r="J18" s="5"/>
    </row>
    <row r="19" spans="1:10">
      <c r="A19" s="22">
        <v>45292</v>
      </c>
      <c r="B19" s="23">
        <v>23874</v>
      </c>
      <c r="C19" s="23">
        <v>17708</v>
      </c>
      <c r="D19" s="23">
        <v>6170</v>
      </c>
      <c r="E19" s="23">
        <v>6667</v>
      </c>
      <c r="F19" s="23">
        <v>4118</v>
      </c>
      <c r="G19" s="23">
        <v>4545</v>
      </c>
      <c r="H19" s="23">
        <v>4545</v>
      </c>
      <c r="I19" s="23">
        <v>4001</v>
      </c>
      <c r="J19" s="5"/>
    </row>
    <row r="20" spans="1:10">
      <c r="A20" s="22">
        <v>45323</v>
      </c>
      <c r="B20" s="23">
        <v>26396</v>
      </c>
      <c r="C20" s="23">
        <v>20336</v>
      </c>
      <c r="D20" s="23">
        <v>6890</v>
      </c>
      <c r="E20" s="23">
        <v>7311</v>
      </c>
      <c r="F20" s="23">
        <v>5489</v>
      </c>
      <c r="G20" s="23">
        <v>7033</v>
      </c>
      <c r="H20" s="23">
        <v>7706</v>
      </c>
      <c r="I20" s="23">
        <v>5119</v>
      </c>
      <c r="J20" s="5"/>
    </row>
    <row r="21" spans="1:10">
      <c r="D21" s="1"/>
      <c r="E21" s="1"/>
      <c r="F21" s="1"/>
      <c r="G21" s="1"/>
      <c r="H21" s="1"/>
      <c r="I21" s="1"/>
      <c r="J21" s="1"/>
    </row>
    <row r="22" spans="1:10">
      <c r="D22" s="1"/>
      <c r="E22" s="1"/>
      <c r="F22" s="1"/>
      <c r="G22" s="1"/>
      <c r="H22" s="1"/>
      <c r="I22" s="1"/>
      <c r="J22" s="1"/>
    </row>
    <row r="23" spans="1:10">
      <c r="B23" s="5"/>
      <c r="C23" s="5"/>
      <c r="D23" s="5"/>
      <c r="E23" s="5"/>
      <c r="F23" s="5"/>
      <c r="G23" s="5"/>
      <c r="H23" s="5"/>
      <c r="I23" s="5"/>
    </row>
    <row r="24" spans="1:10">
      <c r="B24" s="5"/>
      <c r="C24" s="5"/>
      <c r="D24" s="5"/>
      <c r="E24" s="5"/>
      <c r="F24" s="5"/>
      <c r="G24" s="5"/>
      <c r="H24" s="5"/>
      <c r="I24" s="5"/>
    </row>
    <row r="25" spans="1:10">
      <c r="B25" s="5"/>
      <c r="C25" s="5"/>
      <c r="D25" s="5"/>
      <c r="E25" s="5"/>
      <c r="F25" s="5"/>
      <c r="G25" s="5"/>
      <c r="H25" s="5"/>
      <c r="I25" s="5"/>
    </row>
    <row r="26" spans="1:10">
      <c r="B26" s="5"/>
      <c r="C26" s="5"/>
      <c r="D26" s="5"/>
      <c r="E26" s="5"/>
      <c r="F26" s="5"/>
      <c r="G26" s="5"/>
      <c r="H26" s="5"/>
      <c r="I26" s="5"/>
    </row>
    <row r="27" spans="1:10">
      <c r="B27" s="5"/>
    </row>
    <row r="28" spans="1:10">
      <c r="B28" s="5"/>
    </row>
    <row r="29" spans="1:10">
      <c r="B29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2707-1570-4812-A234-53084E0290AF}">
  <sheetPr>
    <tabColor theme="4" tint="0.39997558519241921"/>
  </sheetPr>
  <dimension ref="A1:L32"/>
  <sheetViews>
    <sheetView workbookViewId="0">
      <pane ySplit="1" topLeftCell="A18" activePane="bottomLeft" state="frozen"/>
      <selection pane="bottomLeft" activeCell="A18" sqref="A18:H20"/>
    </sheetView>
  </sheetViews>
  <sheetFormatPr defaultRowHeight="15"/>
  <cols>
    <col min="1" max="1" width="14.28515625" bestFit="1" customWidth="1"/>
    <col min="2" max="2" width="10.7109375" style="1" bestFit="1" customWidth="1"/>
    <col min="3" max="3" width="11.28515625" customWidth="1"/>
    <col min="4" max="5" width="14" customWidth="1"/>
    <col min="6" max="6" width="14.5703125" customWidth="1"/>
    <col min="7" max="7" width="18.85546875" customWidth="1"/>
    <col min="8" max="8" width="14.7109375" customWidth="1"/>
  </cols>
  <sheetData>
    <row r="1" spans="1:12" s="1" customFormat="1">
      <c r="A1" s="11" t="s">
        <v>3</v>
      </c>
      <c r="B1" s="11" t="s">
        <v>15</v>
      </c>
      <c r="C1" s="11" t="s">
        <v>37</v>
      </c>
      <c r="D1" s="11" t="s">
        <v>18</v>
      </c>
      <c r="E1" s="11" t="s">
        <v>42</v>
      </c>
      <c r="F1" s="11" t="s">
        <v>38</v>
      </c>
      <c r="G1" s="11" t="s">
        <v>39</v>
      </c>
      <c r="H1" s="11" t="s">
        <v>40</v>
      </c>
    </row>
    <row r="2" spans="1:12">
      <c r="A2" s="2">
        <v>44774</v>
      </c>
      <c r="B2" s="6">
        <v>15092</v>
      </c>
      <c r="C2" s="6">
        <v>16103</v>
      </c>
      <c r="D2" s="6">
        <v>8328</v>
      </c>
      <c r="E2" s="6">
        <v>15316</v>
      </c>
      <c r="F2" s="6">
        <v>15316</v>
      </c>
      <c r="G2" s="6">
        <v>14927</v>
      </c>
      <c r="H2" s="6">
        <v>12099</v>
      </c>
    </row>
    <row r="3" spans="1:12">
      <c r="A3" s="2">
        <v>44805</v>
      </c>
      <c r="B3" s="6">
        <v>19063</v>
      </c>
      <c r="C3" s="6">
        <v>9380</v>
      </c>
      <c r="D3" s="6">
        <v>12546</v>
      </c>
      <c r="E3" s="6">
        <v>12580</v>
      </c>
      <c r="F3" s="6">
        <v>7591</v>
      </c>
      <c r="G3" s="6">
        <v>11387</v>
      </c>
      <c r="H3" s="6">
        <v>11429</v>
      </c>
    </row>
    <row r="4" spans="1:12">
      <c r="A4" s="2">
        <v>44835</v>
      </c>
      <c r="B4" s="6">
        <v>17217</v>
      </c>
      <c r="C4" s="6">
        <v>7329</v>
      </c>
      <c r="D4" s="6">
        <v>8679</v>
      </c>
      <c r="E4" s="6">
        <v>8764</v>
      </c>
      <c r="F4" s="6">
        <v>8566</v>
      </c>
      <c r="G4" s="6">
        <v>11068</v>
      </c>
      <c r="H4" s="6">
        <v>9053</v>
      </c>
      <c r="K4" s="1"/>
      <c r="L4" s="1"/>
    </row>
    <row r="5" spans="1:12">
      <c r="A5" s="2">
        <v>44866</v>
      </c>
      <c r="B5" s="6">
        <v>20199</v>
      </c>
      <c r="C5" s="6">
        <v>18543</v>
      </c>
      <c r="D5" s="6">
        <v>16588</v>
      </c>
      <c r="E5" s="6">
        <v>16962</v>
      </c>
      <c r="F5" s="6">
        <v>11055</v>
      </c>
      <c r="G5" s="6">
        <v>12604</v>
      </c>
      <c r="H5" s="6">
        <v>10863</v>
      </c>
      <c r="K5" s="1"/>
      <c r="L5" s="1"/>
    </row>
    <row r="6" spans="1:12">
      <c r="A6" s="2">
        <v>44896</v>
      </c>
      <c r="B6" s="6">
        <v>13678</v>
      </c>
      <c r="C6" s="6">
        <v>19249</v>
      </c>
      <c r="D6" s="6">
        <v>13262</v>
      </c>
      <c r="E6" s="6">
        <v>13936</v>
      </c>
      <c r="F6" s="6">
        <v>11577</v>
      </c>
      <c r="G6" s="6">
        <v>13490</v>
      </c>
      <c r="H6" s="6">
        <v>13926</v>
      </c>
      <c r="K6" s="1"/>
      <c r="L6" s="1"/>
    </row>
    <row r="7" spans="1:12">
      <c r="A7" s="2">
        <v>44927</v>
      </c>
      <c r="B7" s="6">
        <v>15152</v>
      </c>
      <c r="C7" s="6">
        <v>11351</v>
      </c>
      <c r="D7" s="6">
        <v>8230</v>
      </c>
      <c r="E7" s="6">
        <v>8925</v>
      </c>
      <c r="F7" s="6">
        <v>12031</v>
      </c>
      <c r="G7" s="6">
        <v>11865</v>
      </c>
      <c r="H7" s="6">
        <v>8018</v>
      </c>
      <c r="K7" s="1"/>
      <c r="L7" s="1"/>
    </row>
    <row r="8" spans="1:12">
      <c r="A8" s="2">
        <v>44958</v>
      </c>
      <c r="B8" s="6">
        <v>33875</v>
      </c>
      <c r="C8" s="6">
        <v>11531</v>
      </c>
      <c r="D8" s="6">
        <v>10853</v>
      </c>
      <c r="E8" s="6">
        <v>10924</v>
      </c>
      <c r="F8" s="6">
        <v>9166</v>
      </c>
      <c r="G8" s="6">
        <v>16129</v>
      </c>
      <c r="H8" s="6">
        <v>8580</v>
      </c>
      <c r="K8" s="1"/>
      <c r="L8" s="1"/>
    </row>
    <row r="9" spans="1:12">
      <c r="A9" s="2">
        <v>44986</v>
      </c>
      <c r="B9" s="6">
        <v>14603</v>
      </c>
      <c r="C9" s="6">
        <v>18272</v>
      </c>
      <c r="D9" s="6">
        <v>14960</v>
      </c>
      <c r="E9" s="6">
        <v>15263</v>
      </c>
      <c r="F9" s="6">
        <v>15458</v>
      </c>
      <c r="G9" s="6">
        <v>14408</v>
      </c>
      <c r="H9" s="6">
        <v>15285</v>
      </c>
      <c r="K9" s="1"/>
      <c r="L9" s="1"/>
    </row>
    <row r="10" spans="1:12">
      <c r="A10" s="2">
        <v>45017</v>
      </c>
      <c r="B10" s="6">
        <v>27491</v>
      </c>
      <c r="C10" s="6">
        <v>18624</v>
      </c>
      <c r="D10" s="6">
        <v>11109</v>
      </c>
      <c r="E10" s="6">
        <v>11938</v>
      </c>
      <c r="F10" s="6">
        <v>13116</v>
      </c>
      <c r="G10" s="6">
        <v>11354</v>
      </c>
      <c r="H10" s="6">
        <v>8754</v>
      </c>
      <c r="K10" s="1"/>
      <c r="L10" s="1"/>
    </row>
    <row r="11" spans="1:12">
      <c r="A11" s="2">
        <v>45047</v>
      </c>
      <c r="B11" s="6">
        <v>23692</v>
      </c>
      <c r="C11" s="6">
        <v>13299</v>
      </c>
      <c r="D11" s="6">
        <v>10393</v>
      </c>
      <c r="E11" s="6">
        <v>11153</v>
      </c>
      <c r="F11" s="6">
        <v>13257</v>
      </c>
      <c r="G11" s="6">
        <v>16517</v>
      </c>
      <c r="H11" s="6">
        <v>15830</v>
      </c>
      <c r="K11" s="1"/>
      <c r="L11" s="1"/>
    </row>
    <row r="12" spans="1:12">
      <c r="A12" s="2">
        <v>45078</v>
      </c>
      <c r="B12" s="6">
        <v>9582</v>
      </c>
      <c r="C12" s="6">
        <v>15610</v>
      </c>
      <c r="D12" s="6">
        <v>14253</v>
      </c>
      <c r="E12" s="6">
        <v>15092</v>
      </c>
      <c r="F12" s="6">
        <v>7984</v>
      </c>
      <c r="G12" s="6">
        <v>14199</v>
      </c>
      <c r="H12" s="6">
        <v>12583</v>
      </c>
      <c r="K12" s="1"/>
      <c r="L12" s="1"/>
    </row>
    <row r="13" spans="1:12">
      <c r="A13" s="2">
        <v>45108</v>
      </c>
      <c r="B13" s="6">
        <v>10313</v>
      </c>
      <c r="C13" s="6">
        <v>13086</v>
      </c>
      <c r="D13" s="6">
        <v>13044</v>
      </c>
      <c r="E13" s="6">
        <v>13687</v>
      </c>
      <c r="F13" s="6">
        <v>12334</v>
      </c>
      <c r="G13" s="6">
        <v>10564</v>
      </c>
      <c r="H13" s="6">
        <v>10480</v>
      </c>
      <c r="K13" s="1"/>
      <c r="L13" s="1"/>
    </row>
    <row r="14" spans="1:12">
      <c r="A14" s="2">
        <v>45139</v>
      </c>
      <c r="B14" s="6">
        <v>17892</v>
      </c>
      <c r="C14" s="6">
        <v>14834</v>
      </c>
      <c r="D14" s="6">
        <v>12903</v>
      </c>
      <c r="E14" s="6">
        <v>13174</v>
      </c>
      <c r="F14" s="6">
        <v>7744</v>
      </c>
      <c r="G14" s="6">
        <v>12461</v>
      </c>
      <c r="H14" s="6">
        <v>14404</v>
      </c>
      <c r="K14" s="1"/>
      <c r="L14" s="1"/>
    </row>
    <row r="15" spans="1:12">
      <c r="A15" s="2">
        <v>45170</v>
      </c>
      <c r="B15" s="6">
        <v>18681</v>
      </c>
      <c r="C15" s="6">
        <v>9286</v>
      </c>
      <c r="D15" s="6">
        <v>12922</v>
      </c>
      <c r="E15" s="6">
        <v>13147</v>
      </c>
      <c r="F15" s="6">
        <v>7818</v>
      </c>
      <c r="G15" s="6">
        <v>11045</v>
      </c>
      <c r="H15" s="6">
        <v>10857</v>
      </c>
      <c r="I15" s="5"/>
      <c r="J15" s="1"/>
      <c r="K15" s="1"/>
      <c r="L15" s="1"/>
    </row>
    <row r="16" spans="1:12">
      <c r="A16" s="2">
        <v>45200</v>
      </c>
      <c r="B16" s="6">
        <v>17785</v>
      </c>
      <c r="C16" s="6">
        <v>7346</v>
      </c>
      <c r="D16" s="6">
        <v>8331</v>
      </c>
      <c r="E16" s="6">
        <v>8676</v>
      </c>
      <c r="F16" s="6">
        <v>8651</v>
      </c>
      <c r="G16" s="6">
        <v>10846</v>
      </c>
      <c r="H16" s="6">
        <v>8600</v>
      </c>
      <c r="I16" s="5"/>
      <c r="J16" s="1"/>
      <c r="K16" s="1"/>
      <c r="L16" s="1"/>
    </row>
    <row r="17" spans="1:9">
      <c r="A17" s="2">
        <v>45231</v>
      </c>
      <c r="B17" s="6">
        <v>19795</v>
      </c>
      <c r="C17" s="6">
        <v>18655</v>
      </c>
      <c r="D17" s="6">
        <v>16915</v>
      </c>
      <c r="E17" s="6">
        <v>17470</v>
      </c>
      <c r="F17" s="6">
        <v>10833</v>
      </c>
      <c r="G17" s="6">
        <v>13050</v>
      </c>
      <c r="H17" s="6">
        <v>11514</v>
      </c>
      <c r="I17" s="5"/>
    </row>
    <row r="18" spans="1:9">
      <c r="A18" s="22">
        <v>45261</v>
      </c>
      <c r="B18" s="23">
        <v>14088</v>
      </c>
      <c r="C18" s="23">
        <v>19826</v>
      </c>
      <c r="D18" s="23">
        <v>13527</v>
      </c>
      <c r="E18" s="23">
        <v>14632</v>
      </c>
      <c r="F18" s="23">
        <v>12155</v>
      </c>
      <c r="G18" s="23">
        <v>12950</v>
      </c>
      <c r="H18" s="23">
        <v>14318</v>
      </c>
      <c r="I18" s="5"/>
    </row>
    <row r="19" spans="1:9">
      <c r="A19" s="22">
        <v>45292</v>
      </c>
      <c r="B19" s="23">
        <v>15000</v>
      </c>
      <c r="C19" s="23">
        <v>11237</v>
      </c>
      <c r="D19" s="23">
        <v>8888</v>
      </c>
      <c r="E19" s="23">
        <v>8478</v>
      </c>
      <c r="F19" s="23">
        <v>12572</v>
      </c>
      <c r="G19" s="23">
        <v>11983</v>
      </c>
      <c r="H19" s="23">
        <v>8659</v>
      </c>
      <c r="I19" s="5"/>
    </row>
    <row r="20" spans="1:9">
      <c r="A20" s="22">
        <v>45323</v>
      </c>
      <c r="B20" s="23">
        <v>34365</v>
      </c>
      <c r="C20" s="23">
        <v>11568</v>
      </c>
      <c r="D20" s="23">
        <v>11829</v>
      </c>
      <c r="E20" s="23">
        <v>11579</v>
      </c>
      <c r="F20" s="23">
        <v>10082</v>
      </c>
      <c r="G20" s="23">
        <v>15645</v>
      </c>
      <c r="H20" s="23">
        <v>8763</v>
      </c>
      <c r="I20" s="5"/>
    </row>
    <row r="21" spans="1:9">
      <c r="B21" s="8"/>
      <c r="C21" s="8"/>
      <c r="D21" s="8"/>
      <c r="E21" s="8"/>
      <c r="F21" s="8"/>
      <c r="G21" s="8"/>
      <c r="H21" s="8"/>
    </row>
    <row r="22" spans="1:9">
      <c r="B22" s="8"/>
      <c r="C22" s="8"/>
      <c r="D22" s="8"/>
      <c r="E22" s="8"/>
      <c r="F22" s="8"/>
      <c r="G22" s="8"/>
      <c r="H22" s="8"/>
    </row>
    <row r="23" spans="1:9">
      <c r="B23" s="8"/>
      <c r="C23" s="8"/>
      <c r="D23" s="8"/>
      <c r="E23" s="8"/>
      <c r="F23" s="8"/>
      <c r="G23" s="8"/>
      <c r="H23" s="8"/>
    </row>
    <row r="24" spans="1:9">
      <c r="B24" s="8"/>
      <c r="C24" s="8"/>
      <c r="D24" s="8"/>
      <c r="E24" s="8"/>
      <c r="F24" s="8"/>
      <c r="G24" s="8"/>
      <c r="H24" s="8"/>
    </row>
    <row r="25" spans="1:9">
      <c r="B25" s="8"/>
    </row>
    <row r="26" spans="1:9">
      <c r="B26" s="8"/>
    </row>
    <row r="27" spans="1:9">
      <c r="B27" s="8"/>
    </row>
    <row r="28" spans="1:9">
      <c r="B28" s="8"/>
    </row>
    <row r="29" spans="1:9">
      <c r="B29" s="8"/>
    </row>
    <row r="30" spans="1:9">
      <c r="B30" s="8"/>
    </row>
    <row r="31" spans="1:9">
      <c r="B31" s="8"/>
    </row>
    <row r="32" spans="1:9">
      <c r="B32" s="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8AA-ECF4-49D1-86F9-4B674FB1B9BF}">
  <sheetPr>
    <tabColor theme="4" tint="-0.249977111117893"/>
  </sheetPr>
  <dimension ref="A1:J27"/>
  <sheetViews>
    <sheetView workbookViewId="0">
      <pane ySplit="1" topLeftCell="A2" activePane="bottomLeft" state="frozen"/>
      <selection pane="bottomLeft" sqref="A1:D1"/>
    </sheetView>
  </sheetViews>
  <sheetFormatPr defaultRowHeight="15"/>
  <cols>
    <col min="3" max="3" width="10.140625" bestFit="1" customWidth="1"/>
    <col min="4" max="4" width="17.28515625" bestFit="1" customWidth="1"/>
  </cols>
  <sheetData>
    <row r="1" spans="1:5" s="1" customFormat="1">
      <c r="A1" s="11" t="s">
        <v>5</v>
      </c>
      <c r="B1" s="11" t="s">
        <v>43</v>
      </c>
      <c r="C1" s="11" t="s">
        <v>44</v>
      </c>
      <c r="D1" s="11" t="s">
        <v>32</v>
      </c>
    </row>
    <row r="2" spans="1:5">
      <c r="A2" s="2">
        <v>44774</v>
      </c>
      <c r="B2" s="6"/>
      <c r="C2" s="6"/>
      <c r="D2" s="6"/>
    </row>
    <row r="3" spans="1:5">
      <c r="A3" s="2">
        <v>44805</v>
      </c>
      <c r="B3" s="6">
        <v>36909</v>
      </c>
      <c r="C3" s="6">
        <v>54426</v>
      </c>
      <c r="D3" s="6">
        <v>32024</v>
      </c>
    </row>
    <row r="4" spans="1:5">
      <c r="A4" s="2">
        <v>44835</v>
      </c>
      <c r="B4" s="6">
        <v>31721</v>
      </c>
      <c r="C4" s="6">
        <v>39881</v>
      </c>
      <c r="D4" s="6">
        <v>26121</v>
      </c>
    </row>
    <row r="5" spans="1:5">
      <c r="A5" s="2">
        <v>44866</v>
      </c>
      <c r="B5" s="6">
        <v>31110</v>
      </c>
      <c r="C5" s="6">
        <v>31672</v>
      </c>
      <c r="D5" s="6">
        <v>34074</v>
      </c>
    </row>
    <row r="6" spans="1:5">
      <c r="A6" s="2">
        <v>44896</v>
      </c>
      <c r="B6" s="6">
        <v>35328</v>
      </c>
      <c r="C6" s="6">
        <v>42184</v>
      </c>
      <c r="D6" s="6">
        <v>41719</v>
      </c>
    </row>
    <row r="7" spans="1:5">
      <c r="A7" s="2">
        <v>44927</v>
      </c>
      <c r="B7" s="6">
        <v>29386</v>
      </c>
      <c r="C7" s="6">
        <v>51265</v>
      </c>
      <c r="D7" s="6">
        <v>34138</v>
      </c>
    </row>
    <row r="8" spans="1:5">
      <c r="A8" s="2">
        <v>44958</v>
      </c>
      <c r="B8" s="6">
        <v>33144</v>
      </c>
      <c r="C8" s="6">
        <v>40923</v>
      </c>
      <c r="D8" s="6">
        <v>38514</v>
      </c>
    </row>
    <row r="9" spans="1:5">
      <c r="A9" s="2">
        <v>44986</v>
      </c>
      <c r="B9" s="6">
        <v>32282</v>
      </c>
      <c r="C9" s="6">
        <v>42811</v>
      </c>
      <c r="D9" s="6">
        <v>37154</v>
      </c>
    </row>
    <row r="10" spans="1:5">
      <c r="A10" s="2">
        <v>45017</v>
      </c>
      <c r="B10" s="6">
        <v>33208</v>
      </c>
      <c r="C10" s="6">
        <v>31020</v>
      </c>
      <c r="D10" s="6">
        <v>35226</v>
      </c>
    </row>
    <row r="11" spans="1:5">
      <c r="A11" s="2">
        <v>45047</v>
      </c>
      <c r="B11" s="6">
        <v>31191</v>
      </c>
      <c r="C11" s="6">
        <v>32695</v>
      </c>
      <c r="D11" s="6">
        <v>39808</v>
      </c>
    </row>
    <row r="12" spans="1:5">
      <c r="A12" s="2">
        <v>45078</v>
      </c>
      <c r="B12" s="6">
        <v>34033</v>
      </c>
      <c r="C12" s="6">
        <v>36809</v>
      </c>
      <c r="D12" s="6">
        <v>42451</v>
      </c>
    </row>
    <row r="13" spans="1:5">
      <c r="A13" s="2">
        <v>45108</v>
      </c>
      <c r="B13" s="6">
        <v>36527</v>
      </c>
      <c r="C13" s="6">
        <v>52269</v>
      </c>
      <c r="D13" s="6">
        <v>25030</v>
      </c>
    </row>
    <row r="14" spans="1:5">
      <c r="A14" s="2">
        <v>45139</v>
      </c>
      <c r="B14" s="6">
        <v>38548</v>
      </c>
      <c r="C14" s="6">
        <v>58434</v>
      </c>
      <c r="D14" s="6">
        <v>30492</v>
      </c>
    </row>
    <row r="15" spans="1:5">
      <c r="A15" s="2">
        <v>45170</v>
      </c>
      <c r="B15" s="6">
        <v>28146</v>
      </c>
      <c r="C15" s="6">
        <v>50694</v>
      </c>
      <c r="D15" s="6">
        <v>32673</v>
      </c>
      <c r="E15" s="5"/>
    </row>
    <row r="16" spans="1:5">
      <c r="A16" s="2">
        <v>45200</v>
      </c>
      <c r="B16" s="6">
        <v>32355</v>
      </c>
      <c r="C16" s="6">
        <v>40476</v>
      </c>
      <c r="D16" s="6">
        <v>26950</v>
      </c>
      <c r="E16" s="5"/>
    </row>
    <row r="17" spans="1:10">
      <c r="A17" s="2">
        <v>45231</v>
      </c>
      <c r="B17" s="6">
        <v>31288</v>
      </c>
      <c r="C17" s="6">
        <v>32622</v>
      </c>
      <c r="D17" s="6">
        <v>34948</v>
      </c>
      <c r="E17" s="5"/>
    </row>
    <row r="18" spans="1:10">
      <c r="A18" s="22">
        <v>45261</v>
      </c>
      <c r="B18" s="23">
        <v>35359</v>
      </c>
      <c r="C18" s="23">
        <v>41340</v>
      </c>
      <c r="D18" s="23">
        <v>41302</v>
      </c>
      <c r="E18" s="5"/>
    </row>
    <row r="19" spans="1:10">
      <c r="A19" s="22">
        <v>45292</v>
      </c>
      <c r="B19" s="23">
        <v>30057</v>
      </c>
      <c r="C19" s="23">
        <v>51215</v>
      </c>
      <c r="D19" s="23">
        <v>33797</v>
      </c>
      <c r="E19" s="5"/>
    </row>
    <row r="20" spans="1:10">
      <c r="A20" s="22">
        <v>45323</v>
      </c>
      <c r="B20" s="23">
        <v>33458</v>
      </c>
      <c r="C20" s="23">
        <v>40077</v>
      </c>
      <c r="D20" s="23">
        <v>38899</v>
      </c>
      <c r="E20" s="5"/>
    </row>
    <row r="21" spans="1:10">
      <c r="D21" s="1"/>
      <c r="E21" s="1"/>
      <c r="F21" s="1"/>
      <c r="G21" s="1"/>
      <c r="H21" s="1"/>
      <c r="I21" s="1"/>
      <c r="J21" s="1"/>
    </row>
    <row r="22" spans="1:10">
      <c r="B22" s="5"/>
      <c r="C22" s="5"/>
      <c r="D22" s="5"/>
      <c r="E22" s="1"/>
      <c r="F22" s="1"/>
      <c r="G22" s="1"/>
      <c r="H22" s="1"/>
      <c r="I22" s="1"/>
      <c r="J22" s="1"/>
    </row>
    <row r="23" spans="1:10">
      <c r="B23" s="5"/>
      <c r="C23" s="5"/>
      <c r="D23" s="5"/>
    </row>
    <row r="24" spans="1:10">
      <c r="B24" s="5"/>
      <c r="C24" s="5"/>
      <c r="D24" s="5"/>
    </row>
    <row r="25" spans="1:10">
      <c r="B25" s="5"/>
      <c r="C25" s="5"/>
      <c r="D25" s="5"/>
    </row>
    <row r="26" spans="1:10">
      <c r="B26" s="5"/>
      <c r="C26" s="5"/>
      <c r="D26" s="5"/>
    </row>
    <row r="27" spans="1:10">
      <c r="B27" s="5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717B-E8CF-4F47-B257-8BD89DCC85B5}">
  <sheetPr>
    <tabColor theme="4" tint="-0.499984740745262"/>
  </sheetPr>
  <dimension ref="A1:J30"/>
  <sheetViews>
    <sheetView workbookViewId="0">
      <pane ySplit="1" topLeftCell="A17" activePane="bottomLeft" state="frozen"/>
      <selection pane="bottomLeft" activeCell="G27" sqref="G27"/>
    </sheetView>
  </sheetViews>
  <sheetFormatPr defaultRowHeight="15"/>
  <cols>
    <col min="1" max="1" width="10.28515625" bestFit="1" customWidth="1"/>
    <col min="2" max="2" width="10.7109375" bestFit="1" customWidth="1"/>
    <col min="3" max="3" width="9.140625" style="3"/>
  </cols>
  <sheetData>
    <row r="1" spans="1:5" s="1" customFormat="1">
      <c r="A1" s="11" t="s">
        <v>6</v>
      </c>
      <c r="B1" s="11" t="s">
        <v>15</v>
      </c>
      <c r="C1" s="11" t="s">
        <v>30</v>
      </c>
      <c r="D1" s="4"/>
      <c r="E1" s="4"/>
    </row>
    <row r="2" spans="1:5">
      <c r="A2" s="2">
        <v>44774</v>
      </c>
      <c r="B2" s="8">
        <v>31775</v>
      </c>
      <c r="C2" s="8">
        <v>20357</v>
      </c>
      <c r="D2" s="5"/>
    </row>
    <row r="3" spans="1:5">
      <c r="A3" s="2">
        <v>44805</v>
      </c>
      <c r="B3" s="8">
        <v>36762</v>
      </c>
      <c r="C3" s="8">
        <v>17854</v>
      </c>
      <c r="D3" s="5"/>
    </row>
    <row r="4" spans="1:5">
      <c r="A4" s="2">
        <v>44835</v>
      </c>
      <c r="B4" s="8">
        <v>32152</v>
      </c>
      <c r="C4" s="8">
        <v>20375</v>
      </c>
      <c r="D4" s="5"/>
    </row>
    <row r="5" spans="1:5">
      <c r="A5" s="2">
        <v>44866</v>
      </c>
      <c r="B5" s="8">
        <v>35222</v>
      </c>
      <c r="C5" s="8">
        <v>19684</v>
      </c>
      <c r="D5" s="5"/>
    </row>
    <row r="6" spans="1:5">
      <c r="A6" s="2">
        <v>44896</v>
      </c>
      <c r="B6" s="8">
        <v>35474</v>
      </c>
      <c r="C6" s="8">
        <v>15826</v>
      </c>
      <c r="D6" s="5"/>
    </row>
    <row r="7" spans="1:5">
      <c r="A7" s="2">
        <v>44927</v>
      </c>
      <c r="B7" s="8">
        <v>49118</v>
      </c>
      <c r="C7" s="8">
        <v>20820</v>
      </c>
      <c r="D7" s="5"/>
    </row>
    <row r="8" spans="1:5">
      <c r="A8" s="2">
        <v>44958</v>
      </c>
      <c r="B8" s="8">
        <v>42125</v>
      </c>
      <c r="C8" s="8">
        <v>21759</v>
      </c>
      <c r="D8" s="5"/>
    </row>
    <row r="9" spans="1:5">
      <c r="A9" s="2">
        <v>44986</v>
      </c>
      <c r="B9" s="8">
        <v>37108</v>
      </c>
      <c r="C9" s="8">
        <v>14885</v>
      </c>
      <c r="D9" s="5"/>
    </row>
    <row r="10" spans="1:5">
      <c r="A10" s="2">
        <v>45017</v>
      </c>
      <c r="B10" s="8">
        <v>41597</v>
      </c>
      <c r="C10" s="8">
        <v>27616</v>
      </c>
      <c r="D10" s="5"/>
    </row>
    <row r="11" spans="1:5">
      <c r="A11" s="2">
        <v>45047</v>
      </c>
      <c r="B11" s="8">
        <v>37433</v>
      </c>
      <c r="C11" s="8">
        <v>19997</v>
      </c>
      <c r="D11" s="5"/>
    </row>
    <row r="12" spans="1:5">
      <c r="A12" s="2">
        <v>45078</v>
      </c>
      <c r="B12" s="8">
        <v>37918</v>
      </c>
      <c r="C12" s="8">
        <v>17267</v>
      </c>
      <c r="D12" s="5"/>
    </row>
    <row r="13" spans="1:5">
      <c r="A13" s="2">
        <v>45108</v>
      </c>
      <c r="B13" s="8">
        <v>47104</v>
      </c>
      <c r="C13" s="8">
        <v>28299</v>
      </c>
      <c r="D13" s="5"/>
    </row>
    <row r="14" spans="1:5">
      <c r="A14" s="2">
        <v>45139</v>
      </c>
      <c r="B14" s="8">
        <v>53030</v>
      </c>
      <c r="C14" s="8">
        <v>20643</v>
      </c>
      <c r="D14" s="5"/>
    </row>
    <row r="15" spans="1:5">
      <c r="A15" s="2">
        <v>45170</v>
      </c>
      <c r="B15" s="8">
        <v>37608</v>
      </c>
      <c r="C15" s="8">
        <v>38056</v>
      </c>
      <c r="D15" s="5"/>
    </row>
    <row r="16" spans="1:5">
      <c r="A16" s="2">
        <v>45200</v>
      </c>
      <c r="B16" s="8">
        <v>32681</v>
      </c>
      <c r="C16" s="8">
        <v>34444</v>
      </c>
      <c r="D16" s="5"/>
    </row>
    <row r="17" spans="1:10">
      <c r="A17" s="2">
        <v>45231</v>
      </c>
      <c r="B17" s="8">
        <v>35927</v>
      </c>
      <c r="C17" s="8">
        <v>35402</v>
      </c>
      <c r="D17" s="5"/>
    </row>
    <row r="18" spans="1:10">
      <c r="A18" s="22">
        <v>45261</v>
      </c>
      <c r="B18" s="28">
        <v>35829</v>
      </c>
      <c r="C18" s="28">
        <v>35845</v>
      </c>
      <c r="D18" s="5"/>
    </row>
    <row r="19" spans="1:10">
      <c r="A19" s="22">
        <v>45292</v>
      </c>
      <c r="B19" s="28">
        <v>50082</v>
      </c>
      <c r="C19" s="28">
        <v>51637</v>
      </c>
      <c r="D19" s="5"/>
    </row>
    <row r="20" spans="1:10">
      <c r="A20" s="22">
        <v>45323</v>
      </c>
      <c r="B20" s="28">
        <v>41704</v>
      </c>
      <c r="C20" s="28">
        <v>42206</v>
      </c>
      <c r="D20" s="5"/>
    </row>
    <row r="21" spans="1:10">
      <c r="D21" s="1"/>
      <c r="E21" s="1"/>
      <c r="F21" s="1"/>
      <c r="G21" s="1"/>
      <c r="H21" s="1"/>
      <c r="I21" s="1"/>
      <c r="J21" s="1"/>
    </row>
    <row r="22" spans="1:10">
      <c r="D22" s="1"/>
      <c r="E22" s="1"/>
      <c r="F22" s="1"/>
      <c r="G22" s="1"/>
      <c r="H22" s="1"/>
      <c r="I22" s="1"/>
      <c r="J22" s="1"/>
    </row>
    <row r="23" spans="1:10">
      <c r="B23" s="5"/>
      <c r="C23" s="5"/>
      <c r="D23" s="8"/>
    </row>
    <row r="24" spans="1:10">
      <c r="B24" s="5"/>
      <c r="C24" s="5"/>
      <c r="D24" s="8"/>
    </row>
    <row r="25" spans="1:10">
      <c r="B25" s="5"/>
      <c r="C25" s="5"/>
      <c r="D25" s="8"/>
    </row>
    <row r="26" spans="1:10">
      <c r="B26" s="5"/>
      <c r="C26" s="5"/>
      <c r="D26" s="8"/>
    </row>
    <row r="27" spans="1:10">
      <c r="B27" s="5"/>
      <c r="D27" s="8"/>
    </row>
    <row r="28" spans="1:10">
      <c r="B28" s="5"/>
      <c r="D28" s="8"/>
    </row>
    <row r="29" spans="1:10">
      <c r="B29" s="5"/>
    </row>
    <row r="30" spans="1:10">
      <c r="B3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6D8427F20BF4C82911DF85838C059" ma:contentTypeVersion="11" ma:contentTypeDescription="Crie um novo documento." ma:contentTypeScope="" ma:versionID="9cccf68977a117ddef6fffec5f51dfb4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ffbbef5e3ef6412887f920ffc76f1e79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B45E0-1F04-4F77-AE12-B63EAE5F519B}"/>
</file>

<file path=customXml/itemProps2.xml><?xml version="1.0" encoding="utf-8"?>
<ds:datastoreItem xmlns:ds="http://schemas.openxmlformats.org/officeDocument/2006/customXml" ds:itemID="{B4F09AF0-0035-4229-8017-B5F8BFB72F51}"/>
</file>

<file path=customXml/itemProps3.xml><?xml version="1.0" encoding="utf-8"?>
<ds:datastoreItem xmlns:ds="http://schemas.openxmlformats.org/officeDocument/2006/customXml" ds:itemID="{25997E27-1CBF-42DB-8672-DE8123A58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Newton</dc:creator>
  <cp:keywords/>
  <dc:description/>
  <cp:lastModifiedBy>GABRIEL PEREIRA DA SILVA</cp:lastModifiedBy>
  <cp:revision/>
  <dcterms:created xsi:type="dcterms:W3CDTF">2023-08-22T22:27:01Z</dcterms:created>
  <dcterms:modified xsi:type="dcterms:W3CDTF">2024-05-04T14:59:23Z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0x0101004ED6D8427F20BF4C82911DF85838C059</vt:lpwstr>
  </property>
  <property fmtid="{D5CDD505-2E9C-101B-9397-08002B2CF9AE}" pid="3" name="MediaServiceImageTags">
    <vt:lpwstr/>
  </property>
</Properties>
</file>