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Excel\basico\"/>
    </mc:Choice>
  </mc:AlternateContent>
  <xr:revisionPtr revIDLastSave="0" documentId="13_ncr:1_{AC181824-83C2-451D-BA04-E8F8A49ABAA6}" xr6:coauthVersionLast="47" xr6:coauthVersionMax="47" xr10:uidLastSave="{00000000-0000-0000-0000-000000000000}"/>
  <bookViews>
    <workbookView xWindow="-120" yWindow="-120" windowWidth="29040" windowHeight="16440" xr2:uid="{D7F695BB-FECC-43AA-BDAB-82D9C8DC47D6}"/>
  </bookViews>
  <sheets>
    <sheet name="Planilha1" sheetId="1" r:id="rId1"/>
    <sheet name="Planilha2" sheetId="18" r:id="rId2"/>
    <sheet name="Planilha3" sheetId="16" r:id="rId3"/>
    <sheet name="Graficos" sheetId="17" r:id="rId4"/>
  </sheets>
  <definedNames>
    <definedName name="_xlnm._FilterDatabase" localSheetId="0" hidden="1">Planilha1!$A$1:$A$2324</definedName>
    <definedName name="_xlchart.v1.0" hidden="1">Planilha1!$L$1</definedName>
    <definedName name="_xlchart.v1.1" hidden="1">Planilha1!$L$2:$L$501</definedName>
  </definedName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" i="1" l="1"/>
  <c r="W11" i="1"/>
  <c r="R2" i="1" a="1"/>
  <c r="R2" i="1" s="1"/>
  <c r="W9" i="1" l="1"/>
  <c r="W8" i="1"/>
  <c r="W7" i="1"/>
  <c r="W6" i="1"/>
  <c r="W5" i="1"/>
  <c r="W4" i="1"/>
  <c r="W3" i="1"/>
  <c r="W2" i="1"/>
  <c r="W1" i="1"/>
  <c r="N18" i="1" l="1"/>
  <c r="N495" i="1"/>
  <c r="N483" i="1"/>
  <c r="N474" i="1"/>
  <c r="N458" i="1"/>
  <c r="N447" i="1"/>
  <c r="N421" i="1"/>
  <c r="N35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5" i="1"/>
  <c r="N13" i="1"/>
  <c r="N21" i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1" i="1"/>
  <c r="N217" i="1"/>
  <c r="N222" i="1"/>
  <c r="N227" i="1"/>
  <c r="N233" i="1"/>
  <c r="N238" i="1"/>
  <c r="N243" i="1"/>
  <c r="N249" i="1"/>
  <c r="N254" i="1"/>
  <c r="N259" i="1"/>
  <c r="N265" i="1"/>
  <c r="N270" i="1"/>
  <c r="N275" i="1"/>
  <c r="N281" i="1"/>
  <c r="N286" i="1"/>
  <c r="N291" i="1"/>
  <c r="N297" i="1"/>
  <c r="N302" i="1"/>
  <c r="N307" i="1"/>
  <c r="N313" i="1"/>
  <c r="N318" i="1"/>
  <c r="N323" i="1"/>
  <c r="N329" i="1"/>
  <c r="N334" i="1"/>
  <c r="N339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3" i="1"/>
  <c r="N218" i="1"/>
  <c r="N223" i="1"/>
  <c r="N229" i="1"/>
  <c r="N234" i="1"/>
  <c r="N239" i="1"/>
  <c r="N245" i="1"/>
  <c r="N250" i="1"/>
  <c r="N255" i="1"/>
  <c r="N261" i="1"/>
  <c r="N266" i="1"/>
  <c r="N271" i="1"/>
  <c r="N277" i="1"/>
  <c r="N282" i="1"/>
  <c r="N287" i="1"/>
  <c r="N293" i="1"/>
  <c r="N298" i="1"/>
  <c r="N303" i="1"/>
  <c r="N309" i="1"/>
  <c r="N314" i="1"/>
  <c r="N319" i="1"/>
  <c r="N325" i="1"/>
  <c r="N330" i="1"/>
  <c r="N335" i="1"/>
  <c r="N341" i="1"/>
  <c r="N345" i="1"/>
  <c r="N349" i="1"/>
  <c r="N353" i="1"/>
  <c r="N357" i="1"/>
  <c r="N2" i="1"/>
  <c r="N498" i="1"/>
  <c r="N494" i="1"/>
  <c r="N490" i="1"/>
  <c r="N486" i="1"/>
  <c r="N482" i="1"/>
  <c r="N478" i="1"/>
  <c r="N473" i="1"/>
  <c r="N467" i="1"/>
  <c r="N462" i="1"/>
  <c r="N457" i="1"/>
  <c r="N451" i="1"/>
  <c r="N446" i="1"/>
  <c r="N441" i="1"/>
  <c r="N435" i="1"/>
  <c r="N430" i="1"/>
  <c r="N425" i="1"/>
  <c r="N419" i="1"/>
  <c r="N414" i="1"/>
  <c r="N409" i="1"/>
  <c r="N403" i="1"/>
  <c r="N398" i="1"/>
  <c r="N393" i="1"/>
  <c r="N387" i="1"/>
  <c r="N382" i="1"/>
  <c r="N377" i="1"/>
  <c r="N371" i="1"/>
  <c r="N366" i="1"/>
  <c r="N361" i="1"/>
  <c r="N354" i="1"/>
  <c r="N346" i="1"/>
  <c r="N337" i="1"/>
  <c r="N326" i="1"/>
  <c r="N315" i="1"/>
  <c r="N305" i="1"/>
  <c r="N294" i="1"/>
  <c r="N283" i="1"/>
  <c r="N273" i="1"/>
  <c r="N262" i="1"/>
  <c r="N251" i="1"/>
  <c r="N241" i="1"/>
  <c r="N230" i="1"/>
  <c r="N219" i="1"/>
  <c r="N209" i="1"/>
  <c r="N193" i="1"/>
  <c r="N177" i="1"/>
  <c r="N161" i="1"/>
  <c r="N145" i="1"/>
  <c r="N129" i="1"/>
  <c r="N113" i="1"/>
  <c r="N97" i="1"/>
  <c r="N81" i="1"/>
  <c r="N65" i="1"/>
  <c r="N49" i="1"/>
  <c r="N33" i="1"/>
  <c r="N17" i="1"/>
  <c r="N491" i="1"/>
  <c r="N469" i="1"/>
  <c r="N431" i="1"/>
  <c r="N501" i="1"/>
  <c r="N497" i="1"/>
  <c r="N493" i="1"/>
  <c r="N489" i="1"/>
  <c r="N485" i="1"/>
  <c r="N481" i="1"/>
  <c r="N477" i="1"/>
  <c r="N471" i="1"/>
  <c r="N466" i="1"/>
  <c r="N461" i="1"/>
  <c r="N455" i="1"/>
  <c r="N450" i="1"/>
  <c r="N445" i="1"/>
  <c r="N439" i="1"/>
  <c r="N434" i="1"/>
  <c r="N429" i="1"/>
  <c r="N423" i="1"/>
  <c r="N418" i="1"/>
  <c r="N413" i="1"/>
  <c r="N407" i="1"/>
  <c r="N402" i="1"/>
  <c r="N397" i="1"/>
  <c r="N391" i="1"/>
  <c r="N386" i="1"/>
  <c r="N381" i="1"/>
  <c r="N375" i="1"/>
  <c r="N370" i="1"/>
  <c r="N365" i="1"/>
  <c r="N359" i="1"/>
  <c r="N351" i="1"/>
  <c r="N343" i="1"/>
  <c r="N333" i="1"/>
  <c r="N322" i="1"/>
  <c r="N311" i="1"/>
  <c r="N301" i="1"/>
  <c r="N290" i="1"/>
  <c r="N279" i="1"/>
  <c r="N269" i="1"/>
  <c r="N258" i="1"/>
  <c r="N247" i="1"/>
  <c r="N237" i="1"/>
  <c r="N226" i="1"/>
  <c r="N215" i="1"/>
  <c r="N202" i="1"/>
  <c r="N186" i="1"/>
  <c r="N170" i="1"/>
  <c r="N154" i="1"/>
  <c r="N138" i="1"/>
  <c r="N122" i="1"/>
  <c r="N106" i="1"/>
  <c r="N90" i="1"/>
  <c r="N74" i="1"/>
  <c r="N58" i="1"/>
  <c r="N42" i="1"/>
  <c r="N26" i="1"/>
  <c r="N10" i="1"/>
  <c r="N499" i="1"/>
  <c r="N487" i="1"/>
  <c r="N479" i="1"/>
  <c r="N463" i="1"/>
  <c r="N453" i="1"/>
  <c r="N442" i="1"/>
  <c r="N437" i="1"/>
  <c r="N426" i="1"/>
  <c r="N415" i="1"/>
  <c r="N410" i="1"/>
  <c r="N405" i="1"/>
  <c r="N399" i="1"/>
  <c r="N394" i="1"/>
  <c r="N389" i="1"/>
  <c r="N383" i="1"/>
  <c r="N378" i="1"/>
  <c r="N373" i="1"/>
  <c r="N367" i="1"/>
  <c r="N362" i="1"/>
  <c r="N347" i="1"/>
  <c r="N338" i="1"/>
  <c r="N327" i="1"/>
  <c r="N317" i="1"/>
  <c r="N306" i="1"/>
  <c r="N295" i="1"/>
  <c r="N285" i="1"/>
  <c r="N274" i="1"/>
  <c r="N263" i="1"/>
  <c r="N253" i="1"/>
  <c r="N242" i="1"/>
  <c r="N231" i="1"/>
  <c r="N221" i="1"/>
  <c r="N210" i="1"/>
  <c r="N194" i="1"/>
  <c r="N178" i="1"/>
  <c r="N162" i="1"/>
  <c r="N146" i="1"/>
  <c r="N130" i="1"/>
  <c r="N114" i="1"/>
  <c r="N98" i="1"/>
  <c r="N82" i="1"/>
  <c r="N66" i="1"/>
  <c r="N50" i="1"/>
  <c r="N34" i="1"/>
  <c r="N500" i="1"/>
  <c r="N496" i="1"/>
  <c r="N492" i="1"/>
  <c r="N488" i="1"/>
  <c r="N484" i="1"/>
  <c r="N480" i="1"/>
  <c r="N475" i="1"/>
  <c r="N470" i="1"/>
  <c r="N465" i="1"/>
  <c r="N459" i="1"/>
  <c r="N454" i="1"/>
  <c r="N449" i="1"/>
  <c r="N443" i="1"/>
  <c r="N438" i="1"/>
  <c r="N433" i="1"/>
  <c r="N427" i="1"/>
  <c r="N422" i="1"/>
  <c r="N417" i="1"/>
  <c r="N411" i="1"/>
  <c r="N406" i="1"/>
  <c r="N401" i="1"/>
  <c r="N395" i="1"/>
  <c r="N390" i="1"/>
  <c r="N385" i="1"/>
  <c r="N379" i="1"/>
  <c r="N374" i="1"/>
  <c r="N369" i="1"/>
  <c r="N363" i="1"/>
  <c r="N358" i="1"/>
  <c r="N350" i="1"/>
  <c r="N342" i="1"/>
  <c r="N331" i="1"/>
  <c r="N321" i="1"/>
  <c r="N310" i="1"/>
  <c r="N299" i="1"/>
  <c r="N289" i="1"/>
  <c r="N278" i="1"/>
  <c r="N267" i="1"/>
  <c r="N257" i="1"/>
  <c r="N246" i="1"/>
  <c r="N235" i="1"/>
  <c r="N225" i="1"/>
  <c r="N214" i="1"/>
  <c r="N201" i="1"/>
  <c r="N185" i="1"/>
  <c r="N169" i="1"/>
  <c r="N153" i="1"/>
  <c r="N137" i="1"/>
  <c r="N121" i="1"/>
  <c r="N105" i="1"/>
  <c r="N89" i="1"/>
  <c r="N73" i="1"/>
  <c r="N57" i="1"/>
  <c r="N41" i="1"/>
  <c r="N25" i="1"/>
  <c r="N9" i="1"/>
  <c r="W12" i="1" l="1"/>
  <c r="O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<sst xmlns="http://schemas.openxmlformats.org/spreadsheetml/2006/main" count="3084" uniqueCount="103">
  <si>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</si>
  <si>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</si>
  <si>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</si>
  <si>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</si>
  <si>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</si>
  <si>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</si>
  <si>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</si>
  <si>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</si>
  <si>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</si>
  <si>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</si>
  <si>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</si>
  <si>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</si>
  <si>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</si>
  <si>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</si>
  <si>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</si>
  <si>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</si>
  <si>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</si>
  <si>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</si>
  <si>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</si>
  <si>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</si>
  <si>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</si>
  <si>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</si>
  <si>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</si>
  <si>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</si>
  <si>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</si>
  <si>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</si>
  <si>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</si>
  <si>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</si>
  <si>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</si>
  <si>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</si>
  <si>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</si>
  <si>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</si>
  <si>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</si>
  <si>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</si>
  <si>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</si>
  <si>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</si>
  <si>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</si>
  <si>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</si>
  <si>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</si>
  <si>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</si>
  <si>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</si>
  <si>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</si>
  <si>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</si>
  <si>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</si>
  <si>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</si>
  <si>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</si>
  <si>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</si>
  <si>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</si>
  <si>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</si>
  <si>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</si>
  <si>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</si>
  <si>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</si>
  <si>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</si>
  <si>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</si>
  <si>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</si>
  <si>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</si>
  <si>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</si>
  <si>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</si>
  <si>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</si>
  <si>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</si>
  <si>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</si>
  <si>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</si>
  <si>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</si>
  <si>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</si>
  <si>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</si>
  <si>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</si>
  <si>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</si>
  <si>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</si>
  <si>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</si>
  <si>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</si>
  <si>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</si>
  <si>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</si>
  <si>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</si>
  <si>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</si>
  <si>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</si>
  <si>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</si>
  <si>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</si>
  <si>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</si>
  <si>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</si>
  <si>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</si>
  <si>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Média do valor das vendas:</t>
  </si>
  <si>
    <t>Mediana do valor das vendas:</t>
  </si>
  <si>
    <t>Média de lucro por consumidor:</t>
  </si>
  <si>
    <t>Média de lucro por coporativo:</t>
  </si>
  <si>
    <t>Média de lucro por home office:</t>
  </si>
  <si>
    <t>Média de lucro:</t>
  </si>
  <si>
    <t>Desvio médio:</t>
  </si>
  <si>
    <t>Variância:</t>
  </si>
  <si>
    <t>Desvio padrão:</t>
  </si>
  <si>
    <t>Lucro padronizado:</t>
  </si>
  <si>
    <t>Amostra de lucro</t>
  </si>
  <si>
    <t>Bins (seres humanos)</t>
  </si>
  <si>
    <t>[mínimo, -1000)</t>
  </si>
  <si>
    <t>[-1000, -500)</t>
  </si>
  <si>
    <t>[-500, 0)</t>
  </si>
  <si>
    <t>[0, 500)</t>
  </si>
  <si>
    <t>[500, 1000)</t>
  </si>
  <si>
    <t>[1000, máximo]</t>
  </si>
  <si>
    <t>Bins (Excel)</t>
  </si>
  <si>
    <t>Frequência</t>
  </si>
  <si>
    <t>Quantidade de valores:</t>
  </si>
  <si>
    <t>Quantidade de números:</t>
  </si>
  <si>
    <t>Quantidade de vazios: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</si>
</sst>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0" borderId="0" xfId="0" applyNumberFormat="1" applyFont="1"/>
    <xf numFmtId="0" fontId="5" fillId="0" borderId="0" xfId="0" applyFont="1"/>
    <xf numFmtId="44" fontId="0" fillId="0" borderId="0" xfId="1" applyFont="1"/>
    <xf numFmtId="0" fontId="0" fillId="0" borderId="0" xfId="1" applyNumberFormat="1" applyFo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6" fillId="0" borderId="0" xfId="1" applyNumberFormat="1" applyFont="1"/>
    <xf numFmtId="0" fontId="6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[Pasta-06.xlsx]Planilha3!Tabela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Planilha3!$A$4:$A$6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Planilha3!$B$4:$B$6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D-459D-AAAD-2BF10F42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613167"/>
        <c:axId val="1486732063"/>
      </c:barChart>
      <c:catAx>
        <c:axId val="43361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732063"/>
        <c:crosses val="autoZero"/>
        <c:auto val="1"/>
        <c:lblAlgn val="ctr"/>
        <c:lblOffset val="100"/>
        <c:noMultiLvlLbl val="0"/>
      </c:catAx>
      <c:valAx>
        <c:axId val="148673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361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Planilha1!$R$1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Planilha1!$P$2:$P$7</c:f>
              <c:strCache>
                <c:ptCount val="6"/>
                <c:pt idx="0">
                  <c:v>[mínimo, -1000)</c:v>
                </c:pt>
                <c:pt idx="1">
                  <c:v>[-1000, -500)</c:v>
                </c:pt>
                <c:pt idx="2">
                  <c:v>[-500, 0)</c:v>
                </c:pt>
                <c:pt idx="3">
                  <c:v>[0, 500)</c:v>
                </c:pt>
                <c:pt idx="4">
                  <c:v>[500, 1000)</c:v>
                </c:pt>
                <c:pt idx="5">
                  <c:v>[1000, máximo]</c:v>
                </c:pt>
              </c:strCache>
            </c:strRef>
          </c:cat>
          <c:val>
            <c:numRef>
              <c:f>Planilha1!$R$2:$R$7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189</c:v>
                </c:pt>
                <c:pt idx="3">
                  <c:v>302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A-4B5A-9676-3849211E6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1178431"/>
        <c:axId val="1631178847"/>
      </c:barChart>
      <c:catAx>
        <c:axId val="163117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1178847"/>
        <c:crosses val="autoZero"/>
        <c:auto val="1"/>
        <c:lblAlgn val="ctr"/>
        <c:lblOffset val="100"/>
        <c:noMultiLvlLbl val="0"/>
      </c:catAx>
      <c:valAx>
        <c:axId val="163117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117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9567147856517935E-2"/>
          <c:y val="0.17171296296296296"/>
          <c:w val="0.8234468503937008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Planilha1!$M$1</c:f>
              <c:strCache>
                <c:ptCount val="1"/>
                <c:pt idx="0">
                  <c:v>lucro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Planilha1!$M$2:$M$2324</c:f>
              <c:numCache>
                <c:formatCode>General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B-411D-A80B-8FB782562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789679"/>
        <c:axId val="659368383"/>
      </c:lineChart>
      <c:dateAx>
        <c:axId val="54178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9368383"/>
        <c:crosses val="autoZero"/>
        <c:auto val="1"/>
        <c:lblOffset val="100"/>
        <c:baseTimeUnit val="days"/>
      </c:dateAx>
      <c:valAx>
        <c:axId val="65936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178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Título do Gráfico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Título do Gráfico</a:t>
          </a:r>
        </a:p>
      </cx:txPr>
    </cx:title>
    <cx:plotArea>
      <cx:plotAreaRegion>
        <cx:series layoutId="clusteredColumn" uniqueId="{58119A91-1397-49F0-9DEC-939D95C2716F}">
          <cx:tx>
            <cx:txData>
              <cx:f>_xlchart.v1.0</cx:f>
              <cx:v>quantidade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10</xdr:col>
      <xdr:colOff>304800</xdr:colOff>
      <xdr:row>16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4850AF-2D7B-42FB-BAC9-E83E47BED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6163</xdr:colOff>
      <xdr:row>0</xdr:row>
      <xdr:rowOff>1120</xdr:rowOff>
    </xdr:from>
    <xdr:to>
      <xdr:col>7</xdr:col>
      <xdr:colOff>302559</xdr:colOff>
      <xdr:row>14</xdr:row>
      <xdr:rowOff>77320</xdr:rowOff>
    </xdr:to>
    <xdr:graphicFrame macro="">
      <xdr:nvGraphicFramePr>
        <xdr:cNvPr id="2" name="Gráfico 6">
          <a:extLst>
            <a:ext uri="{FF2B5EF4-FFF2-40B4-BE49-F238E27FC236}">
              <a16:creationId xmlns:a16="http://schemas.microsoft.com/office/drawing/2014/main" id="{E98F4309-0DD2-40B1-AA65-B5A8320FD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314324</xdr:colOff>
      <xdr:row>0</xdr:row>
      <xdr:rowOff>9525</xdr:rowOff>
    </xdr:from>
    <xdr:to>
      <xdr:col>17</xdr:col>
      <xdr:colOff>95249</xdr:colOff>
      <xdr:row>14</xdr:row>
      <xdr:rowOff>76200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9562D6DC-6E71-465D-A38D-A443841A6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95250</xdr:rowOff>
    </xdr:from>
    <xdr:to>
      <xdr:col>7</xdr:col>
      <xdr:colOff>342900</xdr:colOff>
      <xdr:row>28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0F27164-CD85-4520-9B48-32B092147D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62250"/>
              <a:ext cx="4610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Tozatti" refreshedDate="45161.083425231482" createdVersion="7" refreshedVersion="7" minRefreshableVersion="3" recordCount="500" xr:uid="{1DFF220F-4C4C-4FCC-8ECB-90FE363668E1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1" maxValue="6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4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4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3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1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2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3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2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4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2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2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1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4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2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3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5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2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4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4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1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2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5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3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2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4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2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3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3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3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2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2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3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3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3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3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3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3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3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2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4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4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2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1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2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3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5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1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3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5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4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3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3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3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3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1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2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3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3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3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3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4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2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3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4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2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2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2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2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3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4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3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3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2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3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3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4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4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1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1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4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3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2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2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3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3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4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2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2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3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6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2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2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4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3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3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4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5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6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2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3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2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3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5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5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3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3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3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3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4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4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3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3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3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4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3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3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3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2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1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2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3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3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1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3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4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4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4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4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4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4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3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3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5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2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3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3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3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3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3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3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3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3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2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1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2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3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3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3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4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4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3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4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3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3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2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3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4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4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2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4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3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1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2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2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2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3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3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3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2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1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1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4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4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4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4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6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4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2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2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4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4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3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4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3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3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3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3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2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3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4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3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3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3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3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3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3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2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6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2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3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4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3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4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3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3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1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1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2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4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2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3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3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5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4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2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4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3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2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4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3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3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4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4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4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3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4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2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3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2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3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3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2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3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3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2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5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5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4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3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1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1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1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4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3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4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5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1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3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2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3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3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3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3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3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2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3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5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2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2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4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4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3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2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3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3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1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1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4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5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4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3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4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4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2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3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1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5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2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4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6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4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2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3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4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4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3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3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4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3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2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1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4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2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3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1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1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3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4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4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4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3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3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3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3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1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3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2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4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2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4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1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2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2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4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4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3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4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3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1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3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5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4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4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3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4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2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2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2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4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2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4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3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3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4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2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3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2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4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1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4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2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4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4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2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4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4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5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2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3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3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3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2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4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3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4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1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3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2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3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4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3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4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4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2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2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4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5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2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2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1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2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3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4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2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3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4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3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4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3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3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3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3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3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3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2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4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3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5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3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3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3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2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1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6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4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4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2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5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3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5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4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4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2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3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3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5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3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3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2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1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4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2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3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2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2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4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2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3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4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2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2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2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3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4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3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2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3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5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4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4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3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3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3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3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4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4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3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4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3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2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2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1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2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2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2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3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4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4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2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3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2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3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3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3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4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3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3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3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3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4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5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5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3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3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3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4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3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4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3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3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4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3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4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3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3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2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2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5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3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2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5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3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3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3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5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5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4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4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3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2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4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2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1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3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2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4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2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2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2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4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2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2FD86-BBD6-4448-96C1-F827F7D911AE}" name="Tabela dinâmica5" cacheId="1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W2324"/>
  <sheetViews>
    <sheetView tabSelected="1" zoomScaleNormal="100" workbookViewId="0">
      <selection activeCell="K2" sqref="K2:K501"/>
    </sheetView>
  </sheetViews>
  <sheetFormatPr defaultRowHeight="15" x14ac:dyDescent="0.25"/>
  <cols>
    <col min="1" max="1" width="4" style="1" bestFit="1" customWidth="1"/>
    <col min="2" max="2" width="15.140625" style="1" bestFit="1" customWidth="1"/>
    <col min="3" max="3" width="14.7109375" style="1" bestFit="1" customWidth="1"/>
    <col min="4" max="4" width="15.85546875" style="1" bestFit="1" customWidth="1"/>
    <col min="5" max="5" width="23.140625" style="1" bestFit="1" customWidth="1"/>
    <col min="6" max="6" width="23.28515625" bestFit="1" customWidth="1"/>
    <col min="7" max="7" width="19.28515625" bestFit="1" customWidth="1"/>
    <col min="8" max="8" width="6" bestFit="1" customWidth="1"/>
    <col min="9" max="9" width="13.140625" style="1" bestFit="1" customWidth="1"/>
    <col min="10" max="10" width="13.28515625" bestFit="1" customWidth="1"/>
    <col min="11" max="11" width="15.7109375" bestFit="1" customWidth="1"/>
    <col min="12" max="12" width="12.28515625" style="7" bestFit="1" customWidth="1"/>
    <col min="13" max="13" width="8.7109375" bestFit="1" customWidth="1"/>
    <col min="14" max="14" width="21" style="11" bestFit="1" customWidth="1"/>
    <col min="15" max="15" width="16.140625" bestFit="1" customWidth="1"/>
    <col min="16" max="16" width="20.140625" bestFit="1" customWidth="1"/>
    <col min="17" max="17" width="11.85546875" bestFit="1" customWidth="1"/>
    <col min="18" max="18" width="11.7109375" bestFit="1" customWidth="1"/>
    <col min="19" max="19" width="13.28515625" bestFit="1" customWidth="1"/>
    <col min="22" max="22" width="30" bestFit="1" customWidth="1"/>
    <col min="23" max="23" width="13.28515625" bestFit="1" customWidth="1"/>
  </cols>
  <sheetData>
    <row r="1" spans="1:23" s="5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22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21" t="s">
        <v>89</v>
      </c>
      <c r="O1" s="22" t="s">
        <v>90</v>
      </c>
      <c r="P1" s="22" t="s">
        <v>91</v>
      </c>
      <c r="Q1" s="22" t="s">
        <v>98</v>
      </c>
      <c r="R1" s="22" t="s">
        <v>99</v>
      </c>
      <c r="V1" t="s">
        <v>80</v>
      </c>
      <c r="W1" s="10">
        <f>AVERAGE(K2:K501)</f>
        <v>221.04518000000002</v>
      </c>
    </row>
    <row r="2" spans="1:23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>
        <v>6.88</v>
      </c>
      <c r="L2" s="7">
        <v>4</v>
      </c>
      <c r="M2">
        <v>5.9</v>
      </c>
      <c r="N2" s="11">
        <f>STANDARDIZE(M:M,$W$6,$W$9)</f>
        <v>1.6027121184889512E-2</v>
      </c>
      <c r="O2">
        <v>14.84</v>
      </c>
      <c r="P2" t="s">
        <v>92</v>
      </c>
      <c r="Q2">
        <v>-1000</v>
      </c>
      <c r="R2" cm="1">
        <f t="array" ref="R2:R7">FREQUENCY(M:M,Q2:Q6)</f>
        <v>3</v>
      </c>
      <c r="V2" t="s">
        <v>81</v>
      </c>
      <c r="W2" s="10">
        <f>MEDIAN(K2:K501)</f>
        <v>39.099999999999994</v>
      </c>
    </row>
    <row r="3" spans="1:23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>
        <v>1184.94</v>
      </c>
      <c r="L3" s="7">
        <v>4</v>
      </c>
      <c r="M3">
        <v>104.89</v>
      </c>
      <c r="N3" s="11">
        <f>STANDARDIZE(M:M,$W$6,$W$9)</f>
        <v>0.34965865935523521</v>
      </c>
      <c r="O3">
        <v>-48.96</v>
      </c>
      <c r="P3" t="s">
        <v>93</v>
      </c>
      <c r="Q3">
        <v>-500</v>
      </c>
      <c r="R3">
        <v>2</v>
      </c>
      <c r="V3" t="s">
        <v>82</v>
      </c>
      <c r="W3" s="10">
        <f>AVERAGEIF(E2:E501,"Consumidor",M2:M501)</f>
        <v>-4.9720905923344967</v>
      </c>
    </row>
    <row r="4" spans="1:23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>
        <v>36.340000000000003</v>
      </c>
      <c r="L4" s="7">
        <v>3</v>
      </c>
      <c r="M4">
        <v>8.1300000000000008</v>
      </c>
      <c r="N4" s="11">
        <f>STANDARDIZE(M:M,$W$6,$W$9)</f>
        <v>2.354301501375981E-2</v>
      </c>
      <c r="O4">
        <v>9.83</v>
      </c>
      <c r="P4" t="s">
        <v>94</v>
      </c>
      <c r="Q4">
        <v>0</v>
      </c>
      <c r="R4">
        <v>189</v>
      </c>
      <c r="V4" t="s">
        <v>83</v>
      </c>
      <c r="W4" s="10">
        <f>AVERAGEIF(E2:E501,"Corporativo",M2:M501)</f>
        <v>-1.9502362204724417</v>
      </c>
    </row>
    <row r="5" spans="1:23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>
        <v>26.13</v>
      </c>
      <c r="L5" s="7">
        <v>1</v>
      </c>
      <c r="M5">
        <v>15.63</v>
      </c>
      <c r="N5" s="11">
        <f>STANDARDIZE(M:M,$W$6,$W$9)</f>
        <v>4.8820684841798932E-2</v>
      </c>
      <c r="O5">
        <v>5.38</v>
      </c>
      <c r="P5" t="s">
        <v>95</v>
      </c>
      <c r="Q5">
        <v>500</v>
      </c>
      <c r="R5">
        <v>302</v>
      </c>
      <c r="V5" t="s">
        <v>84</v>
      </c>
      <c r="W5" s="10">
        <f>AVERAGEIF(E2:E501,"Home Office",M1:M501)</f>
        <v>24.538023255813957</v>
      </c>
    </row>
    <row r="6" spans="1:23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>
        <v>36.51</v>
      </c>
      <c r="L6" s="7">
        <v>2</v>
      </c>
      <c r="M6">
        <v>5.09</v>
      </c>
      <c r="N6" s="11">
        <f>STANDARDIZE(M:M,$W$6,$W$9)</f>
        <v>1.3297132843461283E-2</v>
      </c>
      <c r="O6">
        <v>6.92</v>
      </c>
      <c r="P6" t="s">
        <v>96</v>
      </c>
      <c r="Q6">
        <v>1000</v>
      </c>
      <c r="R6">
        <v>3</v>
      </c>
      <c r="V6" t="s">
        <v>85</v>
      </c>
      <c r="W6" s="10">
        <f>AVERAGE(M:M)</f>
        <v>1.1446799999999868</v>
      </c>
    </row>
    <row r="7" spans="1:23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>
        <v>6.94</v>
      </c>
      <c r="L7" s="7">
        <v>3</v>
      </c>
      <c r="M7">
        <v>5.69</v>
      </c>
      <c r="N7" s="11">
        <f>STANDARDIZE(M:M,$W$6,$W$9)</f>
        <v>1.5319346429704415E-2</v>
      </c>
      <c r="O7">
        <v>270.43</v>
      </c>
      <c r="P7" t="s">
        <v>97</v>
      </c>
      <c r="Q7" s="9"/>
      <c r="R7">
        <v>1</v>
      </c>
      <c r="V7" t="s">
        <v>86</v>
      </c>
      <c r="W7" s="10">
        <f>AVEDEV(M:M)</f>
        <v>65.453736320000004</v>
      </c>
    </row>
    <row r="8" spans="1:23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>
        <v>15.56</v>
      </c>
      <c r="L8" s="7">
        <v>2</v>
      </c>
      <c r="M8">
        <v>11.99</v>
      </c>
      <c r="N8" s="11">
        <f>STANDARDIZE(M:M,$W$6,$W$9)</f>
        <v>3.6552589085257277E-2</v>
      </c>
      <c r="O8">
        <v>39.76</v>
      </c>
      <c r="V8" t="s">
        <v>87</v>
      </c>
      <c r="W8" s="10">
        <f>_xlfn.VAR.S(M:M)</f>
        <v>88033.598174847299</v>
      </c>
    </row>
    <row r="9" spans="1:23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>
        <v>90.19</v>
      </c>
      <c r="L9" s="7">
        <v>4</v>
      </c>
      <c r="M9">
        <v>21.25</v>
      </c>
      <c r="N9" s="11">
        <f>STANDARDIZE(M:M,$W$6,$W$9)</f>
        <v>6.7762085432942903E-2</v>
      </c>
      <c r="O9">
        <v>33.47</v>
      </c>
      <c r="V9" t="s">
        <v>88</v>
      </c>
      <c r="W9" s="10">
        <f>_xlfn.STDEV.S(M2:M501)</f>
        <v>296.70456379174101</v>
      </c>
    </row>
    <row r="10" spans="1:23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>
        <v>28.95</v>
      </c>
      <c r="L10" s="7">
        <v>2</v>
      </c>
      <c r="M10">
        <v>6.66</v>
      </c>
      <c r="N10" s="11">
        <f>STANDARDIZE(M:M,$W$6,$W$9)</f>
        <v>1.8588591727464139E-2</v>
      </c>
      <c r="O10">
        <v>26.21</v>
      </c>
    </row>
    <row r="11" spans="1:23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>
        <v>150.36000000000001</v>
      </c>
      <c r="L11" s="7">
        <v>2</v>
      </c>
      <c r="M11">
        <v>50.8</v>
      </c>
      <c r="N11" s="11">
        <f>STANDARDIZE(M:M,$W$6,$W$9)</f>
        <v>0.16735610455541702</v>
      </c>
      <c r="O11">
        <v>270.43</v>
      </c>
      <c r="V11" t="s">
        <v>100</v>
      </c>
      <c r="W11">
        <f>COUNTA(M:M)</f>
        <v>501</v>
      </c>
    </row>
    <row r="12" spans="1:23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>
        <v>94.5</v>
      </c>
      <c r="L12" s="7">
        <v>1</v>
      </c>
      <c r="M12">
        <v>49.68</v>
      </c>
      <c r="N12" s="11">
        <f>STANDARDIZE(M:M,$W$6,$W$9)</f>
        <v>0.16358130586109654</v>
      </c>
      <c r="O12">
        <f>COUNTA(N:N)</f>
        <v>501</v>
      </c>
      <c r="V12" t="s">
        <v>101</v>
      </c>
      <c r="W12">
        <f>COUNT(N:N)</f>
        <v>500</v>
      </c>
    </row>
    <row r="13" spans="1:23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>
        <v>47.89</v>
      </c>
      <c r="L13" s="7">
        <v>4</v>
      </c>
      <c r="M13">
        <v>32.270000000000003</v>
      </c>
      <c r="N13" s="11">
        <f>STANDARDIZE(M:M,$W$6,$W$9)</f>
        <v>0.10490340830027506</v>
      </c>
      <c r="V13" t="s">
        <v>102</v>
      </c>
      <c r="W13">
        <f>COUNTBLANK(M2:M501)</f>
        <v>0</v>
      </c>
    </row>
    <row r="14" spans="1:23" x14ac:dyDescent="0.25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>
        <v>20.48</v>
      </c>
      <c r="L14" s="7">
        <v>2</v>
      </c>
      <c r="M14">
        <v>5.0599999999999996</v>
      </c>
      <c r="N14" s="11">
        <f>STANDARDIZE(M:M,$W$6,$W$9)</f>
        <v>1.3196022164149127E-2</v>
      </c>
    </row>
    <row r="15" spans="1:23" x14ac:dyDescent="0.25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>
        <v>54.29</v>
      </c>
      <c r="L15" s="7">
        <v>3</v>
      </c>
      <c r="M15">
        <v>20.45</v>
      </c>
      <c r="N15" s="11">
        <f>STANDARDIZE(M:M,$W$6,$W$9)</f>
        <v>6.5065800651285394E-2</v>
      </c>
    </row>
    <row r="16" spans="1:23" x14ac:dyDescent="0.25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>
        <v>36.25</v>
      </c>
      <c r="L16" s="7">
        <v>5</v>
      </c>
      <c r="M16">
        <v>21.35</v>
      </c>
      <c r="N16" s="11">
        <f>STANDARDIZE(M:M,$W$6,$W$9)</f>
        <v>6.8099121030650106E-2</v>
      </c>
    </row>
    <row r="17" spans="1:16" x14ac:dyDescent="0.25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>
        <v>129.93</v>
      </c>
      <c r="L17" s="7">
        <v>2</v>
      </c>
      <c r="M17">
        <v>3.93</v>
      </c>
      <c r="N17" s="11">
        <f>STANDARDIZE(M:M,$W$6,$W$9)</f>
        <v>9.387519910057901E-3</v>
      </c>
    </row>
    <row r="18" spans="1:16" x14ac:dyDescent="0.25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>
        <v>2002.3</v>
      </c>
      <c r="L18" s="7">
        <v>4</v>
      </c>
      <c r="M18">
        <v>582.07000000000005</v>
      </c>
      <c r="N18" s="11">
        <f>STANDARDIZE(M:M,$W$6,$W$9)</f>
        <v>1.9579251244943963</v>
      </c>
    </row>
    <row r="19" spans="1:16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>
        <v>167.38</v>
      </c>
      <c r="L19" s="7">
        <v>4</v>
      </c>
      <c r="M19">
        <v>33.47</v>
      </c>
      <c r="N19" s="11">
        <f>STANDARDIZE(M:M,$W$6,$W$9)</f>
        <v>0.10894783547276131</v>
      </c>
      <c r="P19" s="9"/>
    </row>
    <row r="20" spans="1:16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>
        <v>48.24</v>
      </c>
      <c r="L20" s="7">
        <v>1</v>
      </c>
      <c r="M20">
        <v>23.03</v>
      </c>
      <c r="N20" s="11">
        <f>STANDARDIZE(M:M,$W$6,$W$9)</f>
        <v>7.3761319072130863E-2</v>
      </c>
    </row>
    <row r="21" spans="1:16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>
        <v>1504.19</v>
      </c>
      <c r="L21" s="7">
        <v>2</v>
      </c>
      <c r="M21">
        <v>479.69</v>
      </c>
      <c r="N21" s="11">
        <f>STANDARDIZE(M:M,$W$6,$W$9)</f>
        <v>1.6128680795617767</v>
      </c>
    </row>
    <row r="22" spans="1:16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>
        <v>26.37</v>
      </c>
      <c r="L22" s="7">
        <v>5</v>
      </c>
      <c r="M22">
        <v>8.59</v>
      </c>
      <c r="N22" s="11">
        <f>STANDARDIZE(M:M,$W$6,$W$9)</f>
        <v>2.5093378763212874E-2</v>
      </c>
    </row>
    <row r="23" spans="1:16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>
        <v>502.64</v>
      </c>
      <c r="L23" s="7">
        <v>3</v>
      </c>
      <c r="M23">
        <v>-7.33</v>
      </c>
      <c r="N23" s="11">
        <f>STANDARDIZE(M:M,$W$6,$W$9)</f>
        <v>-2.8562688391771496E-2</v>
      </c>
    </row>
    <row r="24" spans="1:16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>
        <v>162.38999999999999</v>
      </c>
      <c r="L24" s="7">
        <v>2</v>
      </c>
      <c r="M24">
        <v>3.09</v>
      </c>
      <c r="N24" s="11">
        <f>STANDARDIZE(M:M,$W$6,$W$9)</f>
        <v>6.5564208893175184E-3</v>
      </c>
    </row>
    <row r="25" spans="1:16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>
        <v>32.64</v>
      </c>
      <c r="L25" s="7">
        <v>4</v>
      </c>
      <c r="M25">
        <v>21</v>
      </c>
      <c r="N25" s="11">
        <f>STANDARDIZE(M:M,$W$6,$W$9)</f>
        <v>6.6919496438674939E-2</v>
      </c>
    </row>
    <row r="26" spans="1:16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>
        <v>405.6</v>
      </c>
      <c r="L26" s="7">
        <v>2</v>
      </c>
      <c r="M26">
        <v>17.809999999999999</v>
      </c>
      <c r="N26" s="11">
        <f>STANDARDIZE(M:M,$W$6,$W$9)</f>
        <v>5.6168060871815625E-2</v>
      </c>
    </row>
    <row r="27" spans="1:16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>
        <v>9450.02</v>
      </c>
      <c r="L27" s="7">
        <v>3</v>
      </c>
      <c r="M27">
        <v>4628.04</v>
      </c>
      <c r="N27" s="11">
        <f>STANDARDIZE(M:M,$W$6,$W$9)</f>
        <v>15.594284297047921</v>
      </c>
    </row>
    <row r="28" spans="1:16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>
        <v>13.32</v>
      </c>
      <c r="L28" s="7">
        <v>3</v>
      </c>
      <c r="M28">
        <v>10.53</v>
      </c>
      <c r="N28" s="11">
        <f>STANDARDIZE(M:M,$W$6,$W$9)</f>
        <v>3.1631869358732322E-2</v>
      </c>
    </row>
    <row r="29" spans="1:16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>
        <v>480.6</v>
      </c>
      <c r="L29" s="7">
        <v>3</v>
      </c>
      <c r="M29">
        <v>72.91</v>
      </c>
      <c r="N29" s="11">
        <f>STANDARDIZE(M:M,$W$6,$W$9)</f>
        <v>0.24187467520847633</v>
      </c>
    </row>
    <row r="30" spans="1:16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>
        <v>67.17</v>
      </c>
      <c r="L30" s="7">
        <v>2</v>
      </c>
      <c r="M30">
        <v>16.11</v>
      </c>
      <c r="N30" s="11">
        <f>STANDARDIZE(M:M,$W$6,$W$9)</f>
        <v>5.0438455710793431E-2</v>
      </c>
    </row>
    <row r="31" spans="1:16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>
        <v>221.61</v>
      </c>
      <c r="L31" s="7">
        <v>2</v>
      </c>
      <c r="M31">
        <v>53.15</v>
      </c>
      <c r="N31" s="11">
        <f>STANDARDIZE(M:M,$W$6,$W$9)</f>
        <v>0.17527644110153595</v>
      </c>
    </row>
    <row r="32" spans="1:16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>
        <v>282.69</v>
      </c>
      <c r="L32" s="7">
        <v>3</v>
      </c>
      <c r="M32">
        <v>78.53</v>
      </c>
      <c r="N32" s="11">
        <f>STANDARDIZE(M:M,$W$6,$W$9)</f>
        <v>0.26081607579962035</v>
      </c>
    </row>
    <row r="33" spans="1:14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>
        <v>25.21</v>
      </c>
      <c r="L33" s="7">
        <v>3</v>
      </c>
      <c r="M33">
        <v>21.02</v>
      </c>
      <c r="N33" s="11">
        <f>STANDARDIZE(M:M,$W$6,$W$9)</f>
        <v>6.6986903558216376E-2</v>
      </c>
    </row>
    <row r="34" spans="1:14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>
        <v>120.78</v>
      </c>
      <c r="L34" s="7">
        <v>3</v>
      </c>
      <c r="M34">
        <v>53.07</v>
      </c>
      <c r="N34" s="11">
        <f>STANDARDIZE(M:M,$W$6,$W$9)</f>
        <v>0.17500681262337023</v>
      </c>
    </row>
    <row r="35" spans="1:14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>
        <v>32.549999999999997</v>
      </c>
      <c r="L35" s="7">
        <v>3</v>
      </c>
      <c r="M35">
        <v>15.34</v>
      </c>
      <c r="N35" s="11">
        <f>STANDARDIZE(M:M,$W$6,$W$9)</f>
        <v>4.7843281608448078E-2</v>
      </c>
    </row>
    <row r="36" spans="1:14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>
        <v>40.28</v>
      </c>
      <c r="L36" s="7">
        <v>3</v>
      </c>
      <c r="M36">
        <v>22.1</v>
      </c>
      <c r="N36" s="11">
        <f>STANDARDIZE(M:M,$W$6,$W$9)</f>
        <v>7.0626888013454014E-2</v>
      </c>
    </row>
    <row r="37" spans="1:14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>
        <v>12.99</v>
      </c>
      <c r="L37" s="7">
        <v>3</v>
      </c>
      <c r="M37">
        <v>4.97</v>
      </c>
      <c r="N37" s="11">
        <f>STANDARDIZE(M:M,$W$6,$W$9)</f>
        <v>1.2892690126212658E-2</v>
      </c>
    </row>
    <row r="38" spans="1:14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>
        <v>53.36</v>
      </c>
      <c r="L38" s="7">
        <v>3</v>
      </c>
      <c r="M38">
        <v>17.239999999999998</v>
      </c>
      <c r="N38" s="11">
        <f>STANDARDIZE(M:M,$W$6,$W$9)</f>
        <v>5.424695796488465E-2</v>
      </c>
    </row>
    <row r="39" spans="1:14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>
        <v>33.54</v>
      </c>
      <c r="L39" s="7">
        <v>2</v>
      </c>
      <c r="M39">
        <v>21.88</v>
      </c>
      <c r="N39" s="11">
        <f>STANDARDIZE(M:M,$W$6,$W$9)</f>
        <v>6.9885409698498185E-2</v>
      </c>
    </row>
    <row r="40" spans="1:14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>
        <v>61.55</v>
      </c>
      <c r="L40" s="7">
        <v>4</v>
      </c>
      <c r="M40">
        <v>14.06</v>
      </c>
      <c r="N40" s="11">
        <f>STANDARDIZE(M:M,$W$6,$W$9)</f>
        <v>4.3529225957796076E-2</v>
      </c>
    </row>
    <row r="41" spans="1:14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>
        <v>15.5</v>
      </c>
      <c r="L41" s="7">
        <v>4</v>
      </c>
      <c r="M41">
        <v>-4.82</v>
      </c>
      <c r="N41" s="11">
        <f>STANDARDIZE(M:M,$W$6,$W$9)</f>
        <v>-2.0103094889321074E-2</v>
      </c>
    </row>
    <row r="42" spans="1:14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>
        <v>10.44</v>
      </c>
      <c r="L42" s="7">
        <v>2</v>
      </c>
      <c r="M42">
        <v>7.98</v>
      </c>
      <c r="N42" s="11">
        <f>STANDARDIZE(M:M,$W$6,$W$9)</f>
        <v>2.3037461617199027E-2</v>
      </c>
    </row>
    <row r="43" spans="1:14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>
        <v>333.68</v>
      </c>
      <c r="L43" s="7">
        <v>1</v>
      </c>
      <c r="M43">
        <v>54.42</v>
      </c>
      <c r="N43" s="11">
        <f>STANDARDIZE(M:M,$W$6,$W$9)</f>
        <v>0.17955679319241727</v>
      </c>
    </row>
    <row r="44" spans="1:14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>
        <v>52.89</v>
      </c>
      <c r="L44" s="7">
        <v>2</v>
      </c>
      <c r="M44">
        <v>33.92</v>
      </c>
      <c r="N44" s="11">
        <f>STANDARDIZE(M:M,$W$6,$W$9)</f>
        <v>0.11046449566244367</v>
      </c>
    </row>
    <row r="45" spans="1:14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>
        <v>65.44</v>
      </c>
      <c r="L45" s="7">
        <v>3</v>
      </c>
      <c r="M45">
        <v>-4.82</v>
      </c>
      <c r="N45" s="11">
        <f>STANDARDIZE(M:M,$W$6,$W$9)</f>
        <v>-2.0103094889321074E-2</v>
      </c>
    </row>
    <row r="46" spans="1:14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>
        <v>27.14</v>
      </c>
      <c r="L46" s="7">
        <v>5</v>
      </c>
      <c r="M46">
        <v>11.24</v>
      </c>
      <c r="N46" s="11">
        <f>STANDARDIZE(M:M,$W$6,$W$9)</f>
        <v>3.4024822102453361E-2</v>
      </c>
    </row>
    <row r="47" spans="1:14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>
        <v>21.45</v>
      </c>
      <c r="L47" s="7">
        <v>1</v>
      </c>
      <c r="M47">
        <v>9.64</v>
      </c>
      <c r="N47" s="11">
        <f>STANDARDIZE(M:M,$W$6,$W$9)</f>
        <v>2.8632252539138352E-2</v>
      </c>
    </row>
    <row r="48" spans="1:14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>
        <v>838.65</v>
      </c>
      <c r="L48" s="7">
        <v>3</v>
      </c>
      <c r="M48">
        <v>219.5</v>
      </c>
      <c r="N48" s="11">
        <f>STANDARDIZE(M:M,$W$6,$W$9)</f>
        <v>0.73593515788744357</v>
      </c>
    </row>
    <row r="49" spans="1:14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>
        <v>12.29</v>
      </c>
      <c r="L49" s="7">
        <v>5</v>
      </c>
      <c r="M49">
        <v>5.29</v>
      </c>
      <c r="N49" s="11">
        <f>STANDARDIZE(M:M,$W$6,$W$9)</f>
        <v>1.3971204038875661E-2</v>
      </c>
    </row>
    <row r="50" spans="1:14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>
        <v>112.44</v>
      </c>
      <c r="L50" s="7">
        <v>4</v>
      </c>
      <c r="M50">
        <v>43.72</v>
      </c>
      <c r="N50" s="11">
        <f>STANDARDIZE(M:M,$W$6,$W$9)</f>
        <v>0.14349398423774812</v>
      </c>
    </row>
    <row r="51" spans="1:14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>
        <v>26.83</v>
      </c>
      <c r="L51" s="7">
        <v>3</v>
      </c>
      <c r="M51">
        <v>13.59</v>
      </c>
      <c r="N51" s="11">
        <f>STANDARDIZE(M:M,$W$6,$W$9)</f>
        <v>4.1945158648572289E-2</v>
      </c>
    </row>
    <row r="52" spans="1:14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>
        <v>29.7</v>
      </c>
      <c r="L52" s="7">
        <v>3</v>
      </c>
      <c r="M52">
        <v>12.48</v>
      </c>
      <c r="N52" s="11">
        <f>STANDARDIZE(M:M,$W$6,$W$9)</f>
        <v>3.8204063514022502E-2</v>
      </c>
    </row>
    <row r="53" spans="1:14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>
        <v>48.21</v>
      </c>
      <c r="L53" s="7">
        <v>3</v>
      </c>
      <c r="M53">
        <v>24.19</v>
      </c>
      <c r="N53" s="11">
        <f>STANDARDIZE(M:M,$W$6,$W$9)</f>
        <v>7.7670932005534252E-2</v>
      </c>
    </row>
    <row r="54" spans="1:14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>
        <v>11.96</v>
      </c>
      <c r="L54" s="7">
        <v>3</v>
      </c>
      <c r="M54">
        <v>-0.85</v>
      </c>
      <c r="N54" s="11">
        <f>STANDARDIZE(M:M,$W$6,$W$9)</f>
        <v>-6.7227816603456989E-3</v>
      </c>
    </row>
    <row r="55" spans="1:14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>
        <v>273.08999999999997</v>
      </c>
      <c r="L55" s="7">
        <v>1</v>
      </c>
      <c r="M55">
        <v>-63.77</v>
      </c>
      <c r="N55" s="11">
        <f>STANDARDIZE(M:M,$W$6,$W$9)</f>
        <v>-0.21878557973770857</v>
      </c>
    </row>
    <row r="56" spans="1:14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>
        <v>3.61</v>
      </c>
      <c r="L56" s="7">
        <v>2</v>
      </c>
      <c r="M56">
        <v>-9.3000000000000007</v>
      </c>
      <c r="N56" s="11">
        <f>STANDARDIZE(M:M,$W$6,$W$9)</f>
        <v>-3.5202289666603111E-2</v>
      </c>
    </row>
    <row r="57" spans="1:14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>
        <v>8.9700000000000006</v>
      </c>
      <c r="L57" s="7">
        <v>3</v>
      </c>
      <c r="M57">
        <v>-15</v>
      </c>
      <c r="N57" s="11">
        <f>STANDARDIZE(M:M,$W$6,$W$9)</f>
        <v>-5.441331873591284E-2</v>
      </c>
    </row>
    <row r="58" spans="1:14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>
        <v>54.99</v>
      </c>
      <c r="L58" s="7">
        <v>3</v>
      </c>
      <c r="M58">
        <v>21.35</v>
      </c>
      <c r="N58" s="11">
        <f>STANDARDIZE(M:M,$W$6,$W$9)</f>
        <v>6.8099121030650106E-2</v>
      </c>
    </row>
    <row r="59" spans="1:14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>
        <v>9.24</v>
      </c>
      <c r="L59" s="7">
        <v>3</v>
      </c>
      <c r="M59">
        <v>-17.54</v>
      </c>
      <c r="N59" s="11">
        <f>STANDARDIZE(M:M,$W$6,$W$9)</f>
        <v>-6.2974022917675412E-2</v>
      </c>
    </row>
    <row r="60" spans="1:14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>
        <v>634.36</v>
      </c>
      <c r="L60" s="7">
        <v>3</v>
      </c>
      <c r="M60">
        <v>-173.63</v>
      </c>
      <c r="N60" s="11">
        <f>STANDARDIZE(M:M,$W$6,$W$9)</f>
        <v>-0.58905288737882555</v>
      </c>
    </row>
    <row r="61" spans="1:14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>
        <v>18.46</v>
      </c>
      <c r="L61" s="7">
        <v>4</v>
      </c>
      <c r="M61">
        <v>1.96</v>
      </c>
      <c r="N61" s="11">
        <f>STANDARDIZE(M:M,$W$6,$W$9)</f>
        <v>2.7479186352262915E-3</v>
      </c>
    </row>
    <row r="62" spans="1:14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>
        <v>575.01</v>
      </c>
      <c r="L62" s="7">
        <v>2</v>
      </c>
      <c r="M62">
        <v>156.62</v>
      </c>
      <c r="N62" s="11">
        <f>STANDARDIZE(M:M,$W$6,$W$9)</f>
        <v>0.52400717404916364</v>
      </c>
    </row>
    <row r="63" spans="1:14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>
        <v>8.92</v>
      </c>
      <c r="L63" s="7">
        <v>3</v>
      </c>
      <c r="M63">
        <v>-3.5</v>
      </c>
      <c r="N63" s="11">
        <f>STANDARDIZE(M:M,$W$6,$W$9)</f>
        <v>-1.5654224999586186E-2</v>
      </c>
    </row>
    <row r="64" spans="1:14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>
        <v>8.7799999999999994</v>
      </c>
      <c r="L64" s="7">
        <v>4</v>
      </c>
      <c r="M64">
        <v>-5.9</v>
      </c>
      <c r="N64" s="11">
        <f>STANDARDIZE(M:M,$W$6,$W$9)</f>
        <v>-2.3743079344558708E-2</v>
      </c>
    </row>
    <row r="65" spans="1:14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>
        <v>80.62</v>
      </c>
      <c r="L65" s="7">
        <v>2</v>
      </c>
      <c r="M65">
        <v>18.27</v>
      </c>
      <c r="N65" s="11">
        <f>STANDARDIZE(M:M,$W$6,$W$9)</f>
        <v>5.7718424621268694E-2</v>
      </c>
    </row>
    <row r="66" spans="1:14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>
        <v>50.2</v>
      </c>
      <c r="L66" s="7">
        <v>2</v>
      </c>
      <c r="M66">
        <v>-0.1</v>
      </c>
      <c r="N66" s="11">
        <f>STANDARDIZE(M:M,$W$6,$W$9)</f>
        <v>-4.1950146775417869E-3</v>
      </c>
    </row>
    <row r="67" spans="1:14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>
        <v>52.2</v>
      </c>
      <c r="L67" s="7">
        <v>2</v>
      </c>
      <c r="M67">
        <v>4.28</v>
      </c>
      <c r="N67" s="11">
        <f>STANDARDIZE(M:M,$W$6,$W$9)</f>
        <v>1.056714450203306E-2</v>
      </c>
    </row>
    <row r="68" spans="1:14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>
        <v>46.09</v>
      </c>
      <c r="L68" s="7">
        <v>2</v>
      </c>
      <c r="M68">
        <v>0.91</v>
      </c>
      <c r="N68" s="11">
        <f>STANDARDIZE(M:M,$W$6,$W$9)</f>
        <v>-7.9095514069918492E-4</v>
      </c>
    </row>
    <row r="69" spans="1:14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>
        <v>17.7</v>
      </c>
      <c r="L69" s="7">
        <v>3</v>
      </c>
      <c r="M69">
        <v>8.7200000000000006</v>
      </c>
      <c r="N69" s="11">
        <f>STANDARDIZE(M:M,$W$6,$W$9)</f>
        <v>2.553152504023222E-2</v>
      </c>
    </row>
    <row r="70" spans="1:14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>
        <v>105.36</v>
      </c>
      <c r="L70" s="7">
        <v>4</v>
      </c>
      <c r="M70">
        <v>-166.42</v>
      </c>
      <c r="N70" s="11">
        <f>STANDARDIZE(M:M,$W$6,$W$9)</f>
        <v>-0.56475262078413724</v>
      </c>
    </row>
    <row r="71" spans="1:14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>
        <v>76.38</v>
      </c>
      <c r="L71" s="7">
        <v>3</v>
      </c>
      <c r="M71">
        <v>-168.89</v>
      </c>
      <c r="N71" s="11">
        <f>STANDARDIZE(M:M,$W$6,$W$9)</f>
        <v>-0.57307740004750485</v>
      </c>
    </row>
    <row r="72" spans="1:14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>
        <v>30.23</v>
      </c>
      <c r="L72" s="7">
        <v>3</v>
      </c>
      <c r="M72">
        <v>-29.15</v>
      </c>
      <c r="N72" s="11">
        <f>STANDARDIZE(M:M,$W$6,$W$9)</f>
        <v>-0.10210385581147997</v>
      </c>
    </row>
    <row r="73" spans="1:14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>
        <v>103.08</v>
      </c>
      <c r="L73" s="7">
        <v>2</v>
      </c>
      <c r="M73">
        <v>5.38</v>
      </c>
      <c r="N73" s="11">
        <f>STANDARDIZE(M:M,$W$6,$W$9)</f>
        <v>1.427453607681213E-2</v>
      </c>
    </row>
    <row r="74" spans="1:14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>
        <v>360.29</v>
      </c>
      <c r="L74" s="7">
        <v>3</v>
      </c>
      <c r="M74">
        <v>-8.39</v>
      </c>
      <c r="N74" s="11">
        <f>STANDARDIZE(M:M,$W$6,$W$9)</f>
        <v>-3.2135265727467693E-2</v>
      </c>
    </row>
    <row r="75" spans="1:14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>
        <v>13.57</v>
      </c>
      <c r="L75" s="7">
        <v>3</v>
      </c>
      <c r="M75">
        <v>8.18</v>
      </c>
      <c r="N75" s="11">
        <f>STANDARDIZE(M:M,$W$6,$W$9)</f>
        <v>2.3711532812613401E-2</v>
      </c>
    </row>
    <row r="76" spans="1:14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>
        <v>17.829999999999998</v>
      </c>
      <c r="L76" s="7">
        <v>4</v>
      </c>
      <c r="M76">
        <v>-28.84</v>
      </c>
      <c r="N76" s="11">
        <f>STANDARDIZE(M:M,$W$6,$W$9)</f>
        <v>-0.1010590454585877</v>
      </c>
    </row>
    <row r="77" spans="1:14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>
        <v>356.08</v>
      </c>
      <c r="L77" s="7">
        <v>4</v>
      </c>
      <c r="M77">
        <v>-180.54</v>
      </c>
      <c r="N77" s="11">
        <f>STANDARDIZE(M:M,$W$6,$W$9)</f>
        <v>-0.61234204718039231</v>
      </c>
    </row>
    <row r="78" spans="1:14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>
        <v>720.74</v>
      </c>
      <c r="L78" s="7">
        <v>1</v>
      </c>
      <c r="M78">
        <v>137.91</v>
      </c>
      <c r="N78" s="11">
        <f>STANDARDIZE(M:M,$W$6,$W$9)</f>
        <v>0.46094781371814869</v>
      </c>
    </row>
    <row r="79" spans="1:14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>
        <v>16.05</v>
      </c>
      <c r="L79" s="7">
        <v>1</v>
      </c>
      <c r="M79">
        <v>-1.31</v>
      </c>
      <c r="N79" s="11">
        <f>STANDARDIZE(M:M,$W$6,$W$9)</f>
        <v>-8.2731454097987652E-3</v>
      </c>
    </row>
    <row r="80" spans="1:14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>
        <v>62.51</v>
      </c>
      <c r="L80" s="7">
        <v>4</v>
      </c>
      <c r="M80">
        <v>-38.159999999999997</v>
      </c>
      <c r="N80" s="11">
        <f>STANDARDIZE(M:M,$W$6,$W$9)</f>
        <v>-0.13247076316489761</v>
      </c>
    </row>
    <row r="81" spans="1:14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>
        <v>133.16</v>
      </c>
      <c r="L81" s="7">
        <v>3</v>
      </c>
      <c r="M81">
        <v>5.23</v>
      </c>
      <c r="N81" s="11">
        <f>STANDARDIZE(M:M,$W$6,$W$9)</f>
        <v>1.3768982680251349E-2</v>
      </c>
    </row>
    <row r="82" spans="1:14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>
        <v>25.48</v>
      </c>
      <c r="L82" s="7">
        <v>2</v>
      </c>
      <c r="M82">
        <v>-30.47</v>
      </c>
      <c r="N82" s="11">
        <f>STANDARDIZE(M:M,$W$6,$W$9)</f>
        <v>-0.10655272570121486</v>
      </c>
    </row>
    <row r="83" spans="1:14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>
        <v>14.11</v>
      </c>
      <c r="L83" s="7">
        <v>2</v>
      </c>
      <c r="M83">
        <v>6.93</v>
      </c>
      <c r="N83" s="11">
        <f>STANDARDIZE(M:M,$W$6,$W$9)</f>
        <v>1.9498587841273549E-2</v>
      </c>
    </row>
    <row r="84" spans="1:14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>
        <v>12.96</v>
      </c>
      <c r="L84" s="7">
        <v>3</v>
      </c>
      <c r="M84">
        <v>-25.05</v>
      </c>
      <c r="N84" s="11">
        <f>STANDARDIZE(M:M,$W$6,$W$9)</f>
        <v>-8.8285396305485264E-2</v>
      </c>
    </row>
    <row r="85" spans="1:14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>
        <v>269.7</v>
      </c>
      <c r="L85" s="7">
        <v>3</v>
      </c>
      <c r="M85">
        <v>-204.64</v>
      </c>
      <c r="N85" s="11">
        <f>STANDARDIZE(M:M,$W$6,$W$9)</f>
        <v>-0.69356762622782464</v>
      </c>
    </row>
    <row r="86" spans="1:14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>
        <v>62.53</v>
      </c>
      <c r="L86" s="7">
        <v>4</v>
      </c>
      <c r="M86">
        <v>33.18</v>
      </c>
      <c r="N86" s="11">
        <f>STANDARDIZE(M:M,$W$6,$W$9)</f>
        <v>0.10797043223941047</v>
      </c>
    </row>
    <row r="87" spans="1:14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>
        <v>5.39</v>
      </c>
      <c r="L87" s="7">
        <v>2</v>
      </c>
      <c r="M87">
        <v>11.2</v>
      </c>
      <c r="N87" s="11">
        <f>STANDARDIZE(M:M,$W$6,$W$9)</f>
        <v>3.3890007863370486E-2</v>
      </c>
    </row>
    <row r="88" spans="1:14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>
        <v>36.39</v>
      </c>
      <c r="L88" s="7">
        <v>2</v>
      </c>
      <c r="M88">
        <v>13</v>
      </c>
      <c r="N88" s="11">
        <f>STANDARDIZE(M:M,$W$6,$W$9)</f>
        <v>3.9956648622099876E-2</v>
      </c>
    </row>
    <row r="89" spans="1:14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>
        <v>24.2</v>
      </c>
      <c r="L89" s="7">
        <v>3</v>
      </c>
      <c r="M89">
        <v>5.89</v>
      </c>
      <c r="N89" s="11">
        <f>STANDARDIZE(M:M,$W$6,$W$9)</f>
        <v>1.5993417625118789E-2</v>
      </c>
    </row>
    <row r="90" spans="1:14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>
        <v>30.9</v>
      </c>
      <c r="L90" s="7">
        <v>6</v>
      </c>
      <c r="M90">
        <v>-47.88</v>
      </c>
      <c r="N90" s="11">
        <f>STANDARDIZE(M:M,$W$6,$W$9)</f>
        <v>-0.16523062326203636</v>
      </c>
    </row>
    <row r="91" spans="1:14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>
        <v>38.299999999999997</v>
      </c>
      <c r="L91" s="7">
        <v>2</v>
      </c>
      <c r="M91">
        <v>9.24</v>
      </c>
      <c r="N91" s="11">
        <f>STANDARDIZE(M:M,$W$6,$W$9)</f>
        <v>2.7284110148309598E-2</v>
      </c>
    </row>
    <row r="92" spans="1:14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>
        <v>123.78</v>
      </c>
      <c r="L92" s="7">
        <v>2</v>
      </c>
      <c r="M92">
        <v>-11.03</v>
      </c>
      <c r="N92" s="11">
        <f>STANDARDIZE(M:M,$W$6,$W$9)</f>
        <v>-4.1033005506937462E-2</v>
      </c>
    </row>
    <row r="93" spans="1:14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>
        <v>422.18</v>
      </c>
      <c r="L93" s="7">
        <v>4</v>
      </c>
      <c r="M93">
        <v>-7.3</v>
      </c>
      <c r="N93" s="11">
        <f>STANDARDIZE(M:M,$W$6,$W$9)</f>
        <v>-2.8461577712459343E-2</v>
      </c>
    </row>
    <row r="94" spans="1:14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>
        <v>240</v>
      </c>
      <c r="L94" s="7">
        <v>3</v>
      </c>
      <c r="M94">
        <v>63.01</v>
      </c>
      <c r="N94" s="11">
        <f>STANDARDIZE(M:M,$W$6,$W$9)</f>
        <v>0.20850815103546472</v>
      </c>
    </row>
    <row r="95" spans="1:14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>
        <v>476.58</v>
      </c>
      <c r="L95" s="7">
        <v>3</v>
      </c>
      <c r="M95">
        <v>104.01</v>
      </c>
      <c r="N95" s="11">
        <f>STANDARDIZE(M:M,$W$6,$W$9)</f>
        <v>0.34669274609541195</v>
      </c>
    </row>
    <row r="96" spans="1:14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>
        <v>13.24</v>
      </c>
      <c r="L96" s="7">
        <v>4</v>
      </c>
      <c r="M96">
        <v>6.89</v>
      </c>
      <c r="N96" s="11">
        <f>STANDARDIZE(M:M,$W$6,$W$9)</f>
        <v>1.9363773602190673E-2</v>
      </c>
    </row>
    <row r="97" spans="1:14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>
        <v>4.07</v>
      </c>
      <c r="L97" s="7">
        <v>5</v>
      </c>
      <c r="M97">
        <v>-3.25</v>
      </c>
      <c r="N97" s="11">
        <f>STANDARDIZE(M:M,$W$6,$W$9)</f>
        <v>-1.4811636005318216E-2</v>
      </c>
    </row>
    <row r="98" spans="1:14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>
        <v>305.89999999999998</v>
      </c>
      <c r="L98" s="7">
        <v>6</v>
      </c>
      <c r="M98">
        <v>-533.69000000000005</v>
      </c>
      <c r="N98" s="11">
        <f>STANDARDIZE(M:M,$W$6,$W$9)</f>
        <v>-1.8025832604833278</v>
      </c>
    </row>
    <row r="99" spans="1:14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>
        <v>11.82</v>
      </c>
      <c r="L99" s="7">
        <v>2</v>
      </c>
      <c r="M99">
        <v>6.92</v>
      </c>
      <c r="N99" s="11">
        <f>STANDARDIZE(M:M,$W$6,$W$9)</f>
        <v>1.946488428150283E-2</v>
      </c>
    </row>
    <row r="100" spans="1:14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>
        <v>53.3</v>
      </c>
      <c r="L100" s="7">
        <v>3</v>
      </c>
      <c r="M100">
        <v>-129.41999999999999</v>
      </c>
      <c r="N100" s="11">
        <f>STANDARDIZE(M:M,$W$6,$W$9)</f>
        <v>-0.44004944963247761</v>
      </c>
    </row>
    <row r="101" spans="1:14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>
        <v>20.87</v>
      </c>
      <c r="L101" s="7">
        <v>2</v>
      </c>
      <c r="M101">
        <v>11.65</v>
      </c>
      <c r="N101" s="11">
        <f>STANDARDIZE(M:M,$W$6,$W$9)</f>
        <v>3.5406668053052835E-2</v>
      </c>
    </row>
    <row r="102" spans="1:14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>
        <v>618.66</v>
      </c>
      <c r="L102" s="7">
        <v>3</v>
      </c>
      <c r="M102">
        <v>-404.03</v>
      </c>
      <c r="N102" s="11">
        <f>STANDARDIZE(M:M,$W$6,$W$9)</f>
        <v>-1.3655829044961874</v>
      </c>
    </row>
    <row r="103" spans="1:14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>
        <v>494.38</v>
      </c>
      <c r="L103" s="7">
        <v>5</v>
      </c>
      <c r="M103">
        <v>-70.63</v>
      </c>
      <c r="N103" s="11">
        <f>STANDARDIZE(M:M,$W$6,$W$9)</f>
        <v>-0.24190622174042167</v>
      </c>
    </row>
    <row r="104" spans="1:14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>
        <v>11.64</v>
      </c>
      <c r="L104" s="7">
        <v>5</v>
      </c>
      <c r="M104">
        <v>6.93</v>
      </c>
      <c r="N104" s="11">
        <f>STANDARDIZE(M:M,$W$6,$W$9)</f>
        <v>1.9498587841273549E-2</v>
      </c>
    </row>
    <row r="105" spans="1:14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>
        <v>332.01</v>
      </c>
      <c r="L105" s="7">
        <v>3</v>
      </c>
      <c r="M105">
        <v>-78.17</v>
      </c>
      <c r="N105" s="11">
        <f>STANDARDIZE(M:M,$W$6,$W$9)</f>
        <v>-0.26731870580754363</v>
      </c>
    </row>
    <row r="106" spans="1:14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>
        <v>154.1</v>
      </c>
      <c r="L106" s="7">
        <v>3</v>
      </c>
      <c r="M106">
        <v>47.26</v>
      </c>
      <c r="N106" s="11">
        <f>STANDARDIZE(M:M,$W$6,$W$9)</f>
        <v>0.15542504439658256</v>
      </c>
    </row>
    <row r="107" spans="1:14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>
        <v>258.56</v>
      </c>
      <c r="L107" s="7">
        <v>3</v>
      </c>
      <c r="M107">
        <v>-68.260000000000005</v>
      </c>
      <c r="N107" s="11">
        <f>STANDARDIZE(M:M,$W$6,$W$9)</f>
        <v>-0.23391847807476129</v>
      </c>
    </row>
    <row r="108" spans="1:14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>
        <v>22.7</v>
      </c>
      <c r="L108" s="7">
        <v>3</v>
      </c>
      <c r="M108">
        <v>-5.95</v>
      </c>
      <c r="N108" s="11">
        <f>STANDARDIZE(M:M,$W$6,$W$9)</f>
        <v>-2.3911597143412299E-2</v>
      </c>
    </row>
    <row r="109" spans="1:14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>
        <v>322.83999999999997</v>
      </c>
      <c r="L109" s="7">
        <v>4</v>
      </c>
      <c r="M109">
        <v>108.02</v>
      </c>
      <c r="N109" s="11">
        <f>STANDARDIZE(M:M,$W$6,$W$9)</f>
        <v>0.36020787356347017</v>
      </c>
    </row>
    <row r="110" spans="1:14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>
        <v>3.44</v>
      </c>
      <c r="L110" s="7">
        <v>4</v>
      </c>
      <c r="M110">
        <v>-8.23</v>
      </c>
      <c r="N110" s="11">
        <f>STANDARDIZE(M:M,$W$6,$W$9)</f>
        <v>-3.1596008771136191E-2</v>
      </c>
    </row>
    <row r="111" spans="1:14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>
        <v>19.66</v>
      </c>
      <c r="L111" s="7">
        <v>3</v>
      </c>
      <c r="M111">
        <v>9.3699999999999992</v>
      </c>
      <c r="N111" s="11">
        <f>STANDARDIZE(M:M,$W$6,$W$9)</f>
        <v>2.7722256425328939E-2</v>
      </c>
    </row>
    <row r="112" spans="1:14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>
        <v>320.58</v>
      </c>
      <c r="L112" s="7">
        <v>3</v>
      </c>
      <c r="M112">
        <v>70.37</v>
      </c>
      <c r="N112" s="11">
        <f>STANDARDIZE(M:M,$W$6,$W$9)</f>
        <v>0.23331397102671378</v>
      </c>
    </row>
    <row r="113" spans="1:14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>
        <v>505.92</v>
      </c>
      <c r="L113" s="7">
        <v>3</v>
      </c>
      <c r="M113">
        <v>36</v>
      </c>
      <c r="N113" s="11">
        <f>STANDARDIZE(M:M,$W$6,$W$9)</f>
        <v>0.11747483609475318</v>
      </c>
    </row>
    <row r="114" spans="1:14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>
        <v>3.96</v>
      </c>
      <c r="L114" s="7">
        <v>4</v>
      </c>
      <c r="M114">
        <v>-4.1399999999999997</v>
      </c>
      <c r="N114" s="11">
        <f>STANDARDIZE(M:M,$W$6,$W$9)</f>
        <v>-1.781125282491219E-2</v>
      </c>
    </row>
    <row r="115" spans="1:14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>
        <v>9.32</v>
      </c>
      <c r="L115" s="7">
        <v>3</v>
      </c>
      <c r="M115">
        <v>-26.97</v>
      </c>
      <c r="N115" s="11">
        <f>STANDARDIZE(M:M,$W$6,$W$9)</f>
        <v>-9.4756479781463274E-2</v>
      </c>
    </row>
    <row r="116" spans="1:14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>
        <v>24.53</v>
      </c>
      <c r="L116" s="7">
        <v>3</v>
      </c>
      <c r="M116">
        <v>6.7</v>
      </c>
      <c r="N116" s="11">
        <f>STANDARDIZE(M:M,$W$6,$W$9)</f>
        <v>1.8723405966547015E-2</v>
      </c>
    </row>
    <row r="117" spans="1:14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>
        <v>2736.46</v>
      </c>
      <c r="L117" s="7">
        <v>3</v>
      </c>
      <c r="M117">
        <v>344.25</v>
      </c>
      <c r="N117" s="11">
        <f>STANDARDIZE(M:M,$W$6,$W$9)</f>
        <v>1.1563870660271609</v>
      </c>
    </row>
    <row r="118" spans="1:14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>
        <v>16.45</v>
      </c>
      <c r="L118" s="7">
        <v>2</v>
      </c>
      <c r="M118">
        <v>-1.59</v>
      </c>
      <c r="N118" s="11">
        <f>STANDARDIZE(M:M,$W$6,$W$9)</f>
        <v>-9.2168450833788919E-3</v>
      </c>
    </row>
    <row r="119" spans="1:14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>
        <v>11.59</v>
      </c>
      <c r="L119" s="7">
        <v>1</v>
      </c>
      <c r="M119">
        <v>-6.56</v>
      </c>
      <c r="N119" s="11">
        <f>STANDARDIZE(M:M,$W$6,$W$9)</f>
        <v>-2.5967514289426147E-2</v>
      </c>
    </row>
    <row r="120" spans="1:14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>
        <v>798.79</v>
      </c>
      <c r="L120" s="7">
        <v>2</v>
      </c>
      <c r="M120">
        <v>-57.65</v>
      </c>
      <c r="N120" s="11">
        <f>STANDARDIZE(M:M,$W$6,$W$9)</f>
        <v>-0.19815900115802862</v>
      </c>
    </row>
    <row r="121" spans="1:14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>
        <v>37.75</v>
      </c>
      <c r="L121" s="7">
        <v>3</v>
      </c>
      <c r="M121">
        <v>-5.72</v>
      </c>
      <c r="N121" s="11">
        <f>STANDARDIZE(M:M,$W$6,$W$9)</f>
        <v>-2.3136415268685765E-2</v>
      </c>
    </row>
    <row r="122" spans="1:14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>
        <v>15.39</v>
      </c>
      <c r="L122" s="7">
        <v>3</v>
      </c>
      <c r="M122">
        <v>-14.61</v>
      </c>
      <c r="N122" s="11">
        <f>STANDARDIZE(M:M,$W$6,$W$9)</f>
        <v>-5.3098879904854804E-2</v>
      </c>
    </row>
    <row r="123" spans="1:14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>
        <v>292.41000000000003</v>
      </c>
      <c r="L123" s="7">
        <v>1</v>
      </c>
      <c r="M123">
        <v>-174.39</v>
      </c>
      <c r="N123" s="11">
        <f>STANDARDIZE(M:M,$W$6,$W$9)</f>
        <v>-0.59161435792140016</v>
      </c>
    </row>
    <row r="124" spans="1:14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>
        <v>9.14</v>
      </c>
      <c r="L124" s="7">
        <v>3</v>
      </c>
      <c r="M124">
        <v>-17.3</v>
      </c>
      <c r="N124" s="11">
        <f>STANDARDIZE(M:M,$W$6,$W$9)</f>
        <v>-6.2165137483178173E-2</v>
      </c>
    </row>
    <row r="125" spans="1:14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>
        <v>424.66</v>
      </c>
      <c r="L125" s="7">
        <v>4</v>
      </c>
      <c r="M125">
        <v>-23.28</v>
      </c>
      <c r="N125" s="11">
        <f>STANDARDIZE(M:M,$W$6,$W$9)</f>
        <v>-8.2319866226068031E-2</v>
      </c>
    </row>
    <row r="126" spans="1:14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>
        <v>3.76</v>
      </c>
      <c r="L126" s="7">
        <v>4</v>
      </c>
      <c r="M126">
        <v>0.8</v>
      </c>
      <c r="N126" s="11">
        <f>STANDARDIZE(M:M,$W$6,$W$9)</f>
        <v>-1.161694298177092E-3</v>
      </c>
    </row>
    <row r="127" spans="1:14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>
        <v>382.71</v>
      </c>
      <c r="L127" s="7">
        <v>4</v>
      </c>
      <c r="M127">
        <v>-63.53</v>
      </c>
      <c r="N127" s="11">
        <f>STANDARDIZE(M:M,$W$6,$W$9)</f>
        <v>-0.21797669430321134</v>
      </c>
    </row>
    <row r="128" spans="1:14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>
        <v>10.119999999999999</v>
      </c>
      <c r="L128" s="7">
        <v>4</v>
      </c>
      <c r="M128">
        <v>-26.77</v>
      </c>
      <c r="N128" s="11">
        <f>STANDARDIZE(M:M,$W$6,$W$9)</f>
        <v>-9.4082408586048896E-2</v>
      </c>
    </row>
    <row r="129" spans="1:14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>
        <v>646.55999999999995</v>
      </c>
      <c r="L129" s="7">
        <v>4</v>
      </c>
      <c r="M129">
        <v>3.43</v>
      </c>
      <c r="N129" s="11">
        <f>STANDARDIZE(M:M,$W$6,$W$9)</f>
        <v>7.70234192152196E-3</v>
      </c>
    </row>
    <row r="130" spans="1:14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>
        <v>13.19</v>
      </c>
      <c r="L130" s="7">
        <v>4</v>
      </c>
      <c r="M130">
        <v>2.19</v>
      </c>
      <c r="N130" s="11">
        <f>STANDARDIZE(M:M,$W$6,$W$9)</f>
        <v>3.5231005099528247E-3</v>
      </c>
    </row>
    <row r="131" spans="1:14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>
        <v>2.66</v>
      </c>
      <c r="L131" s="7">
        <v>3</v>
      </c>
      <c r="M131">
        <v>-8.08</v>
      </c>
      <c r="N131" s="11">
        <f>STANDARDIZE(M:M,$W$6,$W$9)</f>
        <v>-3.1090455374575412E-2</v>
      </c>
    </row>
    <row r="132" spans="1:14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>
        <v>25.73</v>
      </c>
      <c r="L132" s="7">
        <v>3</v>
      </c>
      <c r="M132">
        <v>1.48</v>
      </c>
      <c r="N132" s="11">
        <f>STANDARDIZE(M:M,$W$6,$W$9)</f>
        <v>1.1301477662317881E-3</v>
      </c>
    </row>
    <row r="133" spans="1:14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>
        <v>408.92</v>
      </c>
      <c r="L133" s="7">
        <v>5</v>
      </c>
      <c r="M133">
        <v>81.22</v>
      </c>
      <c r="N133" s="11">
        <f>STANDARDIZE(M:M,$W$6,$W$9)</f>
        <v>0.26988233337794371</v>
      </c>
    </row>
    <row r="134" spans="1:14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>
        <v>14.7</v>
      </c>
      <c r="L134" s="7">
        <v>2</v>
      </c>
      <c r="M134">
        <v>-34.950000000000003</v>
      </c>
      <c r="N134" s="11">
        <f>STANDARDIZE(M:M,$W$6,$W$9)</f>
        <v>-0.12165192047849691</v>
      </c>
    </row>
    <row r="135" spans="1:14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>
        <v>214.96</v>
      </c>
      <c r="L135" s="7">
        <v>3</v>
      </c>
      <c r="M135">
        <v>-122.04</v>
      </c>
      <c r="N135" s="11">
        <f>STANDARDIZE(M:M,$W$6,$W$9)</f>
        <v>-0.41517622252168718</v>
      </c>
    </row>
    <row r="136" spans="1:14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>
        <v>36</v>
      </c>
      <c r="L136" s="7">
        <v>3</v>
      </c>
      <c r="M136">
        <v>-5.86</v>
      </c>
      <c r="N136" s="11">
        <f>STANDARDIZE(M:M,$W$6,$W$9)</f>
        <v>-2.3608265105475833E-2</v>
      </c>
    </row>
    <row r="137" spans="1:14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>
        <v>11.24</v>
      </c>
      <c r="L137" s="7">
        <v>3</v>
      </c>
      <c r="M137">
        <v>-4.04</v>
      </c>
      <c r="N137" s="11">
        <f>STANDARDIZE(M:M,$W$6,$W$9)</f>
        <v>-1.7474217227205005E-2</v>
      </c>
    </row>
    <row r="138" spans="1:14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>
        <v>5.39</v>
      </c>
      <c r="L138" s="7">
        <v>3</v>
      </c>
      <c r="M138">
        <v>-11.27</v>
      </c>
      <c r="N138" s="11">
        <f>STANDARDIZE(M:M,$W$6,$W$9)</f>
        <v>-4.1841890941434715E-2</v>
      </c>
    </row>
    <row r="139" spans="1:14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>
        <v>35.299999999999997</v>
      </c>
      <c r="L139" s="7">
        <v>3</v>
      </c>
      <c r="M139">
        <v>-12.16</v>
      </c>
      <c r="N139" s="11">
        <f>STANDARDIZE(M:M,$W$6,$W$9)</f>
        <v>-4.4841507761028694E-2</v>
      </c>
    </row>
    <row r="140" spans="1:14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>
        <v>8.67</v>
      </c>
      <c r="L140" s="7">
        <v>3</v>
      </c>
      <c r="M140">
        <v>6.3</v>
      </c>
      <c r="N140" s="11">
        <f>STANDARDIZE(M:M,$W$6,$W$9)</f>
        <v>1.7375263575718263E-2</v>
      </c>
    </row>
    <row r="141" spans="1:14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>
        <v>21.23</v>
      </c>
      <c r="L141" s="7">
        <v>3</v>
      </c>
      <c r="M141">
        <v>-53.34</v>
      </c>
      <c r="N141" s="11">
        <f>STANDARDIZE(M:M,$W$6,$W$9)</f>
        <v>-0.18363276689684882</v>
      </c>
    </row>
    <row r="142" spans="1:14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>
        <v>94.48</v>
      </c>
      <c r="L142" s="7">
        <v>3</v>
      </c>
      <c r="M142">
        <v>-44.31</v>
      </c>
      <c r="N142" s="11">
        <f>STANDARDIZE(M:M,$W$6,$W$9)</f>
        <v>-0.15319845242388971</v>
      </c>
    </row>
    <row r="143" spans="1:14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>
        <v>5.64</v>
      </c>
      <c r="L143" s="7">
        <v>2</v>
      </c>
      <c r="M143">
        <v>-9.7200000000000006</v>
      </c>
      <c r="N143" s="11">
        <f>STANDARDIZE(M:M,$W$6,$W$9)</f>
        <v>-3.6617839176973296E-2</v>
      </c>
    </row>
    <row r="144" spans="1:14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>
        <v>3.17</v>
      </c>
      <c r="L144" s="7">
        <v>1</v>
      </c>
      <c r="M144">
        <v>-11.55</v>
      </c>
      <c r="N144" s="11">
        <f>STANDARDIZE(M:M,$W$6,$W$9)</f>
        <v>-4.2785590615014843E-2</v>
      </c>
    </row>
    <row r="145" spans="1:14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>
        <v>35.200000000000003</v>
      </c>
      <c r="L145" s="7">
        <v>2</v>
      </c>
      <c r="M145">
        <v>-3.62</v>
      </c>
      <c r="N145" s="11">
        <f>STANDARDIZE(M:M,$W$6,$W$9)</f>
        <v>-1.6058667716834812E-2</v>
      </c>
    </row>
    <row r="146" spans="1:14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>
        <v>9.83</v>
      </c>
      <c r="L146" s="7">
        <v>3</v>
      </c>
      <c r="M146">
        <v>-16.510000000000002</v>
      </c>
      <c r="N146" s="11">
        <f>STANDARDIZE(M:M,$W$6,$W$9)</f>
        <v>-5.9502556261291382E-2</v>
      </c>
    </row>
    <row r="147" spans="1:14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>
        <v>8.82</v>
      </c>
      <c r="L147" s="7">
        <v>3</v>
      </c>
      <c r="M147">
        <v>-9.6999999999999993</v>
      </c>
      <c r="N147" s="11">
        <f>STANDARDIZE(M:M,$W$6,$W$9)</f>
        <v>-3.6550432057431859E-2</v>
      </c>
    </row>
    <row r="148" spans="1:14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>
        <v>324.52999999999997</v>
      </c>
      <c r="L148" s="7">
        <v>3</v>
      </c>
      <c r="M148">
        <v>37.21</v>
      </c>
      <c r="N148" s="11">
        <f>STANDARDIZE(M:M,$W$6,$W$9)</f>
        <v>0.12155296682701015</v>
      </c>
    </row>
    <row r="149" spans="1:14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>
        <v>15.56</v>
      </c>
      <c r="L149" s="7">
        <v>4</v>
      </c>
      <c r="M149">
        <v>6.01</v>
      </c>
      <c r="N149" s="11">
        <f>STANDARDIZE(M:M,$W$6,$W$9)</f>
        <v>1.6397860342367416E-2</v>
      </c>
    </row>
    <row r="150" spans="1:14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>
        <v>33.42</v>
      </c>
      <c r="L150" s="7">
        <v>4</v>
      </c>
      <c r="M150">
        <v>-10.050000000000001</v>
      </c>
      <c r="N150" s="11">
        <f>STANDARDIZE(M:M,$W$6,$W$9)</f>
        <v>-3.7730056649407019E-2</v>
      </c>
    </row>
    <row r="151" spans="1:14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>
        <v>132.35</v>
      </c>
      <c r="L151" s="7">
        <v>3</v>
      </c>
      <c r="M151">
        <v>-2.4500000000000002</v>
      </c>
      <c r="N151" s="11">
        <f>STANDARDIZE(M:M,$W$6,$W$9)</f>
        <v>-1.2115351223660711E-2</v>
      </c>
    </row>
    <row r="152" spans="1:14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>
        <v>18.850000000000001</v>
      </c>
      <c r="L152" s="7">
        <v>4</v>
      </c>
      <c r="M152">
        <v>-32.67</v>
      </c>
      <c r="N152" s="11">
        <f>STANDARDIZE(M:M,$W$6,$W$9)</f>
        <v>-0.11396750885077302</v>
      </c>
    </row>
    <row r="153" spans="1:14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>
        <v>124.83</v>
      </c>
      <c r="L153" s="7">
        <v>3</v>
      </c>
      <c r="M153">
        <v>41.38</v>
      </c>
      <c r="N153" s="11">
        <f>STANDARDIZE(M:M,$W$6,$W$9)</f>
        <v>0.13560735125139992</v>
      </c>
    </row>
    <row r="154" spans="1:14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>
        <v>9.1</v>
      </c>
      <c r="L154" s="7">
        <v>3</v>
      </c>
      <c r="M154">
        <v>-18.920000000000002</v>
      </c>
      <c r="N154" s="11">
        <f>STANDARDIZE(M:M,$W$6,$W$9)</f>
        <v>-6.7625114166034617E-2</v>
      </c>
    </row>
    <row r="155" spans="1:14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>
        <v>33.020000000000003</v>
      </c>
      <c r="L155" s="7">
        <v>2</v>
      </c>
      <c r="M155">
        <v>-19.309999999999999</v>
      </c>
      <c r="N155" s="11">
        <f>STANDARDIZE(M:M,$W$6,$W$9)</f>
        <v>-6.8939552997092646E-2</v>
      </c>
    </row>
    <row r="156" spans="1:14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>
        <v>30.07</v>
      </c>
      <c r="L156" s="7">
        <v>3</v>
      </c>
      <c r="M156">
        <v>13.07</v>
      </c>
      <c r="N156" s="11">
        <f>STANDARDIZE(M:M,$W$6,$W$9)</f>
        <v>4.0192573540494908E-2</v>
      </c>
    </row>
    <row r="157" spans="1:14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>
        <v>39.369999999999997</v>
      </c>
      <c r="L157" s="7">
        <v>4</v>
      </c>
      <c r="M157">
        <v>-51.85</v>
      </c>
      <c r="N157" s="11">
        <f>STANDARDIZE(M:M,$W$6,$W$9)</f>
        <v>-0.17861093649101173</v>
      </c>
    </row>
    <row r="158" spans="1:14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>
        <v>9.08</v>
      </c>
      <c r="L158" s="7">
        <v>4</v>
      </c>
      <c r="M158">
        <v>0.26</v>
      </c>
      <c r="N158" s="11">
        <f>STANDARDIZE(M:M,$W$6,$W$9)</f>
        <v>-2.9816865257959089E-3</v>
      </c>
    </row>
    <row r="159" spans="1:14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>
        <v>255.36</v>
      </c>
      <c r="L159" s="7">
        <v>2</v>
      </c>
      <c r="M159">
        <v>-308.36</v>
      </c>
      <c r="N159" s="11">
        <f>STANDARDIZE(M:M,$W$6,$W$9)</f>
        <v>-1.0431409481697205</v>
      </c>
    </row>
    <row r="160" spans="1:14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>
        <v>480.8</v>
      </c>
      <c r="L160" s="7">
        <v>4</v>
      </c>
      <c r="M160">
        <v>83.66</v>
      </c>
      <c r="N160" s="11">
        <f>STANDARDIZE(M:M,$W$6,$W$9)</f>
        <v>0.27810600196199908</v>
      </c>
    </row>
    <row r="161" spans="1:14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>
        <v>6.11</v>
      </c>
      <c r="L161" s="7">
        <v>3</v>
      </c>
      <c r="M161">
        <v>-0.17</v>
      </c>
      <c r="N161" s="11">
        <f>STANDARDIZE(M:M,$W$6,$W$9)</f>
        <v>-4.4309395959368182E-3</v>
      </c>
    </row>
    <row r="162" spans="1:14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>
        <v>62.55</v>
      </c>
      <c r="L162" s="7">
        <v>1</v>
      </c>
      <c r="M162">
        <v>22.99</v>
      </c>
      <c r="N162" s="11">
        <f>STANDARDIZE(M:M,$W$6,$W$9)</f>
        <v>7.3626504833047973E-2</v>
      </c>
    </row>
    <row r="163" spans="1:14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>
        <v>20.56</v>
      </c>
      <c r="L163" s="7">
        <v>2</v>
      </c>
      <c r="M163">
        <v>5.76</v>
      </c>
      <c r="N163" s="11">
        <f>STANDARDIZE(M:M,$W$6,$W$9)</f>
        <v>1.5555271348099446E-2</v>
      </c>
    </row>
    <row r="164" spans="1:14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>
        <v>17.239999999999998</v>
      </c>
      <c r="L164" s="7">
        <v>2</v>
      </c>
      <c r="M164">
        <v>10.53</v>
      </c>
      <c r="N164" s="11">
        <f>STANDARDIZE(M:M,$W$6,$W$9)</f>
        <v>3.1631869358732322E-2</v>
      </c>
    </row>
    <row r="165" spans="1:14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>
        <v>32.53</v>
      </c>
      <c r="L165" s="7">
        <v>2</v>
      </c>
      <c r="M165">
        <v>20.54</v>
      </c>
      <c r="N165" s="11">
        <f>STANDARDIZE(M:M,$W$6,$W$9)</f>
        <v>6.536913268922187E-2</v>
      </c>
    </row>
    <row r="166" spans="1:14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>
        <v>648.53</v>
      </c>
      <c r="L166" s="7">
        <v>3</v>
      </c>
      <c r="M166">
        <v>40.96</v>
      </c>
      <c r="N166" s="11">
        <f>STANDARDIZE(M:M,$W$6,$W$9)</f>
        <v>0.13419180174102971</v>
      </c>
    </row>
    <row r="167" spans="1:14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>
        <v>387.27</v>
      </c>
      <c r="L167" s="7">
        <v>3</v>
      </c>
      <c r="M167">
        <v>51.46</v>
      </c>
      <c r="N167" s="11">
        <f>STANDARDIZE(M:M,$W$6,$W$9)</f>
        <v>0.16958053950028448</v>
      </c>
    </row>
    <row r="168" spans="1:14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>
        <v>2.59</v>
      </c>
      <c r="L168" s="7">
        <v>3</v>
      </c>
      <c r="M168">
        <v>6.15</v>
      </c>
      <c r="N168" s="11">
        <f>STANDARDIZE(M:M,$W$6,$W$9)</f>
        <v>1.686971017915748E-2</v>
      </c>
    </row>
    <row r="169" spans="1:14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>
        <v>76.42</v>
      </c>
      <c r="L169" s="7">
        <v>2</v>
      </c>
      <c r="M169">
        <v>29.44</v>
      </c>
      <c r="N169" s="11">
        <f>STANDARDIZE(M:M,$W$6,$W$9)</f>
        <v>9.5365300885161625E-2</v>
      </c>
    </row>
    <row r="170" spans="1:14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>
        <v>79.290000000000006</v>
      </c>
      <c r="L170" s="7">
        <v>1</v>
      </c>
      <c r="M170">
        <v>36.24</v>
      </c>
      <c r="N170" s="11">
        <f>STANDARDIZE(M:M,$W$6,$W$9)</f>
        <v>0.11828372152925043</v>
      </c>
    </row>
    <row r="171" spans="1:14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>
        <v>32.03</v>
      </c>
      <c r="L171" s="7">
        <v>1</v>
      </c>
      <c r="M171">
        <v>18.329999999999998</v>
      </c>
      <c r="N171" s="11">
        <f>STANDARDIZE(M:M,$W$6,$W$9)</f>
        <v>5.7920645979893007E-2</v>
      </c>
    </row>
    <row r="172" spans="1:14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>
        <v>29.2</v>
      </c>
      <c r="L172" s="7">
        <v>4</v>
      </c>
      <c r="M172">
        <v>12.74</v>
      </c>
      <c r="N172" s="11">
        <f>STANDARDIZE(M:M,$W$6,$W$9)</f>
        <v>3.9080356068061185E-2</v>
      </c>
    </row>
    <row r="173" spans="1:14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>
        <v>169.71</v>
      </c>
      <c r="L173" s="7">
        <v>4</v>
      </c>
      <c r="M173">
        <v>42.29</v>
      </c>
      <c r="N173" s="11">
        <f>STANDARDIZE(M:M,$W$6,$W$9)</f>
        <v>0.13867437519053533</v>
      </c>
    </row>
    <row r="174" spans="1:14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>
        <v>64.510000000000005</v>
      </c>
      <c r="L174" s="7">
        <v>4</v>
      </c>
      <c r="M174">
        <v>35.880000000000003</v>
      </c>
      <c r="N174" s="11">
        <f>STANDARDIZE(M:M,$W$6,$W$9)</f>
        <v>0.11707039337750456</v>
      </c>
    </row>
    <row r="175" spans="1:14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>
        <v>3.94</v>
      </c>
      <c r="L175" s="7">
        <v>4</v>
      </c>
      <c r="M175">
        <v>7.2</v>
      </c>
      <c r="N175" s="11">
        <f>STANDARDIZE(M:M,$W$6,$W$9)</f>
        <v>2.0408583955082958E-2</v>
      </c>
    </row>
    <row r="176" spans="1:14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>
        <v>1104.92</v>
      </c>
      <c r="L176" s="7">
        <v>6</v>
      </c>
      <c r="M176">
        <v>491.96</v>
      </c>
      <c r="N176" s="11">
        <f>STANDARDIZE(M:M,$W$6,$W$9)</f>
        <v>1.6542223474004487</v>
      </c>
    </row>
    <row r="177" spans="1:14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>
        <v>207.76</v>
      </c>
      <c r="L177" s="7">
        <v>4</v>
      </c>
      <c r="M177">
        <v>58.74</v>
      </c>
      <c r="N177" s="11">
        <f>STANDARDIZE(M:M,$W$6,$W$9)</f>
        <v>0.19411673101336779</v>
      </c>
    </row>
    <row r="178" spans="1:14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>
        <v>10.59</v>
      </c>
      <c r="L178" s="7">
        <v>2</v>
      </c>
      <c r="M178">
        <v>4.46</v>
      </c>
      <c r="N178" s="11">
        <f>STANDARDIZE(M:M,$W$6,$W$9)</f>
        <v>1.1173808577905998E-2</v>
      </c>
    </row>
    <row r="179" spans="1:14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>
        <v>14.41</v>
      </c>
      <c r="L179" s="7">
        <v>2</v>
      </c>
      <c r="M179">
        <v>-5.13</v>
      </c>
      <c r="N179" s="11">
        <f>STANDARDIZE(M:M,$W$6,$W$9)</f>
        <v>-2.1147905242213355E-2</v>
      </c>
    </row>
    <row r="180" spans="1:14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>
        <v>273.89999999999998</v>
      </c>
      <c r="L180" s="7">
        <v>4</v>
      </c>
      <c r="M180">
        <v>27.68</v>
      </c>
      <c r="N180" s="11">
        <f>STANDARDIZE(M:M,$W$6,$W$9)</f>
        <v>8.9433474365515117E-2</v>
      </c>
    </row>
    <row r="181" spans="1:14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>
        <v>19.22</v>
      </c>
      <c r="L181" s="7">
        <v>4</v>
      </c>
      <c r="M181">
        <v>12.22</v>
      </c>
      <c r="N181" s="11">
        <f>STANDARDIZE(M:M,$W$6,$W$9)</f>
        <v>3.7327770959983811E-2</v>
      </c>
    </row>
    <row r="182" spans="1:14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>
        <v>248.04</v>
      </c>
      <c r="L182" s="7">
        <v>3</v>
      </c>
      <c r="M182">
        <v>83.11</v>
      </c>
      <c r="N182" s="11">
        <f>STANDARDIZE(M:M,$W$6,$W$9)</f>
        <v>0.27625230617460961</v>
      </c>
    </row>
    <row r="183" spans="1:14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>
        <v>66.959999999999994</v>
      </c>
      <c r="L183" s="7">
        <v>4</v>
      </c>
      <c r="M183">
        <v>14.08</v>
      </c>
      <c r="N183" s="11">
        <f>STANDARDIZE(M:M,$W$6,$W$9)</f>
        <v>4.3596633077337507E-2</v>
      </c>
    </row>
    <row r="184" spans="1:14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>
        <v>44.56</v>
      </c>
      <c r="L184" s="7">
        <v>3</v>
      </c>
      <c r="M184">
        <v>11.96</v>
      </c>
      <c r="N184" s="11">
        <f>STANDARDIZE(M:M,$W$6,$W$9)</f>
        <v>3.645147840594512E-2</v>
      </c>
    </row>
    <row r="185" spans="1:14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>
        <v>14.88</v>
      </c>
      <c r="L185" s="7">
        <v>3</v>
      </c>
      <c r="M185">
        <v>9.4</v>
      </c>
      <c r="N185" s="11">
        <f>STANDARDIZE(M:M,$W$6,$W$9)</f>
        <v>2.7823367104641099E-2</v>
      </c>
    </row>
    <row r="186" spans="1:14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>
        <v>30.11</v>
      </c>
      <c r="L186" s="7">
        <v>3</v>
      </c>
      <c r="M186">
        <v>12.15</v>
      </c>
      <c r="N186" s="11">
        <f>STANDARDIZE(M:M,$W$6,$W$9)</f>
        <v>3.7091846041588779E-2</v>
      </c>
    </row>
    <row r="187" spans="1:14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>
        <v>11.27</v>
      </c>
      <c r="L187" s="7">
        <v>3</v>
      </c>
      <c r="M187">
        <v>10.97</v>
      </c>
      <c r="N187" s="11">
        <f>STANDARDIZE(M:M,$W$6,$W$9)</f>
        <v>3.3114825988643959E-2</v>
      </c>
    </row>
    <row r="188" spans="1:14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>
        <v>230.63</v>
      </c>
      <c r="L188" s="7">
        <v>2</v>
      </c>
      <c r="M188">
        <v>10.14</v>
      </c>
      <c r="N188" s="11">
        <f>STANDARDIZE(M:M,$W$6,$W$9)</f>
        <v>3.0317430527674293E-2</v>
      </c>
    </row>
    <row r="189" spans="1:14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>
        <v>22.67</v>
      </c>
      <c r="L189" s="7">
        <v>3</v>
      </c>
      <c r="M189">
        <v>10.64</v>
      </c>
      <c r="N189" s="11">
        <f>STANDARDIZE(M:M,$W$6,$W$9)</f>
        <v>3.2002608516210236E-2</v>
      </c>
    </row>
    <row r="190" spans="1:14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>
        <v>6.31</v>
      </c>
      <c r="L190" s="7">
        <v>4</v>
      </c>
      <c r="M190">
        <v>-7.76</v>
      </c>
      <c r="N190" s="11">
        <f>STANDARDIZE(M:M,$W$6,$W$9)</f>
        <v>-3.0011941461912408E-2</v>
      </c>
    </row>
    <row r="191" spans="1:14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>
        <v>79.98</v>
      </c>
      <c r="L191" s="7">
        <v>3</v>
      </c>
      <c r="M191">
        <v>28.8</v>
      </c>
      <c r="N191" s="11">
        <f>STANDARDIZE(M:M,$W$6,$W$9)</f>
        <v>9.3208273059835631E-2</v>
      </c>
    </row>
    <row r="192" spans="1:14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>
        <v>26.83</v>
      </c>
      <c r="L192" s="7">
        <v>3</v>
      </c>
      <c r="M192">
        <v>12.26</v>
      </c>
      <c r="N192" s="11">
        <f>STANDARDIZE(M:M,$W$6,$W$9)</f>
        <v>3.7462585199066679E-2</v>
      </c>
    </row>
    <row r="193" spans="1:14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>
        <v>40.33</v>
      </c>
      <c r="L193" s="7">
        <v>3</v>
      </c>
      <c r="M193">
        <v>19.73</v>
      </c>
      <c r="N193" s="11">
        <f>STANDARDIZE(M:M,$W$6,$W$9)</f>
        <v>6.2639144347793649E-2</v>
      </c>
    </row>
    <row r="194" spans="1:14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>
        <v>14.72</v>
      </c>
      <c r="L194" s="7">
        <v>3</v>
      </c>
      <c r="M194">
        <v>8.5500000000000007</v>
      </c>
      <c r="N194" s="11">
        <f>STANDARDIZE(M:M,$W$6,$W$9)</f>
        <v>2.4958564524130002E-2</v>
      </c>
    </row>
    <row r="195" spans="1:14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>
        <v>690.3</v>
      </c>
      <c r="L195" s="7">
        <v>3</v>
      </c>
      <c r="M195">
        <v>26.21</v>
      </c>
      <c r="N195" s="11">
        <f>STANDARDIZE(M:M,$W$6,$W$9)</f>
        <v>8.447905107921945E-2</v>
      </c>
    </row>
    <row r="196" spans="1:14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>
        <v>47.11</v>
      </c>
      <c r="L196" s="7">
        <v>3</v>
      </c>
      <c r="M196">
        <v>27.41</v>
      </c>
      <c r="N196" s="11">
        <f>STANDARDIZE(M:M,$W$6,$W$9)</f>
        <v>8.8523478251705701E-2</v>
      </c>
    </row>
    <row r="197" spans="1:14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>
        <v>58.27</v>
      </c>
      <c r="L197" s="7">
        <v>2</v>
      </c>
      <c r="M197">
        <v>23.54</v>
      </c>
      <c r="N197" s="11">
        <f>STANDARDIZE(M:M,$W$6,$W$9)</f>
        <v>7.5480200620437518E-2</v>
      </c>
    </row>
    <row r="198" spans="1:14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>
        <v>138.97999999999999</v>
      </c>
      <c r="L198" s="7">
        <v>6</v>
      </c>
      <c r="M198">
        <v>60.34</v>
      </c>
      <c r="N198" s="11">
        <f>STANDARDIZE(M:M,$W$6,$W$9)</f>
        <v>0.19950930057668281</v>
      </c>
    </row>
    <row r="199" spans="1:14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>
        <v>66.22</v>
      </c>
      <c r="L199" s="7">
        <v>2</v>
      </c>
      <c r="M199">
        <v>0.24</v>
      </c>
      <c r="N199" s="11">
        <f>STANDARDIZE(M:M,$W$6,$W$9)</f>
        <v>-3.0490936453373462E-3</v>
      </c>
    </row>
    <row r="200" spans="1:14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>
        <v>16.010000000000002</v>
      </c>
      <c r="L200" s="7">
        <v>3</v>
      </c>
      <c r="M200">
        <v>8.5500000000000007</v>
      </c>
      <c r="N200" s="11">
        <f>STANDARDIZE(M:M,$W$6,$W$9)</f>
        <v>2.4958564524130002E-2</v>
      </c>
    </row>
    <row r="201" spans="1:14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>
        <v>491.66</v>
      </c>
      <c r="L201" s="7">
        <v>4</v>
      </c>
      <c r="M201">
        <v>245.27</v>
      </c>
      <c r="N201" s="11">
        <f>STANDARDIZE(M:M,$W$6,$W$9)</f>
        <v>0.82278923141658611</v>
      </c>
    </row>
    <row r="202" spans="1:14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>
        <v>213.71</v>
      </c>
      <c r="L202" s="7">
        <v>3</v>
      </c>
      <c r="M202">
        <v>64.3</v>
      </c>
      <c r="N202" s="11">
        <f>STANDARDIZE(M:M,$W$6,$W$9)</f>
        <v>0.21285591024588746</v>
      </c>
    </row>
    <row r="203" spans="1:14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>
        <v>6.15</v>
      </c>
      <c r="L203" s="7">
        <v>4</v>
      </c>
      <c r="M203">
        <v>2.21</v>
      </c>
      <c r="N203" s="11">
        <f>STANDARDIZE(M:M,$W$6,$W$9)</f>
        <v>3.5905076294942624E-3</v>
      </c>
    </row>
    <row r="204" spans="1:14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>
        <v>550.80999999999995</v>
      </c>
      <c r="L204" s="7">
        <v>3</v>
      </c>
      <c r="M204">
        <v>282.16000000000003</v>
      </c>
      <c r="N204" s="11">
        <f>STANDARDIZE(M:M,$W$6,$W$9)</f>
        <v>0.94712166341076787</v>
      </c>
    </row>
    <row r="205" spans="1:14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>
        <v>168.3</v>
      </c>
      <c r="L205" s="7">
        <v>3</v>
      </c>
      <c r="M205">
        <v>34.4</v>
      </c>
      <c r="N205" s="11">
        <f>STANDARDIZE(M:M,$W$6,$W$9)</f>
        <v>0.11208226653143816</v>
      </c>
    </row>
    <row r="206" spans="1:14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>
        <v>38.83</v>
      </c>
      <c r="L206" s="7">
        <v>1</v>
      </c>
      <c r="M206">
        <v>15.5</v>
      </c>
      <c r="N206" s="11">
        <f>STANDARDIZE(M:M,$W$6,$W$9)</f>
        <v>4.838253856477958E-2</v>
      </c>
    </row>
    <row r="207" spans="1:14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>
        <v>54.65</v>
      </c>
      <c r="L207" s="7">
        <v>1</v>
      </c>
      <c r="M207">
        <v>12.19</v>
      </c>
      <c r="N207" s="11">
        <f>STANDARDIZE(M:M,$W$6,$W$9)</f>
        <v>3.7226660280671647E-2</v>
      </c>
    </row>
    <row r="208" spans="1:14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>
        <v>300.48</v>
      </c>
      <c r="L208" s="7">
        <v>2</v>
      </c>
      <c r="M208">
        <v>76.53</v>
      </c>
      <c r="N208" s="11">
        <f>STANDARDIZE(M:M,$W$6,$W$9)</f>
        <v>0.25407536384547658</v>
      </c>
    </row>
    <row r="209" spans="1:14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>
        <v>19.66</v>
      </c>
      <c r="L209" s="7">
        <v>4</v>
      </c>
      <c r="M209">
        <v>11.45</v>
      </c>
      <c r="N209" s="11">
        <f>STANDARDIZE(M:M,$W$6,$W$9)</f>
        <v>3.4732596857638458E-2</v>
      </c>
    </row>
    <row r="210" spans="1:14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>
        <v>103.77</v>
      </c>
      <c r="L210" s="7">
        <v>2</v>
      </c>
      <c r="M210">
        <v>51.07</v>
      </c>
      <c r="N210" s="11">
        <f>STANDARDIZE(M:M,$W$6,$W$9)</f>
        <v>0.16826610066922645</v>
      </c>
    </row>
    <row r="211" spans="1:14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>
        <v>212.95</v>
      </c>
      <c r="L211" s="7">
        <v>3</v>
      </c>
      <c r="M211">
        <v>10.83</v>
      </c>
      <c r="N211" s="11">
        <f>STANDARDIZE(M:M,$W$6,$W$9)</f>
        <v>3.2642976151853888E-2</v>
      </c>
    </row>
    <row r="212" spans="1:14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>
        <v>4.76</v>
      </c>
      <c r="L212" s="7">
        <v>3</v>
      </c>
      <c r="M212">
        <v>3.19</v>
      </c>
      <c r="N212" s="11">
        <f>STANDARDIZE(M:M,$W$6,$W$9)</f>
        <v>6.8934564870247071E-3</v>
      </c>
    </row>
    <row r="213" spans="1:14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>
        <v>13.49</v>
      </c>
      <c r="L213" s="7">
        <v>5</v>
      </c>
      <c r="M213">
        <v>8.77</v>
      </c>
      <c r="N213" s="11">
        <f>STANDARDIZE(M:M,$W$6,$W$9)</f>
        <v>2.5700042839085811E-2</v>
      </c>
    </row>
    <row r="214" spans="1:14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>
        <v>16.329999999999998</v>
      </c>
      <c r="L214" s="7">
        <v>4</v>
      </c>
      <c r="M214">
        <v>3.19</v>
      </c>
      <c r="N214" s="11">
        <f>STANDARDIZE(M:M,$W$6,$W$9)</f>
        <v>6.8934564870247071E-3</v>
      </c>
    </row>
    <row r="215" spans="1:14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>
        <v>564.6</v>
      </c>
      <c r="L215" s="7">
        <v>2</v>
      </c>
      <c r="M215">
        <v>122.15</v>
      </c>
      <c r="N215" s="11">
        <f>STANDARDIZE(M:M,$W$6,$W$9)</f>
        <v>0.40783100351949586</v>
      </c>
    </row>
    <row r="216" spans="1:14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>
        <v>63.62</v>
      </c>
      <c r="L216" s="7">
        <v>4</v>
      </c>
      <c r="M216">
        <v>11.4</v>
      </c>
      <c r="N216" s="11">
        <f>STANDARDIZE(M:M,$W$6,$W$9)</f>
        <v>3.4564079058784863E-2</v>
      </c>
    </row>
    <row r="217" spans="1:14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>
        <v>535.97</v>
      </c>
      <c r="L217" s="7">
        <v>3</v>
      </c>
      <c r="M217">
        <v>161.34</v>
      </c>
      <c r="N217" s="11">
        <f>STANDARDIZE(M:M,$W$6,$W$9)</f>
        <v>0.53991525426094289</v>
      </c>
    </row>
    <row r="218" spans="1:14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>
        <v>12.76</v>
      </c>
      <c r="L218" s="7">
        <v>2</v>
      </c>
      <c r="M218">
        <v>14.36</v>
      </c>
      <c r="N218" s="11">
        <f>STANDARDIZE(M:M,$W$6,$W$9)</f>
        <v>4.4540332750917636E-2</v>
      </c>
    </row>
    <row r="219" spans="1:14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>
        <v>11.65</v>
      </c>
      <c r="L219" s="7">
        <v>4</v>
      </c>
      <c r="M219">
        <v>8.74</v>
      </c>
      <c r="N219" s="11">
        <f>STANDARDIZE(M:M,$W$6,$W$9)</f>
        <v>2.5598932159773657E-2</v>
      </c>
    </row>
    <row r="220" spans="1:14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>
        <v>14.69</v>
      </c>
      <c r="L220" s="7">
        <v>3</v>
      </c>
      <c r="M220">
        <v>5.47</v>
      </c>
      <c r="N220" s="11">
        <f>STANDARDIZE(M:M,$W$6,$W$9)</f>
        <v>1.4577868114748599E-2</v>
      </c>
    </row>
    <row r="221" spans="1:14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>
        <v>152.91</v>
      </c>
      <c r="L221" s="7">
        <v>3</v>
      </c>
      <c r="M221">
        <v>34.229999999999997</v>
      </c>
      <c r="N221" s="11">
        <f>STANDARDIZE(M:M,$W$6,$W$9)</f>
        <v>0.11150930601533593</v>
      </c>
    </row>
    <row r="222" spans="1:14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>
        <v>197.01</v>
      </c>
      <c r="L222" s="7">
        <v>4</v>
      </c>
      <c r="M222">
        <v>91.28</v>
      </c>
      <c r="N222" s="11">
        <f>STANDARDIZE(M:M,$W$6,$W$9)</f>
        <v>0.30378811450728682</v>
      </c>
    </row>
    <row r="223" spans="1:14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>
        <v>144.26</v>
      </c>
      <c r="L223" s="7">
        <v>4</v>
      </c>
      <c r="M223">
        <v>63.87</v>
      </c>
      <c r="N223" s="11">
        <f>STANDARDIZE(M:M,$W$6,$W$9)</f>
        <v>0.21140665717574653</v>
      </c>
    </row>
    <row r="224" spans="1:14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>
        <v>16.79</v>
      </c>
      <c r="L224" s="7">
        <v>4</v>
      </c>
      <c r="M224">
        <v>14.11</v>
      </c>
      <c r="N224" s="11">
        <f>STANDARDIZE(M:M,$W$6,$W$9)</f>
        <v>4.3697743756649664E-2</v>
      </c>
    </row>
    <row r="225" spans="1:14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>
        <v>115.17</v>
      </c>
      <c r="L225" s="7">
        <v>3</v>
      </c>
      <c r="M225">
        <v>53.92</v>
      </c>
      <c r="N225" s="11">
        <f>STANDARDIZE(M:M,$W$6,$W$9)</f>
        <v>0.17787161520388131</v>
      </c>
    </row>
    <row r="226" spans="1:14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>
        <v>10.17</v>
      </c>
      <c r="L226" s="7">
        <v>4</v>
      </c>
      <c r="M226">
        <v>8.8699999999999992</v>
      </c>
      <c r="N226" s="11">
        <f>STANDARDIZE(M:M,$W$6,$W$9)</f>
        <v>2.6037078436792999E-2</v>
      </c>
    </row>
    <row r="227" spans="1:14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>
        <v>79.52</v>
      </c>
      <c r="L227" s="7">
        <v>2</v>
      </c>
      <c r="M227">
        <v>22.8</v>
      </c>
      <c r="N227" s="11">
        <f>STANDARDIZE(M:M,$W$6,$W$9)</f>
        <v>7.2986137197404322E-2</v>
      </c>
    </row>
    <row r="228" spans="1:14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>
        <v>469.59</v>
      </c>
      <c r="L228" s="7">
        <v>3</v>
      </c>
      <c r="M228">
        <v>205.11</v>
      </c>
      <c r="N228" s="11">
        <f>STANDARDIZE(M:M,$W$6,$W$9)</f>
        <v>0.68743573537737923</v>
      </c>
    </row>
    <row r="229" spans="1:14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>
        <v>21.95</v>
      </c>
      <c r="L229" s="7">
        <v>2</v>
      </c>
      <c r="M229">
        <v>12.3</v>
      </c>
      <c r="N229" s="11">
        <f>STANDARDIZE(M:M,$W$6,$W$9)</f>
        <v>3.7597399438149562E-2</v>
      </c>
    </row>
    <row r="230" spans="1:14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>
        <v>35.729999999999997</v>
      </c>
      <c r="L230" s="7">
        <v>3</v>
      </c>
      <c r="M230">
        <v>9.31</v>
      </c>
      <c r="N230" s="11">
        <f>STANDARDIZE(M:M,$W$6,$W$9)</f>
        <v>2.752003506670463E-2</v>
      </c>
    </row>
    <row r="231" spans="1:14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>
        <v>92</v>
      </c>
      <c r="L231" s="7">
        <v>3</v>
      </c>
      <c r="M231">
        <v>49.12</v>
      </c>
      <c r="N231" s="11">
        <f>STANDARDIZE(M:M,$W$6,$W$9)</f>
        <v>0.16169390651393628</v>
      </c>
    </row>
    <row r="232" spans="1:14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>
        <v>246.41</v>
      </c>
      <c r="L232" s="7">
        <v>2</v>
      </c>
      <c r="M232">
        <v>68.91</v>
      </c>
      <c r="N232" s="11">
        <f>STANDARDIZE(M:M,$W$6,$W$9)</f>
        <v>0.22839325130018881</v>
      </c>
    </row>
    <row r="233" spans="1:14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>
        <v>37.5</v>
      </c>
      <c r="L233" s="7">
        <v>3</v>
      </c>
      <c r="M233">
        <v>10.99</v>
      </c>
      <c r="N233" s="11">
        <f>STANDARDIZE(M:M,$W$6,$W$9)</f>
        <v>3.318223310818539E-2</v>
      </c>
    </row>
    <row r="234" spans="1:14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>
        <v>23.03</v>
      </c>
      <c r="L234" s="7">
        <v>3</v>
      </c>
      <c r="M234">
        <v>-0.19</v>
      </c>
      <c r="N234" s="11">
        <f>STANDARDIZE(M:M,$W$6,$W$9)</f>
        <v>-4.4983467154782559E-3</v>
      </c>
    </row>
    <row r="235" spans="1:14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>
        <v>13.38</v>
      </c>
      <c r="L235" s="7">
        <v>2</v>
      </c>
      <c r="M235">
        <v>-0.53</v>
      </c>
      <c r="N235" s="11">
        <f>STANDARDIZE(M:M,$W$6,$W$9)</f>
        <v>-5.6442677476826958E-3</v>
      </c>
    </row>
    <row r="236" spans="1:14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>
        <v>666.52</v>
      </c>
      <c r="L236" s="7">
        <v>5</v>
      </c>
      <c r="M236">
        <v>16.260000000000002</v>
      </c>
      <c r="N236" s="11">
        <f>STANDARDIZE(M:M,$W$6,$W$9)</f>
        <v>5.0944009107354221E-2</v>
      </c>
    </row>
    <row r="237" spans="1:14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>
        <v>393.91</v>
      </c>
      <c r="L237" s="7">
        <v>5</v>
      </c>
      <c r="M237">
        <v>40.49</v>
      </c>
      <c r="N237" s="11">
        <f>STANDARDIZE(M:M,$W$6,$W$9)</f>
        <v>0.13260773443180593</v>
      </c>
    </row>
    <row r="238" spans="1:14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>
        <v>2808.29</v>
      </c>
      <c r="L238" s="7">
        <v>4</v>
      </c>
      <c r="M238">
        <v>675.73</v>
      </c>
      <c r="N238" s="11">
        <f>STANDARDIZE(M:M,$W$6,$W$9)</f>
        <v>2.2735926653069485</v>
      </c>
    </row>
    <row r="239" spans="1:14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>
        <v>46.9</v>
      </c>
      <c r="L239" s="7">
        <v>3</v>
      </c>
      <c r="M239">
        <v>10.32</v>
      </c>
      <c r="N239" s="11">
        <f>STANDARDIZE(M:M,$W$6,$W$9)</f>
        <v>3.0924094603547232E-2</v>
      </c>
    </row>
    <row r="240" spans="1:14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>
        <v>135.69</v>
      </c>
      <c r="L240" s="7">
        <v>1</v>
      </c>
      <c r="M240">
        <v>70.09</v>
      </c>
      <c r="N240" s="11">
        <f>STANDARDIZE(M:M,$W$6,$W$9)</f>
        <v>0.23237027135313365</v>
      </c>
    </row>
    <row r="241" spans="1:14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>
        <v>700.14</v>
      </c>
      <c r="L241" s="7">
        <v>1</v>
      </c>
      <c r="M241">
        <v>197.99</v>
      </c>
      <c r="N241" s="11">
        <f>STANDARDIZE(M:M,$W$6,$W$9)</f>
        <v>0.66343880082062745</v>
      </c>
    </row>
    <row r="242" spans="1:14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>
        <v>140.37</v>
      </c>
      <c r="L242" s="7">
        <v>1</v>
      </c>
      <c r="M242">
        <v>36.11</v>
      </c>
      <c r="N242" s="11">
        <f>STANDARDIZE(M:M,$W$6,$W$9)</f>
        <v>0.11784557525223108</v>
      </c>
    </row>
    <row r="243" spans="1:14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>
        <v>11.09</v>
      </c>
      <c r="L243" s="7">
        <v>4</v>
      </c>
      <c r="M243">
        <v>5.41</v>
      </c>
      <c r="N243" s="11">
        <f>STANDARDIZE(M:M,$W$6,$W$9)</f>
        <v>1.4375646756124287E-2</v>
      </c>
    </row>
    <row r="244" spans="1:14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>
        <v>142.15</v>
      </c>
      <c r="L244" s="7">
        <v>3</v>
      </c>
      <c r="M244">
        <v>42.33</v>
      </c>
      <c r="N244" s="11">
        <f>STANDARDIZE(M:M,$W$6,$W$9)</f>
        <v>0.1388091894296182</v>
      </c>
    </row>
    <row r="245" spans="1:14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>
        <v>3.86</v>
      </c>
      <c r="L245" s="7">
        <v>4</v>
      </c>
      <c r="M245">
        <v>-6.7</v>
      </c>
      <c r="N245" s="11">
        <f>STANDARDIZE(M:M,$W$6,$W$9)</f>
        <v>-2.6439364126216211E-2</v>
      </c>
    </row>
    <row r="246" spans="1:14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>
        <v>6.77</v>
      </c>
      <c r="L246" s="7">
        <v>5</v>
      </c>
      <c r="M246">
        <v>0.11</v>
      </c>
      <c r="N246" s="11">
        <f>STANDARDIZE(M:M,$W$6,$W$9)</f>
        <v>-3.4872399223566906E-3</v>
      </c>
    </row>
    <row r="247" spans="1:14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>
        <v>17.04</v>
      </c>
      <c r="L247" s="7">
        <v>1</v>
      </c>
      <c r="M247">
        <v>10.37</v>
      </c>
      <c r="N247" s="11">
        <f>STANDARDIZE(M:M,$W$6,$W$9)</f>
        <v>3.1092612402400823E-2</v>
      </c>
    </row>
    <row r="248" spans="1:14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>
        <v>77.42</v>
      </c>
      <c r="L248" s="7">
        <v>3</v>
      </c>
      <c r="M248">
        <v>-60.72</v>
      </c>
      <c r="N248" s="11">
        <f>STANDARDIZE(M:M,$W$6,$W$9)</f>
        <v>-0.20850599400763931</v>
      </c>
    </row>
    <row r="249" spans="1:14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>
        <v>10.77</v>
      </c>
      <c r="L249" s="7">
        <v>2</v>
      </c>
      <c r="M249">
        <v>-15.71</v>
      </c>
      <c r="N249" s="11">
        <f>STANDARDIZE(M:M,$W$6,$W$9)</f>
        <v>-5.680627147963388E-2</v>
      </c>
    </row>
    <row r="250" spans="1:14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>
        <v>9.9</v>
      </c>
      <c r="L250" s="7">
        <v>3</v>
      </c>
      <c r="M250">
        <v>-0.77</v>
      </c>
      <c r="N250" s="11">
        <f>STANDARDIZE(M:M,$W$6,$W$9)</f>
        <v>-6.4531531821799479E-3</v>
      </c>
    </row>
    <row r="251" spans="1:14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>
        <v>31.99</v>
      </c>
      <c r="L251" s="7">
        <v>3</v>
      </c>
      <c r="M251">
        <v>17.14</v>
      </c>
      <c r="N251" s="11">
        <f>STANDARDIZE(M:M,$W$6,$W$9)</f>
        <v>5.3909922367177475E-2</v>
      </c>
    </row>
    <row r="252" spans="1:14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>
        <v>17.12</v>
      </c>
      <c r="L252" s="7">
        <v>3</v>
      </c>
      <c r="M252">
        <v>4.53</v>
      </c>
      <c r="N252" s="11">
        <f>STANDARDIZE(M:M,$W$6,$W$9)</f>
        <v>1.1409733496301032E-2</v>
      </c>
    </row>
    <row r="253" spans="1:14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>
        <v>2.08</v>
      </c>
      <c r="L253" s="7">
        <v>3</v>
      </c>
      <c r="M253">
        <v>-9.49</v>
      </c>
      <c r="N253" s="11">
        <f>STANDARDIZE(M:M,$W$6,$W$9)</f>
        <v>-3.5842657302246762E-2</v>
      </c>
    </row>
    <row r="254" spans="1:14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>
        <v>8.65</v>
      </c>
      <c r="L254" s="7">
        <v>3</v>
      </c>
      <c r="M254">
        <v>-14.87</v>
      </c>
      <c r="N254" s="11">
        <f>STANDARDIZE(M:M,$W$6,$W$9)</f>
        <v>-5.3975172458893488E-2</v>
      </c>
    </row>
    <row r="255" spans="1:14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>
        <v>25.5</v>
      </c>
      <c r="L255" s="7">
        <v>2</v>
      </c>
      <c r="M255">
        <v>-14.16</v>
      </c>
      <c r="N255" s="11">
        <f>STANDARDIZE(M:M,$W$6,$W$9)</f>
        <v>-5.1582219715172455E-2</v>
      </c>
    </row>
    <row r="256" spans="1:14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>
        <v>13.31</v>
      </c>
      <c r="L256" s="7">
        <v>3</v>
      </c>
      <c r="M256">
        <v>1.53</v>
      </c>
      <c r="N256" s="11">
        <f>STANDARDIZE(M:M,$W$6,$W$9)</f>
        <v>1.2986655650853824E-3</v>
      </c>
    </row>
    <row r="257" spans="1:14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>
        <v>7.67</v>
      </c>
      <c r="L257" s="7">
        <v>5</v>
      </c>
      <c r="M257">
        <v>-1.39</v>
      </c>
      <c r="N257" s="11">
        <f>STANDARDIZE(M:M,$W$6,$W$9)</f>
        <v>-8.5427738879645145E-3</v>
      </c>
    </row>
    <row r="258" spans="1:14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>
        <v>5.37</v>
      </c>
      <c r="L258" s="7">
        <v>2</v>
      </c>
      <c r="M258">
        <v>-4.4400000000000004</v>
      </c>
      <c r="N258" s="11">
        <f>STANDARDIZE(M:M,$W$6,$W$9)</f>
        <v>-1.882235961803376E-2</v>
      </c>
    </row>
    <row r="259" spans="1:14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>
        <v>19.829999999999998</v>
      </c>
      <c r="L259" s="7">
        <v>2</v>
      </c>
      <c r="M259">
        <v>-2.59</v>
      </c>
      <c r="N259" s="11">
        <f>STANDARDIZE(M:M,$W$6,$W$9)</f>
        <v>-1.2587201060450774E-2</v>
      </c>
    </row>
    <row r="260" spans="1:14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>
        <v>362.49</v>
      </c>
      <c r="L260" s="7">
        <v>4</v>
      </c>
      <c r="M260">
        <v>-6.51</v>
      </c>
      <c r="N260" s="11">
        <f>STANDARDIZE(M:M,$W$6,$W$9)</f>
        <v>-2.5798996490572552E-2</v>
      </c>
    </row>
    <row r="261" spans="1:14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>
        <v>64.13</v>
      </c>
      <c r="L261" s="7">
        <v>4</v>
      </c>
      <c r="M261">
        <v>-33.42</v>
      </c>
      <c r="N261" s="11">
        <f>STANDARDIZE(M:M,$W$6,$W$9)</f>
        <v>-0.11649527583357693</v>
      </c>
    </row>
    <row r="262" spans="1:14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>
        <v>130.54</v>
      </c>
      <c r="L262" s="7">
        <v>3</v>
      </c>
      <c r="M262">
        <v>-14.36</v>
      </c>
      <c r="N262" s="11">
        <f>STANDARDIZE(M:M,$W$6,$W$9)</f>
        <v>-5.2256290910586832E-2</v>
      </c>
    </row>
    <row r="263" spans="1:14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>
        <v>138.22</v>
      </c>
      <c r="L263" s="7">
        <v>2</v>
      </c>
      <c r="M263">
        <v>17.27</v>
      </c>
      <c r="N263" s="11">
        <f>STANDARDIZE(M:M,$W$6,$W$9)</f>
        <v>5.4348068644196813E-2</v>
      </c>
    </row>
    <row r="264" spans="1:14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>
        <v>376.6</v>
      </c>
      <c r="L264" s="7">
        <v>3</v>
      </c>
      <c r="M264">
        <v>-47.88</v>
      </c>
      <c r="N264" s="11">
        <f>STANDARDIZE(M:M,$W$6,$W$9)</f>
        <v>-0.16523062326203636</v>
      </c>
    </row>
    <row r="265" spans="1:14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>
        <v>177.55</v>
      </c>
      <c r="L265" s="7">
        <v>3</v>
      </c>
      <c r="M265">
        <v>-448.28</v>
      </c>
      <c r="N265" s="11">
        <f>STANDARDIZE(M:M,$W$6,$W$9)</f>
        <v>-1.5147211564816181</v>
      </c>
    </row>
    <row r="266" spans="1:14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>
        <v>4.79</v>
      </c>
      <c r="L266" s="7">
        <v>1</v>
      </c>
      <c r="M266">
        <v>0.32</v>
      </c>
      <c r="N266" s="11">
        <f>STANDARDIZE(M:M,$W$6,$W$9)</f>
        <v>-2.7794651671715956E-3</v>
      </c>
    </row>
    <row r="267" spans="1:14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>
        <v>5.5</v>
      </c>
      <c r="L267" s="7">
        <v>1</v>
      </c>
      <c r="M267">
        <v>5.47</v>
      </c>
      <c r="N267" s="11">
        <f>STANDARDIZE(M:M,$W$6,$W$9)</f>
        <v>1.4577868114748599E-2</v>
      </c>
    </row>
    <row r="268" spans="1:14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>
        <v>15.73</v>
      </c>
      <c r="L268" s="7">
        <v>4</v>
      </c>
      <c r="M268">
        <v>2.29</v>
      </c>
      <c r="N268" s="11">
        <f>STANDARDIZE(M:M,$W$6,$W$9)</f>
        <v>3.860136107660013E-3</v>
      </c>
    </row>
    <row r="269" spans="1:14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>
        <v>891.13</v>
      </c>
      <c r="L269" s="7">
        <v>5</v>
      </c>
      <c r="M269">
        <v>-159.91</v>
      </c>
      <c r="N269" s="11">
        <f>STANDARDIZE(M:M,$W$6,$W$9)</f>
        <v>-0.5428116033733994</v>
      </c>
    </row>
    <row r="270" spans="1:14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>
        <v>336.09</v>
      </c>
      <c r="L270" s="7">
        <v>4</v>
      </c>
      <c r="M270">
        <v>109.76</v>
      </c>
      <c r="N270" s="11">
        <f>STANDARDIZE(M:M,$W$6,$W$9)</f>
        <v>0.3660722929635753</v>
      </c>
    </row>
    <row r="271" spans="1:14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>
        <v>252.85</v>
      </c>
      <c r="L271" s="7">
        <v>3</v>
      </c>
      <c r="M271">
        <v>88.17</v>
      </c>
      <c r="N271" s="11">
        <f>STANDARDIZE(M:M,$W$6,$W$9)</f>
        <v>0.29330630741859332</v>
      </c>
    </row>
    <row r="272" spans="1:14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>
        <v>127.61</v>
      </c>
      <c r="L272" s="7">
        <v>4</v>
      </c>
      <c r="M272">
        <v>-10.63</v>
      </c>
      <c r="N272" s="11">
        <f>STANDARDIZE(M:M,$W$6,$W$9)</f>
        <v>-3.9684863116108714E-2</v>
      </c>
    </row>
    <row r="273" spans="1:14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>
        <v>27.22</v>
      </c>
      <c r="L273" s="7">
        <v>4</v>
      </c>
      <c r="M273">
        <v>5.13</v>
      </c>
      <c r="N273" s="11">
        <f>STANDARDIZE(M:M,$W$6,$W$9)</f>
        <v>1.3431947082544159E-2</v>
      </c>
    </row>
    <row r="274" spans="1:14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>
        <v>34.4</v>
      </c>
      <c r="L274" s="7">
        <v>2</v>
      </c>
      <c r="M274">
        <v>12.52</v>
      </c>
      <c r="N274" s="11">
        <f>STANDARDIZE(M:M,$W$6,$W$9)</f>
        <v>3.833887775310537E-2</v>
      </c>
    </row>
    <row r="275" spans="1:14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>
        <v>759</v>
      </c>
      <c r="L275" s="7">
        <v>3</v>
      </c>
      <c r="M275">
        <v>270.43</v>
      </c>
      <c r="N275" s="11">
        <f>STANDARDIZE(M:M,$W$6,$W$9)</f>
        <v>0.9075873877997146</v>
      </c>
    </row>
    <row r="276" spans="1:14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>
        <v>2.97</v>
      </c>
      <c r="L276" s="7">
        <v>1</v>
      </c>
      <c r="M276">
        <v>13.69</v>
      </c>
      <c r="N276" s="11">
        <f>STANDARDIZE(M:M,$W$6,$W$9)</f>
        <v>4.2282194246279471E-2</v>
      </c>
    </row>
    <row r="277" spans="1:14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>
        <v>317.19</v>
      </c>
      <c r="L277" s="7">
        <v>5</v>
      </c>
      <c r="M277">
        <v>-17.34</v>
      </c>
      <c r="N277" s="11">
        <f>STANDARDIZE(M:M,$W$6,$W$9)</f>
        <v>-6.2299951722261042E-2</v>
      </c>
    </row>
    <row r="278" spans="1:14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>
        <v>149.47</v>
      </c>
      <c r="L278" s="7">
        <v>2</v>
      </c>
      <c r="M278">
        <v>47.59</v>
      </c>
      <c r="N278" s="11">
        <f>STANDARDIZE(M:M,$W$6,$W$9)</f>
        <v>0.15653726186901631</v>
      </c>
    </row>
    <row r="279" spans="1:14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>
        <v>228.69</v>
      </c>
      <c r="L279" s="7">
        <v>4</v>
      </c>
      <c r="M279">
        <v>23.09</v>
      </c>
      <c r="N279" s="11">
        <f>STANDARDIZE(M:M,$W$6,$W$9)</f>
        <v>7.3963540430755176E-2</v>
      </c>
    </row>
    <row r="280" spans="1:14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>
        <v>744.34</v>
      </c>
      <c r="L280" s="7">
        <v>6</v>
      </c>
      <c r="M280">
        <v>-91.13</v>
      </c>
      <c r="N280" s="11">
        <f>STANDARDIZE(M:M,$W$6,$W$9)</f>
        <v>-0.31099851927039529</v>
      </c>
    </row>
    <row r="281" spans="1:14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>
        <v>44.96</v>
      </c>
      <c r="L281" s="7">
        <v>4</v>
      </c>
      <c r="M281">
        <v>0.76</v>
      </c>
      <c r="N281" s="11">
        <f>STANDARDIZE(M:M,$W$6,$W$9)</f>
        <v>-1.2965085372599675E-3</v>
      </c>
    </row>
    <row r="282" spans="1:14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>
        <v>401.98</v>
      </c>
      <c r="L282" s="7">
        <v>2</v>
      </c>
      <c r="M282">
        <v>-122.04</v>
      </c>
      <c r="N282" s="11">
        <f>STANDARDIZE(M:M,$W$6,$W$9)</f>
        <v>-0.41517622252168718</v>
      </c>
    </row>
    <row r="283" spans="1:14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>
        <v>11.03</v>
      </c>
      <c r="L283" s="7">
        <v>3</v>
      </c>
      <c r="M283">
        <v>2.59</v>
      </c>
      <c r="N283" s="11">
        <f>STANDARDIZE(M:M,$W$6,$W$9)</f>
        <v>4.8712429007815774E-3</v>
      </c>
    </row>
    <row r="284" spans="1:14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>
        <v>7.01</v>
      </c>
      <c r="L284" s="7">
        <v>4</v>
      </c>
      <c r="M284">
        <v>-0.92</v>
      </c>
      <c r="N284" s="11">
        <f>STANDARDIZE(M:M,$W$6,$W$9)</f>
        <v>-6.9587065787407301E-3</v>
      </c>
    </row>
    <row r="285" spans="1:14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>
        <v>38.46</v>
      </c>
      <c r="L285" s="7">
        <v>4</v>
      </c>
      <c r="M285">
        <v>6.54</v>
      </c>
      <c r="N285" s="11">
        <f>STANDARDIZE(M:M,$W$6,$W$9)</f>
        <v>1.8184149010215516E-2</v>
      </c>
    </row>
    <row r="286" spans="1:14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>
        <v>5.56</v>
      </c>
      <c r="L286" s="7">
        <v>3</v>
      </c>
      <c r="M286">
        <v>2.73</v>
      </c>
      <c r="N286" s="11">
        <f>STANDARDIZE(M:M,$W$6,$W$9)</f>
        <v>5.3430927375716416E-3</v>
      </c>
    </row>
    <row r="287" spans="1:14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>
        <v>128.29</v>
      </c>
      <c r="L287" s="7">
        <v>3</v>
      </c>
      <c r="M287">
        <v>-12.86</v>
      </c>
      <c r="N287" s="11">
        <f>STANDARDIZE(M:M,$W$6,$W$9)</f>
        <v>-4.7200756944979008E-2</v>
      </c>
    </row>
    <row r="288" spans="1:14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>
        <v>58.46</v>
      </c>
      <c r="L288" s="7">
        <v>4</v>
      </c>
      <c r="M288">
        <v>10.99</v>
      </c>
      <c r="N288" s="11">
        <f>STANDARDIZE(M:M,$W$6,$W$9)</f>
        <v>3.318223310818539E-2</v>
      </c>
    </row>
    <row r="289" spans="1:14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>
        <v>101.5</v>
      </c>
      <c r="L289" s="7">
        <v>3</v>
      </c>
      <c r="M289">
        <v>14.63</v>
      </c>
      <c r="N289" s="11">
        <f>STANDARDIZE(M:M,$W$6,$W$9)</f>
        <v>4.5450328864727045E-2</v>
      </c>
    </row>
    <row r="290" spans="1:14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>
        <v>67.099999999999994</v>
      </c>
      <c r="L290" s="7">
        <v>2</v>
      </c>
      <c r="M290">
        <v>-75.08</v>
      </c>
      <c r="N290" s="11">
        <f>STANDARDIZE(M:M,$W$6,$W$9)</f>
        <v>-0.25690430583839152</v>
      </c>
    </row>
    <row r="291" spans="1:14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>
        <v>47.07</v>
      </c>
      <c r="L291" s="7">
        <v>1</v>
      </c>
      <c r="M291">
        <v>4.87</v>
      </c>
      <c r="N291" s="11">
        <f>STANDARDIZE(M:M,$W$6,$W$9)</f>
        <v>1.2555654528505471E-2</v>
      </c>
    </row>
    <row r="292" spans="1:14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>
        <v>1213.45</v>
      </c>
      <c r="L292" s="7">
        <v>4</v>
      </c>
      <c r="M292">
        <v>-73.77</v>
      </c>
      <c r="N292" s="11">
        <f>STANDARDIZE(M:M,$W$6,$W$9)</f>
        <v>-0.25248913950842733</v>
      </c>
    </row>
    <row r="293" spans="1:14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>
        <v>4.04</v>
      </c>
      <c r="L293" s="7">
        <v>2</v>
      </c>
      <c r="M293">
        <v>12.69</v>
      </c>
      <c r="N293" s="11">
        <f>STANDARDIZE(M:M,$W$6,$W$9)</f>
        <v>3.8911838269207591E-2</v>
      </c>
    </row>
    <row r="294" spans="1:14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>
        <v>11.28</v>
      </c>
      <c r="L294" s="7">
        <v>3</v>
      </c>
      <c r="M294">
        <v>-3.74</v>
      </c>
      <c r="N294" s="11">
        <f>STANDARDIZE(M:M,$W$6,$W$9)</f>
        <v>-1.6463110434083439E-2</v>
      </c>
    </row>
    <row r="295" spans="1:14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>
        <v>10.79</v>
      </c>
      <c r="L295" s="7">
        <v>1</v>
      </c>
      <c r="M295">
        <v>6.65</v>
      </c>
      <c r="N295" s="11">
        <f>STANDARDIZE(M:M,$W$6,$W$9)</f>
        <v>1.8554888167693424E-2</v>
      </c>
    </row>
    <row r="296" spans="1:14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>
        <v>21.2</v>
      </c>
      <c r="L296" s="7">
        <v>1</v>
      </c>
      <c r="M296">
        <v>3.46</v>
      </c>
      <c r="N296" s="11">
        <f>STANDARDIZE(M:M,$W$6,$W$9)</f>
        <v>7.8034526008341158E-3</v>
      </c>
    </row>
    <row r="297" spans="1:14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>
        <v>67.040000000000006</v>
      </c>
      <c r="L297" s="7">
        <v>3</v>
      </c>
      <c r="M297">
        <v>-14.82</v>
      </c>
      <c r="N297" s="11">
        <f>STANDARDIZE(M:M,$W$6,$W$9)</f>
        <v>-5.38066546600399E-2</v>
      </c>
    </row>
    <row r="298" spans="1:14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>
        <v>57.01</v>
      </c>
      <c r="L298" s="7">
        <v>4</v>
      </c>
      <c r="M298">
        <v>21.17</v>
      </c>
      <c r="N298" s="11">
        <f>STANDARDIZE(M:M,$W$6,$W$9)</f>
        <v>6.7492456954777166E-2</v>
      </c>
    </row>
    <row r="299" spans="1:14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>
        <v>108.57</v>
      </c>
      <c r="L299" s="7">
        <v>4</v>
      </c>
      <c r="M299">
        <v>-34.18</v>
      </c>
      <c r="N299" s="11">
        <f>STANDARDIZE(M:M,$W$6,$W$9)</f>
        <v>-0.11905674637615155</v>
      </c>
    </row>
    <row r="300" spans="1:14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>
        <v>5.26</v>
      </c>
      <c r="L300" s="7">
        <v>4</v>
      </c>
      <c r="M300">
        <v>0.6</v>
      </c>
      <c r="N300" s="11">
        <f>STANDARDIZE(M:M,$W$6,$W$9)</f>
        <v>-1.8357654935914687E-3</v>
      </c>
    </row>
    <row r="301" spans="1:14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>
        <v>19.16</v>
      </c>
      <c r="L301" s="7">
        <v>3</v>
      </c>
      <c r="M301">
        <v>-31.69</v>
      </c>
      <c r="N301" s="11">
        <f>STANDARDIZE(M:M,$W$6,$W$9)</f>
        <v>-0.11066455999324258</v>
      </c>
    </row>
    <row r="302" spans="1:14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>
        <v>101.18</v>
      </c>
      <c r="L302" s="7">
        <v>3</v>
      </c>
      <c r="M302">
        <v>29.18</v>
      </c>
      <c r="N302" s="11">
        <f>STANDARDIZE(M:M,$W$6,$W$9)</f>
        <v>9.4489008331122934E-2</v>
      </c>
    </row>
    <row r="303" spans="1:14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>
        <v>8.91</v>
      </c>
      <c r="L303" s="7">
        <v>3</v>
      </c>
      <c r="M303">
        <v>4.05</v>
      </c>
      <c r="N303" s="11">
        <f>STANDARDIZE(M:M,$W$6,$W$9)</f>
        <v>9.7919626273065257E-3</v>
      </c>
    </row>
    <row r="304" spans="1:14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>
        <v>64.86</v>
      </c>
      <c r="L304" s="7">
        <v>3</v>
      </c>
      <c r="M304">
        <v>7.33</v>
      </c>
      <c r="N304" s="11">
        <f>STANDARDIZE(M:M,$W$6,$W$9)</f>
        <v>2.0846730232102303E-2</v>
      </c>
    </row>
    <row r="305" spans="1:14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>
        <v>71.06</v>
      </c>
      <c r="L305" s="7">
        <v>1</v>
      </c>
      <c r="M305">
        <v>7.56</v>
      </c>
      <c r="N305" s="11">
        <f>STANDARDIZE(M:M,$W$6,$W$9)</f>
        <v>2.1621912106828834E-2</v>
      </c>
    </row>
    <row r="306" spans="1:14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>
        <v>100.5</v>
      </c>
      <c r="L306" s="7">
        <v>3</v>
      </c>
      <c r="M306">
        <v>-14.83</v>
      </c>
      <c r="N306" s="11">
        <f>STANDARDIZE(M:M,$W$6,$W$9)</f>
        <v>-5.3840358219810619E-2</v>
      </c>
    </row>
    <row r="307" spans="1:14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>
        <v>798.16</v>
      </c>
      <c r="L307" s="7">
        <v>2</v>
      </c>
      <c r="M307">
        <v>-52.68</v>
      </c>
      <c r="N307" s="11">
        <f>STANDARDIZE(M:M,$W$6,$W$9)</f>
        <v>-0.18140833195198136</v>
      </c>
    </row>
    <row r="308" spans="1:14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>
        <v>9.4499999999999993</v>
      </c>
      <c r="L308" s="7">
        <v>4</v>
      </c>
      <c r="M308">
        <v>-15.79</v>
      </c>
      <c r="N308" s="11">
        <f>STANDARDIZE(M:M,$W$6,$W$9)</f>
        <v>-5.7075899957799624E-2</v>
      </c>
    </row>
    <row r="309" spans="1:14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>
        <v>36.92</v>
      </c>
      <c r="L309" s="7">
        <v>2</v>
      </c>
      <c r="M309">
        <v>3.19</v>
      </c>
      <c r="N309" s="11">
        <f>STANDARDIZE(M:M,$W$6,$W$9)</f>
        <v>6.8934564870247071E-3</v>
      </c>
    </row>
    <row r="310" spans="1:14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>
        <v>201.94</v>
      </c>
      <c r="L310" s="7">
        <v>4</v>
      </c>
      <c r="M310">
        <v>22.77</v>
      </c>
      <c r="N310" s="11">
        <f>STANDARDIZE(M:M,$W$6,$W$9)</f>
        <v>7.2885026518092172E-2</v>
      </c>
    </row>
    <row r="311" spans="1:14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>
        <v>4.04</v>
      </c>
      <c r="L311" s="7">
        <v>1</v>
      </c>
      <c r="M311">
        <v>-3.64</v>
      </c>
      <c r="N311" s="11">
        <f>STANDARDIZE(M:M,$W$6,$W$9)</f>
        <v>-1.6126074836376254E-2</v>
      </c>
    </row>
    <row r="312" spans="1:14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>
        <v>193.83</v>
      </c>
      <c r="L312" s="7">
        <v>2</v>
      </c>
      <c r="M312">
        <v>-14.98</v>
      </c>
      <c r="N312" s="11">
        <f>STANDARDIZE(M:M,$W$6,$W$9)</f>
        <v>-5.4345911616371402E-2</v>
      </c>
    </row>
    <row r="313" spans="1:14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>
        <v>16.32</v>
      </c>
      <c r="L313" s="7">
        <v>2</v>
      </c>
      <c r="M313">
        <v>6.62</v>
      </c>
      <c r="N313" s="11">
        <f>STANDARDIZE(M:M,$W$6,$W$9)</f>
        <v>1.8453777488381264E-2</v>
      </c>
    </row>
    <row r="314" spans="1:14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>
        <v>11.76</v>
      </c>
      <c r="L314" s="7">
        <v>4</v>
      </c>
      <c r="M314">
        <v>3.35</v>
      </c>
      <c r="N314" s="11">
        <f>STANDARDIZE(M:M,$W$6,$W$9)</f>
        <v>7.432713443356209E-3</v>
      </c>
    </row>
    <row r="315" spans="1:14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>
        <v>419.05</v>
      </c>
      <c r="L315" s="7">
        <v>4</v>
      </c>
      <c r="M315">
        <v>-92.12</v>
      </c>
      <c r="N315" s="11">
        <f>STANDARDIZE(M:M,$W$6,$W$9)</f>
        <v>-0.31433517168769648</v>
      </c>
    </row>
    <row r="316" spans="1:14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>
        <v>509.73</v>
      </c>
      <c r="L316" s="7">
        <v>3</v>
      </c>
      <c r="M316">
        <v>-128.77000000000001</v>
      </c>
      <c r="N316" s="11">
        <f>STANDARDIZE(M:M,$W$6,$W$9)</f>
        <v>-0.43785871824738098</v>
      </c>
    </row>
    <row r="317" spans="1:14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>
        <v>26.85</v>
      </c>
      <c r="L317" s="7">
        <v>4</v>
      </c>
      <c r="M317">
        <v>8.31</v>
      </c>
      <c r="N317" s="11">
        <f>STANDARDIZE(M:M,$W$6,$W$9)</f>
        <v>2.4149679089632749E-2</v>
      </c>
    </row>
    <row r="318" spans="1:14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>
        <v>21.91</v>
      </c>
      <c r="L318" s="7">
        <v>3</v>
      </c>
      <c r="M318">
        <v>12.79</v>
      </c>
      <c r="N318" s="11">
        <f>STANDARDIZE(M:M,$W$6,$W$9)</f>
        <v>3.924887386691478E-2</v>
      </c>
    </row>
    <row r="319" spans="1:14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>
        <v>221.4</v>
      </c>
      <c r="L319" s="7">
        <v>1</v>
      </c>
      <c r="M319">
        <v>-45.36</v>
      </c>
      <c r="N319" s="11">
        <f>STANDARDIZE(M:M,$W$6,$W$9)</f>
        <v>-0.1567373261998152</v>
      </c>
    </row>
    <row r="320" spans="1:14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>
        <v>281.8</v>
      </c>
      <c r="L320" s="7">
        <v>3</v>
      </c>
      <c r="M320">
        <v>-29.51</v>
      </c>
      <c r="N320" s="11">
        <f>STANDARDIZE(M:M,$W$6,$W$9)</f>
        <v>-0.10331718396322587</v>
      </c>
    </row>
    <row r="321" spans="1:14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>
        <v>10.86</v>
      </c>
      <c r="L321" s="7">
        <v>5</v>
      </c>
      <c r="M321">
        <v>11.24</v>
      </c>
      <c r="N321" s="11">
        <f>STANDARDIZE(M:M,$W$6,$W$9)</f>
        <v>3.4024822102453361E-2</v>
      </c>
    </row>
    <row r="322" spans="1:14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>
        <v>15.33</v>
      </c>
      <c r="L322" s="7">
        <v>4</v>
      </c>
      <c r="M322">
        <v>7.23</v>
      </c>
      <c r="N322" s="11">
        <f>STANDARDIZE(M:M,$W$6,$W$9)</f>
        <v>2.0509694634395115E-2</v>
      </c>
    </row>
    <row r="323" spans="1:14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>
        <v>576.53</v>
      </c>
      <c r="L323" s="7">
        <v>4</v>
      </c>
      <c r="M323">
        <v>42.55</v>
      </c>
      <c r="N323" s="11">
        <f>STANDARDIZE(M:M,$W$6,$W$9)</f>
        <v>0.139550667744574</v>
      </c>
    </row>
    <row r="324" spans="1:14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>
        <v>10.78</v>
      </c>
      <c r="L324" s="7">
        <v>3</v>
      </c>
      <c r="M324">
        <v>-5.39</v>
      </c>
      <c r="N324" s="11">
        <f>STANDARDIZE(M:M,$W$6,$W$9)</f>
        <v>-2.2024197796252046E-2</v>
      </c>
    </row>
    <row r="325" spans="1:14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>
        <v>512.57000000000005</v>
      </c>
      <c r="L325" s="7">
        <v>4</v>
      </c>
      <c r="M325">
        <v>-9.8000000000000007</v>
      </c>
      <c r="N325" s="11">
        <f>STANDARDIZE(M:M,$W$6,$W$9)</f>
        <v>-3.6887467655139047E-2</v>
      </c>
    </row>
    <row r="326" spans="1:14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>
        <v>4.3600000000000003</v>
      </c>
      <c r="L326" s="7">
        <v>2</v>
      </c>
      <c r="M326">
        <v>3.88</v>
      </c>
      <c r="N326" s="11">
        <f>STANDARDIZE(M:M,$W$6,$W$9)</f>
        <v>9.2190021112043066E-3</v>
      </c>
    </row>
    <row r="327" spans="1:14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>
        <v>22.37</v>
      </c>
      <c r="L327" s="7">
        <v>2</v>
      </c>
      <c r="M327">
        <v>2.0699999999999998</v>
      </c>
      <c r="N327" s="11">
        <f>STANDARDIZE(M:M,$W$6,$W$9)</f>
        <v>3.1186577927041982E-3</v>
      </c>
    </row>
    <row r="328" spans="1:14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>
        <v>16.45</v>
      </c>
      <c r="L328" s="7">
        <v>2</v>
      </c>
      <c r="M328">
        <v>11.75</v>
      </c>
      <c r="N328" s="11">
        <f>STANDARDIZE(M:M,$W$6,$W$9)</f>
        <v>3.5743703650760024E-2</v>
      </c>
    </row>
    <row r="329" spans="1:14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>
        <v>343.18</v>
      </c>
      <c r="L329" s="7">
        <v>4</v>
      </c>
      <c r="M329">
        <v>39.76</v>
      </c>
      <c r="N329" s="11">
        <f>STANDARDIZE(M:M,$W$6,$W$9)</f>
        <v>0.13014737456854344</v>
      </c>
    </row>
    <row r="330" spans="1:14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>
        <v>17.649999999999999</v>
      </c>
      <c r="L330" s="7">
        <v>2</v>
      </c>
      <c r="M330">
        <v>-11.87</v>
      </c>
      <c r="N330" s="11">
        <f>STANDARDIZE(M:M,$W$6,$W$9)</f>
        <v>-4.386410452767784E-2</v>
      </c>
    </row>
    <row r="331" spans="1:14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>
        <v>982.07</v>
      </c>
      <c r="L331" s="7">
        <v>4</v>
      </c>
      <c r="M331">
        <v>-150.13</v>
      </c>
      <c r="N331" s="11">
        <f>STANDARDIZE(M:M,$W$6,$W$9)</f>
        <v>-0.50984952191763633</v>
      </c>
    </row>
    <row r="332" spans="1:14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>
        <v>5.83</v>
      </c>
      <c r="L332" s="7">
        <v>3</v>
      </c>
      <c r="M332">
        <v>-15.95</v>
      </c>
      <c r="N332" s="11">
        <f>STANDARDIZE(M:M,$W$6,$W$9)</f>
        <v>-5.7615156914131126E-2</v>
      </c>
    </row>
    <row r="333" spans="1:14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>
        <v>88.74</v>
      </c>
      <c r="L333" s="7">
        <v>3</v>
      </c>
      <c r="M333">
        <v>25.83</v>
      </c>
      <c r="N333" s="11">
        <f>STANDARDIZE(M:M,$W$6,$W$9)</f>
        <v>8.3198315807932119E-2</v>
      </c>
    </row>
    <row r="334" spans="1:14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>
        <v>658.42</v>
      </c>
      <c r="L334" s="7">
        <v>4</v>
      </c>
      <c r="M334">
        <v>-83.09</v>
      </c>
      <c r="N334" s="11">
        <f>STANDARDIZE(M:M,$W$6,$W$9)</f>
        <v>-0.28390085721473735</v>
      </c>
    </row>
    <row r="335" spans="1:14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>
        <v>1.6</v>
      </c>
      <c r="L335" s="7">
        <v>2</v>
      </c>
      <c r="M335">
        <v>1.07</v>
      </c>
      <c r="N335" s="11">
        <f>STANDARDIZE(M:M,$W$6,$W$9)</f>
        <v>-2.5169818436768357E-4</v>
      </c>
    </row>
    <row r="336" spans="1:14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>
        <v>27.55</v>
      </c>
      <c r="L336" s="7">
        <v>3</v>
      </c>
      <c r="M336">
        <v>10.17</v>
      </c>
      <c r="N336" s="11">
        <f>STANDARDIZE(M:M,$W$6,$W$9)</f>
        <v>3.0418541206986449E-2</v>
      </c>
    </row>
    <row r="337" spans="1:14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>
        <v>2178.0500000000002</v>
      </c>
      <c r="L337" s="7">
        <v>2</v>
      </c>
      <c r="M337">
        <v>-3697.75</v>
      </c>
      <c r="N337" s="11">
        <f>STANDARDIZE(M:M,$W$6,$W$9)</f>
        <v>-12.466591793297388</v>
      </c>
    </row>
    <row r="338" spans="1:14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>
        <v>17.989999999999998</v>
      </c>
      <c r="L338" s="7">
        <v>4</v>
      </c>
      <c r="M338">
        <v>-6.71</v>
      </c>
      <c r="N338" s="11">
        <f>STANDARDIZE(M:M,$W$6,$W$9)</f>
        <v>-2.647306768598693E-2</v>
      </c>
    </row>
    <row r="339" spans="1:14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>
        <v>16.920000000000002</v>
      </c>
      <c r="L339" s="7">
        <v>1</v>
      </c>
      <c r="M339">
        <v>-27.17</v>
      </c>
      <c r="N339" s="11">
        <f>STANDARDIZE(M:M,$W$6,$W$9)</f>
        <v>-9.5430550976877651E-2</v>
      </c>
    </row>
    <row r="340" spans="1:14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>
        <v>431.29</v>
      </c>
      <c r="L340" s="7">
        <v>4</v>
      </c>
      <c r="M340">
        <v>-21.45</v>
      </c>
      <c r="N340" s="11">
        <f>STANDARDIZE(M:M,$W$6,$W$9)</f>
        <v>-7.6152114788026484E-2</v>
      </c>
    </row>
    <row r="341" spans="1:14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>
        <v>9.3000000000000007</v>
      </c>
      <c r="L341" s="7">
        <v>2</v>
      </c>
      <c r="M341">
        <v>-11.01</v>
      </c>
      <c r="N341" s="11">
        <f>STANDARDIZE(M:M,$W$6,$W$9)</f>
        <v>-4.0965598387396024E-2</v>
      </c>
    </row>
    <row r="342" spans="1:14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>
        <v>5.66</v>
      </c>
      <c r="L342" s="7">
        <v>4</v>
      </c>
      <c r="M342">
        <v>-10.88</v>
      </c>
      <c r="N342" s="11">
        <f>STANDARDIZE(M:M,$W$6,$W$9)</f>
        <v>-4.0527452110376685E-2</v>
      </c>
    </row>
    <row r="343" spans="1:14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>
        <v>489.25</v>
      </c>
      <c r="L343" s="7">
        <v>4</v>
      </c>
      <c r="M343">
        <v>39.200000000000003</v>
      </c>
      <c r="N343" s="11">
        <f>STANDARDIZE(M:M,$W$6,$W$9)</f>
        <v>0.12825997522138322</v>
      </c>
    </row>
    <row r="344" spans="1:14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>
        <v>31.59</v>
      </c>
      <c r="L344" s="7">
        <v>2</v>
      </c>
      <c r="M344">
        <v>-57.79</v>
      </c>
      <c r="N344" s="11">
        <f>STANDARDIZE(M:M,$W$6,$W$9)</f>
        <v>-0.1986308509948187</v>
      </c>
    </row>
    <row r="345" spans="1:14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>
        <v>16.03</v>
      </c>
      <c r="L345" s="7">
        <v>4</v>
      </c>
      <c r="M345">
        <v>0.36</v>
      </c>
      <c r="N345" s="11">
        <f>STANDARDIZE(M:M,$W$6,$W$9)</f>
        <v>-2.6446509280887206E-3</v>
      </c>
    </row>
    <row r="346" spans="1:14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>
        <v>26.14</v>
      </c>
      <c r="L346" s="7">
        <v>4</v>
      </c>
      <c r="M346">
        <v>-44.69</v>
      </c>
      <c r="N346" s="11">
        <f>STANDARDIZE(M:M,$W$6,$W$9)</f>
        <v>-0.15447918769517702</v>
      </c>
    </row>
    <row r="347" spans="1:14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>
        <v>12.98</v>
      </c>
      <c r="L347" s="7">
        <v>5</v>
      </c>
      <c r="M347">
        <v>-8.99</v>
      </c>
      <c r="N347" s="11">
        <f>STANDARDIZE(M:M,$W$6,$W$9)</f>
        <v>-3.4157479313710826E-2</v>
      </c>
    </row>
    <row r="348" spans="1:14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>
        <v>4.13</v>
      </c>
      <c r="L348" s="7">
        <v>2</v>
      </c>
      <c r="M348">
        <v>-4.08</v>
      </c>
      <c r="N348" s="11">
        <f>STANDARDIZE(M:M,$W$6,$W$9)</f>
        <v>-1.7609031466287881E-2</v>
      </c>
    </row>
    <row r="349" spans="1:14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>
        <v>31.91</v>
      </c>
      <c r="L349" s="7">
        <v>3</v>
      </c>
      <c r="M349">
        <v>11.55</v>
      </c>
      <c r="N349" s="11">
        <f>STANDARDIZE(M:M,$W$6,$W$9)</f>
        <v>3.5069632455345646E-2</v>
      </c>
    </row>
    <row r="350" spans="1:14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>
        <v>560.58000000000004</v>
      </c>
      <c r="L350" s="7">
        <v>3</v>
      </c>
      <c r="M350">
        <v>-126.02</v>
      </c>
      <c r="N350" s="11">
        <f>STANDARDIZE(M:M,$W$6,$W$9)</f>
        <v>-0.42859023931043322</v>
      </c>
    </row>
    <row r="351" spans="1:14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>
        <v>7.88</v>
      </c>
      <c r="L351" s="7">
        <v>3</v>
      </c>
      <c r="M351">
        <v>-10.220000000000001</v>
      </c>
      <c r="N351" s="11">
        <f>STANDARDIZE(M:M,$W$6,$W$9)</f>
        <v>-3.830301716550924E-2</v>
      </c>
    </row>
    <row r="352" spans="1:14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>
        <v>197</v>
      </c>
      <c r="L352" s="7">
        <v>2</v>
      </c>
      <c r="M352">
        <v>21.99</v>
      </c>
      <c r="N352" s="11">
        <f>STANDARDIZE(M:M,$W$6,$W$9)</f>
        <v>7.02561488559761E-2</v>
      </c>
    </row>
    <row r="353" spans="1:14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>
        <v>3.86</v>
      </c>
      <c r="L353" s="7">
        <v>4</v>
      </c>
      <c r="M353">
        <v>2.74</v>
      </c>
      <c r="N353" s="11">
        <f>STANDARDIZE(M:M,$W$6,$W$9)</f>
        <v>5.3767962973423613E-3</v>
      </c>
    </row>
    <row r="354" spans="1:14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>
        <v>201.36</v>
      </c>
      <c r="L354" s="7">
        <v>3</v>
      </c>
      <c r="M354">
        <v>-19.77</v>
      </c>
      <c r="N354" s="11">
        <f>STANDARDIZE(M:M,$W$6,$W$9)</f>
        <v>-7.0489916746545714E-2</v>
      </c>
    </row>
    <row r="355" spans="1:14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>
        <v>47.07</v>
      </c>
      <c r="L355" s="7">
        <v>4</v>
      </c>
      <c r="M355">
        <v>-2.36</v>
      </c>
      <c r="N355" s="11">
        <f>STANDARDIZE(M:M,$W$6,$W$9)</f>
        <v>-1.1812019185724242E-2</v>
      </c>
    </row>
    <row r="356" spans="1:14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>
        <v>22.22</v>
      </c>
      <c r="L356" s="7">
        <v>1</v>
      </c>
      <c r="M356">
        <v>2.61</v>
      </c>
      <c r="N356" s="11">
        <f>STANDARDIZE(M:M,$W$6,$W$9)</f>
        <v>4.9386500203230151E-3</v>
      </c>
    </row>
    <row r="357" spans="1:14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>
        <v>10.16</v>
      </c>
      <c r="L357" s="7">
        <v>3</v>
      </c>
      <c r="M357">
        <v>-1.0900000000000001</v>
      </c>
      <c r="N357" s="11">
        <f>STANDARDIZE(M:M,$W$6,$W$9)</f>
        <v>-7.53166709484295E-3</v>
      </c>
    </row>
    <row r="358" spans="1:14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>
        <v>8160.4</v>
      </c>
      <c r="L358" s="7">
        <v>2</v>
      </c>
      <c r="M358">
        <v>-1373.45</v>
      </c>
      <c r="N358" s="11">
        <f>STANDARDIZE(M:M,$W$6,$W$9)</f>
        <v>-4.6328733957892112</v>
      </c>
    </row>
    <row r="359" spans="1:14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>
        <v>275.93</v>
      </c>
      <c r="L359" s="7">
        <v>3</v>
      </c>
      <c r="M359">
        <v>-56.62</v>
      </c>
      <c r="N359" s="11">
        <f>STANDARDIZE(M:M,$W$6,$W$9)</f>
        <v>-0.19468753450164458</v>
      </c>
    </row>
    <row r="360" spans="1:14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>
        <v>1740.97</v>
      </c>
      <c r="L360" s="7">
        <v>4</v>
      </c>
      <c r="M360">
        <v>-17.059999999999999</v>
      </c>
      <c r="N360" s="11">
        <f>STANDARDIZE(M:M,$W$6,$W$9)</f>
        <v>-6.1356252048680913E-2</v>
      </c>
    </row>
    <row r="361" spans="1:14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>
        <v>32.36</v>
      </c>
      <c r="L361" s="7">
        <v>3</v>
      </c>
      <c r="M361">
        <v>2.5099999999999998</v>
      </c>
      <c r="N361" s="11">
        <f>STANDARDIZE(M:M,$W$6,$W$9)</f>
        <v>4.6016144226158264E-3</v>
      </c>
    </row>
    <row r="362" spans="1:14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>
        <v>178.04</v>
      </c>
      <c r="L362" s="7">
        <v>4</v>
      </c>
      <c r="M362">
        <v>-453.05</v>
      </c>
      <c r="N362" s="11">
        <f>STANDARDIZE(M:M,$W$6,$W$9)</f>
        <v>-1.5307977544922511</v>
      </c>
    </row>
    <row r="363" spans="1:14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>
        <v>144.80000000000001</v>
      </c>
      <c r="L363" s="7">
        <v>4</v>
      </c>
      <c r="M363">
        <v>20.76</v>
      </c>
      <c r="N363" s="11">
        <f>STANDARDIZE(M:M,$W$6,$W$9)</f>
        <v>6.6110611004177686E-2</v>
      </c>
    </row>
    <row r="364" spans="1:14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>
        <v>51.41</v>
      </c>
      <c r="L364" s="7">
        <v>2</v>
      </c>
      <c r="M364">
        <v>-82.63</v>
      </c>
      <c r="N364" s="11">
        <f>STANDARDIZE(M:M,$W$6,$W$9)</f>
        <v>-0.28235049346528429</v>
      </c>
    </row>
    <row r="365" spans="1:14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>
        <v>18.670000000000002</v>
      </c>
      <c r="L365" s="7">
        <v>2</v>
      </c>
      <c r="M365">
        <v>6.48</v>
      </c>
      <c r="N365" s="11">
        <f>STANDARDIZE(M:M,$W$6,$W$9)</f>
        <v>1.7981927651591203E-2</v>
      </c>
    </row>
    <row r="366" spans="1:14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>
        <v>966.7</v>
      </c>
      <c r="L366" s="7">
        <v>4</v>
      </c>
      <c r="M366">
        <v>-9.49</v>
      </c>
      <c r="N366" s="11">
        <f>STANDARDIZE(M:M,$W$6,$W$9)</f>
        <v>-3.5842657302246762E-2</v>
      </c>
    </row>
    <row r="367" spans="1:14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>
        <v>182.2</v>
      </c>
      <c r="L367" s="7">
        <v>5</v>
      </c>
      <c r="M367">
        <v>60.13</v>
      </c>
      <c r="N367" s="11">
        <f>STANDARDIZE(M:M,$W$6,$W$9)</f>
        <v>0.19880152582149771</v>
      </c>
    </row>
    <row r="368" spans="1:14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>
        <v>6.03</v>
      </c>
      <c r="L368" s="7">
        <v>2</v>
      </c>
      <c r="M368">
        <v>-4.91</v>
      </c>
      <c r="N368" s="11">
        <f>STANDARDIZE(M:M,$W$6,$W$9)</f>
        <v>-2.0406426927257543E-2</v>
      </c>
    </row>
    <row r="369" spans="1:14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>
        <v>340.93</v>
      </c>
      <c r="L369" s="7">
        <v>2</v>
      </c>
      <c r="M369">
        <v>-10.93</v>
      </c>
      <c r="N369" s="11">
        <f>STANDARDIZE(M:M,$W$6,$W$9)</f>
        <v>-4.0695969909230273E-2</v>
      </c>
    </row>
    <row r="370" spans="1:14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>
        <v>6.93</v>
      </c>
      <c r="L370" s="7">
        <v>1</v>
      </c>
      <c r="M370">
        <v>8.91</v>
      </c>
      <c r="N370" s="11">
        <f>STANDARDIZE(M:M,$W$6,$W$9)</f>
        <v>2.6171892675875878E-2</v>
      </c>
    </row>
    <row r="371" spans="1:14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>
        <v>7.83</v>
      </c>
      <c r="L371" s="7">
        <v>2</v>
      </c>
      <c r="M371">
        <v>6.18</v>
      </c>
      <c r="N371" s="11">
        <f>STANDARDIZE(M:M,$W$6,$W$9)</f>
        <v>1.6970820858469637E-2</v>
      </c>
    </row>
    <row r="372" spans="1:14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>
        <v>10.6</v>
      </c>
      <c r="L372" s="7">
        <v>3</v>
      </c>
      <c r="M372">
        <v>-2.63</v>
      </c>
      <c r="N372" s="11">
        <f>STANDARDIZE(M:M,$W$6,$W$9)</f>
        <v>-1.2722015299533649E-2</v>
      </c>
    </row>
    <row r="373" spans="1:14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>
        <v>9.39</v>
      </c>
      <c r="L373" s="7">
        <v>4</v>
      </c>
      <c r="M373">
        <v>-12.32</v>
      </c>
      <c r="N373" s="11">
        <f>STANDARDIZE(M:M,$W$6,$W$9)</f>
        <v>-4.5380764717360196E-2</v>
      </c>
    </row>
    <row r="374" spans="1:14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>
        <v>3060.03</v>
      </c>
      <c r="L374" s="7">
        <v>2</v>
      </c>
      <c r="M374">
        <v>-509.26</v>
      </c>
      <c r="N374" s="11">
        <f>STANDARDIZE(M:M,$W$6,$W$9)</f>
        <v>-1.7202454639634615</v>
      </c>
    </row>
    <row r="375" spans="1:14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>
        <v>2520.44</v>
      </c>
      <c r="L375" s="7">
        <v>3</v>
      </c>
      <c r="M375">
        <v>-249.47</v>
      </c>
      <c r="N375" s="11">
        <f>STANDARDIZE(M:M,$W$6,$W$9)</f>
        <v>-0.84466068467995714</v>
      </c>
    </row>
    <row r="376" spans="1:14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>
        <v>8.65</v>
      </c>
      <c r="L376" s="7">
        <v>4</v>
      </c>
      <c r="M376">
        <v>-6.58</v>
      </c>
      <c r="N376" s="11">
        <f>STANDARDIZE(M:M,$W$6,$W$9)</f>
        <v>-2.6034921408967585E-2</v>
      </c>
    </row>
    <row r="377" spans="1:14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>
        <v>34.479999999999997</v>
      </c>
      <c r="L377" s="7">
        <v>3</v>
      </c>
      <c r="M377">
        <v>14.84</v>
      </c>
      <c r="N377" s="11">
        <f>STANDARDIZE(M:M,$W$6,$W$9)</f>
        <v>4.6158103619912141E-2</v>
      </c>
    </row>
    <row r="378" spans="1:14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>
        <v>300.87</v>
      </c>
      <c r="L378" s="7">
        <v>4</v>
      </c>
      <c r="M378">
        <v>-93.49</v>
      </c>
      <c r="N378" s="11">
        <f>STANDARDIZE(M:M,$W$6,$W$9)</f>
        <v>-0.31895255937628486</v>
      </c>
    </row>
    <row r="379" spans="1:14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>
        <v>3.01</v>
      </c>
      <c r="L379" s="7">
        <v>3</v>
      </c>
      <c r="M379">
        <v>-5.74</v>
      </c>
      <c r="N379" s="11">
        <f>STANDARDIZE(M:M,$W$6,$W$9)</f>
        <v>-2.3203822388227206E-2</v>
      </c>
    </row>
    <row r="380" spans="1:14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>
        <v>3.28</v>
      </c>
      <c r="L380" s="7">
        <v>3</v>
      </c>
      <c r="M380">
        <v>3.8</v>
      </c>
      <c r="N380" s="11">
        <f>STANDARDIZE(M:M,$W$6,$W$9)</f>
        <v>8.9493736330385557E-3</v>
      </c>
    </row>
    <row r="381" spans="1:14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>
        <v>1.76</v>
      </c>
      <c r="L381" s="7">
        <v>3</v>
      </c>
      <c r="M381">
        <v>1.88</v>
      </c>
      <c r="N381" s="11">
        <f>STANDARDIZE(M:M,$W$6,$W$9)</f>
        <v>2.478290157060541E-3</v>
      </c>
    </row>
    <row r="382" spans="1:14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>
        <v>4.58</v>
      </c>
      <c r="L382" s="7">
        <v>3</v>
      </c>
      <c r="M382">
        <v>5.21</v>
      </c>
      <c r="N382" s="11">
        <f>STANDARDIZE(M:M,$W$6,$W$9)</f>
        <v>1.370157556070991E-2</v>
      </c>
    </row>
    <row r="383" spans="1:14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>
        <v>32.22</v>
      </c>
      <c r="L383" s="7">
        <v>3</v>
      </c>
      <c r="M383">
        <v>-31.55</v>
      </c>
      <c r="N383" s="11">
        <f>STANDARDIZE(M:M,$W$6,$W$9)</f>
        <v>-0.1101927101564525</v>
      </c>
    </row>
    <row r="384" spans="1:14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>
        <v>5.19</v>
      </c>
      <c r="L384" s="7">
        <v>3</v>
      </c>
      <c r="M384">
        <v>2.61</v>
      </c>
      <c r="N384" s="11">
        <f>STANDARDIZE(M:M,$W$6,$W$9)</f>
        <v>4.9386500203230151E-3</v>
      </c>
    </row>
    <row r="385" spans="1:14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>
        <v>1.99</v>
      </c>
      <c r="L385" s="7">
        <v>2</v>
      </c>
      <c r="M385">
        <v>-4.16</v>
      </c>
      <c r="N385" s="11">
        <f>STANDARDIZE(M:M,$W$6,$W$9)</f>
        <v>-1.7878659944453631E-2</v>
      </c>
    </row>
    <row r="386" spans="1:14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>
        <v>15.61</v>
      </c>
      <c r="L386" s="7">
        <v>4</v>
      </c>
      <c r="M386">
        <v>9.02</v>
      </c>
      <c r="N386" s="11">
        <f>STANDARDIZE(M:M,$W$6,$W$9)</f>
        <v>2.6542631833353782E-2</v>
      </c>
    </row>
    <row r="387" spans="1:14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>
        <v>107.91</v>
      </c>
      <c r="L387" s="7">
        <v>3</v>
      </c>
      <c r="M387">
        <v>20.39</v>
      </c>
      <c r="N387" s="11">
        <f>STANDARDIZE(M:M,$W$6,$W$9)</f>
        <v>6.4863579292661094E-2</v>
      </c>
    </row>
    <row r="388" spans="1:14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>
        <v>720.03</v>
      </c>
      <c r="L388" s="7">
        <v>5</v>
      </c>
      <c r="M388">
        <v>68.59</v>
      </c>
      <c r="N388" s="11">
        <f>STANDARDIZE(M:M,$W$6,$W$9)</f>
        <v>0.22731473738752581</v>
      </c>
    </row>
    <row r="389" spans="1:14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>
        <v>756.02</v>
      </c>
      <c r="L389" s="7">
        <v>3</v>
      </c>
      <c r="M389">
        <v>65.930000000000007</v>
      </c>
      <c r="N389" s="11">
        <f>STANDARDIZE(M:M,$W$6,$W$9)</f>
        <v>0.21834959048851463</v>
      </c>
    </row>
    <row r="390" spans="1:14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>
        <v>12.03</v>
      </c>
      <c r="L390" s="7">
        <v>3</v>
      </c>
      <c r="M390">
        <v>-13.38</v>
      </c>
      <c r="N390" s="11">
        <f>STANDARDIZE(M:M,$W$6,$W$9)</f>
        <v>-4.895334205305639E-2</v>
      </c>
    </row>
    <row r="391" spans="1:14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>
        <v>1.26</v>
      </c>
      <c r="L391" s="7">
        <v>3</v>
      </c>
      <c r="M391">
        <v>2.77</v>
      </c>
      <c r="N391" s="11">
        <f>STANDARDIZE(M:M,$W$6,$W$9)</f>
        <v>5.4779069766545171E-3</v>
      </c>
    </row>
    <row r="392" spans="1:14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>
        <v>3.76</v>
      </c>
      <c r="L392" s="7">
        <v>2</v>
      </c>
      <c r="M392">
        <v>-4.5999999999999996</v>
      </c>
      <c r="N392" s="11">
        <f>STANDARDIZE(M:M,$W$6,$W$9)</f>
        <v>-1.9361616574365258E-2</v>
      </c>
    </row>
    <row r="393" spans="1:14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>
        <v>2000.07</v>
      </c>
      <c r="L393" s="7">
        <v>1</v>
      </c>
      <c r="M393">
        <v>624.42999999999995</v>
      </c>
      <c r="N393" s="11">
        <f>STANDARDIZE(M:M,$W$6,$W$9)</f>
        <v>2.1006934036831608</v>
      </c>
    </row>
    <row r="394" spans="1:14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>
        <v>11.14</v>
      </c>
      <c r="L394" s="7">
        <v>6</v>
      </c>
      <c r="M394">
        <v>-14.37</v>
      </c>
      <c r="N394" s="11">
        <f>STANDARDIZE(M:M,$W$6,$W$9)</f>
        <v>-5.2289994470357551E-2</v>
      </c>
    </row>
    <row r="395" spans="1:14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>
        <v>120.5</v>
      </c>
      <c r="L395" s="7">
        <v>4</v>
      </c>
      <c r="M395">
        <v>-16.61</v>
      </c>
      <c r="N395" s="11">
        <f>STANDARDIZE(M:M,$W$6,$W$9)</f>
        <v>-5.9839591858998564E-2</v>
      </c>
    </row>
    <row r="396" spans="1:14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>
        <v>6.15</v>
      </c>
      <c r="L396" s="7">
        <v>4</v>
      </c>
      <c r="M396">
        <v>14.49</v>
      </c>
      <c r="N396" s="11">
        <f>STANDARDIZE(M:M,$W$6,$W$9)</f>
        <v>4.4978479027936981E-2</v>
      </c>
    </row>
    <row r="397" spans="1:14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>
        <v>89.04</v>
      </c>
      <c r="L397" s="7">
        <v>2</v>
      </c>
      <c r="M397">
        <v>7.94</v>
      </c>
      <c r="N397" s="11">
        <f>STANDARDIZE(M:M,$W$6,$W$9)</f>
        <v>2.2902647378116151E-2</v>
      </c>
    </row>
    <row r="398" spans="1:14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>
        <v>26.19</v>
      </c>
      <c r="L398" s="7">
        <v>5</v>
      </c>
      <c r="M398">
        <v>-48.93</v>
      </c>
      <c r="N398" s="11">
        <f>STANDARDIZE(M:M,$W$6,$W$9)</f>
        <v>-0.16876949703796182</v>
      </c>
    </row>
    <row r="399" spans="1:14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>
        <v>75.17</v>
      </c>
      <c r="L399" s="7">
        <v>3</v>
      </c>
      <c r="M399">
        <v>22.47</v>
      </c>
      <c r="N399" s="11">
        <f>STANDARDIZE(M:M,$W$6,$W$9)</f>
        <v>7.1873919724970606E-2</v>
      </c>
    </row>
    <row r="400" spans="1:14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>
        <v>684.13</v>
      </c>
      <c r="L400" s="7">
        <v>5</v>
      </c>
      <c r="M400">
        <v>0.19</v>
      </c>
      <c r="N400" s="11">
        <f>STANDARDIZE(M:M,$W$6,$W$9)</f>
        <v>-3.2176114441909405E-3</v>
      </c>
    </row>
    <row r="401" spans="1:14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>
        <v>1.52</v>
      </c>
      <c r="L401" s="7">
        <v>4</v>
      </c>
      <c r="M401">
        <v>-0.03</v>
      </c>
      <c r="N401" s="11">
        <f>STANDARDIZE(M:M,$W$6,$W$9)</f>
        <v>-3.9590897591467548E-3</v>
      </c>
    </row>
    <row r="402" spans="1:14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>
        <v>40.83</v>
      </c>
      <c r="L402" s="7">
        <v>4</v>
      </c>
      <c r="M402">
        <v>13.88</v>
      </c>
      <c r="N402" s="11">
        <f>STANDARDIZE(M:M,$W$6,$W$9)</f>
        <v>4.2922561881923137E-2</v>
      </c>
    </row>
    <row r="403" spans="1:14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>
        <v>897.83</v>
      </c>
      <c r="L403" s="7">
        <v>2</v>
      </c>
      <c r="M403">
        <v>-1477.9</v>
      </c>
      <c r="N403" s="11">
        <f>STANDARDIZE(M:M,$W$6,$W$9)</f>
        <v>-4.9849070775943698</v>
      </c>
    </row>
    <row r="404" spans="1:14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>
        <v>1.55</v>
      </c>
      <c r="L404" s="7">
        <v>3</v>
      </c>
      <c r="M404">
        <v>2.0099999999999998</v>
      </c>
      <c r="N404" s="11">
        <f>STANDARDIZE(M:M,$W$6,$W$9)</f>
        <v>2.916436434079885E-3</v>
      </c>
    </row>
    <row r="405" spans="1:14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>
        <v>68.540000000000006</v>
      </c>
      <c r="L405" s="7">
        <v>3</v>
      </c>
      <c r="M405">
        <v>2.89</v>
      </c>
      <c r="N405" s="11">
        <f>STANDARDIZE(M:M,$W$6,$W$9)</f>
        <v>5.8823496939031427E-3</v>
      </c>
    </row>
    <row r="406" spans="1:14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>
        <v>21.93</v>
      </c>
      <c r="L406" s="7">
        <v>5</v>
      </c>
      <c r="M406">
        <v>10.56</v>
      </c>
      <c r="N406" s="11">
        <f>STANDARDIZE(M:M,$W$6,$W$9)</f>
        <v>3.1732980038044485E-2</v>
      </c>
    </row>
    <row r="407" spans="1:14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>
        <v>263.06</v>
      </c>
      <c r="L407" s="7">
        <v>3</v>
      </c>
      <c r="M407">
        <v>97.73</v>
      </c>
      <c r="N407" s="11">
        <f>STANDARDIZE(M:M,$W$6,$W$9)</f>
        <v>0.32552691055940053</v>
      </c>
    </row>
    <row r="408" spans="1:14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>
        <v>148.84</v>
      </c>
      <c r="L408" s="7">
        <v>3</v>
      </c>
      <c r="M408">
        <v>18.25</v>
      </c>
      <c r="N408" s="11">
        <f>STANDARDIZE(M:M,$W$6,$W$9)</f>
        <v>5.7651017501727263E-2</v>
      </c>
    </row>
    <row r="409" spans="1:14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>
        <v>241.31</v>
      </c>
      <c r="L409" s="7">
        <v>2</v>
      </c>
      <c r="M409">
        <v>6.52</v>
      </c>
      <c r="N409" s="11">
        <f>STANDARDIZE(M:M,$W$6,$W$9)</f>
        <v>1.8116741890674075E-2</v>
      </c>
    </row>
    <row r="410" spans="1:14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>
        <v>50.42</v>
      </c>
      <c r="L410" s="7">
        <v>1</v>
      </c>
      <c r="M410">
        <v>9.6300000000000008</v>
      </c>
      <c r="N410" s="11">
        <f>STANDARDIZE(M:M,$W$6,$W$9)</f>
        <v>2.8598548979367634E-2</v>
      </c>
    </row>
    <row r="411" spans="1:14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>
        <v>3.07</v>
      </c>
      <c r="L411" s="7">
        <v>4</v>
      </c>
      <c r="M411">
        <v>0.09</v>
      </c>
      <c r="N411" s="11">
        <f>STANDARDIZE(M:M,$W$6,$W$9)</f>
        <v>-3.5546470418981284E-3</v>
      </c>
    </row>
    <row r="412" spans="1:14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>
        <v>17.45</v>
      </c>
      <c r="L412" s="7">
        <v>2</v>
      </c>
      <c r="M412">
        <v>-4.68</v>
      </c>
      <c r="N412" s="11">
        <f>STANDARDIZE(M:M,$W$6,$W$9)</f>
        <v>-1.9631245052531009E-2</v>
      </c>
    </row>
    <row r="413" spans="1:14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>
        <v>80.09</v>
      </c>
      <c r="L413" s="7">
        <v>3</v>
      </c>
      <c r="M413">
        <v>25.34</v>
      </c>
      <c r="N413" s="11">
        <f>STANDARDIZE(M:M,$W$6,$W$9)</f>
        <v>8.1546841379166901E-2</v>
      </c>
    </row>
    <row r="414" spans="1:14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>
        <v>36.94</v>
      </c>
      <c r="L414" s="7">
        <v>2</v>
      </c>
      <c r="M414">
        <v>14.69</v>
      </c>
      <c r="N414" s="11">
        <f>STANDARDIZE(M:M,$W$6,$W$9)</f>
        <v>4.5652550223351358E-2</v>
      </c>
    </row>
    <row r="415" spans="1:14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>
        <v>68.680000000000007</v>
      </c>
      <c r="L415" s="7">
        <v>2</v>
      </c>
      <c r="M415">
        <v>-14.95</v>
      </c>
      <c r="N415" s="11">
        <f>STANDARDIZE(M:M,$W$6,$W$9)</f>
        <v>-5.4244800937059238E-2</v>
      </c>
    </row>
    <row r="416" spans="1:14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>
        <v>25.88</v>
      </c>
      <c r="L416" s="7">
        <v>4</v>
      </c>
      <c r="M416">
        <v>-13</v>
      </c>
      <c r="N416" s="11">
        <f>STANDARDIZE(M:M,$W$6,$W$9)</f>
        <v>-4.7672606781769072E-2</v>
      </c>
    </row>
    <row r="417" spans="1:14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>
        <v>128.69999999999999</v>
      </c>
      <c r="L417" s="7">
        <v>2</v>
      </c>
      <c r="M417">
        <v>24.45</v>
      </c>
      <c r="N417" s="11">
        <f>STANDARDIZE(M:M,$W$6,$W$9)</f>
        <v>7.8547224559572928E-2</v>
      </c>
    </row>
    <row r="418" spans="1:14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>
        <v>21.6</v>
      </c>
      <c r="L418" s="7">
        <v>3</v>
      </c>
      <c r="M418">
        <v>7.94</v>
      </c>
      <c r="N418" s="11">
        <f>STANDARDIZE(M:M,$W$6,$W$9)</f>
        <v>2.2902647378116151E-2</v>
      </c>
    </row>
    <row r="419" spans="1:14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>
        <v>604.85</v>
      </c>
      <c r="L419" s="7">
        <v>4</v>
      </c>
      <c r="M419">
        <v>198.76</v>
      </c>
      <c r="N419" s="11">
        <f>STANDARDIZE(M:M,$W$6,$W$9)</f>
        <v>0.66603397492297278</v>
      </c>
    </row>
    <row r="420" spans="1:14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>
        <v>7.82</v>
      </c>
      <c r="L420" s="7">
        <v>2</v>
      </c>
      <c r="M420">
        <v>6.96</v>
      </c>
      <c r="N420" s="11">
        <f>STANDARDIZE(M:M,$W$6,$W$9)</f>
        <v>1.9599698520585705E-2</v>
      </c>
    </row>
    <row r="421" spans="1:14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>
        <v>2.12</v>
      </c>
      <c r="L421" s="7">
        <v>2</v>
      </c>
      <c r="M421">
        <v>-10.54</v>
      </c>
      <c r="N421" s="11">
        <f>STANDARDIZE(M:M,$W$6,$W$9)</f>
        <v>-3.9381531078172237E-2</v>
      </c>
    </row>
    <row r="422" spans="1:14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>
        <v>268.64999999999998</v>
      </c>
      <c r="L422" s="7">
        <v>2</v>
      </c>
      <c r="M422">
        <v>12.13</v>
      </c>
      <c r="N422" s="11">
        <f>STANDARDIZE(M:M,$W$6,$W$9)</f>
        <v>3.7024438922047341E-2</v>
      </c>
    </row>
    <row r="423" spans="1:14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>
        <v>7.3</v>
      </c>
      <c r="L423" s="7">
        <v>3</v>
      </c>
      <c r="M423">
        <v>-11.88</v>
      </c>
      <c r="N423" s="11">
        <f>STANDARDIZE(M:M,$W$6,$W$9)</f>
        <v>-4.3897808087448566E-2</v>
      </c>
    </row>
    <row r="424" spans="1:14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>
        <v>23.79</v>
      </c>
      <c r="L424" s="7">
        <v>4</v>
      </c>
      <c r="M424">
        <v>13.67</v>
      </c>
      <c r="N424" s="11">
        <f>STANDARDIZE(M:M,$W$6,$W$9)</f>
        <v>4.221478712673804E-2</v>
      </c>
    </row>
    <row r="425" spans="1:14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>
        <v>6.5</v>
      </c>
      <c r="L425" s="7">
        <v>3</v>
      </c>
      <c r="M425">
        <v>-6.65</v>
      </c>
      <c r="N425" s="11">
        <f>STANDARDIZE(M:M,$W$6,$W$9)</f>
        <v>-2.627084632736262E-2</v>
      </c>
    </row>
    <row r="426" spans="1:14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>
        <v>35.119999999999997</v>
      </c>
      <c r="L426" s="7">
        <v>2</v>
      </c>
      <c r="M426">
        <v>-83.6</v>
      </c>
      <c r="N426" s="11">
        <f>STANDARDIZE(M:M,$W$6,$W$9)</f>
        <v>-0.28561973876304397</v>
      </c>
    </row>
    <row r="427" spans="1:14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>
        <v>6.21</v>
      </c>
      <c r="L427" s="7">
        <v>3</v>
      </c>
      <c r="M427">
        <v>-2.11</v>
      </c>
      <c r="N427" s="11">
        <f>STANDARDIZE(M:M,$W$6,$W$9)</f>
        <v>-1.096943019145627E-2</v>
      </c>
    </row>
    <row r="428" spans="1:14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>
        <v>155.68</v>
      </c>
      <c r="L428" s="7">
        <v>5</v>
      </c>
      <c r="M428">
        <v>-34.65</v>
      </c>
      <c r="N428" s="11">
        <f>STANDARDIZE(M:M,$W$6,$W$9)</f>
        <v>-0.12064081368537533</v>
      </c>
    </row>
    <row r="429" spans="1:14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>
        <v>25.32</v>
      </c>
      <c r="L429" s="7">
        <v>4</v>
      </c>
      <c r="M429">
        <v>1.1599999999999999</v>
      </c>
      <c r="N429" s="11">
        <f>STANDARDIZE(M:M,$W$6,$W$9)</f>
        <v>5.1633853568785394E-5</v>
      </c>
    </row>
    <row r="430" spans="1:14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>
        <v>2.71</v>
      </c>
      <c r="L430" s="7">
        <v>4</v>
      </c>
      <c r="M430">
        <v>-2.08</v>
      </c>
      <c r="N430" s="11">
        <f>STANDARDIZE(M:M,$W$6,$W$9)</f>
        <v>-1.0868319512144115E-2</v>
      </c>
    </row>
    <row r="431" spans="1:14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>
        <v>1218.83</v>
      </c>
      <c r="L431" s="7">
        <v>3</v>
      </c>
      <c r="M431">
        <v>-114.5</v>
      </c>
      <c r="N431" s="11">
        <f>STANDARDIZE(M:M,$W$6,$W$9)</f>
        <v>-0.38976373845456519</v>
      </c>
    </row>
    <row r="432" spans="1:14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>
        <v>6.48</v>
      </c>
      <c r="L432" s="7">
        <v>3</v>
      </c>
      <c r="M432">
        <v>-5.46</v>
      </c>
      <c r="N432" s="11">
        <f>STANDARDIZE(M:M,$W$6,$W$9)</f>
        <v>-2.2260122714647078E-2</v>
      </c>
    </row>
    <row r="433" spans="1:14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>
        <v>16.399999999999999</v>
      </c>
      <c r="L433" s="7">
        <v>3</v>
      </c>
      <c r="M433">
        <v>5.42</v>
      </c>
      <c r="N433" s="11">
        <f>STANDARDIZE(M:M,$W$6,$W$9)</f>
        <v>1.4409350315895006E-2</v>
      </c>
    </row>
    <row r="434" spans="1:14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>
        <v>6.86</v>
      </c>
      <c r="L434" s="7">
        <v>3</v>
      </c>
      <c r="M434">
        <v>-7.55</v>
      </c>
      <c r="N434" s="11">
        <f>STANDARDIZE(M:M,$W$6,$W$9)</f>
        <v>-2.9304166706727315E-2</v>
      </c>
    </row>
    <row r="435" spans="1:14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>
        <v>19.64</v>
      </c>
      <c r="L435" s="7">
        <v>4</v>
      </c>
      <c r="M435">
        <v>-9.41</v>
      </c>
      <c r="N435" s="11">
        <f>STANDARDIZE(M:M,$W$6,$W$9)</f>
        <v>-3.5573028824081011E-2</v>
      </c>
    </row>
    <row r="436" spans="1:14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>
        <v>999.4</v>
      </c>
      <c r="L436" s="7">
        <v>4</v>
      </c>
      <c r="M436">
        <v>-196.25</v>
      </c>
      <c r="N436" s="11">
        <f>STANDARDIZE(M:M,$W$6,$W$9)</f>
        <v>-0.66529033958019157</v>
      </c>
    </row>
    <row r="437" spans="1:14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>
        <v>675.05</v>
      </c>
      <c r="L437" s="7">
        <v>3</v>
      </c>
      <c r="M437">
        <v>-27.32</v>
      </c>
      <c r="N437" s="11">
        <f>STANDARDIZE(M:M,$W$6,$W$9)</f>
        <v>-9.5936104373438427E-2</v>
      </c>
    </row>
    <row r="438" spans="1:14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>
        <v>58.53</v>
      </c>
      <c r="L438" s="7">
        <v>4</v>
      </c>
      <c r="M438">
        <v>-22.28</v>
      </c>
      <c r="N438" s="11">
        <f>STANDARDIZE(M:M,$W$6,$W$9)</f>
        <v>-7.8949510248996144E-2</v>
      </c>
    </row>
    <row r="439" spans="1:14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>
        <v>16.95</v>
      </c>
      <c r="L439" s="7">
        <v>3</v>
      </c>
      <c r="M439">
        <v>3</v>
      </c>
      <c r="N439" s="11">
        <f>STANDARDIZE(M:M,$W$6,$W$9)</f>
        <v>6.2530888513810494E-3</v>
      </c>
    </row>
    <row r="440" spans="1:14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>
        <v>40.42</v>
      </c>
      <c r="L440" s="7">
        <v>2</v>
      </c>
      <c r="M440">
        <v>-21.82</v>
      </c>
      <c r="N440" s="11">
        <f>STANDARDIZE(M:M,$W$6,$W$9)</f>
        <v>-7.7399146499543076E-2</v>
      </c>
    </row>
    <row r="441" spans="1:14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>
        <v>24.81</v>
      </c>
      <c r="L441" s="7">
        <v>2</v>
      </c>
      <c r="M441">
        <v>-19.72</v>
      </c>
      <c r="N441" s="11">
        <f>STANDARDIZE(M:M,$W$6,$W$9)</f>
        <v>-7.0321398947692126E-2</v>
      </c>
    </row>
    <row r="442" spans="1:14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>
        <v>60.42</v>
      </c>
      <c r="L442" s="7">
        <v>1</v>
      </c>
      <c r="M442">
        <v>13.97</v>
      </c>
      <c r="N442" s="11">
        <f>STANDARDIZE(M:M,$W$6,$W$9)</f>
        <v>4.3225893919859606E-2</v>
      </c>
    </row>
    <row r="443" spans="1:14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>
        <v>11.28</v>
      </c>
      <c r="L443" s="7">
        <v>2</v>
      </c>
      <c r="M443">
        <v>5.86</v>
      </c>
      <c r="N443" s="11">
        <f>STANDARDIZE(M:M,$W$6,$W$9)</f>
        <v>1.5892306945806636E-2</v>
      </c>
    </row>
    <row r="444" spans="1:14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>
        <v>237.27</v>
      </c>
      <c r="L444" s="7">
        <v>2</v>
      </c>
      <c r="M444">
        <v>24.27</v>
      </c>
      <c r="N444" s="11">
        <f>STANDARDIZE(M:M,$W$6,$W$9)</f>
        <v>7.7940560483699989E-2</v>
      </c>
    </row>
    <row r="445" spans="1:14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>
        <v>210.5</v>
      </c>
      <c r="L445" s="7">
        <v>2</v>
      </c>
      <c r="M445">
        <v>-333.7</v>
      </c>
      <c r="N445" s="11">
        <f>STANDARDIZE(M:M,$W$6,$W$9)</f>
        <v>-1.1285457686287219</v>
      </c>
    </row>
    <row r="446" spans="1:14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>
        <v>3.69</v>
      </c>
      <c r="L446" s="7">
        <v>3</v>
      </c>
      <c r="M446">
        <v>-6.5</v>
      </c>
      <c r="N446" s="11">
        <f>STANDARDIZE(M:M,$W$6,$W$9)</f>
        <v>-2.5765292930801837E-2</v>
      </c>
    </row>
    <row r="447" spans="1:14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>
        <v>40.97</v>
      </c>
      <c r="L447" s="7">
        <v>4</v>
      </c>
      <c r="M447">
        <v>-8.5</v>
      </c>
      <c r="N447" s="11">
        <f>STANDARDIZE(M:M,$W$6,$W$9)</f>
        <v>-3.2506004884945601E-2</v>
      </c>
    </row>
    <row r="448" spans="1:14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>
        <v>764.18</v>
      </c>
      <c r="L448" s="7">
        <v>4</v>
      </c>
      <c r="M448">
        <v>-17.64</v>
      </c>
      <c r="N448" s="11">
        <f>STANDARDIZE(M:M,$W$6,$W$9)</f>
        <v>-6.3311058515382615E-2</v>
      </c>
    </row>
    <row r="449" spans="1:14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>
        <v>36.47</v>
      </c>
      <c r="L449" s="7">
        <v>2</v>
      </c>
      <c r="M449">
        <v>15.29</v>
      </c>
      <c r="N449" s="11">
        <f>STANDARDIZE(M:M,$W$6,$W$9)</f>
        <v>4.7674763809594484E-2</v>
      </c>
    </row>
    <row r="450" spans="1:14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>
        <v>57.25</v>
      </c>
      <c r="L450" s="7">
        <v>3</v>
      </c>
      <c r="M450">
        <v>-77.45</v>
      </c>
      <c r="N450" s="11">
        <f>STANDARDIZE(M:M,$W$6,$W$9)</f>
        <v>-0.26489204950405187</v>
      </c>
    </row>
    <row r="451" spans="1:14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>
        <v>320.42</v>
      </c>
      <c r="L451" s="7">
        <v>2</v>
      </c>
      <c r="M451">
        <v>92.42</v>
      </c>
      <c r="N451" s="11">
        <f>STANDARDIZE(M:M,$W$6,$W$9)</f>
        <v>0.30763032032114884</v>
      </c>
    </row>
    <row r="452" spans="1:14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>
        <v>9.5500000000000007</v>
      </c>
      <c r="L452" s="7">
        <v>3</v>
      </c>
      <c r="M452">
        <v>-0.28000000000000003</v>
      </c>
      <c r="N452" s="11">
        <f>STANDARDIZE(M:M,$W$6,$W$9)</f>
        <v>-4.8016787534147258E-3</v>
      </c>
    </row>
    <row r="453" spans="1:14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>
        <v>19.440000000000001</v>
      </c>
      <c r="L453" s="7">
        <v>3</v>
      </c>
      <c r="M453">
        <v>-48.96</v>
      </c>
      <c r="N453" s="11">
        <f>STANDARDIZE(M:M,$W$6,$W$9)</f>
        <v>-0.16887060771727397</v>
      </c>
    </row>
    <row r="454" spans="1:14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>
        <v>65.459999999999994</v>
      </c>
      <c r="L454" s="7">
        <v>3</v>
      </c>
      <c r="M454">
        <v>-10.11</v>
      </c>
      <c r="N454" s="11">
        <f>STANDARDIZE(M:M,$W$6,$W$9)</f>
        <v>-3.7932278008031332E-2</v>
      </c>
    </row>
    <row r="455" spans="1:14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>
        <v>5.45</v>
      </c>
      <c r="L455" s="7">
        <v>4</v>
      </c>
      <c r="M455">
        <v>2.0699999999999998</v>
      </c>
      <c r="N455" s="11">
        <f>STANDARDIZE(M:M,$W$6,$W$9)</f>
        <v>3.1186577927041982E-3</v>
      </c>
    </row>
    <row r="456" spans="1:14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>
        <v>601.54999999999995</v>
      </c>
      <c r="L456" s="7">
        <v>3</v>
      </c>
      <c r="M456">
        <v>-10.45</v>
      </c>
      <c r="N456" s="11">
        <f>STANDARDIZE(M:M,$W$6,$W$9)</f>
        <v>-3.9078199040235767E-2</v>
      </c>
    </row>
    <row r="457" spans="1:14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>
        <v>5</v>
      </c>
      <c r="L457" s="7">
        <v>3</v>
      </c>
      <c r="M457">
        <v>4.3499999999999996</v>
      </c>
      <c r="N457" s="11">
        <f>STANDARDIZE(M:M,$W$6,$W$9)</f>
        <v>1.080306942042809E-2</v>
      </c>
    </row>
    <row r="458" spans="1:14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>
        <v>13.07</v>
      </c>
      <c r="L458" s="7">
        <v>3</v>
      </c>
      <c r="M458">
        <v>2.59</v>
      </c>
      <c r="N458" s="11">
        <f>STANDARDIZE(M:M,$W$6,$W$9)</f>
        <v>4.8712429007815774E-3</v>
      </c>
    </row>
    <row r="459" spans="1:14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>
        <v>218.22</v>
      </c>
      <c r="L459" s="7">
        <v>3</v>
      </c>
      <c r="M459">
        <v>15.37</v>
      </c>
      <c r="N459" s="11">
        <f>STANDARDIZE(M:M,$W$6,$W$9)</f>
        <v>4.7944392287760235E-2</v>
      </c>
    </row>
    <row r="460" spans="1:14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>
        <v>329.48</v>
      </c>
      <c r="L460" s="7">
        <v>4</v>
      </c>
      <c r="M460">
        <v>21.26</v>
      </c>
      <c r="N460" s="11">
        <f>STANDARDIZE(M:M,$W$6,$W$9)</f>
        <v>6.7795788992713629E-2</v>
      </c>
    </row>
    <row r="461" spans="1:14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>
        <v>2.2999999999999998</v>
      </c>
      <c r="L461" s="7">
        <v>5</v>
      </c>
      <c r="M461">
        <v>-6.74</v>
      </c>
      <c r="N461" s="11">
        <f>STANDARDIZE(M:M,$W$6,$W$9)</f>
        <v>-2.6574178365299087E-2</v>
      </c>
    </row>
    <row r="462" spans="1:14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>
        <v>48.11</v>
      </c>
      <c r="L462" s="7">
        <v>5</v>
      </c>
      <c r="M462">
        <v>17.95</v>
      </c>
      <c r="N462" s="11">
        <f>STANDARDIZE(M:M,$W$6,$W$9)</f>
        <v>5.663991070860569E-2</v>
      </c>
    </row>
    <row r="463" spans="1:14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>
        <v>49.87</v>
      </c>
      <c r="L463" s="7">
        <v>3</v>
      </c>
      <c r="M463">
        <v>23.78</v>
      </c>
      <c r="N463" s="11">
        <f>STANDARDIZE(M:M,$W$6,$W$9)</f>
        <v>7.6289086054934771E-2</v>
      </c>
    </row>
    <row r="464" spans="1:14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>
        <v>11.1</v>
      </c>
      <c r="L464" s="7">
        <v>3</v>
      </c>
      <c r="M464">
        <v>19.57</v>
      </c>
      <c r="N464" s="11">
        <f>STANDARDIZE(M:M,$W$6,$W$9)</f>
        <v>6.2099887391462147E-2</v>
      </c>
    </row>
    <row r="465" spans="1:14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>
        <v>399.06</v>
      </c>
      <c r="L465" s="7">
        <v>3</v>
      </c>
      <c r="M465">
        <v>85.2</v>
      </c>
      <c r="N465" s="11">
        <f>STANDARDIZE(M:M,$W$6,$W$9)</f>
        <v>0.28329635016668986</v>
      </c>
    </row>
    <row r="466" spans="1:14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>
        <v>7.55</v>
      </c>
      <c r="L466" s="7">
        <v>4</v>
      </c>
      <c r="M466">
        <v>-3.08</v>
      </c>
      <c r="N466" s="11">
        <f>STANDARDIZE(M:M,$W$6,$W$9)</f>
        <v>-1.4238675489215997E-2</v>
      </c>
    </row>
    <row r="467" spans="1:14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>
        <v>1353.04</v>
      </c>
      <c r="L467" s="7">
        <v>3</v>
      </c>
      <c r="M467">
        <v>-447.13</v>
      </c>
      <c r="N467" s="11">
        <f>STANDARDIZE(M:M,$W$6,$W$9)</f>
        <v>-1.5108452471079854</v>
      </c>
    </row>
    <row r="468" spans="1:14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>
        <v>102.56</v>
      </c>
      <c r="L468" s="7">
        <v>4</v>
      </c>
      <c r="M468">
        <v>-7.27</v>
      </c>
      <c r="N468" s="11">
        <f>STANDARDIZE(M:M,$W$6,$W$9)</f>
        <v>-2.8360467033147183E-2</v>
      </c>
    </row>
    <row r="469" spans="1:14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>
        <v>200.09</v>
      </c>
      <c r="L469" s="7">
        <v>3</v>
      </c>
      <c r="M469">
        <v>-3.57</v>
      </c>
      <c r="N469" s="11">
        <f>STANDARDIZE(M:M,$W$6,$W$9)</f>
        <v>-1.5890149917981222E-2</v>
      </c>
    </row>
    <row r="470" spans="1:14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>
        <v>14.71</v>
      </c>
      <c r="L470" s="7">
        <v>3</v>
      </c>
      <c r="M470">
        <v>7.62</v>
      </c>
      <c r="N470" s="11">
        <f>STANDARDIZE(M:M,$W$6,$W$9)</f>
        <v>2.1824133465453147E-2</v>
      </c>
    </row>
    <row r="471" spans="1:14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>
        <v>3.45</v>
      </c>
      <c r="L471" s="7">
        <v>4</v>
      </c>
      <c r="M471">
        <v>-10.34</v>
      </c>
      <c r="N471" s="11">
        <f>STANDARDIZE(M:M,$W$6,$W$9)</f>
        <v>-3.8707459882757866E-2</v>
      </c>
    </row>
    <row r="472" spans="1:14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>
        <v>18.940000000000001</v>
      </c>
      <c r="L472" s="7">
        <v>3</v>
      </c>
      <c r="M472">
        <v>9.1300000000000008</v>
      </c>
      <c r="N472" s="11">
        <f>STANDARDIZE(M:M,$W$6,$W$9)</f>
        <v>2.6913370990831693E-2</v>
      </c>
    </row>
    <row r="473" spans="1:14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>
        <v>670.84</v>
      </c>
      <c r="L473" s="7">
        <v>4</v>
      </c>
      <c r="M473">
        <v>-118.85</v>
      </c>
      <c r="N473" s="11">
        <f>STANDARDIZE(M:M,$W$6,$W$9)</f>
        <v>-0.40442478695482786</v>
      </c>
    </row>
    <row r="474" spans="1:14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>
        <v>21.17</v>
      </c>
      <c r="L474" s="7">
        <v>3</v>
      </c>
      <c r="M474">
        <v>11.13</v>
      </c>
      <c r="N474" s="11">
        <f>STANDARDIZE(M:M,$W$6,$W$9)</f>
        <v>3.3654082944975461E-2</v>
      </c>
    </row>
    <row r="475" spans="1:14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>
        <v>40.11</v>
      </c>
      <c r="L475" s="7">
        <v>3</v>
      </c>
      <c r="M475">
        <v>9.83</v>
      </c>
      <c r="N475" s="11">
        <f>STANDARDIZE(M:M,$W$6,$W$9)</f>
        <v>2.9272620174782008E-2</v>
      </c>
    </row>
    <row r="476" spans="1:14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>
        <v>41.67</v>
      </c>
      <c r="L476" s="7">
        <v>2</v>
      </c>
      <c r="M476">
        <v>-34.1</v>
      </c>
      <c r="N476" s="11">
        <f>STANDARDIZE(M:M,$W$6,$W$9)</f>
        <v>-0.11878711789798579</v>
      </c>
    </row>
    <row r="477" spans="1:14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>
        <v>55.79</v>
      </c>
      <c r="L477" s="7">
        <v>2</v>
      </c>
      <c r="M477">
        <v>6.9</v>
      </c>
      <c r="N477" s="11">
        <f>STANDARDIZE(M:M,$W$6,$W$9)</f>
        <v>1.9397477161961392E-2</v>
      </c>
    </row>
    <row r="478" spans="1:14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>
        <v>1228.8599999999999</v>
      </c>
      <c r="L478" s="7">
        <v>5</v>
      </c>
      <c r="M478">
        <v>-42.76</v>
      </c>
      <c r="N478" s="11">
        <f>STANDARDIZE(M:M,$W$6,$W$9)</f>
        <v>-0.1479744006594283</v>
      </c>
    </row>
    <row r="479" spans="1:14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>
        <v>96.47</v>
      </c>
      <c r="L479" s="7">
        <v>3</v>
      </c>
      <c r="M479">
        <v>26.45</v>
      </c>
      <c r="N479" s="11">
        <f>STANDARDIZE(M:M,$W$6,$W$9)</f>
        <v>8.5287936513716689E-2</v>
      </c>
    </row>
    <row r="480" spans="1:14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>
        <v>472.67</v>
      </c>
      <c r="L480" s="7">
        <v>2</v>
      </c>
      <c r="M480">
        <v>156.26</v>
      </c>
      <c r="N480" s="11">
        <f>STANDARDIZE(M:M,$W$6,$W$9)</f>
        <v>0.52279384589741773</v>
      </c>
    </row>
    <row r="481" spans="1:14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>
        <v>4.12</v>
      </c>
      <c r="L481" s="7">
        <v>5</v>
      </c>
      <c r="M481">
        <v>4.1399999999999997</v>
      </c>
      <c r="N481" s="11">
        <f>STANDARDIZE(M:M,$W$6,$W$9)</f>
        <v>1.0095294665242996E-2</v>
      </c>
    </row>
    <row r="482" spans="1:14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>
        <v>57.93</v>
      </c>
      <c r="L482" s="7">
        <v>3</v>
      </c>
      <c r="M482">
        <v>21.65</v>
      </c>
      <c r="N482" s="11">
        <f>STANDARDIZE(M:M,$W$6,$W$9)</f>
        <v>6.9110227823771658E-2</v>
      </c>
    </row>
    <row r="483" spans="1:14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>
        <v>43.47</v>
      </c>
      <c r="L483" s="7">
        <v>3</v>
      </c>
      <c r="M483">
        <v>18.88</v>
      </c>
      <c r="N483" s="11">
        <f>STANDARDIZE(M:M,$W$6,$W$9)</f>
        <v>5.9774341767282545E-2</v>
      </c>
    </row>
    <row r="484" spans="1:14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>
        <v>13.58</v>
      </c>
      <c r="L484" s="7">
        <v>3</v>
      </c>
      <c r="M484">
        <v>8.08</v>
      </c>
      <c r="N484" s="11">
        <f>STANDARDIZE(M:M,$W$6,$W$9)</f>
        <v>2.3374497214906215E-2</v>
      </c>
    </row>
    <row r="485" spans="1:14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>
        <v>822.82</v>
      </c>
      <c r="L485" s="7">
        <v>5</v>
      </c>
      <c r="M485">
        <v>216.83</v>
      </c>
      <c r="N485" s="11">
        <f>STANDARDIZE(M:M,$W$6,$W$9)</f>
        <v>0.72693630742866178</v>
      </c>
    </row>
    <row r="486" spans="1:14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>
        <v>105.24</v>
      </c>
      <c r="L486" s="7">
        <v>5</v>
      </c>
      <c r="M486">
        <v>25.93</v>
      </c>
      <c r="N486" s="11">
        <f>STANDARDIZE(M:M,$W$6,$W$9)</f>
        <v>8.3535351405639321E-2</v>
      </c>
    </row>
    <row r="487" spans="1:14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>
        <v>430.22</v>
      </c>
      <c r="L487" s="7">
        <v>4</v>
      </c>
      <c r="M487">
        <v>111.49</v>
      </c>
      <c r="N487" s="11">
        <f>STANDARDIZE(M:M,$W$6,$W$9)</f>
        <v>0.37190300880390958</v>
      </c>
    </row>
    <row r="488" spans="1:14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>
        <v>32.729999999999997</v>
      </c>
      <c r="L488" s="7">
        <v>4</v>
      </c>
      <c r="M488">
        <v>13.44</v>
      </c>
      <c r="N488" s="11">
        <f>STANDARDIZE(M:M,$W$6,$W$9)</f>
        <v>4.1439605252011499E-2</v>
      </c>
    </row>
    <row r="489" spans="1:14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>
        <v>162.66999999999999</v>
      </c>
      <c r="L489" s="7">
        <v>3</v>
      </c>
      <c r="M489">
        <v>37.79</v>
      </c>
      <c r="N489" s="11">
        <f>STANDARDIZE(M:M,$W$6,$W$9)</f>
        <v>0.12350777329371185</v>
      </c>
    </row>
    <row r="490" spans="1:14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>
        <v>20.100000000000001</v>
      </c>
      <c r="L490" s="7">
        <v>2</v>
      </c>
      <c r="M490">
        <v>-1.26</v>
      </c>
      <c r="N490" s="11">
        <f>STANDARDIZE(M:M,$W$6,$W$9)</f>
        <v>-8.1046276109451691E-3</v>
      </c>
    </row>
    <row r="491" spans="1:14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>
        <v>480.33</v>
      </c>
      <c r="L491" s="7">
        <v>4</v>
      </c>
      <c r="M491">
        <v>139.65</v>
      </c>
      <c r="N491" s="11">
        <f>STANDARDIZE(M:M,$W$6,$W$9)</f>
        <v>0.46681223311825382</v>
      </c>
    </row>
    <row r="492" spans="1:14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>
        <v>358.4</v>
      </c>
      <c r="L492" s="7">
        <v>2</v>
      </c>
      <c r="M492">
        <v>1.24</v>
      </c>
      <c r="N492" s="11">
        <f>STANDARDIZE(M:M,$W$6,$W$9)</f>
        <v>3.2126233173453627E-4</v>
      </c>
    </row>
    <row r="493" spans="1:14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>
        <v>57.64</v>
      </c>
      <c r="L493" s="7">
        <v>1</v>
      </c>
      <c r="M493">
        <v>7.38</v>
      </c>
      <c r="N493" s="11">
        <f>STANDARDIZE(M:M,$W$6,$W$9)</f>
        <v>2.1015248030955894E-2</v>
      </c>
    </row>
    <row r="494" spans="1:14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>
        <v>332.52</v>
      </c>
      <c r="L494" s="7">
        <v>3</v>
      </c>
      <c r="M494">
        <v>154.30000000000001</v>
      </c>
      <c r="N494" s="11">
        <f>STANDARDIZE(M:M,$W$6,$W$9)</f>
        <v>0.51618794818235691</v>
      </c>
    </row>
    <row r="495" spans="1:14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>
        <v>41.38</v>
      </c>
      <c r="L495" s="7">
        <v>2</v>
      </c>
      <c r="M495">
        <v>14.98</v>
      </c>
      <c r="N495" s="11">
        <f>STANDARDIZE(M:M,$W$6,$W$9)</f>
        <v>4.6629953456702206E-2</v>
      </c>
    </row>
    <row r="496" spans="1:14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>
        <v>258.48</v>
      </c>
      <c r="L496" s="7">
        <v>4</v>
      </c>
      <c r="M496">
        <v>77.16</v>
      </c>
      <c r="N496" s="11">
        <f>STANDARDIZE(M:M,$W$6,$W$9)</f>
        <v>0.25619868811103186</v>
      </c>
    </row>
    <row r="497" spans="1:14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>
        <v>274</v>
      </c>
      <c r="L497" s="7">
        <v>2</v>
      </c>
      <c r="M497">
        <v>18.41</v>
      </c>
      <c r="N497" s="11">
        <f>STANDARDIZE(M:M,$W$6,$W$9)</f>
        <v>5.8190274458058765E-2</v>
      </c>
    </row>
    <row r="498" spans="1:14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>
        <v>9.7200000000000006</v>
      </c>
      <c r="L498" s="7">
        <v>2</v>
      </c>
      <c r="M498">
        <v>4.53</v>
      </c>
      <c r="N498" s="11">
        <f>STANDARDIZE(M:M,$W$6,$W$9)</f>
        <v>1.1409733496301032E-2</v>
      </c>
    </row>
    <row r="499" spans="1:14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>
        <v>6.25</v>
      </c>
      <c r="L499" s="7">
        <v>2</v>
      </c>
      <c r="M499">
        <v>7.07</v>
      </c>
      <c r="N499" s="11">
        <f>STANDARDIZE(M:M,$W$6,$W$9)</f>
        <v>1.9970437678063613E-2</v>
      </c>
    </row>
    <row r="500" spans="1:14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>
        <v>5.98</v>
      </c>
      <c r="L500" s="7">
        <v>4</v>
      </c>
      <c r="M500">
        <v>3.81</v>
      </c>
      <c r="N500" s="11">
        <f>STANDARDIZE(M:M,$W$6,$W$9)</f>
        <v>8.9830771928092745E-3</v>
      </c>
    </row>
    <row r="501" spans="1:14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>
        <v>6.52</v>
      </c>
      <c r="L501" s="7">
        <v>2</v>
      </c>
      <c r="M501">
        <v>-0.44</v>
      </c>
      <c r="N501" s="11">
        <f>STANDARDIZE(M:M,$W$6,$W$9)</f>
        <v>-5.340935709746226E-3</v>
      </c>
    </row>
    <row r="502" spans="1:14" x14ac:dyDescent="0.25">
      <c r="B502" s="2"/>
      <c r="C502" s="2"/>
    </row>
    <row r="503" spans="1:14" x14ac:dyDescent="0.25">
      <c r="B503" s="2"/>
      <c r="C503" s="2"/>
    </row>
    <row r="504" spans="1:14" x14ac:dyDescent="0.25">
      <c r="B504" s="2"/>
      <c r="C504" s="2"/>
    </row>
    <row r="505" spans="1:14" x14ac:dyDescent="0.25">
      <c r="B505" s="2"/>
      <c r="C505" s="2"/>
    </row>
    <row r="506" spans="1:14" x14ac:dyDescent="0.25">
      <c r="B506" s="2"/>
      <c r="C506" s="2"/>
    </row>
    <row r="507" spans="1:14" x14ac:dyDescent="0.25">
      <c r="B507" s="2"/>
      <c r="C507" s="2"/>
    </row>
    <row r="508" spans="1:14" x14ac:dyDescent="0.25">
      <c r="B508" s="2"/>
      <c r="C508" s="2"/>
    </row>
    <row r="509" spans="1:14" x14ac:dyDescent="0.25">
      <c r="B509" s="2"/>
      <c r="C509" s="2"/>
    </row>
    <row r="510" spans="1:14" x14ac:dyDescent="0.25">
      <c r="B510" s="2"/>
      <c r="C510" s="2"/>
    </row>
    <row r="511" spans="1:14" x14ac:dyDescent="0.25">
      <c r="B511" s="2"/>
      <c r="C511" s="2"/>
    </row>
    <row r="512" spans="1:14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48A4-235D-4AF6-BEE3-1E6DCF857E29}">
  <dimension ref="A1:F14"/>
  <sheetViews>
    <sheetView workbookViewId="0">
      <selection activeCell="E14" sqref="E14"/>
    </sheetView>
  </sheetViews>
  <sheetFormatPr defaultRowHeight="15" x14ac:dyDescent="0.25"/>
  <cols>
    <col min="1" max="1" width="19.5703125" bestFit="1" customWidth="1"/>
    <col min="2" max="2" width="12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ht="15.75" thickBot="1" x14ac:dyDescent="0.3">
      <c r="A1" s="18" t="s">
        <v>11</v>
      </c>
      <c r="B1" s="19"/>
      <c r="C1" s="19" t="s">
        <v>12</v>
      </c>
      <c r="D1" s="19"/>
      <c r="E1" s="19" t="s">
        <v>13</v>
      </c>
      <c r="F1" s="20"/>
    </row>
    <row r="2" spans="1:6" x14ac:dyDescent="0.25">
      <c r="A2" s="12" t="s">
        <v>67</v>
      </c>
      <c r="B2" s="13">
        <v>221.04518000000002</v>
      </c>
      <c r="C2" s="12" t="s">
        <v>67</v>
      </c>
      <c r="D2" s="13">
        <v>3.028</v>
      </c>
      <c r="E2" s="12" t="s">
        <v>67</v>
      </c>
      <c r="F2" s="13">
        <v>1.1446799999999868</v>
      </c>
    </row>
    <row r="3" spans="1:6" x14ac:dyDescent="0.25">
      <c r="A3" s="14" t="s">
        <v>68</v>
      </c>
      <c r="B3" s="15">
        <v>29.563372864370042</v>
      </c>
      <c r="C3" s="14" t="s">
        <v>68</v>
      </c>
      <c r="D3" s="15">
        <v>4.7019716156255456E-2</v>
      </c>
      <c r="E3" s="14" t="s">
        <v>68</v>
      </c>
      <c r="F3" s="15">
        <v>13.269031477455112</v>
      </c>
    </row>
    <row r="4" spans="1:6" x14ac:dyDescent="0.25">
      <c r="A4" s="14" t="s">
        <v>69</v>
      </c>
      <c r="B4" s="15">
        <v>39.099999999999994</v>
      </c>
      <c r="C4" s="14" t="s">
        <v>69</v>
      </c>
      <c r="D4" s="15">
        <v>3</v>
      </c>
      <c r="E4" s="14" t="s">
        <v>69</v>
      </c>
      <c r="F4" s="15">
        <v>5.1099999999999994</v>
      </c>
    </row>
    <row r="5" spans="1:6" x14ac:dyDescent="0.25">
      <c r="A5" s="14" t="s">
        <v>70</v>
      </c>
      <c r="B5" s="15">
        <v>15.56</v>
      </c>
      <c r="C5" s="14" t="s">
        <v>70</v>
      </c>
      <c r="D5" s="15">
        <v>3</v>
      </c>
      <c r="E5" s="14" t="s">
        <v>70</v>
      </c>
      <c r="F5" s="15">
        <v>3.19</v>
      </c>
    </row>
    <row r="6" spans="1:6" x14ac:dyDescent="0.25">
      <c r="A6" s="14" t="s">
        <v>71</v>
      </c>
      <c r="B6" s="15">
        <v>661.05711368904088</v>
      </c>
      <c r="C6" s="14" t="s">
        <v>71</v>
      </c>
      <c r="D6" s="15">
        <v>1.0513928160813233</v>
      </c>
      <c r="E6" s="14" t="s">
        <v>71</v>
      </c>
      <c r="F6" s="15">
        <v>296.70456379174101</v>
      </c>
    </row>
    <row r="7" spans="1:6" x14ac:dyDescent="0.25">
      <c r="A7" s="14" t="s">
        <v>72</v>
      </c>
      <c r="B7" s="15">
        <v>436996.50755888544</v>
      </c>
      <c r="C7" s="14" t="s">
        <v>72</v>
      </c>
      <c r="D7" s="15">
        <v>1.1054268537074152</v>
      </c>
      <c r="E7" s="14" t="s">
        <v>72</v>
      </c>
      <c r="F7" s="15">
        <v>88033.598174847299</v>
      </c>
    </row>
    <row r="8" spans="1:6" x14ac:dyDescent="0.25">
      <c r="A8" s="14" t="s">
        <v>73</v>
      </c>
      <c r="B8" s="15">
        <v>118.67727208498866</v>
      </c>
      <c r="C8" s="14" t="s">
        <v>73</v>
      </c>
      <c r="D8" s="15">
        <v>-0.10745136231833463</v>
      </c>
      <c r="E8" s="14" t="s">
        <v>73</v>
      </c>
      <c r="F8" s="15">
        <v>168.35654925445161</v>
      </c>
    </row>
    <row r="9" spans="1:6" x14ac:dyDescent="0.25">
      <c r="A9" s="14" t="s">
        <v>74</v>
      </c>
      <c r="B9" s="15">
        <v>9.6674611537653945</v>
      </c>
      <c r="C9" s="14" t="s">
        <v>74</v>
      </c>
      <c r="D9" s="15">
        <v>0.1205843266136134</v>
      </c>
      <c r="E9" s="14" t="s">
        <v>74</v>
      </c>
      <c r="F9" s="15">
        <v>3.3110919110153114</v>
      </c>
    </row>
    <row r="10" spans="1:6" x14ac:dyDescent="0.25">
      <c r="A10" s="14" t="s">
        <v>75</v>
      </c>
      <c r="B10" s="15">
        <v>9448.76</v>
      </c>
      <c r="C10" s="14" t="s">
        <v>75</v>
      </c>
      <c r="D10" s="15">
        <v>5</v>
      </c>
      <c r="E10" s="14" t="s">
        <v>75</v>
      </c>
      <c r="F10" s="15">
        <v>8325.7900000000009</v>
      </c>
    </row>
    <row r="11" spans="1:6" x14ac:dyDescent="0.25">
      <c r="A11" s="14" t="s">
        <v>76</v>
      </c>
      <c r="B11" s="15">
        <v>1.26</v>
      </c>
      <c r="C11" s="14" t="s">
        <v>76</v>
      </c>
      <c r="D11" s="15">
        <v>1</v>
      </c>
      <c r="E11" s="14" t="s">
        <v>76</v>
      </c>
      <c r="F11" s="15">
        <v>-3697.75</v>
      </c>
    </row>
    <row r="12" spans="1:6" x14ac:dyDescent="0.25">
      <c r="A12" s="14" t="s">
        <v>77</v>
      </c>
      <c r="B12" s="15">
        <v>9450.02</v>
      </c>
      <c r="C12" s="14" t="s">
        <v>77</v>
      </c>
      <c r="D12" s="15">
        <v>6</v>
      </c>
      <c r="E12" s="14" t="s">
        <v>77</v>
      </c>
      <c r="F12" s="15">
        <v>4628.04</v>
      </c>
    </row>
    <row r="13" spans="1:6" x14ac:dyDescent="0.25">
      <c r="A13" s="14" t="s">
        <v>78</v>
      </c>
      <c r="B13" s="15">
        <v>110522.59000000001</v>
      </c>
      <c r="C13" s="14" t="s">
        <v>78</v>
      </c>
      <c r="D13" s="15">
        <v>1514</v>
      </c>
      <c r="E13" s="14" t="s">
        <v>78</v>
      </c>
      <c r="F13" s="15">
        <v>572.33999999999344</v>
      </c>
    </row>
    <row r="14" spans="1:6" ht="15.75" thickBot="1" x14ac:dyDescent="0.3">
      <c r="A14" s="16" t="s">
        <v>79</v>
      </c>
      <c r="B14" s="17">
        <v>500</v>
      </c>
      <c r="C14" s="16" t="s">
        <v>79</v>
      </c>
      <c r="D14" s="17">
        <v>500</v>
      </c>
      <c r="E14" s="16" t="s">
        <v>79</v>
      </c>
      <c r="F14" s="17">
        <v>500</v>
      </c>
    </row>
  </sheetData>
  <mergeCells count="3">
    <mergeCell ref="A1:B1"/>
    <mergeCell ref="C1:D1"/>
    <mergeCell ref="E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A97C-5DBC-45A8-9E21-E98E45074D44}">
  <dimension ref="A3:B6"/>
  <sheetViews>
    <sheetView workbookViewId="0">
      <selection activeCell="N25" sqref="N25"/>
    </sheetView>
  </sheetViews>
  <sheetFormatPr defaultRowHeight="15" x14ac:dyDescent="0.25"/>
  <cols>
    <col min="1" max="1" width="23.42578125" bestFit="1" customWidth="1"/>
    <col min="2" max="2" width="33.85546875" bestFit="1" customWidth="1"/>
  </cols>
  <sheetData>
    <row r="3" spans="1:2" x14ac:dyDescent="0.25">
      <c r="A3" s="6" t="s">
        <v>9</v>
      </c>
      <c r="B3" t="s">
        <v>66</v>
      </c>
    </row>
    <row r="4" spans="1:2" x14ac:dyDescent="0.25">
      <c r="A4" t="s">
        <v>59</v>
      </c>
      <c r="B4" s="7">
        <v>287</v>
      </c>
    </row>
    <row r="5" spans="1:2" x14ac:dyDescent="0.25">
      <c r="A5" t="s">
        <v>60</v>
      </c>
      <c r="B5" s="7">
        <v>127</v>
      </c>
    </row>
    <row r="6" spans="1:2" x14ac:dyDescent="0.25">
      <c r="A6" t="s">
        <v>0</v>
      </c>
      <c r="B6" s="7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A3DB-EE03-47A8-AD7E-A7605FF12669}">
  <dimension ref="A1"/>
  <sheetViews>
    <sheetView workbookViewId="0">
      <selection activeCell="J23" sqref="J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Gabriel Tozatti</cp:lastModifiedBy>
  <dcterms:created xsi:type="dcterms:W3CDTF">2018-09-14T14:37:12Z</dcterms:created>
  <dcterms:modified xsi:type="dcterms:W3CDTF">2023-08-23T07:35:26Z</dcterms:modified>
</cp:coreProperties>
</file>