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charl\Desktop\CABI\PrimeraParte\"/>
    </mc:Choice>
  </mc:AlternateContent>
  <xr:revisionPtr revIDLastSave="0" documentId="13_ncr:1_{827DDF11-7D9C-4707-9DB9-2FFF24C2EA38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24" i="1" l="1"/>
  <c r="W25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C25" i="1"/>
  <c r="C26" i="1"/>
  <c r="C27" i="1"/>
  <c r="C28" i="1"/>
  <c r="C29" i="1"/>
  <c r="B28" i="1"/>
  <c r="B27" i="1"/>
  <c r="B26" i="1"/>
  <c r="B25" i="1"/>
  <c r="B24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B35" i="1"/>
  <c r="B34" i="1"/>
  <c r="B33" i="1"/>
  <c r="B32" i="1"/>
  <c r="B31" i="1"/>
  <c r="B30" i="1"/>
  <c r="B29" i="1"/>
  <c r="D21" i="1"/>
  <c r="U23" i="1"/>
  <c r="Q23" i="1"/>
  <c r="M23" i="1"/>
  <c r="I23" i="1"/>
  <c r="E23" i="1"/>
  <c r="S22" i="1"/>
  <c r="O22" i="1"/>
  <c r="K22" i="1"/>
  <c r="G22" i="1"/>
  <c r="S20" i="1"/>
  <c r="O20" i="1"/>
  <c r="K20" i="1"/>
  <c r="G20" i="1"/>
  <c r="B16" i="1"/>
  <c r="V18" i="1"/>
  <c r="V23" i="1" s="1"/>
  <c r="U18" i="1"/>
  <c r="T18" i="1"/>
  <c r="T23" i="1" s="1"/>
  <c r="S18" i="1"/>
  <c r="S23" i="1" s="1"/>
  <c r="R18" i="1"/>
  <c r="R23" i="1" s="1"/>
  <c r="Q18" i="1"/>
  <c r="P18" i="1"/>
  <c r="P23" i="1" s="1"/>
  <c r="O18" i="1"/>
  <c r="O23" i="1" s="1"/>
  <c r="N18" i="1"/>
  <c r="N23" i="1" s="1"/>
  <c r="M18" i="1"/>
  <c r="L18" i="1"/>
  <c r="L23" i="1" s="1"/>
  <c r="K18" i="1"/>
  <c r="K23" i="1" s="1"/>
  <c r="J18" i="1"/>
  <c r="J23" i="1" s="1"/>
  <c r="I18" i="1"/>
  <c r="H18" i="1"/>
  <c r="H23" i="1" s="1"/>
  <c r="G18" i="1"/>
  <c r="G23" i="1" s="1"/>
  <c r="F18" i="1"/>
  <c r="F23" i="1" s="1"/>
  <c r="E18" i="1"/>
  <c r="D18" i="1"/>
  <c r="D23" i="1" s="1"/>
  <c r="C18" i="1"/>
  <c r="C23" i="1" s="1"/>
  <c r="B18" i="1"/>
  <c r="V17" i="1"/>
  <c r="V22" i="1" s="1"/>
  <c r="U17" i="1"/>
  <c r="U22" i="1" s="1"/>
  <c r="T17" i="1"/>
  <c r="T22" i="1" s="1"/>
  <c r="S17" i="1"/>
  <c r="R17" i="1"/>
  <c r="R22" i="1" s="1"/>
  <c r="Q17" i="1"/>
  <c r="Q22" i="1" s="1"/>
  <c r="P17" i="1"/>
  <c r="P22" i="1" s="1"/>
  <c r="O17" i="1"/>
  <c r="N17" i="1"/>
  <c r="N22" i="1" s="1"/>
  <c r="M17" i="1"/>
  <c r="M22" i="1" s="1"/>
  <c r="L17" i="1"/>
  <c r="L22" i="1" s="1"/>
  <c r="K17" i="1"/>
  <c r="J17" i="1"/>
  <c r="J22" i="1" s="1"/>
  <c r="I17" i="1"/>
  <c r="I22" i="1" s="1"/>
  <c r="H17" i="1"/>
  <c r="H22" i="1" s="1"/>
  <c r="G17" i="1"/>
  <c r="F17" i="1"/>
  <c r="F22" i="1" s="1"/>
  <c r="E17" i="1"/>
  <c r="E22" i="1" s="1"/>
  <c r="D17" i="1"/>
  <c r="D22" i="1" s="1"/>
  <c r="C17" i="1"/>
  <c r="C22" i="1" s="1"/>
  <c r="B17" i="1"/>
  <c r="V16" i="1"/>
  <c r="V21" i="1" s="1"/>
  <c r="U16" i="1"/>
  <c r="U21" i="1" s="1"/>
  <c r="T16" i="1"/>
  <c r="T21" i="1" s="1"/>
  <c r="S16" i="1"/>
  <c r="S21" i="1" s="1"/>
  <c r="R16" i="1"/>
  <c r="R21" i="1" s="1"/>
  <c r="Q16" i="1"/>
  <c r="Q21" i="1" s="1"/>
  <c r="P16" i="1"/>
  <c r="P21" i="1" s="1"/>
  <c r="O16" i="1"/>
  <c r="O21" i="1" s="1"/>
  <c r="N16" i="1"/>
  <c r="N21" i="1" s="1"/>
  <c r="M16" i="1"/>
  <c r="M21" i="1" s="1"/>
  <c r="L16" i="1"/>
  <c r="L21" i="1" s="1"/>
  <c r="K16" i="1"/>
  <c r="K21" i="1" s="1"/>
  <c r="J16" i="1"/>
  <c r="J21" i="1" s="1"/>
  <c r="I16" i="1"/>
  <c r="I21" i="1" s="1"/>
  <c r="H16" i="1"/>
  <c r="H21" i="1" s="1"/>
  <c r="G16" i="1"/>
  <c r="G21" i="1" s="1"/>
  <c r="F16" i="1"/>
  <c r="F21" i="1" s="1"/>
  <c r="E16" i="1"/>
  <c r="E21" i="1" s="1"/>
  <c r="D16" i="1"/>
  <c r="C16" i="1"/>
  <c r="C21" i="1" s="1"/>
  <c r="V15" i="1"/>
  <c r="V19" i="1" s="1"/>
  <c r="U15" i="1"/>
  <c r="U19" i="1" s="1"/>
  <c r="T15" i="1"/>
  <c r="T20" i="1" s="1"/>
  <c r="S15" i="1"/>
  <c r="R15" i="1"/>
  <c r="R19" i="1" s="1"/>
  <c r="Q15" i="1"/>
  <c r="Q20" i="1" s="1"/>
  <c r="P15" i="1"/>
  <c r="P20" i="1" s="1"/>
  <c r="O15" i="1"/>
  <c r="O19" i="1" s="1"/>
  <c r="N15" i="1"/>
  <c r="N19" i="1" s="1"/>
  <c r="M15" i="1"/>
  <c r="M19" i="1" s="1"/>
  <c r="L15" i="1"/>
  <c r="L20" i="1" s="1"/>
  <c r="K15" i="1"/>
  <c r="J15" i="1"/>
  <c r="J19" i="1" s="1"/>
  <c r="I15" i="1"/>
  <c r="I20" i="1" s="1"/>
  <c r="H15" i="1"/>
  <c r="H20" i="1" s="1"/>
  <c r="G15" i="1"/>
  <c r="F15" i="1"/>
  <c r="F19" i="1" s="1"/>
  <c r="E15" i="1"/>
  <c r="E19" i="1" s="1"/>
  <c r="D15" i="1"/>
  <c r="D20" i="1" s="1"/>
  <c r="C15" i="1"/>
  <c r="C20" i="1" s="1"/>
  <c r="B15" i="1"/>
  <c r="H19" i="1" l="1"/>
  <c r="G19" i="1"/>
  <c r="E20" i="1"/>
  <c r="M20" i="1"/>
  <c r="U20" i="1"/>
  <c r="P19" i="1"/>
  <c r="F20" i="1"/>
  <c r="N20" i="1"/>
  <c r="V20" i="1"/>
  <c r="B19" i="1"/>
  <c r="I19" i="1"/>
  <c r="Q19" i="1"/>
  <c r="C19" i="1"/>
  <c r="K19" i="1"/>
  <c r="S19" i="1"/>
  <c r="D19" i="1"/>
  <c r="L19" i="1"/>
  <c r="T19" i="1"/>
  <c r="J20" i="1"/>
  <c r="R20" i="1"/>
</calcChain>
</file>

<file path=xl/sharedStrings.xml><?xml version="1.0" encoding="utf-8"?>
<sst xmlns="http://schemas.openxmlformats.org/spreadsheetml/2006/main" count="57" uniqueCount="57">
  <si>
    <t>Unnamed: 0</t>
  </si>
  <si>
    <t>2002.0</t>
  </si>
  <si>
    <t>2003.0</t>
  </si>
  <si>
    <t>2004.0</t>
  </si>
  <si>
    <t>2005.0</t>
  </si>
  <si>
    <t>2006.0</t>
  </si>
  <si>
    <t>2007.0</t>
  </si>
  <si>
    <t>2008.0</t>
  </si>
  <si>
    <t>2009.0</t>
  </si>
  <si>
    <t>2010.0</t>
  </si>
  <si>
    <t>2011.0</t>
  </si>
  <si>
    <t>2012.0</t>
  </si>
  <si>
    <t>2013.0</t>
  </si>
  <si>
    <t>2014.0</t>
  </si>
  <si>
    <t>2015.0</t>
  </si>
  <si>
    <t>2016.0</t>
  </si>
  <si>
    <t>2017.0</t>
  </si>
  <si>
    <t>2018.0</t>
  </si>
  <si>
    <t>2019.0</t>
  </si>
  <si>
    <t>2020.0</t>
  </si>
  <si>
    <t>2021.0</t>
  </si>
  <si>
    <t>2022.0</t>
  </si>
  <si>
    <t>2023.0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</si>
  <si>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</si>
  <si>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</si>
  <si>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</si>
  <si>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</si>
  <si>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</si>
  <si>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</si>
  <si>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</si>
  <si>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</si>
  <si>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</si>
  <si>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</si>
  <si>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</si>
  <si>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</si>
  <si>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Total</t>
  </si>
  <si>
    <t>Q1</t>
  </si>
  <si>
    <t>Q2</t>
  </si>
  <si>
    <t>Q3</t>
  </si>
  <si>
    <t>Q4</t>
  </si>
  <si>
    <t>TazaCrecimiento</t>
  </si>
  <si>
    <t>TCAQ1</t>
  </si>
  <si>
    <t>TCAQ2</t>
  </si>
  <si>
    <t>TCAQ3</t>
  </si>
  <si>
    <t>TCAQ4</t>
  </si>
  <si>
    <t>MM_JUL</t>
  </si>
  <si>
    <t>MM_JUN</t>
  </si>
  <si>
    <t>MM_AG</t>
  </si>
  <si>
    <t>MM_SEP</t>
  </si>
  <si>
    <t>MM_OCT</t>
  </si>
  <si>
    <t>MM_NOV</t>
  </si>
  <si>
    <t>MM_DIC</t>
  </si>
  <si>
    <t>MM_ENE</t>
  </si>
  <si>
    <t>MM_FEB</t>
  </si>
  <si>
    <t>MM_MAR</t>
  </si>
  <si>
    <t>MM_ABRIL</t>
  </si>
  <si>
    <t>MM_MAY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</si>
</sst>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5"/>
  <sheetViews>
    <sheetView tabSelected="1" workbookViewId="0">
      <selection activeCell="T42" sqref="T42"/>
    </sheetView>
  </sheetViews>
  <sheetFormatPr defaultRowHeight="14.4" x14ac:dyDescent="0.3"/>
  <sheetData>
    <row r="1" spans="1:2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 x14ac:dyDescent="0.3">
      <c r="A2" t="s">
        <v>23</v>
      </c>
      <c r="B2">
        <v>5.2650479626373599E-2</v>
      </c>
      <c r="C2">
        <v>7.8213234134823395E-2</v>
      </c>
      <c r="D2">
        <v>7.6351546597758405E-2</v>
      </c>
      <c r="E2">
        <v>6.9984232610906097E-2</v>
      </c>
      <c r="F2">
        <v>6.8952015922020299E-2</v>
      </c>
      <c r="G2">
        <v>6.9542774460822201E-2</v>
      </c>
      <c r="H2">
        <v>7.2914563382604505E-2</v>
      </c>
      <c r="I2">
        <v>7.4186877855548602E-2</v>
      </c>
      <c r="J2">
        <v>5.9641916711493298E-2</v>
      </c>
      <c r="K2">
        <v>6.4720434486550502E-2</v>
      </c>
      <c r="L2">
        <v>6.3790051615911295E-2</v>
      </c>
      <c r="M2">
        <v>7.0099691275678E-2</v>
      </c>
      <c r="N2">
        <v>7.1101398254970805E-2</v>
      </c>
      <c r="O2">
        <v>6.4826631424495004E-2</v>
      </c>
      <c r="P2">
        <v>6.7313346877789407E-2</v>
      </c>
      <c r="Q2">
        <v>7.1730814804769699E-2</v>
      </c>
      <c r="R2">
        <v>6.8324451268352002E-2</v>
      </c>
      <c r="S2">
        <v>6.5479278741427602E-2</v>
      </c>
      <c r="T2">
        <v>7.3596106125070004E-2</v>
      </c>
      <c r="U2">
        <v>5.9285009919941303E-2</v>
      </c>
      <c r="V2">
        <v>6.5450298551698594E-2</v>
      </c>
      <c r="W2">
        <v>0.50097516566918787</v>
      </c>
    </row>
    <row r="3" spans="1:23" x14ac:dyDescent="0.3">
      <c r="A3" t="s">
        <v>24</v>
      </c>
      <c r="B3">
        <v>6.1200384289679902E-2</v>
      </c>
      <c r="C3">
        <v>6.8712595740823196E-2</v>
      </c>
      <c r="D3">
        <v>7.2036851920325995E-2</v>
      </c>
      <c r="E3">
        <v>6.8091918709384205E-2</v>
      </c>
      <c r="F3">
        <v>7.0583856576469303E-2</v>
      </c>
      <c r="G3">
        <v>6.5871426717306503E-2</v>
      </c>
      <c r="H3">
        <v>7.3772153419459197E-2</v>
      </c>
      <c r="I3">
        <v>7.2068178356128401E-2</v>
      </c>
      <c r="J3">
        <v>6.6519763898282305E-2</v>
      </c>
      <c r="K3">
        <v>6.95794922191008E-2</v>
      </c>
      <c r="L3">
        <v>7.3260979811087701E-2</v>
      </c>
      <c r="M3">
        <v>6.8786695801363595E-2</v>
      </c>
      <c r="N3">
        <v>6.9251966521123101E-2</v>
      </c>
      <c r="O3">
        <v>6.8732121744754404E-2</v>
      </c>
      <c r="P3">
        <v>7.7938603118475502E-2</v>
      </c>
      <c r="Q3">
        <v>7.4937202347601498E-2</v>
      </c>
      <c r="R3">
        <v>6.7842189149640603E-2</v>
      </c>
      <c r="S3">
        <v>6.5709867732162197E-2</v>
      </c>
      <c r="T3">
        <v>7.1251828724866101E-2</v>
      </c>
      <c r="U3">
        <v>6.1644613918120303E-2</v>
      </c>
      <c r="V3">
        <v>6.9991667282449294E-2</v>
      </c>
      <c r="W3">
        <v>0.49902483433081202</v>
      </c>
    </row>
    <row r="4" spans="1:23" x14ac:dyDescent="0.3">
      <c r="A4" t="s">
        <v>25</v>
      </c>
      <c r="B4">
        <v>6.9035266915516799E-2</v>
      </c>
      <c r="C4">
        <v>7.6324588984076097E-2</v>
      </c>
      <c r="D4">
        <v>8.9348931330944695E-2</v>
      </c>
      <c r="E4">
        <v>8.2352375902521702E-2</v>
      </c>
      <c r="F4">
        <v>8.0050191183851899E-2</v>
      </c>
      <c r="G4">
        <v>7.9362129459493599E-2</v>
      </c>
      <c r="H4">
        <v>7.8906311701780502E-2</v>
      </c>
      <c r="I4">
        <v>8.7965325936383995E-2</v>
      </c>
      <c r="J4">
        <v>8.9646871853269999E-2</v>
      </c>
      <c r="K4">
        <v>8.7738137680790501E-2</v>
      </c>
      <c r="L4">
        <v>8.4079109659887394E-2</v>
      </c>
      <c r="M4">
        <v>8.3063180094317193E-2</v>
      </c>
      <c r="N4">
        <v>8.2832077425303893E-2</v>
      </c>
      <c r="O4">
        <v>8.8540724696687501E-2</v>
      </c>
      <c r="P4">
        <v>8.7009545054419199E-2</v>
      </c>
      <c r="Q4">
        <v>9.0307338428864001E-2</v>
      </c>
      <c r="R4">
        <v>8.1234256347250997E-2</v>
      </c>
      <c r="S4">
        <v>7.8672395824019706E-2</v>
      </c>
      <c r="T4">
        <v>6.5851613057285097E-2</v>
      </c>
      <c r="U4">
        <v>8.4047245449262703E-2</v>
      </c>
      <c r="V4">
        <v>8.2766763086218095E-2</v>
      </c>
    </row>
    <row r="5" spans="1:23" x14ac:dyDescent="0.3">
      <c r="A5" t="s">
        <v>26</v>
      </c>
      <c r="B5">
        <v>8.8142779358850398E-2</v>
      </c>
      <c r="C5">
        <v>8.5965782484156303E-2</v>
      </c>
      <c r="D5">
        <v>7.9985627198423503E-2</v>
      </c>
      <c r="E5">
        <v>8.4564628569543998E-2</v>
      </c>
      <c r="F5">
        <v>7.8796367315667498E-2</v>
      </c>
      <c r="G5">
        <v>8.0812042004708803E-2</v>
      </c>
      <c r="H5">
        <v>8.9287715279690594E-2</v>
      </c>
      <c r="I5">
        <v>8.6825769898319E-2</v>
      </c>
      <c r="J5">
        <v>8.3456974404698903E-2</v>
      </c>
      <c r="K5">
        <v>8.4806736049516496E-2</v>
      </c>
      <c r="L5">
        <v>8.7600225134242302E-2</v>
      </c>
      <c r="M5">
        <v>8.8388740071239202E-2</v>
      </c>
      <c r="N5">
        <v>8.8505509313203598E-2</v>
      </c>
      <c r="O5">
        <v>8.0167172459754396E-2</v>
      </c>
      <c r="P5">
        <v>8.5099798971714796E-2</v>
      </c>
      <c r="Q5">
        <v>7.8108467513019697E-2</v>
      </c>
      <c r="R5">
        <v>8.2899048730288694E-2</v>
      </c>
      <c r="S5">
        <v>8.2330744262077094E-2</v>
      </c>
      <c r="T5">
        <v>6.0912147699419397E-2</v>
      </c>
      <c r="U5">
        <v>8.0525401921156897E-2</v>
      </c>
      <c r="V5">
        <v>8.4039638990748802E-2</v>
      </c>
    </row>
    <row r="6" spans="1:23" x14ac:dyDescent="0.3">
      <c r="A6" t="s">
        <v>27</v>
      </c>
      <c r="B6">
        <v>5.6826770566909497E-2</v>
      </c>
      <c r="C6">
        <v>8.8951301491481005E-2</v>
      </c>
      <c r="D6">
        <v>8.26387827928102E-2</v>
      </c>
      <c r="E6">
        <v>9.1646337753318902E-2</v>
      </c>
      <c r="F6">
        <v>0.1001135116895964</v>
      </c>
      <c r="G6">
        <v>9.5178697494991998E-2</v>
      </c>
      <c r="H6">
        <v>9.2238175248497506E-2</v>
      </c>
      <c r="I6">
        <v>8.5015069294153603E-2</v>
      </c>
      <c r="J6">
        <v>8.6512208184269301E-2</v>
      </c>
      <c r="K6">
        <v>9.4865618785628103E-2</v>
      </c>
      <c r="L6">
        <v>9.4414305988993905E-2</v>
      </c>
      <c r="M6">
        <v>9.3432451518895301E-2</v>
      </c>
      <c r="N6">
        <v>8.9114367644301098E-2</v>
      </c>
      <c r="O6">
        <v>8.2570355168843396E-2</v>
      </c>
      <c r="P6">
        <v>8.7332848195194795E-2</v>
      </c>
      <c r="Q6">
        <v>9.12361387318356E-2</v>
      </c>
      <c r="R6">
        <v>8.7054932961173698E-2</v>
      </c>
      <c r="S6">
        <v>9.2732912350153601E-2</v>
      </c>
      <c r="T6">
        <v>7.3785740268637004E-2</v>
      </c>
      <c r="U6">
        <v>8.0851918839370499E-2</v>
      </c>
      <c r="V6">
        <v>8.8274902859032001E-2</v>
      </c>
    </row>
    <row r="7" spans="1:23" x14ac:dyDescent="0.3">
      <c r="A7" t="s">
        <v>28</v>
      </c>
      <c r="B7">
        <v>8.1028857765179804E-2</v>
      </c>
      <c r="C7">
        <v>7.6664706895796395E-2</v>
      </c>
      <c r="D7">
        <v>8.3167822143790496E-2</v>
      </c>
      <c r="E7">
        <v>8.7243524315690296E-2</v>
      </c>
      <c r="F7">
        <v>8.5903784872815095E-2</v>
      </c>
      <c r="G7">
        <v>8.6346393770099603E-2</v>
      </c>
      <c r="H7">
        <v>8.9074341588735506E-2</v>
      </c>
      <c r="I7">
        <v>8.90982234645806E-2</v>
      </c>
      <c r="J7">
        <v>9.5544061956777296E-2</v>
      </c>
      <c r="K7">
        <v>9.5108590973165402E-2</v>
      </c>
      <c r="L7">
        <v>9.0466107957296593E-2</v>
      </c>
      <c r="M7">
        <v>8.1719805724879496E-2</v>
      </c>
      <c r="N7">
        <v>8.6913538776494603E-2</v>
      </c>
      <c r="O7">
        <v>8.5330880428358999E-2</v>
      </c>
      <c r="P7">
        <v>8.5847017440956103E-2</v>
      </c>
      <c r="Q7">
        <v>8.8340692807833202E-2</v>
      </c>
      <c r="R7">
        <v>8.6287588439884794E-2</v>
      </c>
      <c r="S7">
        <v>8.3935247189347306E-2</v>
      </c>
      <c r="T7">
        <v>8.4943891297952004E-2</v>
      </c>
      <c r="U7">
        <v>8.9078143960391903E-2</v>
      </c>
      <c r="V7">
        <v>9.2361159401471701E-2</v>
      </c>
    </row>
    <row r="8" spans="1:23" x14ac:dyDescent="0.3">
      <c r="A8" t="s">
        <v>29</v>
      </c>
      <c r="B8">
        <v>8.6441732244438296E-2</v>
      </c>
      <c r="C8">
        <v>9.1124565035400104E-2</v>
      </c>
      <c r="D8">
        <v>8.1004884014381495E-2</v>
      </c>
      <c r="E8">
        <v>8.2132245922887398E-2</v>
      </c>
      <c r="F8">
        <v>8.3905977917018204E-2</v>
      </c>
      <c r="G8">
        <v>9.2324163474923504E-2</v>
      </c>
      <c r="H8">
        <v>9.4946168169019601E-2</v>
      </c>
      <c r="I8">
        <v>9.3436665670182106E-2</v>
      </c>
      <c r="J8">
        <v>9.3199066457570104E-2</v>
      </c>
      <c r="K8">
        <v>7.9905641163719704E-2</v>
      </c>
      <c r="L8">
        <v>8.8252722945068404E-2</v>
      </c>
      <c r="M8">
        <v>8.7314773947172297E-2</v>
      </c>
      <c r="N8">
        <v>9.1941040474976601E-2</v>
      </c>
      <c r="O8">
        <v>9.1283458326163899E-2</v>
      </c>
      <c r="P8">
        <v>7.4878094838742498E-2</v>
      </c>
      <c r="Q8">
        <v>8.1075470413575296E-2</v>
      </c>
      <c r="R8">
        <v>8.8110379985423301E-2</v>
      </c>
      <c r="S8">
        <v>9.0198088333238002E-2</v>
      </c>
      <c r="T8">
        <v>9.5121933626488894E-2</v>
      </c>
      <c r="U8">
        <v>8.8543112683120401E-2</v>
      </c>
      <c r="V8">
        <v>7.5942543632345594E-2</v>
      </c>
    </row>
    <row r="9" spans="1:23" x14ac:dyDescent="0.3">
      <c r="A9" t="s">
        <v>30</v>
      </c>
      <c r="B9">
        <v>0.1027660722176183</v>
      </c>
      <c r="C9">
        <v>8.4933679428286599E-2</v>
      </c>
      <c r="D9">
        <v>8.3423434192033796E-2</v>
      </c>
      <c r="E9">
        <v>8.0834704976008101E-2</v>
      </c>
      <c r="F9">
        <v>9.2232511175564302E-2</v>
      </c>
      <c r="G9">
        <v>9.2386875305689897E-2</v>
      </c>
      <c r="H9">
        <v>8.6572317493664702E-2</v>
      </c>
      <c r="I9">
        <v>8.6253751501589801E-2</v>
      </c>
      <c r="J9">
        <v>9.1441249734018001E-2</v>
      </c>
      <c r="K9">
        <v>9.3548520129004498E-2</v>
      </c>
      <c r="L9">
        <v>9.2290656361692897E-2</v>
      </c>
      <c r="M9">
        <v>8.9387235923192906E-2</v>
      </c>
      <c r="N9">
        <v>8.6000068202262706E-2</v>
      </c>
      <c r="O9">
        <v>8.3904851527232302E-2</v>
      </c>
      <c r="P9">
        <v>8.6484386250487405E-2</v>
      </c>
      <c r="Q9">
        <v>8.6404201431728098E-2</v>
      </c>
      <c r="R9">
        <v>9.2640880482542001E-2</v>
      </c>
      <c r="S9">
        <v>9.3313835591340002E-2</v>
      </c>
      <c r="T9">
        <v>9.2603408644035906E-2</v>
      </c>
      <c r="U9">
        <v>9.07831764335955E-2</v>
      </c>
      <c r="V9">
        <v>9.1054437646990199E-2</v>
      </c>
    </row>
    <row r="10" spans="1:23" x14ac:dyDescent="0.3">
      <c r="A10" t="s">
        <v>31</v>
      </c>
      <c r="B10">
        <v>9.9619842290185695E-2</v>
      </c>
      <c r="C10">
        <v>8.3812281535029606E-2</v>
      </c>
      <c r="D10">
        <v>8.3029612779484202E-2</v>
      </c>
      <c r="E10">
        <v>8.0720966196895005E-2</v>
      </c>
      <c r="F10">
        <v>8.1169030229386596E-2</v>
      </c>
      <c r="G10">
        <v>7.9147036842258295E-2</v>
      </c>
      <c r="H10">
        <v>8.6178260449134902E-2</v>
      </c>
      <c r="I10">
        <v>8.4887353707170404E-2</v>
      </c>
      <c r="J10">
        <v>8.7067909664591894E-2</v>
      </c>
      <c r="K10">
        <v>8.3321153012599597E-2</v>
      </c>
      <c r="L10">
        <v>7.6483075605946596E-2</v>
      </c>
      <c r="M10">
        <v>8.2403284833554899E-2</v>
      </c>
      <c r="N10">
        <v>8.2750403177427406E-2</v>
      </c>
      <c r="O10">
        <v>8.5657118652579606E-2</v>
      </c>
      <c r="P10">
        <v>8.4869830052693607E-2</v>
      </c>
      <c r="Q10">
        <v>8.2143787351117298E-2</v>
      </c>
      <c r="R10">
        <v>8.0317984808141396E-2</v>
      </c>
      <c r="S10">
        <v>8.4913150632695403E-2</v>
      </c>
      <c r="T10">
        <v>9.2699851317618306E-2</v>
      </c>
      <c r="U10">
        <v>8.4947152174722901E-2</v>
      </c>
      <c r="V10">
        <v>8.8535362192420197E-2</v>
      </c>
    </row>
    <row r="11" spans="1:23" x14ac:dyDescent="0.3">
      <c r="A11" t="s">
        <v>32</v>
      </c>
      <c r="B11">
        <v>0.1116004281344032</v>
      </c>
      <c r="C11">
        <v>9.0140275780815196E-2</v>
      </c>
      <c r="D11">
        <v>8.5479735634169204E-2</v>
      </c>
      <c r="E11">
        <v>9.2939177452777202E-2</v>
      </c>
      <c r="F11">
        <v>9.3746293090774896E-2</v>
      </c>
      <c r="G11">
        <v>9.4750789167470803E-2</v>
      </c>
      <c r="H11">
        <v>8.5226117580369104E-2</v>
      </c>
      <c r="I11">
        <v>8.3716539735446099E-2</v>
      </c>
      <c r="J11">
        <v>8.2236932369254695E-2</v>
      </c>
      <c r="K11">
        <v>8.1498857037806599E-2</v>
      </c>
      <c r="L11">
        <v>8.6863911153613804E-2</v>
      </c>
      <c r="M11">
        <v>9.4030660522309004E-2</v>
      </c>
      <c r="N11">
        <v>9.0282150120452903E-2</v>
      </c>
      <c r="O11">
        <v>9.2882372483666695E-2</v>
      </c>
      <c r="P11">
        <v>8.4628929519898505E-2</v>
      </c>
      <c r="Q11">
        <v>8.8898202719968497E-2</v>
      </c>
      <c r="R11">
        <v>9.2974019626830204E-2</v>
      </c>
      <c r="S11">
        <v>9.5158752117245102E-2</v>
      </c>
      <c r="T11">
        <v>9.9904578453015397E-2</v>
      </c>
      <c r="U11">
        <v>9.2738725960784293E-2</v>
      </c>
      <c r="V11">
        <v>8.9933701495923501E-2</v>
      </c>
    </row>
    <row r="12" spans="1:23" x14ac:dyDescent="0.3">
      <c r="A12" t="s">
        <v>33</v>
      </c>
      <c r="B12">
        <v>9.0525873793906003E-2</v>
      </c>
      <c r="C12">
        <v>8.2304884039284099E-2</v>
      </c>
      <c r="D12">
        <v>9.2803879234028094E-2</v>
      </c>
      <c r="E12">
        <v>8.87481239700567E-2</v>
      </c>
      <c r="F12">
        <v>8.1625114766325099E-2</v>
      </c>
      <c r="G12">
        <v>8.2549406785563398E-2</v>
      </c>
      <c r="H12">
        <v>7.2237508370250197E-2</v>
      </c>
      <c r="I12">
        <v>7.3595919129404497E-2</v>
      </c>
      <c r="J12">
        <v>8.0300930891455097E-2</v>
      </c>
      <c r="K12">
        <v>7.8459735772371406E-2</v>
      </c>
      <c r="L12">
        <v>7.6934207196268894E-2</v>
      </c>
      <c r="M12">
        <v>7.3765972807400201E-2</v>
      </c>
      <c r="N12">
        <v>7.1839132384102097E-2</v>
      </c>
      <c r="O12">
        <v>8.09334138285525E-2</v>
      </c>
      <c r="P12">
        <v>8.38469106136564E-2</v>
      </c>
      <c r="Q12">
        <v>7.8892121445048993E-2</v>
      </c>
      <c r="R12">
        <v>8.1513610787604704E-2</v>
      </c>
      <c r="S12">
        <v>7.8026378369910998E-2</v>
      </c>
      <c r="T12">
        <v>8.6719643678667205E-2</v>
      </c>
      <c r="U12">
        <v>8.8693593028844997E-2</v>
      </c>
      <c r="V12">
        <v>8.0651553503642795E-2</v>
      </c>
    </row>
    <row r="13" spans="1:23" x14ac:dyDescent="0.3">
      <c r="A13" t="s">
        <v>34</v>
      </c>
      <c r="B13">
        <v>0.100161512796938</v>
      </c>
      <c r="C13">
        <v>9.2852104450027395E-2</v>
      </c>
      <c r="D13">
        <v>9.07288921618494E-2</v>
      </c>
      <c r="E13">
        <v>9.0741763620009894E-2</v>
      </c>
      <c r="F13">
        <v>8.2921345260509899E-2</v>
      </c>
      <c r="G13">
        <v>8.1728264516670895E-2</v>
      </c>
      <c r="H13">
        <v>7.8646367316793503E-2</v>
      </c>
      <c r="I13">
        <v>8.2950325451092405E-2</v>
      </c>
      <c r="J13">
        <v>8.4432113874318399E-2</v>
      </c>
      <c r="K13">
        <v>8.6447082689746005E-2</v>
      </c>
      <c r="L13">
        <v>8.5564646569989702E-2</v>
      </c>
      <c r="M13">
        <v>8.7607507479997307E-2</v>
      </c>
      <c r="N13">
        <v>8.9468347705380702E-2</v>
      </c>
      <c r="O13">
        <v>9.5170899258910799E-2</v>
      </c>
      <c r="P13">
        <v>9.4750689065971103E-2</v>
      </c>
      <c r="Q13">
        <v>8.7925562004637706E-2</v>
      </c>
      <c r="R13">
        <v>9.0800657412867303E-2</v>
      </c>
      <c r="S13">
        <v>8.9529348856382501E-2</v>
      </c>
      <c r="T13">
        <v>0.1026092571069441</v>
      </c>
      <c r="U13">
        <v>9.8861905710687703E-2</v>
      </c>
      <c r="V13">
        <v>9.0997971357058505E-2</v>
      </c>
    </row>
    <row r="14" spans="1:23" x14ac:dyDescent="0.3">
      <c r="A14" t="s">
        <v>35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</row>
    <row r="15" spans="1:23" x14ac:dyDescent="0.3">
      <c r="A15" t="s">
        <v>36</v>
      </c>
      <c r="B15">
        <f>SUM(B2:B4)</f>
        <v>0.18288613083157029</v>
      </c>
      <c r="C15">
        <f>((SUM(B11:B13)-SUM(C2:C4))/SUM(C2:C4))</f>
        <v>0.35403022430693382</v>
      </c>
      <c r="D15">
        <f t="shared" ref="D15:V15" si="0">((SUM(C11:C13)-SUM(D2:D4))/SUM(D2:D4))</f>
        <v>0.11592598620754706</v>
      </c>
      <c r="E15">
        <f t="shared" si="0"/>
        <v>0.22040695194649365</v>
      </c>
      <c r="F15">
        <f t="shared" si="0"/>
        <v>0.24064824731749046</v>
      </c>
      <c r="G15">
        <f t="shared" si="0"/>
        <v>0.20261274764680631</v>
      </c>
      <c r="H15">
        <f t="shared" si="0"/>
        <v>0.14821128200462599</v>
      </c>
      <c r="I15">
        <f t="shared" si="0"/>
        <v>8.0676630360772168E-3</v>
      </c>
      <c r="J15">
        <f t="shared" si="0"/>
        <v>0.11331447050544881</v>
      </c>
      <c r="K15">
        <f t="shared" si="0"/>
        <v>0.11228666047635026</v>
      </c>
      <c r="L15">
        <f t="shared" si="0"/>
        <v>0.11430162477536854</v>
      </c>
      <c r="M15">
        <f t="shared" si="0"/>
        <v>0.12351093132499312</v>
      </c>
      <c r="N15">
        <f t="shared" si="0"/>
        <v>0.14435842360737516</v>
      </c>
      <c r="O15">
        <f t="shared" si="0"/>
        <v>0.13277902599032462</v>
      </c>
      <c r="P15">
        <f t="shared" si="0"/>
        <v>0.15812001258508948</v>
      </c>
      <c r="Q15">
        <f t="shared" si="0"/>
        <v>0.11077596467322046</v>
      </c>
      <c r="R15">
        <f t="shared" si="0"/>
        <v>0.17624117459729399</v>
      </c>
      <c r="S15">
        <f t="shared" si="0"/>
        <v>0.26411101778281382</v>
      </c>
      <c r="T15">
        <f t="shared" si="0"/>
        <v>0.24686778853090627</v>
      </c>
      <c r="U15">
        <f t="shared" si="0"/>
        <v>0.41105423379843198</v>
      </c>
      <c r="V15">
        <f t="shared" si="0"/>
        <v>0.28452342895324223</v>
      </c>
    </row>
    <row r="16" spans="1:23" x14ac:dyDescent="0.3">
      <c r="A16" t="s">
        <v>37</v>
      </c>
      <c r="B16">
        <f>((SUM(B5:B7)-SUM(B2:B4))/SUM(B2:B4))</f>
        <v>0.23573289381398657</v>
      </c>
      <c r="C16">
        <f>((SUM(C5:C7)-SUM(C2:C4))/SUM(C2:C4))</f>
        <v>0.12690400383755962</v>
      </c>
      <c r="D16">
        <f t="shared" ref="D16:W16" si="1">((SUM(D5:D7)-SUM(D2:D4))/SUM(D2:D4))</f>
        <v>3.3881520799069594E-2</v>
      </c>
      <c r="E16">
        <f t="shared" si="1"/>
        <v>0.19519235535357904</v>
      </c>
      <c r="F16">
        <f t="shared" si="1"/>
        <v>0.20596753472098681</v>
      </c>
      <c r="G16">
        <f t="shared" si="1"/>
        <v>0.22144340808403257</v>
      </c>
      <c r="H16">
        <f t="shared" si="1"/>
        <v>0.19950618115981586</v>
      </c>
      <c r="I16">
        <f t="shared" si="1"/>
        <v>0.11407495907893353</v>
      </c>
      <c r="J16">
        <f t="shared" si="1"/>
        <v>0.23031845362667519</v>
      </c>
      <c r="K16">
        <f t="shared" si="1"/>
        <v>0.23753981808305133</v>
      </c>
      <c r="L16">
        <f t="shared" si="1"/>
        <v>0.2322184472060268</v>
      </c>
      <c r="M16">
        <f t="shared" si="1"/>
        <v>0.18739135504393251</v>
      </c>
      <c r="N16">
        <f t="shared" si="1"/>
        <v>0.185262860896142</v>
      </c>
      <c r="O16">
        <f t="shared" si="1"/>
        <v>0.11692476920947631</v>
      </c>
      <c r="P16">
        <f t="shared" si="1"/>
        <v>0.11202101989184161</v>
      </c>
      <c r="Q16">
        <f t="shared" si="1"/>
        <v>8.7392815259871609E-2</v>
      </c>
      <c r="R16">
        <f t="shared" si="1"/>
        <v>0.17865921412479258</v>
      </c>
      <c r="S16">
        <f t="shared" si="1"/>
        <v>0.23414181067194123</v>
      </c>
      <c r="T16">
        <f t="shared" si="1"/>
        <v>4.2440676534934059E-2</v>
      </c>
      <c r="U16">
        <f t="shared" si="1"/>
        <v>0.22187184140199645</v>
      </c>
      <c r="V16">
        <f t="shared" si="1"/>
        <v>0.21294735806762521</v>
      </c>
    </row>
    <row r="17" spans="1:23" x14ac:dyDescent="0.3">
      <c r="A17" t="s">
        <v>38</v>
      </c>
      <c r="B17">
        <f>((SUM(B8:B10)-SUM(B5:B7))/SUM(B5:B7))</f>
        <v>0.27800744130562022</v>
      </c>
      <c r="C17">
        <f>((SUM(C8:C10)-SUM(C5:C7))/SUM(C5:C7))</f>
        <v>3.2946482726638873E-2</v>
      </c>
      <c r="D17">
        <f t="shared" ref="D17:W17" si="2">((SUM(D8:D10)-SUM(D5:D7))/SUM(D5:D7))</f>
        <v>6.7768571708166931E-3</v>
      </c>
      <c r="E17">
        <f t="shared" si="2"/>
        <v>-7.5028417602042166E-2</v>
      </c>
      <c r="F17">
        <f t="shared" si="2"/>
        <v>-2.8345004733463169E-2</v>
      </c>
      <c r="G17">
        <f t="shared" si="2"/>
        <v>5.7976632362870721E-3</v>
      </c>
      <c r="H17">
        <f t="shared" si="2"/>
        <v>-1.0729798649433015E-2</v>
      </c>
      <c r="I17">
        <f t="shared" si="2"/>
        <v>1.3944666562519739E-2</v>
      </c>
      <c r="J17">
        <f t="shared" si="2"/>
        <v>2.3332099010854285E-2</v>
      </c>
      <c r="K17">
        <f t="shared" si="2"/>
        <v>-6.5527220055305951E-2</v>
      </c>
      <c r="L17">
        <f t="shared" si="2"/>
        <v>-5.6716632124667599E-2</v>
      </c>
      <c r="M17">
        <f t="shared" si="2"/>
        <v>-1.6831167280557224E-2</v>
      </c>
      <c r="N17">
        <f t="shared" si="2"/>
        <v>-1.4523321632817082E-2</v>
      </c>
      <c r="O17">
        <f t="shared" si="2"/>
        <v>5.1506036375600868E-2</v>
      </c>
      <c r="P17">
        <f t="shared" si="2"/>
        <v>-4.6644607055042871E-2</v>
      </c>
      <c r="Q17">
        <f t="shared" si="2"/>
        <v>-3.1285602577659777E-2</v>
      </c>
      <c r="R17">
        <f t="shared" si="2"/>
        <v>1.8840327673159706E-2</v>
      </c>
      <c r="S17">
        <f t="shared" si="2"/>
        <v>3.6394635719836498E-2</v>
      </c>
      <c r="T17">
        <f t="shared" si="2"/>
        <v>0.2767388541709081</v>
      </c>
      <c r="U17">
        <f t="shared" si="2"/>
        <v>5.5171391791817369E-2</v>
      </c>
      <c r="V17">
        <f t="shared" si="2"/>
        <v>-3.4545512626475823E-2</v>
      </c>
    </row>
    <row r="18" spans="1:23" x14ac:dyDescent="0.3">
      <c r="A18" t="s">
        <v>39</v>
      </c>
      <c r="B18">
        <f>((SUM(B11:B13)-SUM(B8:B10))/SUM(B8:B10))</f>
        <v>4.6602768551970285E-2</v>
      </c>
      <c r="C18">
        <f>((SUM(C11:C13)-SUM(C8:C10))/SUM(C8:C10))</f>
        <v>2.0882469262548026E-2</v>
      </c>
      <c r="D18">
        <f t="shared" ref="D18:W18" si="3">((SUM(D11:D13)-SUM(D8:D10))/SUM(D8:D10))</f>
        <v>8.7104001711609785E-2</v>
      </c>
      <c r="E18">
        <f t="shared" si="3"/>
        <v>0.11794244166712428</v>
      </c>
      <c r="F18">
        <f t="shared" si="3"/>
        <v>3.8290128412764397E-3</v>
      </c>
      <c r="G18">
        <f t="shared" si="3"/>
        <v>-1.8303836794707377E-2</v>
      </c>
      <c r="H18">
        <f t="shared" si="3"/>
        <v>-0.11799453412561221</v>
      </c>
      <c r="I18">
        <f t="shared" si="3"/>
        <v>-9.1901093890932484E-2</v>
      </c>
      <c r="J18">
        <f t="shared" si="3"/>
        <v>-9.1047109976884519E-2</v>
      </c>
      <c r="K18">
        <f t="shared" si="3"/>
        <v>-4.0384095462812249E-2</v>
      </c>
      <c r="L18">
        <f t="shared" si="3"/>
        <v>-2.9816736162190854E-2</v>
      </c>
      <c r="M18">
        <f t="shared" si="3"/>
        <v>-1.428436226454931E-2</v>
      </c>
      <c r="N18">
        <f t="shared" si="3"/>
        <v>-3.4914376689814307E-2</v>
      </c>
      <c r="O18">
        <f t="shared" si="3"/>
        <v>3.1211039855228519E-2</v>
      </c>
      <c r="P18">
        <f t="shared" si="3"/>
        <v>6.9017010719634383E-2</v>
      </c>
      <c r="Q18">
        <f t="shared" si="3"/>
        <v>2.4406468017257023E-2</v>
      </c>
      <c r="R18">
        <f t="shared" si="3"/>
        <v>1.6160626452700038E-2</v>
      </c>
      <c r="S18">
        <f t="shared" si="3"/>
        <v>-2.127444771377451E-2</v>
      </c>
      <c r="T18">
        <f t="shared" si="3"/>
        <v>3.1410464722439503E-2</v>
      </c>
      <c r="U18">
        <f t="shared" si="3"/>
        <v>6.0621995651884628E-2</v>
      </c>
      <c r="V18">
        <f t="shared" si="3"/>
        <v>2.3679518618501507E-2</v>
      </c>
    </row>
    <row r="19" spans="1:23" x14ac:dyDescent="0.3">
      <c r="A19" t="s">
        <v>40</v>
      </c>
      <c r="B19">
        <f>AVERAGE(B15:B18)</f>
        <v>0.18580730862578687</v>
      </c>
      <c r="C19">
        <f t="shared" ref="C19:V19" si="4">AVERAGE(C15:C18)</f>
        <v>0.13369079503342007</v>
      </c>
      <c r="D19">
        <f t="shared" si="4"/>
        <v>6.0922091472260784E-2</v>
      </c>
      <c r="E19">
        <f t="shared" si="4"/>
        <v>0.1146283328412887</v>
      </c>
      <c r="F19">
        <f t="shared" si="4"/>
        <v>0.10552494753657264</v>
      </c>
      <c r="G19">
        <f t="shared" si="4"/>
        <v>0.10288749554310464</v>
      </c>
      <c r="H19">
        <f t="shared" si="4"/>
        <v>5.4748282597349152E-2</v>
      </c>
      <c r="I19">
        <f t="shared" si="4"/>
        <v>1.1046548696649498E-2</v>
      </c>
      <c r="J19">
        <f t="shared" si="4"/>
        <v>6.8979478291523441E-2</v>
      </c>
      <c r="K19">
        <f t="shared" si="4"/>
        <v>6.0978790760320853E-2</v>
      </c>
      <c r="L19">
        <f t="shared" si="4"/>
        <v>6.4996675923634228E-2</v>
      </c>
      <c r="M19">
        <f t="shared" si="4"/>
        <v>6.9946689205954773E-2</v>
      </c>
      <c r="N19">
        <f t="shared" si="4"/>
        <v>7.0045896545221434E-2</v>
      </c>
      <c r="O19">
        <f t="shared" si="4"/>
        <v>8.3105217857657579E-2</v>
      </c>
      <c r="P19">
        <f t="shared" si="4"/>
        <v>7.3128359035380661E-2</v>
      </c>
      <c r="Q19">
        <f t="shared" si="4"/>
        <v>4.7822411343172326E-2</v>
      </c>
      <c r="R19">
        <f t="shared" si="4"/>
        <v>9.7475335711986577E-2</v>
      </c>
      <c r="S19">
        <f t="shared" si="4"/>
        <v>0.12834325411520425</v>
      </c>
      <c r="T19">
        <f t="shared" si="4"/>
        <v>0.14936444598979698</v>
      </c>
      <c r="U19">
        <f t="shared" si="4"/>
        <v>0.18717986566103262</v>
      </c>
      <c r="V19">
        <f t="shared" si="4"/>
        <v>0.12165119825322328</v>
      </c>
    </row>
    <row r="20" spans="1:23" x14ac:dyDescent="0.3">
      <c r="A20" t="s">
        <v>41</v>
      </c>
      <c r="B20">
        <v>0</v>
      </c>
      <c r="C20">
        <f>((C15-B15)/B15)</f>
        <v>0.93579591135305584</v>
      </c>
      <c r="D20">
        <f t="shared" ref="D20:V20" si="5">((D15-C15)/C15)</f>
        <v>-0.6725534198824713</v>
      </c>
      <c r="E20">
        <f t="shared" si="5"/>
        <v>0.90127303771123435</v>
      </c>
      <c r="F20">
        <f t="shared" si="5"/>
        <v>9.1836011488016123E-2</v>
      </c>
      <c r="G20">
        <f t="shared" si="5"/>
        <v>-0.15805433903910135</v>
      </c>
      <c r="H20">
        <f t="shared" si="5"/>
        <v>-0.26849971817672957</v>
      </c>
      <c r="I20">
        <f t="shared" si="5"/>
        <v>-0.94556647154684614</v>
      </c>
      <c r="J20">
        <f t="shared" si="5"/>
        <v>13.045513551907879</v>
      </c>
      <c r="K20">
        <f t="shared" si="5"/>
        <v>-9.0704216726593973E-3</v>
      </c>
      <c r="L20">
        <f t="shared" si="5"/>
        <v>1.7944823458728356E-2</v>
      </c>
      <c r="M20">
        <f t="shared" si="5"/>
        <v>8.0570215582877219E-2</v>
      </c>
      <c r="N20">
        <f t="shared" si="5"/>
        <v>0.16879066539888876</v>
      </c>
      <c r="O20">
        <f t="shared" si="5"/>
        <v>-8.0212829481597067E-2</v>
      </c>
      <c r="P20">
        <f t="shared" si="5"/>
        <v>0.19085082456179045</v>
      </c>
      <c r="Q20">
        <f t="shared" si="5"/>
        <v>-0.29941844259841344</v>
      </c>
      <c r="R20">
        <f t="shared" si="5"/>
        <v>0.59096944104427584</v>
      </c>
      <c r="S20">
        <f t="shared" si="5"/>
        <v>0.49857726712443834</v>
      </c>
      <c r="T20">
        <f t="shared" si="5"/>
        <v>-6.5287807364731595E-2</v>
      </c>
      <c r="U20">
        <f t="shared" si="5"/>
        <v>0.66507844642101055</v>
      </c>
      <c r="V20">
        <f t="shared" si="5"/>
        <v>-0.30782022040244078</v>
      </c>
    </row>
    <row r="21" spans="1:23" x14ac:dyDescent="0.3">
      <c r="A21" t="s">
        <v>42</v>
      </c>
      <c r="B21">
        <v>0</v>
      </c>
      <c r="C21">
        <f>((C16-B16)/B16)</f>
        <v>-0.4616618759293824</v>
      </c>
      <c r="D21">
        <f>((D16-C16)/C16)</f>
        <v>-0.73301456396569797</v>
      </c>
      <c r="E21">
        <f t="shared" ref="E21:V21" si="6">((E16-D16)/D16)</f>
        <v>4.7610269772465212</v>
      </c>
      <c r="F21">
        <f t="shared" si="6"/>
        <v>5.5202875890754975E-2</v>
      </c>
      <c r="G21">
        <f t="shared" si="6"/>
        <v>7.5137440393264393E-2</v>
      </c>
      <c r="H21">
        <f t="shared" si="6"/>
        <v>-9.9064709643070722E-2</v>
      </c>
      <c r="I21">
        <f t="shared" si="6"/>
        <v>-0.42821340965093724</v>
      </c>
      <c r="J21">
        <f t="shared" si="6"/>
        <v>1.0190097413693362</v>
      </c>
      <c r="K21">
        <f t="shared" si="6"/>
        <v>3.1353824857131507E-2</v>
      </c>
      <c r="L21">
        <f t="shared" si="6"/>
        <v>-2.2402016301805917E-2</v>
      </c>
      <c r="M21">
        <f t="shared" si="6"/>
        <v>-0.19303846314295262</v>
      </c>
      <c r="N21">
        <f t="shared" si="6"/>
        <v>-1.1358550383989171E-2</v>
      </c>
      <c r="O21">
        <f t="shared" si="6"/>
        <v>-0.36887097260673252</v>
      </c>
      <c r="P21">
        <f t="shared" si="6"/>
        <v>-4.1939354259912152E-2</v>
      </c>
      <c r="Q21">
        <f t="shared" si="6"/>
        <v>-0.21985342265004368</v>
      </c>
      <c r="R21">
        <f t="shared" si="6"/>
        <v>1.0443238221990085</v>
      </c>
      <c r="S21">
        <f t="shared" si="6"/>
        <v>0.31054987462552219</v>
      </c>
      <c r="T21">
        <f t="shared" si="6"/>
        <v>-0.8187394365272157</v>
      </c>
      <c r="U21">
        <f t="shared" si="6"/>
        <v>4.2278111358419981</v>
      </c>
      <c r="V21">
        <f t="shared" si="6"/>
        <v>-4.0223596099342292E-2</v>
      </c>
    </row>
    <row r="22" spans="1:23" x14ac:dyDescent="0.3">
      <c r="A22" t="s">
        <v>43</v>
      </c>
      <c r="B22">
        <v>0</v>
      </c>
      <c r="C22">
        <f>((C17-B17)/B17)</f>
        <v>-0.88149064438019842</v>
      </c>
      <c r="D22">
        <f>((D17-C17)/C17)</f>
        <v>-0.79430711232379092</v>
      </c>
      <c r="E22">
        <f t="shared" ref="E22:V22" si="7">((E17-D17)/D17)</f>
        <v>-12.071270311721847</v>
      </c>
      <c r="F22">
        <f t="shared" si="7"/>
        <v>-0.62220974879401347</v>
      </c>
      <c r="G22">
        <f t="shared" si="7"/>
        <v>-1.2045391521647038</v>
      </c>
      <c r="H22">
        <f t="shared" si="7"/>
        <v>-2.8507109178532715</v>
      </c>
      <c r="I22">
        <f t="shared" si="7"/>
        <v>-2.2996205258014424</v>
      </c>
      <c r="J22">
        <f t="shared" si="7"/>
        <v>0.67319160384701793</v>
      </c>
      <c r="K22">
        <f t="shared" si="7"/>
        <v>-3.8084579970632797</v>
      </c>
      <c r="L22">
        <f t="shared" si="7"/>
        <v>-0.13445691612130173</v>
      </c>
      <c r="M22">
        <f t="shared" si="7"/>
        <v>-0.70324106615567372</v>
      </c>
      <c r="N22">
        <f t="shared" si="7"/>
        <v>-0.13711738522176561</v>
      </c>
      <c r="O22">
        <f t="shared" si="7"/>
        <v>-4.546436392293149</v>
      </c>
      <c r="P22">
        <f t="shared" si="7"/>
        <v>-1.9056143772138343</v>
      </c>
      <c r="Q22">
        <f t="shared" si="7"/>
        <v>-0.3292771757999533</v>
      </c>
      <c r="R22">
        <f t="shared" si="7"/>
        <v>-1.60220440461048</v>
      </c>
      <c r="S22">
        <f t="shared" si="7"/>
        <v>0.93174112208701121</v>
      </c>
      <c r="T22">
        <f t="shared" si="7"/>
        <v>6.6038363538304248</v>
      </c>
      <c r="U22">
        <f t="shared" si="7"/>
        <v>-0.80063734831486766</v>
      </c>
      <c r="V22">
        <f t="shared" si="7"/>
        <v>-1.6261490149972866</v>
      </c>
    </row>
    <row r="23" spans="1:23" x14ac:dyDescent="0.3">
      <c r="A23" t="s">
        <v>44</v>
      </c>
      <c r="B23">
        <v>0</v>
      </c>
      <c r="C23">
        <f>((C18-B18)/B18)</f>
        <v>-0.55190496377354925</v>
      </c>
      <c r="D23">
        <f>((D18-C18)/C18)</f>
        <v>3.1711543120921886</v>
      </c>
      <c r="E23">
        <f t="shared" ref="E23:V23" si="8">((E18-D18)/D18)</f>
        <v>0.35404159796947826</v>
      </c>
      <c r="F23">
        <f t="shared" si="8"/>
        <v>-0.96753490272752463</v>
      </c>
      <c r="G23">
        <f t="shared" si="8"/>
        <v>-5.7803017522933171</v>
      </c>
      <c r="H23">
        <f t="shared" si="8"/>
        <v>5.4464371841280173</v>
      </c>
      <c r="I23">
        <f t="shared" si="8"/>
        <v>-0.22114109291623379</v>
      </c>
      <c r="J23">
        <f t="shared" si="8"/>
        <v>-9.2924238209989816E-3</v>
      </c>
      <c r="K23">
        <f t="shared" si="8"/>
        <v>-0.55644835434024031</v>
      </c>
      <c r="L23">
        <f t="shared" si="8"/>
        <v>-0.26167131340981409</v>
      </c>
      <c r="M23">
        <f t="shared" si="8"/>
        <v>-0.52092803897622397</v>
      </c>
      <c r="N23">
        <f t="shared" si="8"/>
        <v>1.4442376945636715</v>
      </c>
      <c r="O23">
        <f t="shared" si="8"/>
        <v>-1.893930890776401</v>
      </c>
      <c r="P23">
        <f t="shared" si="8"/>
        <v>1.2113012267379661</v>
      </c>
      <c r="Q23">
        <f t="shared" si="8"/>
        <v>-0.64637025332200138</v>
      </c>
      <c r="R23">
        <f t="shared" si="8"/>
        <v>-0.33785476697105937</v>
      </c>
      <c r="S23">
        <f t="shared" si="8"/>
        <v>-2.3164370685778755</v>
      </c>
      <c r="T23">
        <f t="shared" si="8"/>
        <v>-2.4764408996667986</v>
      </c>
      <c r="U23">
        <f t="shared" si="8"/>
        <v>0.92999359250410996</v>
      </c>
      <c r="V23">
        <f t="shared" si="8"/>
        <v>-0.60939064503124196</v>
      </c>
    </row>
    <row r="24" spans="1:23" x14ac:dyDescent="0.3">
      <c r="A24" t="s">
        <v>52</v>
      </c>
      <c r="B24">
        <f>AVERAGE(B2)</f>
        <v>5.2650479626373599E-2</v>
      </c>
      <c r="C24">
        <f>AVERAGE(C2,B9:B13)</f>
        <v>9.7147827227979086E-2</v>
      </c>
      <c r="D24">
        <f t="shared" ref="D24:W24" si="9">AVERAGE(D2,C9:C13)</f>
        <v>8.5065795305200212E-2</v>
      </c>
      <c r="E24">
        <f t="shared" si="9"/>
        <v>8.4241631102078454E-2</v>
      </c>
      <c r="F24">
        <f t="shared" si="9"/>
        <v>8.3822792022961209E-2</v>
      </c>
      <c r="G24">
        <f t="shared" si="9"/>
        <v>8.3539511497230504E-2</v>
      </c>
      <c r="H24">
        <f t="shared" si="9"/>
        <v>8.391282266670963E-2</v>
      </c>
      <c r="I24">
        <f t="shared" si="9"/>
        <v>8.0507908177626833E-2</v>
      </c>
      <c r="J24">
        <f t="shared" si="9"/>
        <v>7.850763437269942E-2</v>
      </c>
      <c r="K24">
        <f t="shared" si="9"/>
        <v>8.1699928503364758E-2</v>
      </c>
      <c r="L24">
        <f t="shared" si="9"/>
        <v>8.1177566709573226E-2</v>
      </c>
      <c r="M24">
        <f t="shared" si="9"/>
        <v>8.1372698027198306E-2</v>
      </c>
      <c r="N24">
        <f t="shared" si="9"/>
        <v>8.3049343303570861E-2</v>
      </c>
      <c r="O24">
        <f t="shared" si="9"/>
        <v>8.0861122169020139E-2</v>
      </c>
      <c r="P24">
        <f t="shared" si="9"/>
        <v>8.4310333771455206E-2</v>
      </c>
      <c r="Q24">
        <f t="shared" si="9"/>
        <v>8.4385260051246122E-2</v>
      </c>
      <c r="R24">
        <f t="shared" si="9"/>
        <v>8.2098054370142101E-2</v>
      </c>
      <c r="S24">
        <f t="shared" si="9"/>
        <v>8.3954405309902211E-2</v>
      </c>
      <c r="T24">
        <f t="shared" si="9"/>
        <v>8.5756261948774004E-2</v>
      </c>
      <c r="U24">
        <f t="shared" si="9"/>
        <v>8.8970291520037034E-2</v>
      </c>
      <c r="V24">
        <f t="shared" si="9"/>
        <v>8.6912475310055679E-2</v>
      </c>
      <c r="W24">
        <f>AVERAGE(W2,V9:V13)</f>
        <v>0.15702469864420385</v>
      </c>
    </row>
    <row r="25" spans="1:23" x14ac:dyDescent="0.3">
      <c r="A25" t="s">
        <v>53</v>
      </c>
      <c r="B25">
        <f>AVERAGE(B2:B3)</f>
        <v>5.6925431958026754E-2</v>
      </c>
      <c r="C25">
        <f>AVERAGE(C2:C3,B10:B13)</f>
        <v>9.1472247815179916E-2</v>
      </c>
      <c r="D25">
        <f t="shared" ref="D25:W25" si="10">AVERAGE(D2:D3,C10:C13)</f>
        <v>8.2916324053873447E-2</v>
      </c>
      <c r="E25">
        <f t="shared" si="10"/>
        <v>8.1686378521636863E-2</v>
      </c>
      <c r="F25">
        <f t="shared" si="10"/>
        <v>8.2114317289704739E-2</v>
      </c>
      <c r="G25">
        <f t="shared" si="10"/>
        <v>7.9145997420854208E-2</v>
      </c>
      <c r="H25">
        <f t="shared" si="10"/>
        <v>8.0810369019004513E-2</v>
      </c>
      <c r="I25">
        <f t="shared" si="10"/>
        <v>7.8090551654704132E-2</v>
      </c>
      <c r="J25">
        <f t="shared" si="10"/>
        <v>7.5218636438814837E-2</v>
      </c>
      <c r="K25">
        <f t="shared" si="10"/>
        <v>7.8056302250878562E-2</v>
      </c>
      <c r="L25">
        <f t="shared" si="10"/>
        <v>7.7796309989920431E-2</v>
      </c>
      <c r="M25">
        <f t="shared" si="10"/>
        <v>7.7455371267143427E-2</v>
      </c>
      <c r="N25">
        <f t="shared" si="10"/>
        <v>7.9693465069892555E-2</v>
      </c>
      <c r="O25">
        <f t="shared" si="10"/>
        <v>7.7983131092768762E-2</v>
      </c>
      <c r="P25">
        <f t="shared" si="10"/>
        <v>8.3315959036662418E-2</v>
      </c>
      <c r="Q25">
        <f t="shared" si="10"/>
        <v>8.246072940076514E-2</v>
      </c>
      <c r="R25">
        <f t="shared" si="10"/>
        <v>7.900438565646084E-2</v>
      </c>
      <c r="S25">
        <f t="shared" si="10"/>
        <v>7.9465903184838912E-2</v>
      </c>
      <c r="T25">
        <f t="shared" si="10"/>
        <v>8.2079260804361689E-2</v>
      </c>
      <c r="U25">
        <f t="shared" si="10"/>
        <v>8.3810492399051098E-2</v>
      </c>
      <c r="V25">
        <f t="shared" si="10"/>
        <v>8.3447223784864633E-2</v>
      </c>
      <c r="W25">
        <f t="shared" si="10"/>
        <v>0.22501976475817417</v>
      </c>
    </row>
    <row r="26" spans="1:23" x14ac:dyDescent="0.3">
      <c r="A26" t="s">
        <v>54</v>
      </c>
      <c r="B26">
        <f>AVERAGE(B2:B4)</f>
        <v>6.0962043610523431E-2</v>
      </c>
      <c r="C26">
        <f>AVERAGE(C2:C4,B11:B13)</f>
        <v>8.7589705597494974E-2</v>
      </c>
      <c r="D26">
        <f t="shared" ref="D26:W26" si="11">AVERAGE(D2:D4,C11:C13)</f>
        <v>8.3839099019859295E-2</v>
      </c>
      <c r="E26">
        <f t="shared" si="11"/>
        <v>8.1573505708809779E-2</v>
      </c>
      <c r="F26">
        <f t="shared" si="11"/>
        <v>8.2002521454197549E-2</v>
      </c>
      <c r="G26">
        <f t="shared" si="11"/>
        <v>7.8844847292538711E-2</v>
      </c>
      <c r="H26">
        <f t="shared" si="11"/>
        <v>8.077024816225821E-2</v>
      </c>
      <c r="I26">
        <f t="shared" si="11"/>
        <v>7.8388395902578969E-2</v>
      </c>
      <c r="J26">
        <f t="shared" si="11"/>
        <v>7.601188946316477E-2</v>
      </c>
      <c r="K26">
        <f t="shared" si="11"/>
        <v>7.816800692024499E-2</v>
      </c>
      <c r="L26">
        <f t="shared" si="11"/>
        <v>7.7922636097801742E-2</v>
      </c>
      <c r="M26">
        <f t="shared" si="11"/>
        <v>7.8552055348538527E-2</v>
      </c>
      <c r="N26">
        <f t="shared" si="11"/>
        <v>7.9764930501850725E-2</v>
      </c>
      <c r="O26">
        <f t="shared" si="11"/>
        <v>7.8948184679312097E-2</v>
      </c>
      <c r="P26">
        <f t="shared" si="11"/>
        <v>8.354136343696901E-2</v>
      </c>
      <c r="Q26">
        <f t="shared" si="11"/>
        <v>8.3366980796793541E-2</v>
      </c>
      <c r="R26">
        <f t="shared" si="11"/>
        <v>7.8852797155816459E-2</v>
      </c>
      <c r="S26">
        <f t="shared" si="11"/>
        <v>7.9191638354151953E-2</v>
      </c>
      <c r="T26">
        <f t="shared" si="11"/>
        <v>7.8902337875126627E-2</v>
      </c>
      <c r="U26">
        <f t="shared" si="11"/>
        <v>8.2368391420991838E-2</v>
      </c>
      <c r="V26">
        <f t="shared" si="11"/>
        <v>8.3083825603447167E-2</v>
      </c>
    </row>
    <row r="27" spans="1:23" x14ac:dyDescent="0.3">
      <c r="A27" t="s">
        <v>55</v>
      </c>
      <c r="B27">
        <f>AVERAGE(B2:B5)</f>
        <v>6.7757227547605173E-2</v>
      </c>
      <c r="C27">
        <f>AVERAGE(B12:B13,C2:C5)</f>
        <v>8.3317264655787163E-2</v>
      </c>
      <c r="D27">
        <f t="shared" ref="D27:W27" si="12">AVERAGE(C12:C13,D2:D5)</f>
        <v>8.2146657589460673E-2</v>
      </c>
      <c r="E27">
        <f t="shared" si="12"/>
        <v>8.1420987864705571E-2</v>
      </c>
      <c r="F27">
        <f t="shared" si="12"/>
        <v>7.9645386431345944E-2</v>
      </c>
      <c r="G27">
        <f t="shared" si="12"/>
        <v>7.6689138778194346E-2</v>
      </c>
      <c r="H27">
        <f t="shared" si="12"/>
        <v>7.9859735847628177E-2</v>
      </c>
      <c r="I27">
        <f t="shared" si="12"/>
        <v>7.865500462223729E-2</v>
      </c>
      <c r="J27">
        <f t="shared" si="12"/>
        <v>7.596862857470689E-2</v>
      </c>
      <c r="K27">
        <f t="shared" si="12"/>
        <v>7.859630753362197E-2</v>
      </c>
      <c r="L27">
        <f t="shared" si="12"/>
        <v>7.8939530780541015E-2</v>
      </c>
      <c r="M27">
        <f t="shared" si="12"/>
        <v>7.8806193501476093E-2</v>
      </c>
      <c r="N27">
        <f t="shared" si="12"/>
        <v>7.8844071966999815E-2</v>
      </c>
      <c r="O27">
        <f t="shared" si="12"/>
        <v>7.7262355069195696E-2</v>
      </c>
      <c r="P27">
        <f t="shared" si="12"/>
        <v>8.2244267851643696E-2</v>
      </c>
      <c r="Q27">
        <f t="shared" si="12"/>
        <v>8.2280237128980402E-2</v>
      </c>
      <c r="R27">
        <f t="shared" si="12"/>
        <v>7.7852938157536494E-2</v>
      </c>
      <c r="S27">
        <f t="shared" si="12"/>
        <v>7.7417759126693103E-2</v>
      </c>
      <c r="T27">
        <f t="shared" si="12"/>
        <v>7.3194570472155676E-2</v>
      </c>
      <c r="U27">
        <f t="shared" si="12"/>
        <v>7.9138528665682092E-2</v>
      </c>
      <c r="V27">
        <f t="shared" si="12"/>
        <v>8.1633977775107919E-2</v>
      </c>
    </row>
    <row r="28" spans="1:23" x14ac:dyDescent="0.3">
      <c r="A28" t="s">
        <v>56</v>
      </c>
      <c r="B28">
        <f>AVERAGE(B2:B6)</f>
        <v>6.5571136151466036E-2</v>
      </c>
      <c r="C28">
        <f>AVERAGE(C2:C6,B13)</f>
        <v>8.3054835938716334E-2</v>
      </c>
      <c r="D28">
        <f t="shared" ref="D28:W28" si="13">AVERAGE(D2:D6,C13)</f>
        <v>8.2202307381715037E-2</v>
      </c>
      <c r="E28">
        <f t="shared" si="13"/>
        <v>8.1228064284587384E-2</v>
      </c>
      <c r="F28">
        <f t="shared" si="13"/>
        <v>8.1539617717935872E-2</v>
      </c>
      <c r="G28">
        <f t="shared" si="13"/>
        <v>7.8948069232972165E-2</v>
      </c>
      <c r="H28">
        <f t="shared" si="13"/>
        <v>8.1474530591450545E-2</v>
      </c>
      <c r="I28">
        <f t="shared" si="13"/>
        <v>8.0784598109554517E-2</v>
      </c>
      <c r="J28">
        <f t="shared" si="13"/>
        <v>7.8121343417184366E-2</v>
      </c>
      <c r="K28">
        <f t="shared" si="13"/>
        <v>8.1023755515984133E-2</v>
      </c>
      <c r="L28">
        <f t="shared" si="13"/>
        <v>8.1598625816644774E-2</v>
      </c>
      <c r="M28">
        <f t="shared" si="13"/>
        <v>8.1555900888580488E-2</v>
      </c>
      <c r="N28">
        <f t="shared" si="13"/>
        <v>8.140213777314996E-2</v>
      </c>
      <c r="O28">
        <f t="shared" si="13"/>
        <v>7.90508921999859E-2</v>
      </c>
      <c r="P28">
        <f t="shared" si="13"/>
        <v>8.3310840246084081E-2</v>
      </c>
      <c r="Q28">
        <f t="shared" si="13"/>
        <v>8.3511775148676928E-2</v>
      </c>
      <c r="R28">
        <f t="shared" si="13"/>
        <v>7.9213406743557285E-2</v>
      </c>
      <c r="S28">
        <f t="shared" si="13"/>
        <v>7.928764272045126E-2</v>
      </c>
      <c r="T28">
        <f t="shared" si="13"/>
        <v>7.2487797455276684E-2</v>
      </c>
      <c r="U28">
        <f t="shared" si="13"/>
        <v>7.816057452579929E-2</v>
      </c>
      <c r="V28">
        <f t="shared" si="13"/>
        <v>8.1564196080139081E-2</v>
      </c>
    </row>
    <row r="29" spans="1:23" x14ac:dyDescent="0.3">
      <c r="A29" t="s">
        <v>46</v>
      </c>
      <c r="B29">
        <f>AVERAGE(B2:B7)</f>
        <v>6.8147423087085005E-2</v>
      </c>
      <c r="C29">
        <f>AVERAGE(C2:C7)</f>
        <v>7.9138701621859403E-2</v>
      </c>
      <c r="D29">
        <f>AVERAGE(D2:D7)</f>
        <v>8.0588260330675551E-2</v>
      </c>
      <c r="E29">
        <f>AVERAGE(E2:E7)</f>
        <v>8.0647169643560848E-2</v>
      </c>
      <c r="F29">
        <f>AVERAGE(F2:F7)</f>
        <v>8.0733287926736744E-2</v>
      </c>
      <c r="G29">
        <f>AVERAGE(G2:G7)</f>
        <v>7.9518910651237132E-2</v>
      </c>
      <c r="H29">
        <f>AVERAGE(H2:H7)</f>
        <v>8.269887677012798E-2</v>
      </c>
      <c r="I29">
        <f>AVERAGE(I2:I7)</f>
        <v>8.2526574134185696E-2</v>
      </c>
      <c r="J29">
        <f>AVERAGE(J2:J7)</f>
        <v>8.0220299501465184E-2</v>
      </c>
      <c r="K29">
        <f>AVERAGE(K2:K7)</f>
        <v>8.2803168365791976E-2</v>
      </c>
      <c r="L29">
        <f>AVERAGE(L2:L7)</f>
        <v>8.2268463361236541E-2</v>
      </c>
      <c r="M29">
        <f>AVERAGE(M2:M7)</f>
        <v>8.0915094081062122E-2</v>
      </c>
      <c r="N29">
        <f>AVERAGE(N2:N7)</f>
        <v>8.1286476322566178E-2</v>
      </c>
      <c r="O29">
        <f>AVERAGE(O2:O7)</f>
        <v>7.8361314320482281E-2</v>
      </c>
      <c r="P29">
        <f>AVERAGE(P2:P7)</f>
        <v>8.1756859943091634E-2</v>
      </c>
      <c r="Q29">
        <f>AVERAGE(Q2:Q7)</f>
        <v>8.2443442438987283E-2</v>
      </c>
      <c r="R29">
        <f>AVERAGE(R2:R7)</f>
        <v>7.8940411149431802E-2</v>
      </c>
      <c r="S29">
        <f>AVERAGE(S2:S7)</f>
        <v>7.8143407683197927E-2</v>
      </c>
      <c r="T29">
        <f>AVERAGE(T2:T7)</f>
        <v>7.1723554528871594E-2</v>
      </c>
      <c r="U29">
        <f>AVERAGE(U2:U7)</f>
        <v>7.5905389001373932E-2</v>
      </c>
      <c r="V29">
        <f>AVERAGE(V2:V7)</f>
        <v>8.0480738361936408E-2</v>
      </c>
    </row>
    <row r="30" spans="1:23" x14ac:dyDescent="0.3">
      <c r="A30" t="s">
        <v>45</v>
      </c>
      <c r="B30">
        <f>AVERAGE(B3:B8)</f>
        <v>7.3779298523429113E-2</v>
      </c>
      <c r="C30">
        <f>AVERAGE(C3:C8)</f>
        <v>8.1290590105288857E-2</v>
      </c>
      <c r="D30">
        <f>AVERAGE(D3:D8)</f>
        <v>8.1363816566779393E-2</v>
      </c>
      <c r="E30">
        <f>AVERAGE(E3:E8)</f>
        <v>8.2671838528891081E-2</v>
      </c>
      <c r="F30">
        <f>AVERAGE(F3:F8)</f>
        <v>8.3225614925903066E-2</v>
      </c>
      <c r="G30">
        <f>AVERAGE(G3:G8)</f>
        <v>8.3315808820254009E-2</v>
      </c>
      <c r="H30">
        <f>AVERAGE(H3:H8)</f>
        <v>8.6370810901197151E-2</v>
      </c>
      <c r="I30">
        <f>AVERAGE(I3:I8)</f>
        <v>8.5734872103291296E-2</v>
      </c>
      <c r="J30">
        <f>AVERAGE(J3:J8)</f>
        <v>8.5813157792477987E-2</v>
      </c>
      <c r="K30">
        <f>AVERAGE(K3:K8)</f>
        <v>8.5334036145320161E-2</v>
      </c>
      <c r="L30">
        <f>AVERAGE(L3:L8)</f>
        <v>8.6345575249429388E-2</v>
      </c>
      <c r="M30">
        <f>AVERAGE(M3:M8)</f>
        <v>8.3784274526311167E-2</v>
      </c>
      <c r="N30">
        <f>AVERAGE(N3:N8)</f>
        <v>8.4759750025900485E-2</v>
      </c>
      <c r="O30">
        <f>AVERAGE(O3:O8)</f>
        <v>8.2770785470760444E-2</v>
      </c>
      <c r="P30">
        <f>AVERAGE(P3:P8)</f>
        <v>8.301765126991717E-2</v>
      </c>
      <c r="Q30">
        <f>AVERAGE(Q3:Q8)</f>
        <v>8.4000885040454887E-2</v>
      </c>
      <c r="R30">
        <f>AVERAGE(R3:R8)</f>
        <v>8.2238065935610352E-2</v>
      </c>
      <c r="S30">
        <f>AVERAGE(S3:S8)</f>
        <v>8.2263209281832977E-2</v>
      </c>
      <c r="T30">
        <f>AVERAGE(T3:T8)</f>
        <v>7.5311192445774749E-2</v>
      </c>
      <c r="U30">
        <f>AVERAGE(U3:U8)</f>
        <v>8.0781739461903798E-2</v>
      </c>
      <c r="V30">
        <f>AVERAGE(V3:V8)</f>
        <v>8.2229445875377574E-2</v>
      </c>
    </row>
    <row r="31" spans="1:23" x14ac:dyDescent="0.3">
      <c r="A31" t="s">
        <v>47</v>
      </c>
      <c r="B31">
        <f>AVERAGE(B4:B9)</f>
        <v>8.0706913178085524E-2</v>
      </c>
      <c r="C31">
        <f>AVERAGE(C4:C9)</f>
        <v>8.3994104053199417E-2</v>
      </c>
      <c r="D31">
        <f>AVERAGE(D4:D9)</f>
        <v>8.3261580278730693E-2</v>
      </c>
      <c r="E31">
        <f>AVERAGE(E4:E9)</f>
        <v>8.4795636239995045E-2</v>
      </c>
      <c r="F31">
        <f>AVERAGE(F4:F9)</f>
        <v>8.6833724025752235E-2</v>
      </c>
      <c r="G31">
        <f>AVERAGE(G4:G9)</f>
        <v>8.7735050251651236E-2</v>
      </c>
      <c r="H31">
        <f>AVERAGE(H4:H9)</f>
        <v>8.8504171580231397E-2</v>
      </c>
      <c r="I31">
        <f>AVERAGE(I4:I9)</f>
        <v>8.809913429420152E-2</v>
      </c>
      <c r="J31">
        <f>AVERAGE(J4:J9)</f>
        <v>8.9966738765100598E-2</v>
      </c>
      <c r="K31">
        <f>AVERAGE(K4:K9)</f>
        <v>8.9328874130304103E-2</v>
      </c>
      <c r="L31">
        <f>AVERAGE(L4:L9)</f>
        <v>8.9517188007863582E-2</v>
      </c>
      <c r="M31">
        <f>AVERAGE(M4:M9)</f>
        <v>8.7217697879949388E-2</v>
      </c>
      <c r="N31">
        <f>AVERAGE(N4:N9)</f>
        <v>8.7551100306090424E-2</v>
      </c>
      <c r="O31">
        <f>AVERAGE(O4:O9)</f>
        <v>8.5299573767840087E-2</v>
      </c>
      <c r="P31">
        <f>AVERAGE(P4:P9)</f>
        <v>8.4441948458585811E-2</v>
      </c>
      <c r="Q31">
        <f>AVERAGE(Q4:Q9)</f>
        <v>8.5912051554475996E-2</v>
      </c>
      <c r="R31">
        <f>AVERAGE(R4:R9)</f>
        <v>8.6371181157760588E-2</v>
      </c>
      <c r="S31">
        <f>AVERAGE(S4:S9)</f>
        <v>8.6863870591695966E-2</v>
      </c>
      <c r="T31">
        <f>AVERAGE(T4:T9)</f>
        <v>7.8869789098969703E-2</v>
      </c>
      <c r="U31">
        <f>AVERAGE(U4:U9)</f>
        <v>8.5638166547816308E-2</v>
      </c>
      <c r="V31">
        <f>AVERAGE(V4:V9)</f>
        <v>8.5739907602801077E-2</v>
      </c>
    </row>
    <row r="32" spans="1:23" x14ac:dyDescent="0.3">
      <c r="A32" t="s">
        <v>48</v>
      </c>
      <c r="B32">
        <f>AVERAGE(B5:B10)</f>
        <v>8.580434240719699E-2</v>
      </c>
      <c r="C32">
        <f>AVERAGE(C5:C10)</f>
        <v>8.5242052811691671E-2</v>
      </c>
      <c r="D32">
        <f>AVERAGE(D5:D10)</f>
        <v>8.2208360520153956E-2</v>
      </c>
      <c r="E32">
        <f>AVERAGE(E5:E10)</f>
        <v>8.4523734622390601E-2</v>
      </c>
      <c r="F32">
        <f>AVERAGE(F5:F10)</f>
        <v>8.7020197200008018E-2</v>
      </c>
      <c r="G32">
        <f>AVERAGE(G5:G10)</f>
        <v>8.7699201482112021E-2</v>
      </c>
      <c r="H32">
        <f>AVERAGE(H5:H10)</f>
        <v>8.9716163038123797E-2</v>
      </c>
      <c r="I32">
        <f>AVERAGE(I5:I10)</f>
        <v>8.7586138922665924E-2</v>
      </c>
      <c r="J32">
        <f>AVERAGE(J5:J10)</f>
        <v>8.9536911733654245E-2</v>
      </c>
      <c r="K32">
        <f>AVERAGE(K5:K10)</f>
        <v>8.8592710018938967E-2</v>
      </c>
      <c r="L32">
        <f>AVERAGE(L5:L10)</f>
        <v>8.8251182332206787E-2</v>
      </c>
      <c r="M32">
        <f>AVERAGE(M5:M10)</f>
        <v>8.7107715336489019E-2</v>
      </c>
      <c r="N32">
        <f>AVERAGE(N5:N10)</f>
        <v>8.7537487931444335E-2</v>
      </c>
      <c r="O32">
        <f>AVERAGE(O5:O10)</f>
        <v>8.4818972760488776E-2</v>
      </c>
      <c r="P32">
        <f>AVERAGE(P5:P10)</f>
        <v>8.4085329291631525E-2</v>
      </c>
      <c r="Q32">
        <f>AVERAGE(Q5:Q10)</f>
        <v>8.4551459708184853E-2</v>
      </c>
      <c r="R32">
        <f>AVERAGE(R5:R10)</f>
        <v>8.6218469234575656E-2</v>
      </c>
      <c r="S32">
        <f>AVERAGE(S5:S10)</f>
        <v>8.7903996393141892E-2</v>
      </c>
      <c r="T32">
        <f>AVERAGE(T5:T10)</f>
        <v>8.3344495475691907E-2</v>
      </c>
      <c r="U32">
        <f>AVERAGE(U5:U10)</f>
        <v>8.5788151002059679E-2</v>
      </c>
      <c r="V32">
        <f>AVERAGE(V5:V10)</f>
        <v>8.6701340787168082E-2</v>
      </c>
    </row>
    <row r="33" spans="1:22" x14ac:dyDescent="0.3">
      <c r="A33" t="s">
        <v>49</v>
      </c>
      <c r="B33">
        <f>AVERAGE(B6:B11)</f>
        <v>8.9713950536455797E-2</v>
      </c>
      <c r="C33">
        <f>AVERAGE(C6:C11)</f>
        <v>8.5937801694468172E-2</v>
      </c>
      <c r="D33">
        <f>AVERAGE(D6:D11)</f>
        <v>8.3124045259444904E-2</v>
      </c>
      <c r="E33">
        <f>AVERAGE(E6:E11)</f>
        <v>8.5919492769596151E-2</v>
      </c>
      <c r="F33">
        <f>AVERAGE(F6:F11)</f>
        <v>8.951185149585926E-2</v>
      </c>
      <c r="G33">
        <f>AVERAGE(G6:G11)</f>
        <v>9.0022326009239026E-2</v>
      </c>
      <c r="H33">
        <f>AVERAGE(H6:H11)</f>
        <v>8.9039230088236887E-2</v>
      </c>
      <c r="I33">
        <f>AVERAGE(I6:I11)</f>
        <v>8.7067933895520436E-2</v>
      </c>
      <c r="J33">
        <f>AVERAGE(J6:J11)</f>
        <v>8.9333571394413544E-2</v>
      </c>
      <c r="K33">
        <f>AVERAGE(K6:K11)</f>
        <v>8.8041396850320641E-2</v>
      </c>
      <c r="L33">
        <f>AVERAGE(L6:L11)</f>
        <v>8.8128463335435378E-2</v>
      </c>
      <c r="M33">
        <f>AVERAGE(M6:M11)</f>
        <v>8.8048035411667322E-2</v>
      </c>
      <c r="N33">
        <f>AVERAGE(N6:N11)</f>
        <v>8.7833594732652551E-2</v>
      </c>
      <c r="O33">
        <f>AVERAGE(O6:O11)</f>
        <v>8.6938172764474145E-2</v>
      </c>
      <c r="P33">
        <f>AVERAGE(P6:P11)</f>
        <v>8.4006851049662157E-2</v>
      </c>
      <c r="Q33">
        <f>AVERAGE(Q6:Q11)</f>
        <v>8.6349748909342994E-2</v>
      </c>
      <c r="R33">
        <f>AVERAGE(R6:R11)</f>
        <v>8.7897631050665892E-2</v>
      </c>
      <c r="S33">
        <f>AVERAGE(S6:S11)</f>
        <v>9.0041997702336563E-2</v>
      </c>
      <c r="T33">
        <f>AVERAGE(T6:T11)</f>
        <v>8.9843233934624581E-2</v>
      </c>
      <c r="U33">
        <f>AVERAGE(U6:U11)</f>
        <v>8.7823705008664252E-2</v>
      </c>
      <c r="V33">
        <f>AVERAGE(V6:V11)</f>
        <v>8.7683684538030535E-2</v>
      </c>
    </row>
    <row r="34" spans="1:22" x14ac:dyDescent="0.3">
      <c r="A34" t="s">
        <v>50</v>
      </c>
      <c r="B34">
        <f>AVERAGE(B7:B12)</f>
        <v>9.5330467740955216E-2</v>
      </c>
      <c r="C34">
        <f>AVERAGE(C7:C12)</f>
        <v>8.4830065452435321E-2</v>
      </c>
      <c r="D34">
        <f>AVERAGE(D7:D12)</f>
        <v>8.4818227999647888E-2</v>
      </c>
      <c r="E34">
        <f>AVERAGE(E7:E12)</f>
        <v>8.5436457139052444E-2</v>
      </c>
      <c r="F34">
        <f>AVERAGE(F7:F12)</f>
        <v>8.6430452008647352E-2</v>
      </c>
      <c r="G34">
        <f>AVERAGE(G7:G12)</f>
        <v>8.7917444224334271E-2</v>
      </c>
      <c r="H34">
        <f>AVERAGE(H7:H12)</f>
        <v>8.5705785608528998E-2</v>
      </c>
      <c r="I34">
        <f>AVERAGE(I7:I12)</f>
        <v>8.5164742201395582E-2</v>
      </c>
      <c r="J34">
        <f>AVERAGE(J7:J12)</f>
        <v>8.8298358512277839E-2</v>
      </c>
      <c r="K34">
        <f>AVERAGE(K7:K12)</f>
        <v>8.5307083014777865E-2</v>
      </c>
      <c r="L34">
        <f>AVERAGE(L7:L12)</f>
        <v>8.521511353664786E-2</v>
      </c>
      <c r="M34">
        <f>AVERAGE(M7:M12)</f>
        <v>8.4770288959751472E-2</v>
      </c>
      <c r="N34">
        <f>AVERAGE(N7:N12)</f>
        <v>8.4954388855952731E-2</v>
      </c>
      <c r="O34">
        <f>AVERAGE(O7:O12)</f>
        <v>8.6665349207758993E-2</v>
      </c>
      <c r="P34">
        <f>AVERAGE(P7:P12)</f>
        <v>8.3425861452739072E-2</v>
      </c>
      <c r="Q34">
        <f>AVERAGE(Q7:Q12)</f>
        <v>8.4292412694878568E-2</v>
      </c>
      <c r="R34">
        <f>AVERAGE(R7:R12)</f>
        <v>8.6974077355071067E-2</v>
      </c>
      <c r="S34">
        <f>AVERAGE(S7:S12)</f>
        <v>8.7590908705629467E-2</v>
      </c>
      <c r="T34">
        <f>AVERAGE(T7:T12)</f>
        <v>9.1998884502962966E-2</v>
      </c>
      <c r="U34">
        <f>AVERAGE(U7:U12)</f>
        <v>8.9130650706910008E-2</v>
      </c>
      <c r="V34">
        <f>AVERAGE(V7:V12)</f>
        <v>8.6413126312132341E-2</v>
      </c>
    </row>
    <row r="35" spans="1:22" x14ac:dyDescent="0.3">
      <c r="A35" t="s">
        <v>51</v>
      </c>
      <c r="B35">
        <f>AVERAGE(B8:B13)</f>
        <v>9.851924357958157E-2</v>
      </c>
      <c r="C35">
        <f>AVERAGE(C8:C13)</f>
        <v>8.7527965044807157E-2</v>
      </c>
      <c r="D35">
        <f>AVERAGE(D8:D13)</f>
        <v>8.6078406335991023E-2</v>
      </c>
      <c r="E35">
        <f>AVERAGE(E8:E13)</f>
        <v>8.6019497023105726E-2</v>
      </c>
      <c r="F35">
        <f>AVERAGE(F8:F13)</f>
        <v>8.5933378739929844E-2</v>
      </c>
      <c r="G35">
        <f>AVERAGE(G8:G13)</f>
        <v>8.7147756015429456E-2</v>
      </c>
      <c r="H35">
        <f>AVERAGE(H8:H13)</f>
        <v>8.3967789896538678E-2</v>
      </c>
      <c r="I35">
        <f>AVERAGE(I8:I13)</f>
        <v>8.4140092532480892E-2</v>
      </c>
      <c r="J35">
        <f>AVERAGE(J8:J13)</f>
        <v>8.6446367165201363E-2</v>
      </c>
      <c r="K35">
        <f>AVERAGE(K8:K13)</f>
        <v>8.3863498300874639E-2</v>
      </c>
      <c r="L35">
        <f>AVERAGE(L8:L13)</f>
        <v>8.4398203305430061E-2</v>
      </c>
      <c r="M35">
        <f>AVERAGE(M8:M13)</f>
        <v>8.5751572585604452E-2</v>
      </c>
      <c r="N35">
        <f>AVERAGE(N8:N13)</f>
        <v>8.5380190344100396E-2</v>
      </c>
      <c r="O35">
        <f>AVERAGE(O8:O13)</f>
        <v>8.8305352346184307E-2</v>
      </c>
      <c r="P35">
        <f>AVERAGE(P8:P13)</f>
        <v>8.4909806723574913E-2</v>
      </c>
      <c r="Q35">
        <f>AVERAGE(Q8:Q13)</f>
        <v>8.4223224227679305E-2</v>
      </c>
      <c r="R35">
        <f>AVERAGE(R8:R13)</f>
        <v>8.7726255517234827E-2</v>
      </c>
      <c r="S35">
        <f>AVERAGE(S8:S13)</f>
        <v>8.8523258983468675E-2</v>
      </c>
      <c r="T35">
        <f>AVERAGE(T8:T13)</f>
        <v>9.4943112137794952E-2</v>
      </c>
      <c r="U35">
        <f>AVERAGE(U8:U13)</f>
        <v>9.0761277665292628E-2</v>
      </c>
      <c r="V35">
        <f>AVERAGE(V8:V13)</f>
        <v>8.6185928304730139E-2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charl</cp:lastModifiedBy>
  <dcterms:created xsi:type="dcterms:W3CDTF">2023-03-14T19:19:16Z</dcterms:created>
  <dcterms:modified xsi:type="dcterms:W3CDTF">2023-03-14T19:57:24Z</dcterms:modified>
</cp:coreProperties>
</file>