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160" windowWidth="15600" windowHeight="6150" tabRatio="505"/>
  </bookViews>
  <sheets>
    <sheet name="Índice " sheetId="27" r:id="rId1"/>
    <sheet name="C.1" sheetId="9" r:id="rId2"/>
    <sheet name="C.2" sheetId="24" r:id="rId3"/>
    <sheet name="G.1" sheetId="26" r:id="rId4"/>
  </sheets>
  <externalReferences>
    <externalReference r:id="rId5"/>
    <externalReference r:id="rId6"/>
  </externalReferences>
  <definedNames>
    <definedName name="__123Graph_A" hidden="1">'[1]Prod. Agrícolas de Exportación'!#REF!</definedName>
    <definedName name="__123Graph_B" hidden="1">'[1]Prod. Agrícolas de Exportación'!#REF!</definedName>
    <definedName name="_xlnm.Print_Area" localSheetId="1">C.1!$A$1:$G$441</definedName>
    <definedName name="_xlnm.Print_Area" localSheetId="2">C.2!#REF!,C.2!#REF!,C.2!$V$1:$AO$224,C.2!$A$1:$T$224</definedName>
    <definedName name="_xlnm.Print_Area" localSheetId="0">'Índice '!$B$2:$C$22</definedName>
    <definedName name="Fechacomponentes" localSheetId="0">OFFSET(#REF!,0,0,COUNT(#REF!))</definedName>
    <definedName name="Fechacomponentes">OFFSET(#REF!,0,0,COUNT(#REF!))</definedName>
    <definedName name="Original" localSheetId="0">OFFSET('[2]1.0'!$C$22,0,0,COUNT('[2]1.0'!$C$22:$C$442))</definedName>
    <definedName name="Original">OFFSET(C.1!$C$81,0,0,COUNT(C.1!$C$81:$C$440))</definedName>
    <definedName name="OriginalComponentes" localSheetId="0">OFFSET(#REF!,0,0,COUNT(#REF!))</definedName>
    <definedName name="OriginalComponentes">OFFSET(#REF!,0,0,COUNT(#REF!))</definedName>
    <definedName name="TCcomponentes" localSheetId="0">OFFSET(#REF!,0,0,COUNT(#REF!))</definedName>
    <definedName name="TCcomponentes">OFFSET(#REF!,0,0,COUNT(#REF!))</definedName>
    <definedName name="Tendencia" localSheetId="0">OFFSET('[2]1.0'!$E$22,0,0,COUNT('[2]1.0'!$E$22:$E$442))</definedName>
    <definedName name="Tendencia">OFFSET(C.1!$E$81,0,0,COUNT(C.1!$E$81:$E$440))</definedName>
    <definedName name="Varoriginalcompon" localSheetId="0">OFFSET(#REF!,0,0,COUNT(#REF!))</definedName>
    <definedName name="Varoriginalcompon">OFFSET(#REF!,0,0,COUNT(#REF!))</definedName>
    <definedName name="VarTCcompon" localSheetId="0">OFFSET(#REF!,0,0,COUNT(#REF!))</definedName>
    <definedName name="VarTCcompon">OFFSET(#REF!,0,0,COUNT(#REF!))</definedName>
  </definedNames>
  <calcPr calcId="145621"/>
</workbook>
</file>

<file path=xl/calcChain.xml><?xml version="1.0" encoding="utf-8"?>
<calcChain xmlns="http://schemas.openxmlformats.org/spreadsheetml/2006/main">
  <c r="AO125" i="24" l="1"/>
  <c r="AN125" i="24"/>
  <c r="AM125" i="24"/>
  <c r="AL125" i="24"/>
  <c r="AK125" i="24"/>
  <c r="AJ125" i="24"/>
  <c r="AI125" i="24"/>
  <c r="AH125" i="24"/>
  <c r="AG125" i="24"/>
  <c r="AF125" i="24"/>
  <c r="AE125" i="24"/>
  <c r="AD125" i="24"/>
  <c r="AC125" i="24"/>
  <c r="AB125" i="24"/>
  <c r="AA125" i="24"/>
  <c r="Z125" i="24"/>
  <c r="Y125" i="24"/>
  <c r="X125" i="24"/>
  <c r="W125" i="24"/>
  <c r="AO124" i="24"/>
  <c r="AN124" i="24"/>
  <c r="AM124" i="24"/>
  <c r="AL124" i="24"/>
  <c r="AK124" i="24"/>
  <c r="AJ124" i="24"/>
  <c r="AI124" i="24"/>
  <c r="AH124" i="24"/>
  <c r="AG124" i="24"/>
  <c r="AF124" i="24"/>
  <c r="AE124" i="24"/>
  <c r="AD124" i="24"/>
  <c r="AC124" i="24"/>
  <c r="AB124" i="24"/>
  <c r="AA124" i="24"/>
  <c r="Z124" i="24"/>
  <c r="Y124" i="24"/>
  <c r="X124" i="24"/>
  <c r="W124" i="24"/>
  <c r="AO123" i="24"/>
  <c r="AN123" i="24"/>
  <c r="AM123" i="24"/>
  <c r="AL123" i="24"/>
  <c r="AK123" i="24"/>
  <c r="AJ123" i="24"/>
  <c r="AI123" i="24"/>
  <c r="AH123" i="24"/>
  <c r="AG123" i="24"/>
  <c r="AF123" i="24"/>
  <c r="AE123" i="24"/>
  <c r="AD123" i="24"/>
  <c r="AC123" i="24"/>
  <c r="AB123" i="24"/>
  <c r="AA123" i="24"/>
  <c r="Z123" i="24"/>
  <c r="Y123" i="24"/>
  <c r="X123" i="24"/>
  <c r="W123" i="24"/>
  <c r="AO122" i="24" l="1"/>
  <c r="AN122" i="24"/>
  <c r="AM122" i="24"/>
  <c r="AL122" i="24"/>
  <c r="AK122" i="24"/>
  <c r="AJ122" i="24"/>
  <c r="AI122" i="24"/>
  <c r="AH122" i="24"/>
  <c r="AG122" i="24"/>
  <c r="AF122" i="24"/>
  <c r="AE122" i="24"/>
  <c r="AD122" i="24"/>
  <c r="AC122" i="24"/>
  <c r="AB122" i="24"/>
  <c r="AA122" i="24"/>
  <c r="Z122" i="24"/>
  <c r="Y122" i="24"/>
  <c r="X122" i="24"/>
  <c r="W122" i="24"/>
  <c r="AO121" i="24"/>
  <c r="AN121" i="24"/>
  <c r="AM121" i="24"/>
  <c r="AL121" i="24"/>
  <c r="AK121" i="24"/>
  <c r="AJ121" i="24"/>
  <c r="AI121" i="24"/>
  <c r="AH121" i="24"/>
  <c r="AG121" i="24"/>
  <c r="AF121" i="24"/>
  <c r="AE121" i="24"/>
  <c r="AD121" i="24"/>
  <c r="AC121" i="24"/>
  <c r="AB121" i="24"/>
  <c r="AA121" i="24"/>
  <c r="Z121" i="24"/>
  <c r="Y121" i="24"/>
  <c r="X121" i="24"/>
  <c r="W121" i="24"/>
  <c r="AO120" i="24"/>
  <c r="AN120" i="24"/>
  <c r="AM120" i="24"/>
  <c r="AL120" i="24"/>
  <c r="AK120" i="24"/>
  <c r="AJ120" i="24"/>
  <c r="AI120" i="24"/>
  <c r="AH120" i="24"/>
  <c r="AG120" i="24"/>
  <c r="AF120" i="24"/>
  <c r="AE120" i="24"/>
  <c r="AD120" i="24"/>
  <c r="AC120" i="24"/>
  <c r="AB120" i="24"/>
  <c r="AA120" i="24"/>
  <c r="Z120" i="24"/>
  <c r="Y120" i="24"/>
  <c r="X120" i="24"/>
  <c r="W120" i="24"/>
  <c r="W119" i="24"/>
  <c r="AO119" i="24" l="1"/>
  <c r="AN119" i="24"/>
  <c r="AM119" i="24"/>
  <c r="AL119" i="24"/>
  <c r="AK119" i="24"/>
  <c r="AJ119" i="24"/>
  <c r="AI119" i="24"/>
  <c r="AH119" i="24"/>
  <c r="AG119" i="24"/>
  <c r="AF119" i="24"/>
  <c r="AE119" i="24"/>
  <c r="AD119" i="24"/>
  <c r="AC119" i="24"/>
  <c r="AB119" i="24"/>
  <c r="AA119" i="24"/>
  <c r="Z119" i="24"/>
  <c r="Y119" i="24"/>
  <c r="X119" i="24"/>
  <c r="AO118" i="24"/>
  <c r="AN118" i="24"/>
  <c r="AM118" i="24"/>
  <c r="AL118" i="24"/>
  <c r="AK118" i="24"/>
  <c r="AJ118" i="24"/>
  <c r="AI118" i="24"/>
  <c r="AH118" i="24"/>
  <c r="AG118" i="24"/>
  <c r="AF118" i="24"/>
  <c r="AE118" i="24"/>
  <c r="AD118" i="24"/>
  <c r="AC118" i="24"/>
  <c r="AB118" i="24"/>
  <c r="AA118" i="24"/>
  <c r="Z118" i="24"/>
  <c r="Y118" i="24"/>
  <c r="X118" i="24"/>
  <c r="W118" i="24"/>
  <c r="AO117" i="24"/>
  <c r="AN117" i="24"/>
  <c r="AM117" i="24"/>
  <c r="AL117" i="24"/>
  <c r="AK117" i="24"/>
  <c r="AJ117" i="24"/>
  <c r="AI117" i="24"/>
  <c r="AH117" i="24"/>
  <c r="AG117" i="24"/>
  <c r="AF117" i="24"/>
  <c r="AE117" i="24"/>
  <c r="AD117" i="24"/>
  <c r="AC117" i="24"/>
  <c r="AB117" i="24"/>
  <c r="AA117" i="24"/>
  <c r="Z117" i="24"/>
  <c r="Y117" i="24"/>
  <c r="X117" i="24"/>
  <c r="W117" i="24"/>
  <c r="AO116" i="24" l="1"/>
  <c r="AN116" i="24"/>
  <c r="AM116" i="24"/>
  <c r="AL116" i="24"/>
  <c r="AK116" i="24"/>
  <c r="AJ116" i="24"/>
  <c r="AI116" i="24"/>
  <c r="AH116" i="24"/>
  <c r="AG116" i="24"/>
  <c r="AF116" i="24"/>
  <c r="AE116" i="24"/>
  <c r="AD116" i="24"/>
  <c r="AC116" i="24"/>
  <c r="AB116" i="24"/>
  <c r="AA116" i="24"/>
  <c r="Z116" i="24"/>
  <c r="Y116" i="24"/>
  <c r="X116" i="24"/>
  <c r="W116" i="24"/>
  <c r="AO115" i="24"/>
  <c r="AN115" i="24"/>
  <c r="AM115" i="24"/>
  <c r="AL115" i="24"/>
  <c r="AK115" i="24"/>
  <c r="AJ115" i="24"/>
  <c r="AI115" i="24"/>
  <c r="AH115" i="24"/>
  <c r="AG115" i="24"/>
  <c r="AF115" i="24"/>
  <c r="AE115" i="24"/>
  <c r="AD115" i="24"/>
  <c r="AC115" i="24"/>
  <c r="AB115" i="24"/>
  <c r="AA115" i="24"/>
  <c r="Z115" i="24"/>
  <c r="Y115" i="24"/>
  <c r="X115" i="24"/>
  <c r="W115" i="24"/>
  <c r="AO114" i="24"/>
  <c r="AN114" i="24"/>
  <c r="AM114" i="24"/>
  <c r="AL114" i="24"/>
  <c r="AK114" i="24"/>
  <c r="AJ114" i="24"/>
  <c r="AI114" i="24"/>
  <c r="AH114" i="24"/>
  <c r="AG114" i="24"/>
  <c r="AF114" i="24"/>
  <c r="AE114" i="24"/>
  <c r="AD114" i="24"/>
  <c r="AC114" i="24"/>
  <c r="AB114" i="24"/>
  <c r="AA114" i="24"/>
  <c r="Z114" i="24"/>
  <c r="Y114" i="24"/>
  <c r="X114" i="24"/>
  <c r="W114" i="24"/>
  <c r="AO113" i="24" l="1"/>
  <c r="AN113" i="24"/>
  <c r="AM113" i="24"/>
  <c r="AL113" i="24"/>
  <c r="AK113" i="24"/>
  <c r="AJ113" i="24"/>
  <c r="AI113" i="24"/>
  <c r="AH113" i="24"/>
  <c r="AG113" i="24"/>
  <c r="AF113" i="24"/>
  <c r="AE113" i="24"/>
  <c r="AD113" i="24"/>
  <c r="AC113" i="24"/>
  <c r="AB113" i="24"/>
  <c r="AA113" i="24"/>
  <c r="Z113" i="24"/>
  <c r="Y113" i="24"/>
  <c r="X113" i="24"/>
  <c r="W113" i="24"/>
  <c r="AO112" i="24"/>
  <c r="AN112" i="24"/>
  <c r="AM112" i="24"/>
  <c r="AL112" i="24"/>
  <c r="AK112" i="24"/>
  <c r="AJ112" i="24"/>
  <c r="AI112" i="24"/>
  <c r="AH112" i="24"/>
  <c r="AG112" i="24"/>
  <c r="AF112" i="24"/>
  <c r="AE112" i="24"/>
  <c r="AD112" i="24"/>
  <c r="AC112" i="24"/>
  <c r="AB112" i="24"/>
  <c r="AA112" i="24"/>
  <c r="Z112" i="24"/>
  <c r="Y112" i="24"/>
  <c r="X112" i="24"/>
  <c r="W112" i="24"/>
  <c r="AO111" i="24"/>
  <c r="AN111" i="24"/>
  <c r="AM111" i="24"/>
  <c r="AL111" i="24"/>
  <c r="AK111" i="24"/>
  <c r="AJ111" i="24"/>
  <c r="AI111" i="24"/>
  <c r="AH111" i="24"/>
  <c r="AG111" i="24"/>
  <c r="AF111" i="24"/>
  <c r="AE111" i="24"/>
  <c r="AD111" i="24"/>
  <c r="AC111" i="24"/>
  <c r="AB111" i="24"/>
  <c r="AA111" i="24"/>
  <c r="Z111" i="24"/>
  <c r="Y111" i="24"/>
  <c r="X111" i="24"/>
  <c r="W111" i="24"/>
  <c r="C101" i="9" l="1"/>
  <c r="C113" i="9"/>
  <c r="AO110" i="24" l="1"/>
  <c r="AN110" i="24"/>
  <c r="AM110" i="24"/>
  <c r="AL110" i="24"/>
  <c r="AK110" i="24"/>
  <c r="AJ110" i="24"/>
  <c r="AI110" i="24"/>
  <c r="AH110" i="24"/>
  <c r="AG110" i="24"/>
  <c r="AF110" i="24"/>
  <c r="AE110" i="24"/>
  <c r="AD110" i="24"/>
  <c r="AC110" i="24"/>
  <c r="AB110" i="24"/>
  <c r="AA110" i="24"/>
  <c r="Z110" i="24"/>
  <c r="Y110" i="24"/>
  <c r="X110" i="24"/>
  <c r="W110" i="24"/>
  <c r="AO109" i="24"/>
  <c r="AN109" i="24"/>
  <c r="AM109" i="24"/>
  <c r="AL109" i="24"/>
  <c r="AK109" i="24"/>
  <c r="AJ109" i="24"/>
  <c r="AI109" i="24"/>
  <c r="AH109" i="24"/>
  <c r="AG109" i="24"/>
  <c r="AF109" i="24"/>
  <c r="AE109" i="24"/>
  <c r="AD109" i="24"/>
  <c r="AC109" i="24"/>
  <c r="AB109" i="24"/>
  <c r="AA109" i="24"/>
  <c r="Z109" i="24"/>
  <c r="Y109" i="24"/>
  <c r="X109" i="24"/>
  <c r="W109" i="24"/>
  <c r="AO108" i="24"/>
  <c r="AN108" i="24"/>
  <c r="AM108" i="24"/>
  <c r="AL108" i="24"/>
  <c r="AK108" i="24"/>
  <c r="AJ108" i="24"/>
  <c r="AI108" i="24"/>
  <c r="AH108" i="24"/>
  <c r="AG108" i="24"/>
  <c r="AF108" i="24"/>
  <c r="AE108" i="24"/>
  <c r="AD108" i="24"/>
  <c r="AC108" i="24"/>
  <c r="AB108" i="24"/>
  <c r="AA108" i="24"/>
  <c r="Z108" i="24"/>
  <c r="Y108" i="24"/>
  <c r="X108" i="24"/>
  <c r="W108" i="24"/>
  <c r="AO107" i="24" l="1"/>
  <c r="AN107" i="24"/>
  <c r="AM107" i="24"/>
  <c r="AL107" i="24"/>
  <c r="AK107" i="24"/>
  <c r="AJ107" i="24"/>
  <c r="AI107" i="24"/>
  <c r="AH107" i="24"/>
  <c r="AG107" i="24"/>
  <c r="AF107" i="24"/>
  <c r="AE107" i="24"/>
  <c r="AD107" i="24"/>
  <c r="AC107" i="24"/>
  <c r="AB107" i="24"/>
  <c r="AA107" i="24"/>
  <c r="Z107" i="24"/>
  <c r="Y107" i="24"/>
  <c r="X107" i="24"/>
  <c r="W107" i="24"/>
  <c r="AO106" i="24"/>
  <c r="AN106" i="24"/>
  <c r="AM106" i="24"/>
  <c r="AL106" i="24"/>
  <c r="AK106" i="24"/>
  <c r="AJ106" i="24"/>
  <c r="AI106" i="24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AO105" i="24"/>
  <c r="AN105" i="24"/>
  <c r="AM105" i="24"/>
  <c r="AL105" i="24"/>
  <c r="AK105" i="24"/>
  <c r="AJ105" i="24"/>
  <c r="AI105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AO104" i="24" l="1"/>
  <c r="AN104" i="24"/>
  <c r="AM104" i="24"/>
  <c r="AL104" i="24"/>
  <c r="AK104" i="24"/>
  <c r="AJ104" i="24"/>
  <c r="AI104" i="24"/>
  <c r="AH104" i="24"/>
  <c r="AG104" i="24"/>
  <c r="AF104" i="24"/>
  <c r="AE104" i="24"/>
  <c r="AD104" i="24"/>
  <c r="AC104" i="24"/>
  <c r="AB104" i="24"/>
  <c r="AA104" i="24"/>
  <c r="Z104" i="24"/>
  <c r="Y104" i="24"/>
  <c r="X104" i="24"/>
  <c r="W104" i="24"/>
  <c r="AO103" i="24"/>
  <c r="AN103" i="24"/>
  <c r="AM103" i="24"/>
  <c r="AL103" i="24"/>
  <c r="AK103" i="24"/>
  <c r="AJ103" i="24"/>
  <c r="AI103" i="24"/>
  <c r="AH103" i="24"/>
  <c r="AG103" i="24"/>
  <c r="AF103" i="24"/>
  <c r="AE103" i="24"/>
  <c r="AD103" i="24"/>
  <c r="AC103" i="24"/>
  <c r="AB103" i="24"/>
  <c r="AA103" i="24"/>
  <c r="Z103" i="24"/>
  <c r="Y103" i="24"/>
  <c r="X103" i="24"/>
  <c r="W103" i="24"/>
  <c r="AO102" i="24"/>
  <c r="AN102" i="24"/>
  <c r="AM102" i="24"/>
  <c r="AL102" i="24"/>
  <c r="AK102" i="24"/>
  <c r="AJ102" i="24"/>
  <c r="AI102" i="24"/>
  <c r="AH102" i="24"/>
  <c r="AG102" i="24"/>
  <c r="AF102" i="24"/>
  <c r="AE102" i="24"/>
  <c r="AD102" i="24"/>
  <c r="AC102" i="24"/>
  <c r="AB102" i="24"/>
  <c r="AA102" i="24"/>
  <c r="Z102" i="24"/>
  <c r="Y102" i="24"/>
  <c r="X102" i="24"/>
  <c r="W102" i="24"/>
  <c r="AO101" i="24" l="1"/>
  <c r="AN101" i="24"/>
  <c r="AM101" i="24"/>
  <c r="AL101" i="24"/>
  <c r="AK101" i="24"/>
  <c r="AJ101" i="24"/>
  <c r="AI101" i="24"/>
  <c r="AH101" i="24"/>
  <c r="AG101" i="24"/>
  <c r="AF101" i="24"/>
  <c r="AE101" i="24"/>
  <c r="AD101" i="24"/>
  <c r="AC101" i="24"/>
  <c r="AB101" i="24"/>
  <c r="AA101" i="24"/>
  <c r="Z101" i="24"/>
  <c r="Y101" i="24"/>
  <c r="X101" i="24"/>
  <c r="W101" i="24"/>
  <c r="AO100" i="24"/>
  <c r="AN100" i="24"/>
  <c r="AM100" i="24"/>
  <c r="AL100" i="24"/>
  <c r="AK100" i="24"/>
  <c r="AJ100" i="24"/>
  <c r="AI100" i="24"/>
  <c r="AH100" i="24"/>
  <c r="AG100" i="24"/>
  <c r="AF100" i="24"/>
  <c r="AE100" i="24"/>
  <c r="AD100" i="24"/>
  <c r="AC100" i="24"/>
  <c r="AB100" i="24"/>
  <c r="AA100" i="24"/>
  <c r="Z100" i="24"/>
  <c r="Y100" i="24"/>
  <c r="X100" i="24"/>
  <c r="W100" i="24"/>
  <c r="AO99" i="24"/>
  <c r="AN99" i="24"/>
  <c r="AM99" i="24"/>
  <c r="AL99" i="24"/>
  <c r="AK99" i="24"/>
  <c r="AJ99" i="24"/>
  <c r="AI99" i="24"/>
  <c r="AH99" i="24"/>
  <c r="AG99" i="24"/>
  <c r="AF99" i="24"/>
  <c r="AE99" i="24"/>
  <c r="AD99" i="24"/>
  <c r="AC99" i="24"/>
  <c r="AB99" i="24"/>
  <c r="AA99" i="24"/>
  <c r="Z99" i="24"/>
  <c r="Y99" i="24"/>
  <c r="X99" i="24"/>
  <c r="W99" i="24"/>
  <c r="AO98" i="24" l="1"/>
  <c r="AN98" i="24"/>
  <c r="AM98" i="24"/>
  <c r="AL98" i="24"/>
  <c r="AK98" i="24"/>
  <c r="AJ98" i="24"/>
  <c r="AI98" i="24"/>
  <c r="AH98" i="24"/>
  <c r="AG98" i="24"/>
  <c r="AF98" i="24"/>
  <c r="AE98" i="24"/>
  <c r="AD98" i="24"/>
  <c r="AC98" i="24"/>
  <c r="AB98" i="24"/>
  <c r="AA98" i="24"/>
  <c r="Z98" i="24"/>
  <c r="Y98" i="24"/>
  <c r="X98" i="24"/>
  <c r="W98" i="24"/>
  <c r="AO97" i="24"/>
  <c r="AN97" i="24"/>
  <c r="AM97" i="24"/>
  <c r="AL97" i="24"/>
  <c r="AK97" i="24"/>
  <c r="AJ97" i="24"/>
  <c r="AI97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AO96" i="24"/>
  <c r="AN96" i="24"/>
  <c r="AM96" i="24"/>
  <c r="AL96" i="24"/>
  <c r="AK96" i="24"/>
  <c r="AJ96" i="24"/>
  <c r="AI96" i="24"/>
  <c r="AH96" i="24"/>
  <c r="AG96" i="24"/>
  <c r="AF96" i="24"/>
  <c r="AE96" i="24"/>
  <c r="AD96" i="24"/>
  <c r="AC96" i="24"/>
  <c r="AB96" i="24"/>
  <c r="AA96" i="24"/>
  <c r="Z96" i="24"/>
  <c r="Y96" i="24"/>
  <c r="X96" i="24"/>
  <c r="W96" i="24"/>
  <c r="AO95" i="24" l="1"/>
  <c r="AN95" i="24"/>
  <c r="AM95" i="24"/>
  <c r="AL95" i="24"/>
  <c r="AK95" i="24"/>
  <c r="AJ95" i="24"/>
  <c r="AI95" i="24"/>
  <c r="AH95" i="24"/>
  <c r="AG95" i="24"/>
  <c r="AF95" i="24"/>
  <c r="AE95" i="24"/>
  <c r="AD95" i="24"/>
  <c r="AC95" i="24"/>
  <c r="AB95" i="24"/>
  <c r="AA95" i="24"/>
  <c r="Z95" i="24"/>
  <c r="Y95" i="24"/>
  <c r="X95" i="24"/>
  <c r="W95" i="24"/>
  <c r="AO94" i="24"/>
  <c r="AN94" i="24"/>
  <c r="AM94" i="24"/>
  <c r="AL94" i="24"/>
  <c r="AK94" i="24"/>
  <c r="AJ94" i="24"/>
  <c r="AI94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AO93" i="24"/>
  <c r="AN93" i="24"/>
  <c r="AM93" i="24"/>
  <c r="AL93" i="24"/>
  <c r="AK93" i="24"/>
  <c r="AJ93" i="24"/>
  <c r="AI93" i="24"/>
  <c r="AH93" i="24"/>
  <c r="AG93" i="24"/>
  <c r="AF93" i="24"/>
  <c r="AE93" i="24"/>
  <c r="AD93" i="24"/>
  <c r="AC93" i="24"/>
  <c r="AB93" i="24"/>
  <c r="AA93" i="24"/>
  <c r="Z93" i="24"/>
  <c r="Y93" i="24"/>
  <c r="X93" i="24"/>
  <c r="W93" i="24"/>
  <c r="AO92" i="24" l="1"/>
  <c r="AN92" i="24"/>
  <c r="AM92" i="24"/>
  <c r="AL92" i="24"/>
  <c r="AK92" i="24"/>
  <c r="AJ92" i="24"/>
  <c r="AI92" i="24"/>
  <c r="AH92" i="24"/>
  <c r="AG92" i="24"/>
  <c r="AF92" i="24"/>
  <c r="AE92" i="24"/>
  <c r="AD92" i="24"/>
  <c r="AC92" i="24"/>
  <c r="AB92" i="24"/>
  <c r="AA92" i="24"/>
  <c r="Z92" i="24"/>
  <c r="Y92" i="24"/>
  <c r="X92" i="24"/>
  <c r="W92" i="24"/>
  <c r="AO91" i="24"/>
  <c r="AN91" i="24"/>
  <c r="AM91" i="24"/>
  <c r="AL91" i="24"/>
  <c r="AK91" i="24"/>
  <c r="AJ91" i="24"/>
  <c r="AI91" i="24"/>
  <c r="AH91" i="24"/>
  <c r="AG91" i="24"/>
  <c r="AF91" i="24"/>
  <c r="AE91" i="24"/>
  <c r="AD91" i="24"/>
  <c r="AC91" i="24"/>
  <c r="AB91" i="24"/>
  <c r="AA91" i="24"/>
  <c r="Z91" i="24"/>
  <c r="Y91" i="24"/>
  <c r="X91" i="24"/>
  <c r="W91" i="24"/>
  <c r="AO90" i="24"/>
  <c r="AN90" i="24"/>
  <c r="AM90" i="24"/>
  <c r="AL90" i="24"/>
  <c r="AK90" i="24"/>
  <c r="AJ90" i="24"/>
  <c r="AI90" i="24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E104" i="9" l="1"/>
  <c r="E103" i="9"/>
  <c r="E102" i="9"/>
  <c r="E101" i="9"/>
  <c r="E100" i="9"/>
  <c r="E99" i="9"/>
  <c r="E98" i="9"/>
  <c r="E97" i="9"/>
  <c r="E96" i="9"/>
  <c r="E95" i="9"/>
  <c r="E94" i="9"/>
  <c r="E93" i="9"/>
  <c r="C104" i="9"/>
  <c r="C103" i="9"/>
  <c r="C102" i="9"/>
  <c r="C100" i="9"/>
  <c r="C99" i="9"/>
  <c r="C98" i="9"/>
  <c r="C97" i="9"/>
  <c r="C96" i="9"/>
  <c r="C95" i="9"/>
  <c r="C94" i="9"/>
  <c r="C93" i="9"/>
  <c r="E91" i="9" l="1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AO89" i="24" l="1"/>
  <c r="AN89" i="24"/>
  <c r="AM89" i="24"/>
  <c r="AL89" i="24"/>
  <c r="AK89" i="24"/>
  <c r="AJ89" i="24"/>
  <c r="AI89" i="24"/>
  <c r="AH89" i="24"/>
  <c r="AG89" i="24"/>
  <c r="AF89" i="24"/>
  <c r="AE89" i="24"/>
  <c r="AD89" i="24"/>
  <c r="AC89" i="24"/>
  <c r="AB89" i="24"/>
  <c r="AA89" i="24"/>
  <c r="Z89" i="24"/>
  <c r="Y89" i="24"/>
  <c r="X89" i="24"/>
  <c r="W89" i="24"/>
  <c r="AO88" i="24"/>
  <c r="AN88" i="24"/>
  <c r="AM88" i="24"/>
  <c r="AL88" i="24"/>
  <c r="AK88" i="24"/>
  <c r="AJ88" i="24"/>
  <c r="AI88" i="24"/>
  <c r="AH88" i="24"/>
  <c r="AG88" i="24"/>
  <c r="AF88" i="24"/>
  <c r="AE88" i="24"/>
  <c r="AD88" i="24"/>
  <c r="AC88" i="24"/>
  <c r="AB88" i="24"/>
  <c r="AA88" i="24"/>
  <c r="Z88" i="24"/>
  <c r="Y88" i="24"/>
  <c r="X88" i="24"/>
  <c r="W88" i="24"/>
  <c r="AO87" i="24"/>
  <c r="AN87" i="24"/>
  <c r="AM87" i="24"/>
  <c r="AL87" i="24"/>
  <c r="AK87" i="24"/>
  <c r="AJ87" i="24"/>
  <c r="AI87" i="24"/>
  <c r="AH87" i="24"/>
  <c r="AG87" i="24"/>
  <c r="AF87" i="24"/>
  <c r="AE87" i="24"/>
  <c r="AD87" i="24"/>
  <c r="AC87" i="24"/>
  <c r="AB87" i="24"/>
  <c r="AA87" i="24"/>
  <c r="Z87" i="24"/>
  <c r="Y87" i="24"/>
  <c r="X87" i="24"/>
  <c r="W87" i="24"/>
  <c r="AO86" i="24" l="1"/>
  <c r="AN86" i="24"/>
  <c r="AM86" i="24"/>
  <c r="AL86" i="24"/>
  <c r="AK86" i="24"/>
  <c r="AJ86" i="24"/>
  <c r="AI86" i="24"/>
  <c r="AH86" i="24"/>
  <c r="AG86" i="24"/>
  <c r="AF86" i="24"/>
  <c r="AE86" i="24"/>
  <c r="AD86" i="24"/>
  <c r="AC86" i="24"/>
  <c r="AB86" i="24"/>
  <c r="AA86" i="24"/>
  <c r="Z86" i="24"/>
  <c r="Y86" i="24"/>
  <c r="X86" i="24"/>
  <c r="W86" i="24"/>
  <c r="AO85" i="24"/>
  <c r="AN85" i="24"/>
  <c r="AM85" i="24"/>
  <c r="AL85" i="24"/>
  <c r="AK85" i="24"/>
  <c r="AJ85" i="24"/>
  <c r="AI85" i="24"/>
  <c r="AH85" i="24"/>
  <c r="AG85" i="24"/>
  <c r="AF85" i="24"/>
  <c r="AE85" i="24"/>
  <c r="AD85" i="24"/>
  <c r="AC85" i="24"/>
  <c r="AB85" i="24"/>
  <c r="AA85" i="24"/>
  <c r="Z85" i="24"/>
  <c r="Y85" i="24"/>
  <c r="X85" i="24"/>
  <c r="W85" i="24"/>
  <c r="AO84" i="24"/>
  <c r="AN84" i="24"/>
  <c r="AM84" i="24"/>
  <c r="AL84" i="24"/>
  <c r="AK84" i="24"/>
  <c r="AJ84" i="24"/>
  <c r="AI84" i="24"/>
  <c r="AH84" i="24"/>
  <c r="AG84" i="24"/>
  <c r="AF84" i="24"/>
  <c r="AE84" i="24"/>
  <c r="AD84" i="24"/>
  <c r="AC84" i="24"/>
  <c r="AB84" i="24"/>
  <c r="AA84" i="24"/>
  <c r="Z84" i="24"/>
  <c r="Y84" i="24"/>
  <c r="X84" i="24"/>
  <c r="W84" i="24"/>
  <c r="AO83" i="24"/>
  <c r="AN83" i="24"/>
  <c r="AM83" i="24"/>
  <c r="AL83" i="24"/>
  <c r="AK83" i="24"/>
  <c r="AJ83" i="24"/>
  <c r="AI83" i="24"/>
  <c r="AH83" i="24"/>
  <c r="AG83" i="24"/>
  <c r="AF83" i="24"/>
  <c r="AE83" i="24"/>
  <c r="AD83" i="24"/>
  <c r="AC83" i="24"/>
  <c r="AB83" i="24"/>
  <c r="AA83" i="24"/>
  <c r="Z83" i="24"/>
  <c r="Y83" i="24"/>
  <c r="X83" i="24"/>
  <c r="W83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AO76" i="24"/>
  <c r="AN76" i="24"/>
  <c r="AM76" i="24"/>
  <c r="AL76" i="24"/>
  <c r="AK76" i="24"/>
  <c r="AJ76" i="24"/>
  <c r="AI76" i="24"/>
  <c r="AH76" i="24"/>
  <c r="AG76" i="24"/>
  <c r="AF76" i="24"/>
  <c r="AE76" i="24"/>
  <c r="AD76" i="24"/>
  <c r="AC76" i="24"/>
  <c r="AB76" i="24"/>
  <c r="AA76" i="24"/>
  <c r="Z76" i="24"/>
  <c r="Y76" i="24"/>
  <c r="X76" i="24"/>
  <c r="W76" i="24"/>
  <c r="AO75" i="24"/>
  <c r="AN75" i="24"/>
  <c r="AM75" i="24"/>
  <c r="AL75" i="24"/>
  <c r="AK75" i="24"/>
  <c r="AJ75" i="24"/>
  <c r="AI75" i="24"/>
  <c r="AH75" i="24"/>
  <c r="AG75" i="24"/>
  <c r="AF75" i="24"/>
  <c r="AE75" i="24"/>
  <c r="AD75" i="24"/>
  <c r="AC75" i="24"/>
  <c r="AB75" i="24"/>
  <c r="AA75" i="24"/>
  <c r="Z75" i="24"/>
  <c r="Y75" i="24"/>
  <c r="X75" i="24"/>
  <c r="W75" i="24"/>
  <c r="AO74" i="24"/>
  <c r="AN74" i="24"/>
  <c r="AM74" i="24"/>
  <c r="AL74" i="24"/>
  <c r="AK74" i="24"/>
  <c r="AJ74" i="24"/>
  <c r="AI74" i="24"/>
  <c r="AH74" i="24"/>
  <c r="AG74" i="24"/>
  <c r="AF74" i="24"/>
  <c r="AE74" i="24"/>
  <c r="AD74" i="24"/>
  <c r="AC74" i="24"/>
  <c r="AB74" i="24"/>
  <c r="AA74" i="24"/>
  <c r="Z74" i="24"/>
  <c r="Y74" i="24"/>
  <c r="X74" i="24"/>
  <c r="W74" i="24"/>
  <c r="AO73" i="24"/>
  <c r="AN73" i="24"/>
  <c r="AM73" i="24"/>
  <c r="AL73" i="24"/>
  <c r="AK73" i="24"/>
  <c r="AJ73" i="24"/>
  <c r="AI73" i="24"/>
  <c r="AH73" i="24"/>
  <c r="AG73" i="24"/>
  <c r="AF73" i="24"/>
  <c r="AE73" i="24"/>
  <c r="AD73" i="24"/>
  <c r="AC73" i="24"/>
  <c r="AB73" i="24"/>
  <c r="AA73" i="24"/>
  <c r="Z73" i="24"/>
  <c r="Y73" i="24"/>
  <c r="X73" i="24"/>
  <c r="W73" i="24"/>
  <c r="AO72" i="24"/>
  <c r="AN72" i="24"/>
  <c r="AM72" i="24"/>
  <c r="AL72" i="24"/>
  <c r="AK72" i="24"/>
  <c r="AJ72" i="24"/>
  <c r="AI72" i="24"/>
  <c r="AH72" i="24"/>
  <c r="AG72" i="24"/>
  <c r="AF72" i="24"/>
  <c r="AE72" i="24"/>
  <c r="AD72" i="24"/>
  <c r="AC72" i="24"/>
  <c r="AB72" i="24"/>
  <c r="AA72" i="24"/>
  <c r="Z72" i="24"/>
  <c r="Y72" i="24"/>
  <c r="X72" i="24"/>
  <c r="W72" i="24"/>
  <c r="AO71" i="24"/>
  <c r="AN71" i="24"/>
  <c r="AM71" i="24"/>
  <c r="AL71" i="24"/>
  <c r="AK71" i="24"/>
  <c r="AJ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AO67" i="24"/>
  <c r="AN67" i="24"/>
  <c r="AM67" i="24"/>
  <c r="AL67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W50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C89" i="9" l="1"/>
  <c r="C88" i="9" l="1"/>
  <c r="C87" i="9"/>
  <c r="G236" i="9" l="1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6" i="9"/>
  <c r="G115" i="9"/>
  <c r="G114" i="9"/>
  <c r="G113" i="9"/>
  <c r="G112" i="9"/>
  <c r="G111" i="9"/>
  <c r="G110" i="9"/>
  <c r="G109" i="9"/>
  <c r="G108" i="9"/>
  <c r="G107" i="9"/>
  <c r="G106" i="9"/>
  <c r="G104" i="9"/>
  <c r="G103" i="9"/>
  <c r="G102" i="9"/>
  <c r="G101" i="9"/>
  <c r="G100" i="9"/>
  <c r="G99" i="9"/>
  <c r="G98" i="9"/>
  <c r="G97" i="9"/>
  <c r="G96" i="9"/>
  <c r="G95" i="9"/>
  <c r="G94" i="9"/>
  <c r="G83" i="9"/>
  <c r="G82" i="9"/>
  <c r="G92" i="9"/>
  <c r="G91" i="9"/>
  <c r="G90" i="9"/>
  <c r="G89" i="9"/>
  <c r="G88" i="9"/>
  <c r="G87" i="9"/>
  <c r="G86" i="9"/>
  <c r="G84" i="9"/>
  <c r="G85" i="9"/>
  <c r="G21" i="9"/>
  <c r="G33" i="9" s="1"/>
  <c r="G45" i="9" s="1"/>
  <c r="G57" i="9" s="1"/>
  <c r="G69" i="9" s="1"/>
  <c r="G81" i="9" s="1"/>
  <c r="G93" i="9" s="1"/>
  <c r="G105" i="9" s="1"/>
  <c r="G117" i="9" s="1"/>
  <c r="E440" i="9" l="1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92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2" i="9"/>
  <c r="C111" i="9"/>
  <c r="C110" i="9"/>
  <c r="C109" i="9"/>
  <c r="C108" i="9"/>
  <c r="C107" i="9"/>
  <c r="C106" i="9"/>
  <c r="C105" i="9"/>
  <c r="C92" i="9"/>
  <c r="C91" i="9"/>
  <c r="C90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</calcChain>
</file>

<file path=xl/sharedStrings.xml><?xml version="1.0" encoding="utf-8"?>
<sst xmlns="http://schemas.openxmlformats.org/spreadsheetml/2006/main" count="210" uniqueCount="71">
  <si>
    <t>Explotación de minas y canteras</t>
  </si>
  <si>
    <t>Construcción</t>
  </si>
  <si>
    <t>Período</t>
  </si>
  <si>
    <t>f</t>
  </si>
  <si>
    <t>m</t>
  </si>
  <si>
    <t>a</t>
  </si>
  <si>
    <t>j</t>
  </si>
  <si>
    <t>s</t>
  </si>
  <si>
    <t>o</t>
  </si>
  <si>
    <t>n</t>
  </si>
  <si>
    <t>d</t>
  </si>
  <si>
    <t>Índice</t>
  </si>
  <si>
    <t>IMAE</t>
  </si>
  <si>
    <t>Fuente: Banco de Guatemala</t>
  </si>
  <si>
    <t>Agricultura, ganadería, silvicultura y pesca</t>
  </si>
  <si>
    <t>Actividades de alojamiento y de servicio de comidas</t>
  </si>
  <si>
    <t>Actividades financieras y de seguros</t>
  </si>
  <si>
    <t>Actividades inmobiliarias</t>
  </si>
  <si>
    <t>Enseñanza</t>
  </si>
  <si>
    <t>Otras actividades de servicios</t>
  </si>
  <si>
    <t>Serie tendencia-ciclo</t>
  </si>
  <si>
    <t>SISTEMA DE CUENTAS NACIONALES</t>
  </si>
  <si>
    <t>Índice Mensual de la Actividad Económica (IMAE)</t>
  </si>
  <si>
    <t>Año de referencia 2013</t>
  </si>
  <si>
    <t xml:space="preserve"> </t>
  </si>
  <si>
    <t>Cuadro de la serie agregada del IMAE: índice original y de tendencia-ciclo.</t>
  </si>
  <si>
    <t>Cuadro del IMAE de la serie original, por componentes.</t>
  </si>
  <si>
    <t>Cuadro del IMAE de la tasa de variación interanual de la serie original, por componentes.</t>
  </si>
  <si>
    <t>Índice mensual, serie original y de tendencia-ciclo</t>
  </si>
  <si>
    <t>Año de referencia 2013 = 100</t>
  </si>
  <si>
    <t>Cuadro 1</t>
  </si>
  <si>
    <r>
      <t xml:space="preserve">Serie original </t>
    </r>
    <r>
      <rPr>
        <b/>
        <vertAlign val="superscript"/>
        <sz val="12"/>
        <color theme="0"/>
        <rFont val="Century Schoolbook"/>
        <family val="1"/>
      </rPr>
      <t>1/</t>
    </r>
  </si>
  <si>
    <r>
      <rPr>
        <vertAlign val="superscript"/>
        <sz val="10"/>
        <color theme="1"/>
        <rFont val="Century Schoolbook"/>
        <family val="1"/>
      </rPr>
      <t>1/</t>
    </r>
    <r>
      <rPr>
        <sz val="10"/>
        <color theme="1"/>
        <rFont val="Century Schoolbook"/>
        <family val="1"/>
      </rPr>
      <t xml:space="preserve"> Cifras preliminares</t>
    </r>
  </si>
  <si>
    <t>1.</t>
  </si>
  <si>
    <t>2.</t>
  </si>
  <si>
    <t>3.</t>
  </si>
  <si>
    <t>A</t>
  </si>
  <si>
    <t>B</t>
  </si>
  <si>
    <t>C</t>
  </si>
  <si>
    <t>D-E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</si>
  <si>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</si>
  <si>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</si>
  <si>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</si>
  <si>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</si>
  <si>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</si>
  <si>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</si>
  <si>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</si>
  <si>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</si>
  <si>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</si>
  <si>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</si>
  <si>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</si>
  <si>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</si>
  <si>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R-S-T-U</t>
  </si>
  <si>
    <t>Suministro de electricidad, agua y saneamiento</t>
  </si>
  <si>
    <t>Comercio y reparación de vehículos</t>
  </si>
  <si>
    <t>Salud</t>
  </si>
  <si>
    <t>Cuadro 2</t>
  </si>
  <si>
    <r>
      <t>Índice Mensual de la Actividad Económica (IMAE)</t>
    </r>
    <r>
      <rPr>
        <b/>
        <vertAlign val="superscript"/>
        <sz val="12"/>
        <color theme="1"/>
        <rFont val="Century Schoolbook"/>
        <family val="1"/>
      </rPr>
      <t>1/</t>
    </r>
  </si>
  <si>
    <t>Cuadro 3</t>
  </si>
  <si>
    <t xml:space="preserve">Tasa de variación interanual del IMAE de la serie original </t>
  </si>
  <si>
    <t>Serie original del IMAE</t>
  </si>
  <si>
    <t>Variación Interanual</t>
  </si>
  <si>
    <t>Regresar al índice</t>
  </si>
  <si>
    <t>Industrias manufac-tureras</t>
  </si>
  <si>
    <t>Transporte y almacena-miento</t>
  </si>
  <si>
    <t>Información y comunica-ciones</t>
  </si>
  <si>
    <t>Actividades profesionales científicas y técnicas</t>
  </si>
  <si>
    <t>Actividades de servicios administra-tivos y de apoyo</t>
  </si>
  <si>
    <t>Administra-ción pública y defensa</t>
  </si>
  <si>
    <t>Impuestos netos de subvenciones a los productos</t>
  </si>
  <si>
    <t>ÍNDICE MENSUAL DE LA ACTIVIDAD ECONÓMICA. AÑOS 2013 - 2023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</si>
</sst>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_-;[Red]\-#,##0.0_-;&quot;-&quot;?_-;_-@_-"/>
  </numFmts>
  <fonts count="32" x14ac:knownFonts="1">
    <font>
      <sz val="10"/>
      <color theme="1"/>
      <name val="Consola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Schoolbook"/>
      <family val="1"/>
    </font>
    <font>
      <sz val="10"/>
      <color theme="4" tint="-0.249977111117893"/>
      <name val="Century Schoolbook"/>
      <family val="1"/>
    </font>
    <font>
      <i/>
      <sz val="10"/>
      <name val="Century Schoolbook"/>
      <family val="1"/>
    </font>
    <font>
      <sz val="16"/>
      <name val="Century Schoolbook"/>
      <family val="1"/>
    </font>
    <font>
      <b/>
      <sz val="16"/>
      <color theme="0"/>
      <name val="Century Schoolbook"/>
      <family val="1"/>
    </font>
    <font>
      <sz val="12"/>
      <name val="Century Schoolbook"/>
      <family val="1"/>
    </font>
    <font>
      <b/>
      <sz val="12"/>
      <name val="Century Schoolbook"/>
      <family val="1"/>
    </font>
    <font>
      <sz val="11"/>
      <name val="Century Schoolbook"/>
      <family val="1"/>
    </font>
    <font>
      <b/>
      <sz val="11"/>
      <name val="Century Schoolbook"/>
      <family val="1"/>
    </font>
    <font>
      <sz val="10"/>
      <color indexed="8"/>
      <name val="Arial"/>
      <family val="2"/>
    </font>
    <font>
      <sz val="10"/>
      <name val="Tahoma"/>
      <family val="2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Century Schoolbook"/>
      <family val="1"/>
    </font>
    <font>
      <b/>
      <sz val="10"/>
      <color theme="1"/>
      <name val="Century Schoolbook"/>
      <family val="1"/>
    </font>
    <font>
      <b/>
      <sz val="9"/>
      <color theme="0"/>
      <name val="Century Schoolbook"/>
      <family val="1"/>
    </font>
    <font>
      <sz val="9"/>
      <color theme="1"/>
      <name val="Century Schoolbook"/>
      <family val="1"/>
    </font>
    <font>
      <sz val="12"/>
      <color rgb="FF44546A"/>
      <name val="Century Schoolbook"/>
      <family val="1"/>
    </font>
    <font>
      <sz val="12"/>
      <color theme="0"/>
      <name val="Century Schoolbook"/>
      <family val="1"/>
    </font>
    <font>
      <b/>
      <sz val="12"/>
      <color theme="0"/>
      <name val="Century Schoolbook"/>
      <family val="1"/>
    </font>
    <font>
      <b/>
      <vertAlign val="superscript"/>
      <sz val="12"/>
      <color theme="0"/>
      <name val="Century Schoolbook"/>
      <family val="1"/>
    </font>
    <font>
      <vertAlign val="superscript"/>
      <sz val="10"/>
      <color theme="1"/>
      <name val="Century Schoolbook"/>
      <family val="1"/>
    </font>
    <font>
      <b/>
      <sz val="11"/>
      <color theme="1"/>
      <name val="Century Schoolbook"/>
      <family val="1"/>
    </font>
    <font>
      <sz val="11"/>
      <color theme="0"/>
      <name val="Century Schoolbook"/>
      <family val="1"/>
    </font>
    <font>
      <b/>
      <vertAlign val="superscript"/>
      <sz val="12"/>
      <color theme="1"/>
      <name val="Century Schoolbook"/>
      <family val="1"/>
    </font>
    <font>
      <u/>
      <sz val="10"/>
      <color theme="1"/>
      <name val="Century Schoolbook"/>
      <family val="1"/>
    </font>
    <font>
      <b/>
      <sz val="10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36C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F5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>
      <alignment vertical="top"/>
    </xf>
    <xf numFmtId="0" fontId="14" fillId="0" borderId="0">
      <alignment vertical="top"/>
    </xf>
    <xf numFmtId="164" fontId="1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5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>
      <alignment vertical="top"/>
    </xf>
  </cellStyleXfs>
  <cellXfs count="83">
    <xf numFmtId="0" fontId="0" fillId="0" borderId="0" xfId="0"/>
    <xf numFmtId="0" fontId="5" fillId="0" borderId="0" xfId="4" applyFont="1" applyFill="1" applyBorder="1" applyAlignment="1"/>
    <xf numFmtId="0" fontId="5" fillId="0" borderId="0" xfId="5" applyFont="1">
      <alignment vertical="top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49" fontId="5" fillId="0" borderId="0" xfId="4" applyNumberFormat="1" applyFont="1" applyBorder="1" applyAlignment="1">
      <alignment vertical="top"/>
    </xf>
    <xf numFmtId="0" fontId="6" fillId="2" borderId="0" xfId="5" applyFont="1" applyFill="1" applyBorder="1" applyAlignment="1"/>
    <xf numFmtId="0" fontId="7" fillId="0" borderId="0" xfId="4" applyFont="1" applyBorder="1" applyAlignment="1">
      <alignment vertical="top"/>
    </xf>
    <xf numFmtId="0" fontId="8" fillId="0" borderId="0" xfId="4" applyFont="1" applyBorder="1" applyAlignment="1">
      <alignment vertical="top"/>
    </xf>
    <xf numFmtId="0" fontId="8" fillId="0" borderId="0" xfId="5" applyFont="1">
      <alignment vertical="top"/>
    </xf>
    <xf numFmtId="0" fontId="10" fillId="0" borderId="0" xfId="4" applyFont="1" applyBorder="1" applyAlignment="1">
      <alignment vertical="top"/>
    </xf>
    <xf numFmtId="0" fontId="10" fillId="0" borderId="0" xfId="5" applyFont="1">
      <alignment vertical="top"/>
    </xf>
    <xf numFmtId="0" fontId="12" fillId="0" borderId="0" xfId="4" applyFont="1" applyBorder="1" applyAlignment="1">
      <alignment vertical="top"/>
    </xf>
    <xf numFmtId="0" fontId="12" fillId="0" borderId="0" xfId="5" applyFont="1">
      <alignment vertical="top"/>
    </xf>
    <xf numFmtId="49" fontId="5" fillId="0" borderId="11" xfId="4" applyNumberFormat="1" applyFont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0" fillId="0" borderId="13" xfId="0" applyBorder="1"/>
    <xf numFmtId="0" fontId="13" fillId="0" borderId="3" xfId="4" applyFont="1" applyFill="1" applyBorder="1" applyAlignment="1">
      <alignment horizontal="justify" vertical="top" wrapText="1"/>
    </xf>
    <xf numFmtId="0" fontId="12" fillId="0" borderId="3" xfId="4" applyFont="1" applyFill="1" applyBorder="1" applyAlignment="1">
      <alignment horizontal="justify" vertical="top" wrapText="1"/>
    </xf>
    <xf numFmtId="0" fontId="12" fillId="0" borderId="0" xfId="4" applyFont="1" applyFill="1" applyBorder="1" applyAlignment="1">
      <alignment horizontal="center" wrapText="1"/>
    </xf>
    <xf numFmtId="49" fontId="12" fillId="0" borderId="12" xfId="4" applyNumberFormat="1" applyFont="1" applyFill="1" applyBorder="1" applyAlignment="1">
      <alignment horizontal="center" vertical="top" wrapText="1"/>
    </xf>
    <xf numFmtId="0" fontId="5" fillId="0" borderId="5" xfId="5" applyFont="1" applyBorder="1">
      <alignment vertical="top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165" fontId="22" fillId="2" borderId="4" xfId="0" applyNumberFormat="1" applyFont="1" applyFill="1" applyBorder="1" applyAlignment="1">
      <alignment horizontal="center" vertical="center"/>
    </xf>
    <xf numFmtId="165" fontId="22" fillId="2" borderId="6" xfId="0" applyNumberFormat="1" applyFont="1" applyFill="1" applyBorder="1" applyAlignment="1">
      <alignment horizontal="center" vertical="center"/>
    </xf>
    <xf numFmtId="165" fontId="22" fillId="4" borderId="2" xfId="0" applyNumberFormat="1" applyFont="1" applyFill="1" applyBorder="1" applyAlignment="1">
      <alignment horizontal="center" vertical="center"/>
    </xf>
    <xf numFmtId="165" fontId="22" fillId="5" borderId="2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5" fontId="22" fillId="5" borderId="4" xfId="0" applyNumberFormat="1" applyFont="1" applyFill="1" applyBorder="1" applyAlignment="1">
      <alignment horizontal="center" vertical="center"/>
    </xf>
    <xf numFmtId="165" fontId="22" fillId="4" borderId="6" xfId="0" applyNumberFormat="1" applyFont="1" applyFill="1" applyBorder="1" applyAlignment="1">
      <alignment horizontal="center" vertical="center"/>
    </xf>
    <xf numFmtId="165" fontId="22" fillId="5" borderId="6" xfId="0" applyNumberFormat="1" applyFont="1" applyFill="1" applyBorder="1" applyAlignment="1">
      <alignment horizontal="center" vertical="center"/>
    </xf>
    <xf numFmtId="165" fontId="22" fillId="2" borderId="2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" fontId="22" fillId="2" borderId="4" xfId="0" applyNumberFormat="1" applyFont="1" applyFill="1" applyBorder="1" applyAlignment="1">
      <alignment horizontal="center" vertical="center"/>
    </xf>
    <xf numFmtId="17" fontId="22" fillId="2" borderId="6" xfId="0" applyNumberFormat="1" applyFont="1" applyFill="1" applyBorder="1" applyAlignment="1">
      <alignment horizontal="center" vertical="center"/>
    </xf>
    <xf numFmtId="17" fontId="22" fillId="4" borderId="2" xfId="0" applyNumberFormat="1" applyFont="1" applyFill="1" applyBorder="1" applyAlignment="1">
      <alignment horizontal="center" vertical="center"/>
    </xf>
    <xf numFmtId="17" fontId="22" fillId="4" borderId="4" xfId="0" applyNumberFormat="1" applyFont="1" applyFill="1" applyBorder="1" applyAlignment="1">
      <alignment horizontal="center" vertical="center"/>
    </xf>
    <xf numFmtId="17" fontId="22" fillId="4" borderId="6" xfId="0" applyNumberFormat="1" applyFont="1" applyFill="1" applyBorder="1" applyAlignment="1">
      <alignment horizontal="center" vertical="center"/>
    </xf>
    <xf numFmtId="17" fontId="22" fillId="2" borderId="2" xfId="0" applyNumberFormat="1" applyFont="1" applyFill="1" applyBorder="1" applyAlignment="1">
      <alignment horizontal="center" vertical="center"/>
    </xf>
    <xf numFmtId="0" fontId="23" fillId="0" borderId="0" xfId="0" applyFont="1" applyBorder="1"/>
    <xf numFmtId="0" fontId="17" fillId="0" borderId="0" xfId="0" applyFont="1" applyBorder="1"/>
    <xf numFmtId="49" fontId="5" fillId="0" borderId="13" xfId="4" applyNumberFormat="1" applyFont="1" applyFill="1" applyBorder="1" applyAlignment="1">
      <alignment horizontal="center" vertical="top" wrapText="1"/>
    </xf>
    <xf numFmtId="0" fontId="18" fillId="0" borderId="3" xfId="0" applyFont="1" applyBorder="1" applyAlignment="1">
      <alignment vertical="center"/>
    </xf>
    <xf numFmtId="49" fontId="5" fillId="0" borderId="13" xfId="4" applyNumberFormat="1" applyFont="1" applyFill="1" applyBorder="1" applyAlignment="1">
      <alignment horizontal="center" vertical="center" wrapText="1"/>
    </xf>
    <xf numFmtId="0" fontId="27" fillId="0" borderId="0" xfId="0" applyFont="1"/>
    <xf numFmtId="0" fontId="19" fillId="0" borderId="0" xfId="0" applyFont="1" applyFill="1" applyBorder="1"/>
    <xf numFmtId="0" fontId="27" fillId="0" borderId="0" xfId="0" applyFont="1" applyFill="1" applyBorder="1"/>
    <xf numFmtId="0" fontId="18" fillId="0" borderId="0" xfId="0" applyFont="1" applyFill="1" applyBorder="1"/>
    <xf numFmtId="17" fontId="20" fillId="0" borderId="0" xfId="3" applyNumberFormat="1" applyFont="1" applyFill="1" applyBorder="1" applyAlignment="1">
      <alignment horizontal="center" vertical="center" wrapText="1"/>
    </xf>
    <xf numFmtId="0" fontId="21" fillId="0" borderId="0" xfId="0" applyFont="1" applyFill="1" applyBorder="1"/>
    <xf numFmtId="17" fontId="22" fillId="0" borderId="0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0" fontId="28" fillId="0" borderId="8" xfId="0" applyFont="1" applyBorder="1"/>
    <xf numFmtId="0" fontId="28" fillId="0" borderId="0" xfId="0" applyFont="1" applyFill="1" applyBorder="1"/>
    <xf numFmtId="0" fontId="30" fillId="0" borderId="0" xfId="0" applyFont="1" applyAlignment="1">
      <alignment wrapText="1"/>
    </xf>
    <xf numFmtId="165" fontId="18" fillId="0" borderId="0" xfId="0" applyNumberFormat="1" applyFont="1"/>
    <xf numFmtId="3" fontId="31" fillId="8" borderId="14" xfId="16" applyNumberFormat="1" applyFont="1" applyFill="1" applyBorder="1" applyAlignment="1">
      <alignment horizontal="center" vertical="center" wrapText="1"/>
    </xf>
    <xf numFmtId="17" fontId="31" fillId="3" borderId="7" xfId="3" applyNumberFormat="1" applyFont="1" applyFill="1" applyBorder="1" applyAlignment="1">
      <alignment horizontal="center" vertical="center" wrapText="1"/>
    </xf>
    <xf numFmtId="3" fontId="31" fillId="8" borderId="19" xfId="16" applyNumberFormat="1" applyFont="1" applyFill="1" applyBorder="1" applyAlignment="1">
      <alignment horizontal="center" vertical="center" wrapText="1"/>
    </xf>
    <xf numFmtId="3" fontId="31" fillId="8" borderId="20" xfId="16" applyNumberFormat="1" applyFont="1" applyFill="1" applyBorder="1" applyAlignment="1">
      <alignment horizontal="center" vertical="center" wrapText="1"/>
    </xf>
    <xf numFmtId="0" fontId="16" fillId="0" borderId="8" xfId="0" applyFont="1" applyBorder="1"/>
    <xf numFmtId="0" fontId="17" fillId="0" borderId="8" xfId="0" applyFont="1" applyBorder="1"/>
    <xf numFmtId="0" fontId="9" fillId="6" borderId="9" xfId="5" applyFont="1" applyFill="1" applyBorder="1" applyAlignment="1">
      <alignment horizontal="center" vertical="center" wrapText="1"/>
    </xf>
    <xf numFmtId="0" fontId="9" fillId="6" borderId="10" xfId="5" applyFont="1" applyFill="1" applyBorder="1" applyAlignment="1">
      <alignment horizontal="center" vertical="center" wrapText="1"/>
    </xf>
    <xf numFmtId="0" fontId="11" fillId="7" borderId="11" xfId="5" applyFont="1" applyFill="1" applyBorder="1" applyAlignment="1">
      <alignment horizontal="center" vertical="center" wrapText="1"/>
    </xf>
    <xf numFmtId="0" fontId="11" fillId="7" borderId="1" xfId="5" applyFont="1" applyFill="1" applyBorder="1" applyAlignment="1">
      <alignment horizontal="center" vertical="center" wrapText="1"/>
    </xf>
    <xf numFmtId="0" fontId="11" fillId="7" borderId="12" xfId="5" applyFont="1" applyFill="1" applyBorder="1" applyAlignment="1">
      <alignment horizontal="center" vertical="center" wrapText="1"/>
    </xf>
    <xf numFmtId="0" fontId="11" fillId="7" borderId="5" xfId="5" applyFont="1" applyFill="1" applyBorder="1" applyAlignment="1">
      <alignment horizontal="center" vertical="center" wrapText="1"/>
    </xf>
    <xf numFmtId="3" fontId="31" fillId="8" borderId="16" xfId="16" applyNumberFormat="1" applyFont="1" applyFill="1" applyBorder="1" applyAlignment="1">
      <alignment horizontal="center" vertical="center" wrapText="1"/>
    </xf>
    <xf numFmtId="3" fontId="31" fillId="8" borderId="17" xfId="16" applyNumberFormat="1" applyFont="1" applyFill="1" applyBorder="1" applyAlignment="1">
      <alignment horizontal="center" vertical="center" wrapText="1"/>
    </xf>
    <xf numFmtId="17" fontId="31" fillId="3" borderId="7" xfId="3" applyNumberFormat="1" applyFont="1" applyFill="1" applyBorder="1" applyAlignment="1">
      <alignment horizontal="center" vertical="center" wrapText="1"/>
    </xf>
    <xf numFmtId="3" fontId="31" fillId="8" borderId="18" xfId="16" applyNumberFormat="1" applyFont="1" applyFill="1" applyBorder="1" applyAlignment="1">
      <alignment horizontal="center" vertical="center" wrapText="1"/>
    </xf>
    <xf numFmtId="3" fontId="31" fillId="8" borderId="1" xfId="16" applyNumberFormat="1" applyFont="1" applyFill="1" applyBorder="1" applyAlignment="1">
      <alignment horizontal="center" vertical="center" wrapText="1"/>
    </xf>
    <xf numFmtId="3" fontId="31" fillId="8" borderId="15" xfId="16" applyNumberFormat="1" applyFont="1" applyFill="1" applyBorder="1" applyAlignment="1">
      <alignment horizontal="center" vertical="center" wrapText="1"/>
    </xf>
    <xf numFmtId="3" fontId="31" fillId="8" borderId="14" xfId="16" applyNumberFormat="1" applyFont="1" applyFill="1" applyBorder="1" applyAlignment="1">
      <alignment horizontal="center" vertical="center" wrapText="1"/>
    </xf>
  </cellXfs>
  <cellStyles count="17">
    <cellStyle name="Estilo 1" xfId="6"/>
    <cellStyle name="Millares 2" xfId="2"/>
    <cellStyle name="Millares 3" xfId="7"/>
    <cellStyle name="Normal" xfId="0" builtinId="0"/>
    <cellStyle name="Normal 2" xfId="1"/>
    <cellStyle name="Normal 2 2" xfId="8"/>
    <cellStyle name="Normal 2 2 2" xfId="9"/>
    <cellStyle name="Normal 2 3" xfId="10"/>
    <cellStyle name="Normal 2 4" xfId="11"/>
    <cellStyle name="Normal 3" xfId="5"/>
    <cellStyle name="Normal 3 2" xfId="3"/>
    <cellStyle name="Normal 4" xfId="12"/>
    <cellStyle name="Normal 4 2" xfId="4"/>
    <cellStyle name="Normal 5" xfId="13"/>
    <cellStyle name="Normal_Cuadros de Salida CNT 2001-2006" xfId="16"/>
    <cellStyle name="Porcentaje 2" xfId="14"/>
    <cellStyle name="Porcentual 2" xfId="15"/>
  </cellStyles>
  <dxfs count="0"/>
  <tableStyles count="0" defaultTableStyle="TableStyleMedium2" defaultPivotStyle="PivotStyleLight16"/>
  <colors>
    <mruColors>
      <color rgb="FF3E6C40"/>
      <color rgb="FF3E6CA4"/>
      <color rgb="FF44546A"/>
      <color rgb="FF556A85"/>
      <color rgb="FFADDB7B"/>
      <color rgb="FF7CBF33"/>
      <color rgb="FF00FF00"/>
      <color rgb="FFBEE395"/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s-CL" sz="2400" b="0">
                <a:latin typeface="Arial Narrow" pitchFamily="34" charset="0"/>
              </a:rPr>
              <a:t>Índice</a:t>
            </a:r>
            <a:r>
              <a:rPr lang="es-CL" sz="2400" b="0" baseline="0">
                <a:latin typeface="Arial Narrow" pitchFamily="34" charset="0"/>
              </a:rPr>
              <a:t> Mensual de la Actividad Económica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Variaciones Porcentuales Interanuales 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Período: Enero 2019 - Enero 2023</a:t>
            </a:r>
            <a:endParaRPr lang="es-CL" sz="1600" b="0">
              <a:latin typeface="Arial Narrow" pitchFamily="34" charset="0"/>
            </a:endParaRPr>
          </a:p>
        </c:rich>
      </c:tx>
      <c:layout>
        <c:manualLayout>
          <c:xMode val="edge"/>
          <c:yMode val="edge"/>
          <c:x val="0.22467426680959401"/>
          <c:y val="1.2121212121212121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3.9107836006911208E-2"/>
          <c:y val="0.16039385985842677"/>
          <c:w val="0.91863736263736262"/>
          <c:h val="0.69893199713672149"/>
        </c:manualLayout>
      </c:layout>
      <c:barChart>
        <c:barDir val="col"/>
        <c:grouping val="clustered"/>
        <c:varyColors val="0"/>
        <c:ser>
          <c:idx val="1"/>
          <c:order val="0"/>
          <c:tx>
            <c:v>IMAE Original</c:v>
          </c:tx>
          <c:spPr>
            <a:solidFill>
              <a:srgbClr val="3E6CA4"/>
            </a:solidFill>
            <a:ln w="41275" cap="sq">
              <a:noFill/>
              <a:miter lim="800000"/>
            </a:ln>
          </c:spPr>
          <c:invertIfNegative val="0"/>
          <c:dLbls>
            <c:dLbl>
              <c:idx val="36"/>
              <c:layout>
                <c:manualLayout>
                  <c:x val="1.4642549426963252E-3"/>
                  <c:y val="-4.0428059938577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2.3428079083141096E-2"/>
                  <c:y val="4.2449462935506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2.2010502618725003E-2"/>
                  <c:y val="4.0265074374101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2.9335633370183817E-3"/>
                  <c:y val="-4.0428059938577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1.9035198959387555E-2"/>
                  <c:y val="4.234875365728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>
                <c:manualLayout>
                  <c:x val="2.3428079083141203E-2"/>
                  <c:y val="1.41162512190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>
                <c:manualLayout>
                  <c:x val="1.6124919764961693E-2"/>
                  <c:y val="3.2323232323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50" b="1"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'C.1'!$A$81:$A$440</c:f>
              <c:numCache>
                <c:formatCode>mmm\-yy</c:formatCode>
                <c:ptCount val="4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</c:numCache>
            </c:numRef>
          </c:cat>
          <c:val>
            <c:numRef>
              <c:f>[0]!Original</c:f>
              <c:numCache>
                <c:formatCode>#,##0.0_-;[Red]\-#,##0.0_-;"-"?_-;_-@_-</c:formatCode>
                <c:ptCount val="49"/>
                <c:pt idx="0">
                  <c:v>3.6772799236398868</c:v>
                </c:pt>
                <c:pt idx="1">
                  <c:v>4.2316480936516854</c:v>
                </c:pt>
                <c:pt idx="2">
                  <c:v>3.5102087518028355</c:v>
                </c:pt>
                <c:pt idx="3">
                  <c:v>3.6491474961692205</c:v>
                </c:pt>
                <c:pt idx="4">
                  <c:v>4.1761405014605089</c:v>
                </c:pt>
                <c:pt idx="5">
                  <c:v>3.5252494284434306</c:v>
                </c:pt>
                <c:pt idx="6">
                  <c:v>3.9811293551524614</c:v>
                </c:pt>
                <c:pt idx="7">
                  <c:v>3.2968362701697203</c:v>
                </c:pt>
                <c:pt idx="8">
                  <c:v>4.645011379844874</c:v>
                </c:pt>
                <c:pt idx="9">
                  <c:v>4.2485513597459601</c:v>
                </c:pt>
                <c:pt idx="10">
                  <c:v>4.8794610051365197</c:v>
                </c:pt>
                <c:pt idx="11">
                  <c:v>4.1994360983690626</c:v>
                </c:pt>
                <c:pt idx="12">
                  <c:v>4.0422107817863662</c:v>
                </c:pt>
                <c:pt idx="13">
                  <c:v>2.2427961556846157</c:v>
                </c:pt>
                <c:pt idx="14">
                  <c:v>-3.7016712418778752</c:v>
                </c:pt>
                <c:pt idx="15">
                  <c:v>-9.0536803048897525</c:v>
                </c:pt>
                <c:pt idx="16">
                  <c:v>-9.8514007500566692</c:v>
                </c:pt>
                <c:pt idx="17">
                  <c:v>-7.3898082809502199</c:v>
                </c:pt>
                <c:pt idx="18">
                  <c:v>-3.6020153368045982</c:v>
                </c:pt>
                <c:pt idx="19">
                  <c:v>-1.0996748091734361</c:v>
                </c:pt>
                <c:pt idx="20">
                  <c:v>0.7818085807396784</c:v>
                </c:pt>
                <c:pt idx="21">
                  <c:v>1.8004167153887352</c:v>
                </c:pt>
                <c:pt idx="22">
                  <c:v>0.87361639663792801</c:v>
                </c:pt>
                <c:pt idx="23">
                  <c:v>3.5182427704035177</c:v>
                </c:pt>
                <c:pt idx="24">
                  <c:v>1.467543027612777</c:v>
                </c:pt>
                <c:pt idx="25">
                  <c:v>2.4658940992108711</c:v>
                </c:pt>
                <c:pt idx="26">
                  <c:v>9.8076669380973556</c:v>
                </c:pt>
                <c:pt idx="27">
                  <c:v>15.371357063620337</c:v>
                </c:pt>
                <c:pt idx="28">
                  <c:v>16.609365883032766</c:v>
                </c:pt>
                <c:pt idx="29">
                  <c:v>14.328150460766892</c:v>
                </c:pt>
                <c:pt idx="30">
                  <c:v>10.736181644133325</c:v>
                </c:pt>
                <c:pt idx="31">
                  <c:v>7.9104935716607656</c:v>
                </c:pt>
                <c:pt idx="32">
                  <c:v>5.7804432481521388</c:v>
                </c:pt>
                <c:pt idx="33">
                  <c:v>4.3112641857529326</c:v>
                </c:pt>
                <c:pt idx="34">
                  <c:v>5.6832156969276468</c:v>
                </c:pt>
                <c:pt idx="35">
                  <c:v>4.2629108638884787</c:v>
                </c:pt>
                <c:pt idx="36">
                  <c:v>4.7646088186114639</c:v>
                </c:pt>
                <c:pt idx="37">
                  <c:v>4.3472187646908225</c:v>
                </c:pt>
                <c:pt idx="38">
                  <c:v>4.3817527334535811</c:v>
                </c:pt>
                <c:pt idx="39">
                  <c:v>4.2691841009717706</c:v>
                </c:pt>
                <c:pt idx="40">
                  <c:v>4.2910268555740601</c:v>
                </c:pt>
                <c:pt idx="41">
                  <c:v>3.6687024023724319</c:v>
                </c:pt>
                <c:pt idx="42">
                  <c:v>3.010966741011714</c:v>
                </c:pt>
                <c:pt idx="43">
                  <c:v>4.4438390619728949</c:v>
                </c:pt>
                <c:pt idx="44">
                  <c:v>3.838275600227206</c:v>
                </c:pt>
                <c:pt idx="45">
                  <c:v>3.7369213795235083</c:v>
                </c:pt>
                <c:pt idx="46">
                  <c:v>3.6967450317612105</c:v>
                </c:pt>
                <c:pt idx="47">
                  <c:v>3.5916528722203651</c:v>
                </c:pt>
                <c:pt idx="48">
                  <c:v>3.1106260065909765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4106368"/>
        <c:axId val="94107904"/>
      </c:barChart>
      <c:lineChart>
        <c:grouping val="standard"/>
        <c:varyColors val="0"/>
        <c:ser>
          <c:idx val="3"/>
          <c:order val="1"/>
          <c:tx>
            <c:v>IMAE Tendencia-ciclo</c:v>
          </c:tx>
          <c:spPr>
            <a:ln w="57150" cmpd="thickThin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36"/>
              <c:layout>
                <c:manualLayout>
                  <c:x val="-2.3455865338352998E-2"/>
                  <c:y val="3.2342447950862399E-2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050" b="1">
                      <a:solidFill>
                        <a:srgbClr val="FF0000"/>
                      </a:solidFill>
                    </a:defRPr>
                  </a:pPr>
                  <a:endParaRPr lang="es-G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2.1963824140444985E-2"/>
                  <c:y val="4.0428059938577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-1.3873213702466458E-3"/>
                  <c:y val="-2.2158715151688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1.9068161690619482E-2"/>
                  <c:y val="2.0214029969288998E-2"/>
                </c:manualLayout>
              </c:layout>
              <c:numFmt formatCode="#,##0.0" sourceLinked="0"/>
              <c:spPr>
                <a:solidFill>
                  <a:sysClr val="window" lastClr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050" b="1">
                      <a:solidFill>
                        <a:srgbClr val="FF0000"/>
                      </a:solidFill>
                    </a:defRPr>
                  </a:pPr>
                  <a:endParaRPr lang="es-G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2.9285098853926504E-3"/>
                  <c:y val="4.03321463402705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>
                <c:manualLayout>
                  <c:x val="-2.198852695222038E-2"/>
                  <c:y val="-4.2424242424242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>
                <c:manualLayout>
                  <c:x val="-5.8636071872587969E-3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txPr>
              <a:bodyPr/>
              <a:lstStyle/>
              <a:p>
                <a:pPr>
                  <a:defRPr sz="1050" b="1">
                    <a:solidFill>
                      <a:srgbClr val="FF0000"/>
                    </a:solidFill>
                  </a:defRPr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'C.1'!$G$165:$G$237</c:f>
            </c:multiLvlStrRef>
          </c:cat>
          <c:val>
            <c:numRef>
              <c:f>[0]!Tendencia</c:f>
              <c:numCache>
                <c:formatCode>#,##0.0_-;[Red]\-#,##0.0_-;"-"?_-;_-@_-</c:formatCode>
                <c:ptCount val="49"/>
                <c:pt idx="0">
                  <c:v>3.4293448200239283</c:v>
                </c:pt>
                <c:pt idx="1">
                  <c:v>3.6255593428289075</c:v>
                </c:pt>
                <c:pt idx="2">
                  <c:v>3.8203659778168912</c:v>
                </c:pt>
                <c:pt idx="3">
                  <c:v>3.9399869927079862</c:v>
                </c:pt>
                <c:pt idx="4">
                  <c:v>3.9084551374867829</c:v>
                </c:pt>
                <c:pt idx="5">
                  <c:v>3.8571489981221276</c:v>
                </c:pt>
                <c:pt idx="6">
                  <c:v>3.7652427230009664</c:v>
                </c:pt>
                <c:pt idx="7">
                  <c:v>3.7510111127749184</c:v>
                </c:pt>
                <c:pt idx="8">
                  <c:v>4.0412177556356141</c:v>
                </c:pt>
                <c:pt idx="9">
                  <c:v>4.4915978598012885</c:v>
                </c:pt>
                <c:pt idx="10">
                  <c:v>4.6384881736578194</c:v>
                </c:pt>
                <c:pt idx="11">
                  <c:v>3.9717760567770313</c:v>
                </c:pt>
                <c:pt idx="12">
                  <c:v>2.1743381054858872</c:v>
                </c:pt>
                <c:pt idx="13">
                  <c:v>-0.62777025061065217</c:v>
                </c:pt>
                <c:pt idx="14">
                  <c:v>-3.8435092130644648</c:v>
                </c:pt>
                <c:pt idx="15">
                  <c:v>-6.4045398674282978</c:v>
                </c:pt>
                <c:pt idx="16">
                  <c:v>-7.4132491046643594</c:v>
                </c:pt>
                <c:pt idx="17">
                  <c:v>-6.6169466528224063</c:v>
                </c:pt>
                <c:pt idx="18">
                  <c:v>-4.4222391432103763</c:v>
                </c:pt>
                <c:pt idx="19">
                  <c:v>-1.8409899319960772</c:v>
                </c:pt>
                <c:pt idx="20">
                  <c:v>0.14023449742228422</c:v>
                </c:pt>
                <c:pt idx="21">
                  <c:v>1.1654660496934355</c:v>
                </c:pt>
                <c:pt idx="22">
                  <c:v>1.5819863773013338</c:v>
                </c:pt>
                <c:pt idx="23">
                  <c:v>2.1693781956889922</c:v>
                </c:pt>
                <c:pt idx="24">
                  <c:v>3.6033742998447025</c:v>
                </c:pt>
                <c:pt idx="25">
                  <c:v>6.15025765503934</c:v>
                </c:pt>
                <c:pt idx="26">
                  <c:v>9.4462814223787603</c:v>
                </c:pt>
                <c:pt idx="27">
                  <c:v>12.479848170034202</c:v>
                </c:pt>
                <c:pt idx="28">
                  <c:v>14.042328231029373</c:v>
                </c:pt>
                <c:pt idx="29">
                  <c:v>13.442794224812388</c:v>
                </c:pt>
                <c:pt idx="30">
                  <c:v>11.179705013488601</c:v>
                </c:pt>
                <c:pt idx="31">
                  <c:v>8.4700955954816237</c:v>
                </c:pt>
                <c:pt idx="32">
                  <c:v>6.3180182358160124</c:v>
                </c:pt>
                <c:pt idx="33">
                  <c:v>5.1693959598141106</c:v>
                </c:pt>
                <c:pt idx="34">
                  <c:v>4.8348398393149665</c:v>
                </c:pt>
                <c:pt idx="35">
                  <c:v>4.8276714444338324</c:v>
                </c:pt>
                <c:pt idx="36">
                  <c:v>4.7480798067809644</c:v>
                </c:pt>
                <c:pt idx="37">
                  <c:v>4.5462503352607655</c:v>
                </c:pt>
                <c:pt idx="38">
                  <c:v>4.3327641367538519</c:v>
                </c:pt>
                <c:pt idx="39">
                  <c:v>4.1135614618696366</c:v>
                </c:pt>
                <c:pt idx="40">
                  <c:v>3.9247133127600762</c:v>
                </c:pt>
                <c:pt idx="41">
                  <c:v>3.8123551994767553</c:v>
                </c:pt>
                <c:pt idx="42">
                  <c:v>3.7346929808038709</c:v>
                </c:pt>
                <c:pt idx="43">
                  <c:v>3.7380056616265875</c:v>
                </c:pt>
                <c:pt idx="44">
                  <c:v>3.8098583964396084</c:v>
                </c:pt>
                <c:pt idx="45">
                  <c:v>3.8466581829290902</c:v>
                </c:pt>
                <c:pt idx="46">
                  <c:v>3.7764339379618548</c:v>
                </c:pt>
                <c:pt idx="47">
                  <c:v>3.6776284519782507</c:v>
                </c:pt>
                <c:pt idx="48">
                  <c:v>3.6605191367758323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06368"/>
        <c:axId val="94107904"/>
      </c:lineChart>
      <c:catAx>
        <c:axId val="941063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mmm\.yy" sourceLinked="0"/>
        <c:majorTickMark val="out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94107904"/>
        <c:crosses val="autoZero"/>
        <c:auto val="0"/>
        <c:lblAlgn val="ctr"/>
        <c:lblOffset val="100"/>
        <c:tickMarkSkip val="12"/>
        <c:noMultiLvlLbl val="0"/>
      </c:catAx>
      <c:valAx>
        <c:axId val="9410790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94106368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920913731937355E-2"/>
          <c:y val="0.92567627987500045"/>
          <c:w val="0.89999998845746609"/>
          <c:h val="3.9301200986240355E-2"/>
        </c:manualLayout>
      </c:layout>
      <c:overlay val="0"/>
      <c:txPr>
        <a:bodyPr/>
        <a:lstStyle/>
        <a:p>
          <a:pPr>
            <a:defRPr sz="1200">
              <a:latin typeface="Arial Narrow" pitchFamily="34" charset="0"/>
            </a:defRPr>
          </a:pPr>
          <a:endParaRPr lang="es-GT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2">
    <tabColor theme="0" tint="-4.9989318521683403E-2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2683569</xdr:colOff>
      <xdr:row>1</xdr:row>
      <xdr:rowOff>77090</xdr:rowOff>
    </xdr:from>
    <xdr:to>
      <xdr:col>2</xdr:col>
      <xdr:colOff>5158760</xdr:colOff>
      <xdr:row>10</xdr:row>
      <xdr:rowOff>150491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744" y="239015"/>
          <a:ext cx="2475191" cy="1530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0.03185</cdr:x>
      <cdr:y>0.96068</cdr:y>
    </cdr:from>
    <cdr:to>
      <cdr:x>0.2416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75936" y="6039315"/>
          <a:ext cx="1817192" cy="247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100"/>
            <a:t>Fuente: Banco de Guatemala</a:t>
          </a:r>
        </a:p>
      </cdr:txBody>
    </cdr:sp>
  </cdr:relSizeAnchor>
  <cdr:relSizeAnchor xmlns:cdr="http://schemas.openxmlformats.org/drawingml/2006/chartDrawing">
    <cdr:from>
      <cdr:x>0.03953</cdr:x>
      <cdr:y>0.12251</cdr:y>
    </cdr:from>
    <cdr:to>
      <cdr:x>0.10213</cdr:x>
      <cdr:y>0.16486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42900" y="771525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100"/>
            <a:t>Var. 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s%20con%20macro/2.Cuadros_y_gr&#225;ficas_IMAE_v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 "/>
      <sheetName val="1.0"/>
      <sheetName val="1.2"/>
    </sheetNames>
    <sheetDataSet>
      <sheetData sheetId="0"/>
      <sheetData sheetId="1">
        <row r="22">
          <cell r="C22">
            <v>3.6379281297674879</v>
          </cell>
          <cell r="E22">
            <v>3.4761312840891492</v>
          </cell>
        </row>
        <row r="23">
          <cell r="C23">
            <v>3.9806568879587445</v>
          </cell>
          <cell r="E23">
            <v>3.9607319575552253</v>
          </cell>
        </row>
        <row r="24">
          <cell r="C24">
            <v>5.2336849235894363</v>
          </cell>
          <cell r="E24">
            <v>4.3859048213589915</v>
          </cell>
        </row>
        <row r="25">
          <cell r="C25">
            <v>3.7058829945661813</v>
          </cell>
          <cell r="E25">
            <v>4.6790051801740162</v>
          </cell>
        </row>
        <row r="26">
          <cell r="C26">
            <v>4.91075705395086</v>
          </cell>
          <cell r="E26">
            <v>4.7808843393963372</v>
          </cell>
        </row>
        <row r="27">
          <cell r="C27">
            <v>4.5793146805815894</v>
          </cell>
          <cell r="E27">
            <v>4.7086735826237174</v>
          </cell>
        </row>
        <row r="28">
          <cell r="C28">
            <v>5.2260149841802104</v>
          </cell>
          <cell r="E28">
            <v>4.5519999182596536</v>
          </cell>
        </row>
        <row r="29">
          <cell r="C29">
            <v>3.5851970697998325</v>
          </cell>
          <cell r="E29">
            <v>4.4321532988088848</v>
          </cell>
        </row>
        <row r="30">
          <cell r="C30">
            <v>4.0367752349620929</v>
          </cell>
          <cell r="E30">
            <v>4.4326461026301729</v>
          </cell>
        </row>
        <row r="31">
          <cell r="C31">
            <v>4.0628835498526854</v>
          </cell>
          <cell r="E31">
            <v>4.5472127318573001</v>
          </cell>
        </row>
        <row r="32">
          <cell r="C32">
            <v>4.3979275002993461</v>
          </cell>
          <cell r="E32">
            <v>4.6936287707315216</v>
          </cell>
        </row>
        <row r="33">
          <cell r="C33">
            <v>5.8629356066982155</v>
          </cell>
          <cell r="E33">
            <v>4.7808740798890028</v>
          </cell>
        </row>
        <row r="34">
          <cell r="C34">
            <v>4.9648697801200683</v>
          </cell>
          <cell r="E34">
            <v>4.695980104254545</v>
          </cell>
        </row>
        <row r="35">
          <cell r="C35">
            <v>4.433135026669504</v>
          </cell>
          <cell r="E35">
            <v>4.4301235887039212</v>
          </cell>
        </row>
        <row r="36">
          <cell r="C36">
            <v>4.8186150399267831</v>
          </cell>
          <cell r="E36">
            <v>4.10615375983663</v>
          </cell>
        </row>
        <row r="37">
          <cell r="C37">
            <v>2.7764857217591867</v>
          </cell>
          <cell r="E37">
            <v>3.883355515329967</v>
          </cell>
        </row>
        <row r="38">
          <cell r="C38">
            <v>2.205397263467205</v>
          </cell>
          <cell r="E38">
            <v>3.8996663171942032</v>
          </cell>
        </row>
        <row r="39">
          <cell r="C39">
            <v>4.355479282759589</v>
          </cell>
          <cell r="E39">
            <v>4.15143268201588</v>
          </cell>
        </row>
        <row r="40">
          <cell r="C40">
            <v>4.6975875924150472</v>
          </cell>
          <cell r="E40">
            <v>4.4913625130980961</v>
          </cell>
        </row>
        <row r="41">
          <cell r="C41">
            <v>5.2267194879781727</v>
          </cell>
          <cell r="E41">
            <v>4.7311558382361056</v>
          </cell>
        </row>
        <row r="42">
          <cell r="C42">
            <v>4.8089731536543354</v>
          </cell>
          <cell r="E42">
            <v>4.7116174070046384</v>
          </cell>
        </row>
        <row r="43">
          <cell r="C43">
            <v>4.3784194820613038</v>
          </cell>
          <cell r="E43">
            <v>4.3570289331819083</v>
          </cell>
        </row>
        <row r="44">
          <cell r="C44">
            <v>4.1002525558499201</v>
          </cell>
          <cell r="E44">
            <v>3.7534078876294501</v>
          </cell>
        </row>
        <row r="45">
          <cell r="C45">
            <v>2.529767888063688</v>
          </cell>
          <cell r="E45">
            <v>3.0780758290290606</v>
          </cell>
        </row>
        <row r="46">
          <cell r="C46">
            <v>1.671212940677691</v>
          </cell>
          <cell r="E46">
            <v>2.5448904499698131</v>
          </cell>
        </row>
        <row r="47">
          <cell r="C47">
            <v>2.1196623217007584</v>
          </cell>
          <cell r="E47">
            <v>2.2813867612451446</v>
          </cell>
        </row>
        <row r="48">
          <cell r="C48">
            <v>0.95531821650045856</v>
          </cell>
          <cell r="E48">
            <v>2.2493397076477635</v>
          </cell>
        </row>
        <row r="49">
          <cell r="C49">
            <v>4.2991385018626147</v>
          </cell>
          <cell r="E49">
            <v>2.3411669028790811</v>
          </cell>
        </row>
        <row r="50">
          <cell r="C50">
            <v>4.1030798495305731</v>
          </cell>
          <cell r="E50">
            <v>2.4073874749561952</v>
          </cell>
        </row>
        <row r="51">
          <cell r="C51">
            <v>2.709505390705317</v>
          </cell>
          <cell r="E51">
            <v>2.371107785946819</v>
          </cell>
        </row>
        <row r="52">
          <cell r="C52">
            <v>0.66612139827672934</v>
          </cell>
          <cell r="E52">
            <v>2.2830200877541813</v>
          </cell>
        </row>
        <row r="53">
          <cell r="C53">
            <v>2.7511284139924612</v>
          </cell>
          <cell r="E53">
            <v>2.2408261631336188</v>
          </cell>
        </row>
        <row r="54">
          <cell r="C54">
            <v>3.0888163491612488</v>
          </cell>
          <cell r="E54">
            <v>2.3602310154952733</v>
          </cell>
        </row>
        <row r="55">
          <cell r="C55">
            <v>1.7586013697712559</v>
          </cell>
          <cell r="E55">
            <v>2.7101258268018569</v>
          </cell>
        </row>
        <row r="56">
          <cell r="C56">
            <v>3.2495983777270681</v>
          </cell>
          <cell r="E56">
            <v>3.2165610562573619</v>
          </cell>
        </row>
        <row r="57">
          <cell r="C57">
            <v>4.6898971623578376</v>
          </cell>
          <cell r="E57">
            <v>3.7131415301896737</v>
          </cell>
        </row>
        <row r="58">
          <cell r="C58">
            <v>5.0439285511945968</v>
          </cell>
          <cell r="E58">
            <v>4.0318949348573199</v>
          </cell>
        </row>
        <row r="59">
          <cell r="C59">
            <v>4.2629882946388733</v>
          </cell>
          <cell r="E59">
            <v>4.0678838734238241</v>
          </cell>
        </row>
        <row r="60">
          <cell r="C60">
            <v>4.5222583798045548</v>
          </cell>
          <cell r="E60">
            <v>3.8699847184698655</v>
          </cell>
        </row>
        <row r="61">
          <cell r="C61">
            <v>1.8971518362635749</v>
          </cell>
          <cell r="E61">
            <v>3.542639410253301</v>
          </cell>
        </row>
        <row r="62">
          <cell r="C62">
            <v>2.3620880719238357</v>
          </cell>
          <cell r="E62">
            <v>3.2413820228833998</v>
          </cell>
        </row>
        <row r="63">
          <cell r="C63">
            <v>2.7081728678402044</v>
          </cell>
          <cell r="E63">
            <v>3.0503124008236568</v>
          </cell>
        </row>
        <row r="64">
          <cell r="C64">
            <v>3.995364082315362</v>
          </cell>
          <cell r="E64">
            <v>2.957011058273082</v>
          </cell>
        </row>
        <row r="65">
          <cell r="C65">
            <v>3.1364970178638316</v>
          </cell>
          <cell r="E65">
            <v>2.8955645498650426</v>
          </cell>
        </row>
        <row r="66">
          <cell r="C66">
            <v>1.9412403712381092</v>
          </cell>
          <cell r="E66">
            <v>2.7803752158209107</v>
          </cell>
        </row>
        <row r="67">
          <cell r="C67">
            <v>3.2203581219540638</v>
          </cell>
          <cell r="E67">
            <v>2.5773430157656207</v>
          </cell>
        </row>
        <row r="68">
          <cell r="C68">
            <v>1.6768251327221151</v>
          </cell>
          <cell r="E68">
            <v>2.3395777181035413</v>
          </cell>
        </row>
        <row r="69">
          <cell r="C69">
            <v>1.4671871873900102</v>
          </cell>
          <cell r="E69">
            <v>2.1711862676963705</v>
          </cell>
        </row>
        <row r="70">
          <cell r="C70">
            <v>1.6064849169295456</v>
          </cell>
          <cell r="E70">
            <v>2.1657673473926451</v>
          </cell>
        </row>
        <row r="71">
          <cell r="C71">
            <v>2.2102842837006023</v>
          </cell>
          <cell r="E71">
            <v>2.3534930088480621</v>
          </cell>
        </row>
        <row r="72">
          <cell r="C72">
            <v>2.2411377281307665</v>
          </cell>
          <cell r="E72">
            <v>2.6675432414536431</v>
          </cell>
        </row>
        <row r="73">
          <cell r="C73">
            <v>3.8307843343380057</v>
          </cell>
          <cell r="E73">
            <v>3.0113356266346045</v>
          </cell>
        </row>
        <row r="74">
          <cell r="C74">
            <v>4.3858358968784472</v>
          </cell>
          <cell r="E74">
            <v>3.2772245664287851</v>
          </cell>
        </row>
        <row r="75">
          <cell r="C75">
            <v>3.8407529382696453</v>
          </cell>
          <cell r="E75">
            <v>3.4055957061903825</v>
          </cell>
        </row>
        <row r="76">
          <cell r="C76">
            <v>3.3183747956628196</v>
          </cell>
          <cell r="E76">
            <v>3.4079806446220289</v>
          </cell>
        </row>
        <row r="77">
          <cell r="C77">
            <v>3.384205727902895</v>
          </cell>
          <cell r="E77">
            <v>3.3093412887897529</v>
          </cell>
        </row>
        <row r="78">
          <cell r="C78">
            <v>2.7054498650843186</v>
          </cell>
          <cell r="E78">
            <v>3.1912243659970301</v>
          </cell>
        </row>
        <row r="79">
          <cell r="C79">
            <v>3.5846625979094</v>
          </cell>
          <cell r="E79">
            <v>3.1133395713089698</v>
          </cell>
        </row>
        <row r="80">
          <cell r="C80">
            <v>3.5780318425233446</v>
          </cell>
          <cell r="E80">
            <v>3.115160242600794</v>
          </cell>
        </row>
        <row r="81">
          <cell r="C81">
            <v>2.1058448091461912</v>
          </cell>
          <cell r="E81">
            <v>3.1883623382846338</v>
          </cell>
        </row>
        <row r="82">
          <cell r="C82">
            <v>3.0859460682953994</v>
          </cell>
          <cell r="E82">
            <v>3.2848942705561655</v>
          </cell>
        </row>
        <row r="83">
          <cell r="C83">
            <v>3.6325753322489476</v>
          </cell>
          <cell r="E83">
            <v>3.3791562406247522</v>
          </cell>
        </row>
        <row r="84">
          <cell r="C84">
            <v>3.4314759140796127</v>
          </cell>
          <cell r="E84">
            <v>3.4653722535256293</v>
          </cell>
        </row>
        <row r="85">
          <cell r="C85">
            <v>4.0015665013026336</v>
          </cell>
          <cell r="E85">
            <v>3.5428463678498758</v>
          </cell>
        </row>
        <row r="86">
          <cell r="C86">
            <v>3.5845140964419784</v>
          </cell>
          <cell r="E86">
            <v>3.608001283528921</v>
          </cell>
        </row>
        <row r="87">
          <cell r="C87">
            <v>3.2874637834542852</v>
          </cell>
          <cell r="E87">
            <v>3.6644063175502026</v>
          </cell>
        </row>
        <row r="88">
          <cell r="C88">
            <v>3.8847883212977905</v>
          </cell>
          <cell r="E88">
            <v>3.7113539818555381</v>
          </cell>
        </row>
        <row r="89">
          <cell r="C89">
            <v>4.1790512882394069</v>
          </cell>
          <cell r="E89">
            <v>3.7721871317464775</v>
          </cell>
        </row>
        <row r="90">
          <cell r="C90">
            <v>4.6452720788060731</v>
          </cell>
          <cell r="E90">
            <v>3.8249934099457477</v>
          </cell>
        </row>
        <row r="91">
          <cell r="C91">
            <v>3.3464683520768972</v>
          </cell>
          <cell r="E91">
            <v>3.8442789465566278</v>
          </cell>
        </row>
        <row r="92">
          <cell r="C92" t="str">
            <v/>
          </cell>
          <cell r="E92" t="str">
            <v/>
          </cell>
        </row>
        <row r="93">
          <cell r="C93" t="str">
            <v/>
          </cell>
          <cell r="E93" t="str">
            <v/>
          </cell>
        </row>
        <row r="94">
          <cell r="C94" t="str">
            <v/>
          </cell>
          <cell r="E94" t="str">
            <v/>
          </cell>
        </row>
        <row r="95">
          <cell r="C95" t="str">
            <v/>
          </cell>
          <cell r="E95" t="str">
            <v/>
          </cell>
        </row>
        <row r="96">
          <cell r="C96" t="str">
            <v/>
          </cell>
          <cell r="E96" t="str">
            <v/>
          </cell>
        </row>
        <row r="97">
          <cell r="C97" t="str">
            <v/>
          </cell>
          <cell r="E97" t="str">
            <v/>
          </cell>
        </row>
        <row r="98">
          <cell r="C98" t="str">
            <v/>
          </cell>
          <cell r="E98" t="str">
            <v/>
          </cell>
        </row>
        <row r="99">
          <cell r="C99" t="str">
            <v/>
          </cell>
          <cell r="E99" t="str">
            <v/>
          </cell>
        </row>
        <row r="100">
          <cell r="C100" t="str">
            <v/>
          </cell>
          <cell r="E100" t="str">
            <v/>
          </cell>
        </row>
        <row r="101">
          <cell r="C101" t="str">
            <v/>
          </cell>
          <cell r="E101" t="str">
            <v/>
          </cell>
        </row>
        <row r="102">
          <cell r="C102" t="str">
            <v/>
          </cell>
          <cell r="E102" t="str">
            <v/>
          </cell>
        </row>
        <row r="103">
          <cell r="C103" t="str">
            <v/>
          </cell>
          <cell r="E103" t="str">
            <v/>
          </cell>
        </row>
        <row r="104">
          <cell r="C104" t="str">
            <v/>
          </cell>
          <cell r="E104" t="str">
            <v/>
          </cell>
        </row>
        <row r="105">
          <cell r="C105" t="str">
            <v/>
          </cell>
          <cell r="E105" t="str">
            <v/>
          </cell>
        </row>
        <row r="106">
          <cell r="C106" t="str">
            <v/>
          </cell>
          <cell r="E106" t="str">
            <v/>
          </cell>
        </row>
        <row r="107">
          <cell r="C107" t="str">
            <v/>
          </cell>
          <cell r="E107" t="str">
            <v/>
          </cell>
        </row>
        <row r="108">
          <cell r="C108" t="str">
            <v/>
          </cell>
          <cell r="E108" t="str">
            <v/>
          </cell>
        </row>
        <row r="109">
          <cell r="C109" t="str">
            <v/>
          </cell>
          <cell r="E109" t="str">
            <v/>
          </cell>
        </row>
        <row r="110">
          <cell r="C110" t="str">
            <v/>
          </cell>
          <cell r="E110" t="str">
            <v/>
          </cell>
        </row>
        <row r="111">
          <cell r="C111" t="str">
            <v/>
          </cell>
          <cell r="E111" t="str">
            <v/>
          </cell>
        </row>
        <row r="112">
          <cell r="C112" t="str">
            <v/>
          </cell>
          <cell r="E112" t="str">
            <v/>
          </cell>
        </row>
        <row r="113">
          <cell r="C113" t="str">
            <v/>
          </cell>
          <cell r="E113" t="str">
            <v/>
          </cell>
        </row>
        <row r="114">
          <cell r="C114" t="str">
            <v/>
          </cell>
          <cell r="E114" t="str">
            <v/>
          </cell>
        </row>
        <row r="115">
          <cell r="C115" t="str">
            <v/>
          </cell>
          <cell r="E115" t="str">
            <v/>
          </cell>
        </row>
        <row r="116">
          <cell r="C116" t="str">
            <v/>
          </cell>
          <cell r="E116" t="str">
            <v/>
          </cell>
        </row>
        <row r="117">
          <cell r="C117" t="str">
            <v/>
          </cell>
          <cell r="E117" t="str">
            <v/>
          </cell>
        </row>
        <row r="118">
          <cell r="C118" t="str">
            <v/>
          </cell>
          <cell r="E118" t="str">
            <v/>
          </cell>
        </row>
        <row r="119">
          <cell r="C119" t="str">
            <v/>
          </cell>
          <cell r="E119" t="str">
            <v/>
          </cell>
        </row>
        <row r="120">
          <cell r="C120" t="str">
            <v/>
          </cell>
          <cell r="E120" t="str">
            <v/>
          </cell>
        </row>
        <row r="121">
          <cell r="C121" t="str">
            <v/>
          </cell>
          <cell r="E121" t="str">
            <v/>
          </cell>
        </row>
        <row r="122">
          <cell r="C122" t="str">
            <v/>
          </cell>
          <cell r="E122" t="str">
            <v/>
          </cell>
        </row>
        <row r="123">
          <cell r="C123" t="str">
            <v/>
          </cell>
          <cell r="E123" t="str">
            <v/>
          </cell>
        </row>
        <row r="124">
          <cell r="C124" t="str">
            <v/>
          </cell>
          <cell r="E124" t="str">
            <v/>
          </cell>
        </row>
        <row r="125">
          <cell r="C125" t="str">
            <v/>
          </cell>
          <cell r="E125" t="str">
            <v/>
          </cell>
        </row>
        <row r="126">
          <cell r="C126" t="str">
            <v/>
          </cell>
          <cell r="E126" t="str">
            <v/>
          </cell>
        </row>
        <row r="127">
          <cell r="C127" t="str">
            <v/>
          </cell>
          <cell r="E127" t="str">
            <v/>
          </cell>
        </row>
        <row r="128">
          <cell r="C128" t="str">
            <v/>
          </cell>
          <cell r="E128" t="str">
            <v/>
          </cell>
        </row>
        <row r="129">
          <cell r="C129" t="str">
            <v/>
          </cell>
          <cell r="E129" t="str">
            <v/>
          </cell>
        </row>
        <row r="130">
          <cell r="C130" t="str">
            <v/>
          </cell>
          <cell r="E130" t="str">
            <v/>
          </cell>
        </row>
        <row r="131">
          <cell r="C131" t="str">
            <v/>
          </cell>
          <cell r="E131" t="str">
            <v/>
          </cell>
        </row>
        <row r="132">
          <cell r="C132" t="str">
            <v/>
          </cell>
          <cell r="E132" t="str">
            <v/>
          </cell>
        </row>
        <row r="133">
          <cell r="C133" t="str">
            <v/>
          </cell>
          <cell r="E133" t="str">
            <v/>
          </cell>
        </row>
        <row r="134">
          <cell r="C134" t="str">
            <v/>
          </cell>
          <cell r="E134" t="str">
            <v/>
          </cell>
        </row>
        <row r="135">
          <cell r="C135" t="str">
            <v/>
          </cell>
          <cell r="E135" t="str">
            <v/>
          </cell>
        </row>
        <row r="136">
          <cell r="C136" t="str">
            <v/>
          </cell>
          <cell r="E136" t="str">
            <v/>
          </cell>
        </row>
        <row r="137">
          <cell r="C137" t="str">
            <v/>
          </cell>
          <cell r="E137" t="str">
            <v/>
          </cell>
        </row>
        <row r="138">
          <cell r="C138" t="str">
            <v/>
          </cell>
          <cell r="E138" t="str">
            <v/>
          </cell>
        </row>
        <row r="139">
          <cell r="C139" t="str">
            <v/>
          </cell>
          <cell r="E139" t="str">
            <v/>
          </cell>
        </row>
        <row r="140">
          <cell r="C140" t="str">
            <v/>
          </cell>
          <cell r="E140" t="str">
            <v/>
          </cell>
        </row>
        <row r="141">
          <cell r="C141" t="str">
            <v/>
          </cell>
          <cell r="E141" t="str">
            <v/>
          </cell>
        </row>
        <row r="142">
          <cell r="C142" t="str">
            <v/>
          </cell>
          <cell r="E142" t="str">
            <v/>
          </cell>
        </row>
        <row r="143">
          <cell r="C143" t="str">
            <v/>
          </cell>
          <cell r="E143" t="str">
            <v/>
          </cell>
        </row>
        <row r="144">
          <cell r="C144" t="str">
            <v/>
          </cell>
          <cell r="E144" t="str">
            <v/>
          </cell>
        </row>
        <row r="145">
          <cell r="C145" t="str">
            <v/>
          </cell>
          <cell r="E145" t="str">
            <v/>
          </cell>
        </row>
        <row r="146">
          <cell r="C146" t="str">
            <v/>
          </cell>
          <cell r="E146" t="str">
            <v/>
          </cell>
        </row>
        <row r="147">
          <cell r="C147" t="str">
            <v/>
          </cell>
          <cell r="E147" t="str">
            <v/>
          </cell>
        </row>
        <row r="148">
          <cell r="C148" t="str">
            <v/>
          </cell>
          <cell r="E148" t="str">
            <v/>
          </cell>
        </row>
        <row r="149">
          <cell r="C149" t="str">
            <v/>
          </cell>
          <cell r="E149" t="str">
            <v/>
          </cell>
        </row>
        <row r="150">
          <cell r="C150" t="str">
            <v/>
          </cell>
          <cell r="E150" t="str">
            <v/>
          </cell>
        </row>
        <row r="151">
          <cell r="C151" t="str">
            <v/>
          </cell>
          <cell r="E151" t="str">
            <v/>
          </cell>
        </row>
        <row r="152">
          <cell r="C152" t="str">
            <v/>
          </cell>
          <cell r="E152" t="str">
            <v/>
          </cell>
        </row>
        <row r="153">
          <cell r="C153" t="str">
            <v/>
          </cell>
          <cell r="E153" t="str">
            <v/>
          </cell>
        </row>
        <row r="154">
          <cell r="C154" t="str">
            <v/>
          </cell>
          <cell r="E154" t="str">
            <v/>
          </cell>
        </row>
        <row r="155">
          <cell r="C155" t="str">
            <v/>
          </cell>
          <cell r="E155" t="str">
            <v/>
          </cell>
        </row>
        <row r="156">
          <cell r="C156" t="str">
            <v/>
          </cell>
          <cell r="E156" t="str">
            <v/>
          </cell>
        </row>
        <row r="157">
          <cell r="C157" t="str">
            <v/>
          </cell>
          <cell r="E157" t="str">
            <v/>
          </cell>
        </row>
        <row r="158">
          <cell r="C158" t="str">
            <v/>
          </cell>
          <cell r="E158" t="str">
            <v/>
          </cell>
        </row>
        <row r="159">
          <cell r="C159" t="str">
            <v/>
          </cell>
          <cell r="E159" t="str">
            <v/>
          </cell>
        </row>
        <row r="160">
          <cell r="C160" t="str">
            <v/>
          </cell>
          <cell r="E160" t="str">
            <v/>
          </cell>
        </row>
        <row r="161">
          <cell r="C161" t="str">
            <v/>
          </cell>
          <cell r="E161" t="str">
            <v/>
          </cell>
        </row>
        <row r="162">
          <cell r="C162" t="str">
            <v/>
          </cell>
          <cell r="E162" t="str">
            <v/>
          </cell>
        </row>
        <row r="163">
          <cell r="C163" t="str">
            <v/>
          </cell>
          <cell r="E163" t="str">
            <v/>
          </cell>
        </row>
        <row r="164">
          <cell r="C164" t="str">
            <v/>
          </cell>
          <cell r="E164" t="str">
            <v/>
          </cell>
        </row>
        <row r="165">
          <cell r="C165" t="str">
            <v/>
          </cell>
          <cell r="E165" t="str">
            <v/>
          </cell>
        </row>
        <row r="166">
          <cell r="C166" t="str">
            <v/>
          </cell>
          <cell r="E166" t="str">
            <v/>
          </cell>
        </row>
        <row r="167">
          <cell r="C167" t="str">
            <v/>
          </cell>
          <cell r="E167" t="str">
            <v/>
          </cell>
        </row>
        <row r="168">
          <cell r="C168" t="str">
            <v/>
          </cell>
          <cell r="E168" t="str">
            <v/>
          </cell>
        </row>
        <row r="169">
          <cell r="C169" t="str">
            <v/>
          </cell>
          <cell r="E169" t="str">
            <v/>
          </cell>
        </row>
        <row r="170">
          <cell r="C170" t="str">
            <v/>
          </cell>
          <cell r="E170" t="str">
            <v/>
          </cell>
        </row>
        <row r="171">
          <cell r="C171" t="str">
            <v/>
          </cell>
          <cell r="E171" t="str">
            <v/>
          </cell>
        </row>
        <row r="172">
          <cell r="C172" t="str">
            <v/>
          </cell>
          <cell r="E172" t="str">
            <v/>
          </cell>
        </row>
        <row r="173">
          <cell r="C173" t="str">
            <v/>
          </cell>
          <cell r="E173" t="str">
            <v/>
          </cell>
        </row>
        <row r="174">
          <cell r="C174" t="str">
            <v/>
          </cell>
          <cell r="E174" t="str">
            <v/>
          </cell>
        </row>
        <row r="175">
          <cell r="C175" t="str">
            <v/>
          </cell>
          <cell r="E175" t="str">
            <v/>
          </cell>
        </row>
        <row r="176">
          <cell r="C176" t="str">
            <v/>
          </cell>
          <cell r="E176" t="str">
            <v/>
          </cell>
        </row>
        <row r="177">
          <cell r="C177" t="str">
            <v/>
          </cell>
          <cell r="E177" t="str">
            <v/>
          </cell>
        </row>
        <row r="178">
          <cell r="C178" t="str">
            <v/>
          </cell>
          <cell r="E178" t="str">
            <v/>
          </cell>
        </row>
        <row r="179">
          <cell r="C179" t="str">
            <v/>
          </cell>
          <cell r="E179" t="str">
            <v/>
          </cell>
        </row>
        <row r="180">
          <cell r="C180" t="str">
            <v/>
          </cell>
          <cell r="E180" t="str">
            <v/>
          </cell>
        </row>
        <row r="181">
          <cell r="C181" t="str">
            <v/>
          </cell>
          <cell r="E181" t="str">
            <v/>
          </cell>
        </row>
        <row r="182">
          <cell r="C182" t="str">
            <v/>
          </cell>
          <cell r="E182" t="str">
            <v/>
          </cell>
        </row>
        <row r="183">
          <cell r="C183" t="str">
            <v/>
          </cell>
          <cell r="E183" t="str">
            <v/>
          </cell>
        </row>
        <row r="184">
          <cell r="C184" t="str">
            <v/>
          </cell>
          <cell r="E184" t="str">
            <v/>
          </cell>
        </row>
        <row r="185">
          <cell r="C185" t="str">
            <v/>
          </cell>
          <cell r="E185" t="str">
            <v/>
          </cell>
        </row>
        <row r="186">
          <cell r="C186" t="str">
            <v/>
          </cell>
          <cell r="E186" t="str">
            <v/>
          </cell>
        </row>
        <row r="187">
          <cell r="C187" t="str">
            <v/>
          </cell>
          <cell r="E187" t="str">
            <v/>
          </cell>
        </row>
        <row r="188">
          <cell r="C188" t="str">
            <v/>
          </cell>
          <cell r="E188" t="str">
            <v/>
          </cell>
        </row>
        <row r="189">
          <cell r="C189" t="str">
            <v/>
          </cell>
          <cell r="E189" t="str">
            <v/>
          </cell>
        </row>
        <row r="190">
          <cell r="C190" t="str">
            <v/>
          </cell>
          <cell r="E190" t="str">
            <v/>
          </cell>
        </row>
        <row r="191">
          <cell r="C191" t="str">
            <v/>
          </cell>
          <cell r="E191" t="str">
            <v/>
          </cell>
        </row>
        <row r="192">
          <cell r="C192" t="str">
            <v/>
          </cell>
          <cell r="E192" t="str">
            <v/>
          </cell>
        </row>
        <row r="193">
          <cell r="C193" t="str">
            <v/>
          </cell>
          <cell r="E193" t="str">
            <v/>
          </cell>
        </row>
        <row r="194">
          <cell r="C194" t="str">
            <v/>
          </cell>
          <cell r="E194" t="str">
            <v/>
          </cell>
        </row>
        <row r="195">
          <cell r="C195" t="str">
            <v/>
          </cell>
          <cell r="E195" t="str">
            <v/>
          </cell>
        </row>
        <row r="196">
          <cell r="C196" t="str">
            <v/>
          </cell>
          <cell r="E196" t="str">
            <v/>
          </cell>
        </row>
        <row r="197">
          <cell r="C197" t="str">
            <v/>
          </cell>
          <cell r="E197" t="str">
            <v/>
          </cell>
        </row>
        <row r="198">
          <cell r="C198" t="str">
            <v/>
          </cell>
          <cell r="E198" t="str">
            <v/>
          </cell>
        </row>
        <row r="199">
          <cell r="C199" t="str">
            <v/>
          </cell>
          <cell r="E199" t="str">
            <v/>
          </cell>
        </row>
        <row r="200">
          <cell r="C200" t="str">
            <v/>
          </cell>
          <cell r="E200" t="str">
            <v/>
          </cell>
        </row>
        <row r="201">
          <cell r="C201" t="str">
            <v/>
          </cell>
          <cell r="E201" t="str">
            <v/>
          </cell>
        </row>
        <row r="202">
          <cell r="C202" t="str">
            <v/>
          </cell>
          <cell r="E202" t="str">
            <v/>
          </cell>
        </row>
        <row r="203">
          <cell r="C203" t="str">
            <v/>
          </cell>
          <cell r="E203" t="str">
            <v/>
          </cell>
        </row>
        <row r="204">
          <cell r="C204" t="str">
            <v/>
          </cell>
          <cell r="E204" t="str">
            <v/>
          </cell>
        </row>
        <row r="205">
          <cell r="C205" t="str">
            <v/>
          </cell>
          <cell r="E205" t="str">
            <v/>
          </cell>
        </row>
        <row r="206">
          <cell r="C206" t="str">
            <v/>
          </cell>
          <cell r="E206" t="str">
            <v/>
          </cell>
        </row>
        <row r="207">
          <cell r="C207" t="str">
            <v/>
          </cell>
          <cell r="E207" t="str">
            <v/>
          </cell>
        </row>
        <row r="208">
          <cell r="C208" t="str">
            <v/>
          </cell>
          <cell r="E208" t="str">
            <v/>
          </cell>
        </row>
        <row r="209">
          <cell r="C209" t="str">
            <v/>
          </cell>
          <cell r="E209" t="str">
            <v/>
          </cell>
        </row>
        <row r="210">
          <cell r="C210" t="str">
            <v/>
          </cell>
          <cell r="E210" t="str">
            <v/>
          </cell>
        </row>
        <row r="211">
          <cell r="C211" t="str">
            <v/>
          </cell>
          <cell r="E211" t="str">
            <v/>
          </cell>
        </row>
        <row r="212">
          <cell r="C212" t="str">
            <v/>
          </cell>
          <cell r="E212" t="str">
            <v/>
          </cell>
        </row>
        <row r="213">
          <cell r="C213" t="str">
            <v/>
          </cell>
          <cell r="E213" t="str">
            <v/>
          </cell>
        </row>
        <row r="214">
          <cell r="C214" t="str">
            <v/>
          </cell>
          <cell r="E214" t="str">
            <v/>
          </cell>
        </row>
        <row r="215">
          <cell r="C215" t="str">
            <v/>
          </cell>
          <cell r="E215" t="str">
            <v/>
          </cell>
        </row>
        <row r="216">
          <cell r="C216" t="str">
            <v/>
          </cell>
          <cell r="E216" t="str">
            <v/>
          </cell>
        </row>
        <row r="217">
          <cell r="C217" t="str">
            <v/>
          </cell>
          <cell r="E217" t="str">
            <v/>
          </cell>
        </row>
        <row r="218">
          <cell r="C218" t="str">
            <v/>
          </cell>
          <cell r="E218" t="str">
            <v/>
          </cell>
        </row>
        <row r="219">
          <cell r="C219" t="str">
            <v/>
          </cell>
          <cell r="E219" t="str">
            <v/>
          </cell>
        </row>
        <row r="220">
          <cell r="C220" t="str">
            <v/>
          </cell>
          <cell r="E220" t="str">
            <v/>
          </cell>
        </row>
        <row r="221">
          <cell r="C221" t="str">
            <v/>
          </cell>
          <cell r="E221" t="str">
            <v/>
          </cell>
        </row>
        <row r="222">
          <cell r="C222" t="str">
            <v/>
          </cell>
          <cell r="E222" t="str">
            <v/>
          </cell>
        </row>
        <row r="223">
          <cell r="C223" t="str">
            <v/>
          </cell>
          <cell r="E223" t="str">
            <v/>
          </cell>
        </row>
        <row r="224">
          <cell r="C224" t="str">
            <v/>
          </cell>
          <cell r="E224" t="str">
            <v/>
          </cell>
        </row>
        <row r="225">
          <cell r="C225" t="str">
            <v/>
          </cell>
          <cell r="E225" t="str">
            <v/>
          </cell>
        </row>
        <row r="226">
          <cell r="C226" t="str">
            <v/>
          </cell>
          <cell r="E226" t="str">
            <v/>
          </cell>
        </row>
        <row r="227">
          <cell r="C227" t="str">
            <v/>
          </cell>
          <cell r="E227" t="str">
            <v/>
          </cell>
        </row>
        <row r="228">
          <cell r="C228" t="str">
            <v/>
          </cell>
          <cell r="E228" t="str">
            <v/>
          </cell>
        </row>
        <row r="229">
          <cell r="C229" t="str">
            <v/>
          </cell>
          <cell r="E229" t="str">
            <v/>
          </cell>
        </row>
        <row r="230">
          <cell r="C230" t="str">
            <v/>
          </cell>
          <cell r="E230" t="str">
            <v/>
          </cell>
        </row>
        <row r="231">
          <cell r="C231" t="str">
            <v/>
          </cell>
          <cell r="E231" t="str">
            <v/>
          </cell>
        </row>
        <row r="232">
          <cell r="C232" t="str">
            <v/>
          </cell>
          <cell r="E232" t="str">
            <v/>
          </cell>
        </row>
        <row r="233">
          <cell r="C233" t="str">
            <v/>
          </cell>
          <cell r="E233" t="str">
            <v/>
          </cell>
        </row>
        <row r="234">
          <cell r="C234" t="str">
            <v/>
          </cell>
          <cell r="E234" t="str">
            <v/>
          </cell>
        </row>
        <row r="235">
          <cell r="C235" t="str">
            <v/>
          </cell>
          <cell r="E235" t="str">
            <v/>
          </cell>
        </row>
        <row r="236">
          <cell r="C236" t="str">
            <v/>
          </cell>
          <cell r="E236" t="str">
            <v/>
          </cell>
        </row>
        <row r="237">
          <cell r="C237" t="str">
            <v/>
          </cell>
          <cell r="E237" t="str">
            <v/>
          </cell>
        </row>
        <row r="238">
          <cell r="C238" t="str">
            <v/>
          </cell>
          <cell r="E238" t="str">
            <v/>
          </cell>
        </row>
        <row r="239">
          <cell r="C239" t="str">
            <v/>
          </cell>
          <cell r="E239" t="str">
            <v/>
          </cell>
        </row>
        <row r="240">
          <cell r="C240" t="str">
            <v/>
          </cell>
          <cell r="E240" t="str">
            <v/>
          </cell>
        </row>
        <row r="241">
          <cell r="C241" t="str">
            <v/>
          </cell>
          <cell r="E241" t="str">
            <v/>
          </cell>
        </row>
        <row r="242">
          <cell r="C242" t="str">
            <v/>
          </cell>
          <cell r="E242" t="str">
            <v/>
          </cell>
        </row>
        <row r="243">
          <cell r="C243" t="str">
            <v/>
          </cell>
          <cell r="E243" t="str">
            <v/>
          </cell>
        </row>
        <row r="244">
          <cell r="C244" t="str">
            <v/>
          </cell>
          <cell r="E244" t="str">
            <v/>
          </cell>
        </row>
        <row r="245">
          <cell r="C245" t="str">
            <v/>
          </cell>
          <cell r="E245" t="str">
            <v/>
          </cell>
        </row>
        <row r="246">
          <cell r="C246" t="str">
            <v/>
          </cell>
          <cell r="E246" t="str">
            <v/>
          </cell>
        </row>
        <row r="247">
          <cell r="C247" t="str">
            <v/>
          </cell>
          <cell r="E247" t="str">
            <v/>
          </cell>
        </row>
        <row r="248">
          <cell r="C248" t="str">
            <v/>
          </cell>
          <cell r="E248" t="str">
            <v/>
          </cell>
        </row>
        <row r="249">
          <cell r="C249" t="str">
            <v/>
          </cell>
          <cell r="E249" t="str">
            <v/>
          </cell>
        </row>
        <row r="250">
          <cell r="C250" t="str">
            <v/>
          </cell>
          <cell r="E250" t="str">
            <v/>
          </cell>
        </row>
        <row r="251">
          <cell r="C251" t="str">
            <v/>
          </cell>
          <cell r="E251" t="str">
            <v/>
          </cell>
        </row>
        <row r="252">
          <cell r="C252" t="str">
            <v/>
          </cell>
          <cell r="E252" t="str">
            <v/>
          </cell>
        </row>
        <row r="253">
          <cell r="C253" t="str">
            <v/>
          </cell>
          <cell r="E253" t="str">
            <v/>
          </cell>
        </row>
        <row r="254">
          <cell r="C254" t="str">
            <v/>
          </cell>
          <cell r="E254" t="str">
            <v/>
          </cell>
        </row>
        <row r="255">
          <cell r="C255" t="str">
            <v/>
          </cell>
          <cell r="E255" t="str">
            <v/>
          </cell>
        </row>
        <row r="256">
          <cell r="C256" t="str">
            <v/>
          </cell>
          <cell r="E256" t="str">
            <v/>
          </cell>
        </row>
        <row r="257">
          <cell r="C257" t="str">
            <v/>
          </cell>
          <cell r="E257" t="str">
            <v/>
          </cell>
        </row>
        <row r="258">
          <cell r="C258" t="str">
            <v/>
          </cell>
          <cell r="E258" t="str">
            <v/>
          </cell>
        </row>
        <row r="259">
          <cell r="C259" t="str">
            <v/>
          </cell>
          <cell r="E259" t="str">
            <v/>
          </cell>
        </row>
        <row r="260">
          <cell r="C260" t="str">
            <v/>
          </cell>
          <cell r="E260" t="str">
            <v/>
          </cell>
        </row>
        <row r="261">
          <cell r="C261" t="str">
            <v/>
          </cell>
          <cell r="E261" t="str">
            <v/>
          </cell>
        </row>
        <row r="262">
          <cell r="C262" t="str">
            <v/>
          </cell>
          <cell r="E262" t="str">
            <v/>
          </cell>
        </row>
        <row r="263">
          <cell r="C263" t="str">
            <v/>
          </cell>
          <cell r="E263" t="str">
            <v/>
          </cell>
        </row>
        <row r="264">
          <cell r="C264" t="str">
            <v/>
          </cell>
          <cell r="E264" t="str">
            <v/>
          </cell>
        </row>
        <row r="265">
          <cell r="C265" t="str">
            <v/>
          </cell>
          <cell r="E265" t="str">
            <v/>
          </cell>
        </row>
        <row r="266">
          <cell r="C266" t="str">
            <v/>
          </cell>
          <cell r="E266" t="str">
            <v/>
          </cell>
        </row>
        <row r="267">
          <cell r="C267" t="str">
            <v/>
          </cell>
          <cell r="E267" t="str">
            <v/>
          </cell>
        </row>
        <row r="268">
          <cell r="C268" t="str">
            <v/>
          </cell>
          <cell r="E268" t="str">
            <v/>
          </cell>
        </row>
        <row r="269">
          <cell r="C269" t="str">
            <v/>
          </cell>
          <cell r="E269" t="str">
            <v/>
          </cell>
        </row>
        <row r="270">
          <cell r="C270" t="str">
            <v/>
          </cell>
          <cell r="E270" t="str">
            <v/>
          </cell>
        </row>
        <row r="271">
          <cell r="C271" t="str">
            <v/>
          </cell>
          <cell r="E271" t="str">
            <v/>
          </cell>
        </row>
        <row r="272">
          <cell r="C272" t="str">
            <v/>
          </cell>
          <cell r="E272" t="str">
            <v/>
          </cell>
        </row>
        <row r="273">
          <cell r="C273" t="str">
            <v/>
          </cell>
          <cell r="E273" t="str">
            <v/>
          </cell>
        </row>
        <row r="274">
          <cell r="C274" t="str">
            <v/>
          </cell>
          <cell r="E274" t="str">
            <v/>
          </cell>
        </row>
        <row r="275">
          <cell r="C275" t="str">
            <v/>
          </cell>
          <cell r="E275" t="str">
            <v/>
          </cell>
        </row>
        <row r="276">
          <cell r="C276" t="str">
            <v/>
          </cell>
          <cell r="E276" t="str">
            <v/>
          </cell>
        </row>
        <row r="277">
          <cell r="C277" t="str">
            <v/>
          </cell>
          <cell r="E277" t="str">
            <v/>
          </cell>
        </row>
        <row r="278">
          <cell r="C278" t="str">
            <v/>
          </cell>
          <cell r="E278" t="str">
            <v/>
          </cell>
        </row>
        <row r="279">
          <cell r="C279" t="str">
            <v/>
          </cell>
          <cell r="E279" t="str">
            <v/>
          </cell>
        </row>
        <row r="280">
          <cell r="C280" t="str">
            <v/>
          </cell>
          <cell r="E280" t="str">
            <v/>
          </cell>
        </row>
        <row r="281">
          <cell r="C281" t="str">
            <v/>
          </cell>
          <cell r="E281" t="str">
            <v/>
          </cell>
        </row>
        <row r="282">
          <cell r="C282" t="str">
            <v/>
          </cell>
          <cell r="E282" t="str">
            <v/>
          </cell>
        </row>
        <row r="283">
          <cell r="C283" t="str">
            <v/>
          </cell>
          <cell r="E283" t="str">
            <v/>
          </cell>
        </row>
        <row r="284">
          <cell r="C284" t="str">
            <v/>
          </cell>
          <cell r="E284" t="str">
            <v/>
          </cell>
        </row>
        <row r="285">
          <cell r="C285" t="str">
            <v/>
          </cell>
          <cell r="E285" t="str">
            <v/>
          </cell>
        </row>
        <row r="286">
          <cell r="C286" t="str">
            <v/>
          </cell>
          <cell r="E286" t="str">
            <v/>
          </cell>
        </row>
        <row r="287">
          <cell r="C287" t="str">
            <v/>
          </cell>
          <cell r="E287" t="str">
            <v/>
          </cell>
        </row>
        <row r="288">
          <cell r="C288" t="str">
            <v/>
          </cell>
          <cell r="E288" t="str">
            <v/>
          </cell>
        </row>
        <row r="289">
          <cell r="C289" t="str">
            <v/>
          </cell>
          <cell r="E289" t="str">
            <v/>
          </cell>
        </row>
        <row r="290">
          <cell r="C290" t="str">
            <v/>
          </cell>
          <cell r="E290" t="str">
            <v/>
          </cell>
        </row>
        <row r="291">
          <cell r="C291" t="str">
            <v/>
          </cell>
          <cell r="E291" t="str">
            <v/>
          </cell>
        </row>
        <row r="292">
          <cell r="C292" t="str">
            <v/>
          </cell>
          <cell r="E292" t="str">
            <v/>
          </cell>
        </row>
        <row r="293">
          <cell r="C293" t="str">
            <v/>
          </cell>
          <cell r="E293" t="str">
            <v/>
          </cell>
        </row>
        <row r="294">
          <cell r="C294" t="str">
            <v/>
          </cell>
          <cell r="E294" t="str">
            <v/>
          </cell>
        </row>
        <row r="295">
          <cell r="C295" t="str">
            <v/>
          </cell>
          <cell r="E295" t="str">
            <v/>
          </cell>
        </row>
        <row r="296">
          <cell r="C296" t="str">
            <v/>
          </cell>
          <cell r="E296" t="str">
            <v/>
          </cell>
        </row>
        <row r="297">
          <cell r="C297" t="str">
            <v/>
          </cell>
          <cell r="E297" t="str">
            <v/>
          </cell>
        </row>
        <row r="298">
          <cell r="C298" t="str">
            <v/>
          </cell>
          <cell r="E298" t="str">
            <v/>
          </cell>
        </row>
        <row r="299">
          <cell r="C299" t="str">
            <v/>
          </cell>
          <cell r="E299" t="str">
            <v/>
          </cell>
        </row>
        <row r="300">
          <cell r="C300" t="str">
            <v/>
          </cell>
          <cell r="E300" t="str">
            <v/>
          </cell>
        </row>
        <row r="301">
          <cell r="C301" t="str">
            <v/>
          </cell>
          <cell r="E301" t="str">
            <v/>
          </cell>
        </row>
        <row r="302">
          <cell r="C302" t="str">
            <v/>
          </cell>
          <cell r="E302" t="str">
            <v/>
          </cell>
        </row>
        <row r="303">
          <cell r="C303" t="str">
            <v/>
          </cell>
          <cell r="E303" t="str">
            <v/>
          </cell>
        </row>
        <row r="304">
          <cell r="C304" t="str">
            <v/>
          </cell>
          <cell r="E304" t="str">
            <v/>
          </cell>
        </row>
        <row r="305">
          <cell r="C305" t="str">
            <v/>
          </cell>
          <cell r="E305" t="str">
            <v/>
          </cell>
        </row>
        <row r="306">
          <cell r="C306" t="str">
            <v/>
          </cell>
          <cell r="E306" t="str">
            <v/>
          </cell>
        </row>
        <row r="307">
          <cell r="C307" t="str">
            <v/>
          </cell>
          <cell r="E307" t="str">
            <v/>
          </cell>
        </row>
        <row r="308">
          <cell r="C308" t="str">
            <v/>
          </cell>
          <cell r="E308" t="str">
            <v/>
          </cell>
        </row>
        <row r="309">
          <cell r="C309" t="str">
            <v/>
          </cell>
          <cell r="E309" t="str">
            <v/>
          </cell>
        </row>
        <row r="310">
          <cell r="C310" t="str">
            <v/>
          </cell>
          <cell r="E310" t="str">
            <v/>
          </cell>
        </row>
        <row r="311">
          <cell r="C311" t="str">
            <v/>
          </cell>
          <cell r="E311" t="str">
            <v/>
          </cell>
        </row>
        <row r="312">
          <cell r="C312" t="str">
            <v/>
          </cell>
          <cell r="E312" t="str">
            <v/>
          </cell>
        </row>
        <row r="313">
          <cell r="C313" t="str">
            <v/>
          </cell>
          <cell r="E313" t="str">
            <v/>
          </cell>
        </row>
        <row r="314">
          <cell r="C314" t="str">
            <v/>
          </cell>
          <cell r="E314" t="str">
            <v/>
          </cell>
        </row>
        <row r="315">
          <cell r="C315" t="str">
            <v/>
          </cell>
          <cell r="E315" t="str">
            <v/>
          </cell>
        </row>
        <row r="316">
          <cell r="C316" t="str">
            <v/>
          </cell>
          <cell r="E316" t="str">
            <v/>
          </cell>
        </row>
        <row r="317">
          <cell r="C317" t="str">
            <v/>
          </cell>
          <cell r="E317" t="str">
            <v/>
          </cell>
        </row>
        <row r="318">
          <cell r="C318" t="str">
            <v/>
          </cell>
          <cell r="E318" t="str">
            <v/>
          </cell>
        </row>
        <row r="319">
          <cell r="C319" t="str">
            <v/>
          </cell>
          <cell r="E319" t="str">
            <v/>
          </cell>
        </row>
        <row r="320">
          <cell r="C320" t="str">
            <v/>
          </cell>
          <cell r="E320" t="str">
            <v/>
          </cell>
        </row>
        <row r="321">
          <cell r="C321" t="str">
            <v/>
          </cell>
          <cell r="E321" t="str">
            <v/>
          </cell>
        </row>
        <row r="322">
          <cell r="C322" t="str">
            <v/>
          </cell>
          <cell r="E322" t="str">
            <v/>
          </cell>
        </row>
        <row r="323">
          <cell r="C323" t="str">
            <v/>
          </cell>
          <cell r="E323" t="str">
            <v/>
          </cell>
        </row>
        <row r="324">
          <cell r="C324" t="str">
            <v/>
          </cell>
          <cell r="E324" t="str">
            <v/>
          </cell>
        </row>
        <row r="325">
          <cell r="C325" t="str">
            <v/>
          </cell>
          <cell r="E325" t="str">
            <v/>
          </cell>
        </row>
        <row r="326">
          <cell r="C326" t="str">
            <v/>
          </cell>
          <cell r="E326" t="str">
            <v/>
          </cell>
        </row>
        <row r="327">
          <cell r="C327" t="str">
            <v/>
          </cell>
          <cell r="E327" t="str">
            <v/>
          </cell>
        </row>
        <row r="328">
          <cell r="C328" t="str">
            <v/>
          </cell>
          <cell r="E328" t="str">
            <v/>
          </cell>
        </row>
        <row r="329">
          <cell r="C329" t="str">
            <v/>
          </cell>
          <cell r="E329" t="str">
            <v/>
          </cell>
        </row>
        <row r="330">
          <cell r="C330" t="str">
            <v/>
          </cell>
          <cell r="E330" t="str">
            <v/>
          </cell>
        </row>
        <row r="331">
          <cell r="C331" t="str">
            <v/>
          </cell>
          <cell r="E331" t="str">
            <v/>
          </cell>
        </row>
        <row r="332">
          <cell r="C332" t="str">
            <v/>
          </cell>
          <cell r="E332" t="str">
            <v/>
          </cell>
        </row>
        <row r="333">
          <cell r="C333" t="str">
            <v/>
          </cell>
          <cell r="E333" t="str">
            <v/>
          </cell>
        </row>
        <row r="334">
          <cell r="C334" t="str">
            <v/>
          </cell>
          <cell r="E334" t="str">
            <v/>
          </cell>
        </row>
        <row r="335">
          <cell r="C335" t="str">
            <v/>
          </cell>
          <cell r="E335" t="str">
            <v/>
          </cell>
        </row>
        <row r="336">
          <cell r="C336" t="str">
            <v/>
          </cell>
          <cell r="E336" t="str">
            <v/>
          </cell>
        </row>
        <row r="337">
          <cell r="C337" t="str">
            <v/>
          </cell>
          <cell r="E337" t="str">
            <v/>
          </cell>
        </row>
        <row r="338">
          <cell r="C338" t="str">
            <v/>
          </cell>
          <cell r="E338" t="str">
            <v/>
          </cell>
        </row>
        <row r="339">
          <cell r="C339" t="str">
            <v/>
          </cell>
          <cell r="E339" t="str">
            <v/>
          </cell>
        </row>
        <row r="340">
          <cell r="C340" t="str">
            <v/>
          </cell>
          <cell r="E340" t="str">
            <v/>
          </cell>
        </row>
        <row r="341">
          <cell r="C341" t="str">
            <v/>
          </cell>
          <cell r="E341" t="str">
            <v/>
          </cell>
        </row>
        <row r="342">
          <cell r="C342" t="str">
            <v/>
          </cell>
          <cell r="E342" t="str">
            <v/>
          </cell>
        </row>
        <row r="343">
          <cell r="C343" t="str">
            <v/>
          </cell>
          <cell r="E343" t="str">
            <v/>
          </cell>
        </row>
        <row r="344">
          <cell r="C344" t="str">
            <v/>
          </cell>
          <cell r="E344" t="str">
            <v/>
          </cell>
        </row>
        <row r="345">
          <cell r="C345" t="str">
            <v/>
          </cell>
          <cell r="E345" t="str">
            <v/>
          </cell>
        </row>
        <row r="346">
          <cell r="C346" t="str">
            <v/>
          </cell>
          <cell r="E346" t="str">
            <v/>
          </cell>
        </row>
        <row r="347">
          <cell r="C347" t="str">
            <v/>
          </cell>
          <cell r="E347" t="str">
            <v/>
          </cell>
        </row>
        <row r="348">
          <cell r="C348" t="str">
            <v/>
          </cell>
          <cell r="E348" t="str">
            <v/>
          </cell>
        </row>
        <row r="349">
          <cell r="C349" t="str">
            <v/>
          </cell>
          <cell r="E349" t="str">
            <v/>
          </cell>
        </row>
        <row r="350">
          <cell r="C350" t="str">
            <v/>
          </cell>
          <cell r="E350" t="str">
            <v/>
          </cell>
        </row>
        <row r="351">
          <cell r="C351" t="str">
            <v/>
          </cell>
          <cell r="E351" t="str">
            <v/>
          </cell>
        </row>
        <row r="352">
          <cell r="C352" t="str">
            <v/>
          </cell>
          <cell r="E352" t="str">
            <v/>
          </cell>
        </row>
        <row r="353">
          <cell r="C353" t="str">
            <v/>
          </cell>
          <cell r="E353" t="str">
            <v/>
          </cell>
        </row>
        <row r="354">
          <cell r="C354" t="str">
            <v/>
          </cell>
          <cell r="E354" t="str">
            <v/>
          </cell>
        </row>
        <row r="355">
          <cell r="C355" t="str">
            <v/>
          </cell>
          <cell r="E355" t="str">
            <v/>
          </cell>
        </row>
        <row r="356">
          <cell r="C356" t="str">
            <v/>
          </cell>
          <cell r="E356" t="str">
            <v/>
          </cell>
        </row>
        <row r="357">
          <cell r="C357" t="str">
            <v/>
          </cell>
          <cell r="E357" t="str">
            <v/>
          </cell>
        </row>
        <row r="358">
          <cell r="C358" t="str">
            <v/>
          </cell>
          <cell r="E358" t="str">
            <v/>
          </cell>
        </row>
        <row r="359">
          <cell r="C359" t="str">
            <v/>
          </cell>
          <cell r="E359" t="str">
            <v/>
          </cell>
        </row>
        <row r="360">
          <cell r="C360" t="str">
            <v/>
          </cell>
          <cell r="E360" t="str">
            <v/>
          </cell>
        </row>
        <row r="361">
          <cell r="C361" t="str">
            <v/>
          </cell>
          <cell r="E361" t="str">
            <v/>
          </cell>
        </row>
        <row r="362">
          <cell r="C362" t="str">
            <v/>
          </cell>
          <cell r="E362" t="str">
            <v/>
          </cell>
        </row>
        <row r="363">
          <cell r="C363" t="str">
            <v/>
          </cell>
          <cell r="E363" t="str">
            <v/>
          </cell>
        </row>
        <row r="364">
          <cell r="C364" t="str">
            <v/>
          </cell>
          <cell r="E364" t="str">
            <v/>
          </cell>
        </row>
        <row r="365">
          <cell r="C365" t="str">
            <v/>
          </cell>
          <cell r="E365" t="str">
            <v/>
          </cell>
        </row>
        <row r="366">
          <cell r="C366" t="str">
            <v/>
          </cell>
          <cell r="E366" t="str">
            <v/>
          </cell>
        </row>
        <row r="367">
          <cell r="C367" t="str">
            <v/>
          </cell>
          <cell r="E367" t="str">
            <v/>
          </cell>
        </row>
        <row r="368">
          <cell r="C368" t="str">
            <v/>
          </cell>
          <cell r="E368" t="str">
            <v/>
          </cell>
        </row>
        <row r="369">
          <cell r="C369" t="str">
            <v/>
          </cell>
          <cell r="E369" t="str">
            <v/>
          </cell>
        </row>
        <row r="370">
          <cell r="C370" t="str">
            <v/>
          </cell>
          <cell r="E370" t="str">
            <v/>
          </cell>
        </row>
        <row r="371">
          <cell r="C371" t="str">
            <v/>
          </cell>
          <cell r="E371" t="str">
            <v/>
          </cell>
        </row>
        <row r="372">
          <cell r="C372" t="str">
            <v/>
          </cell>
          <cell r="E372" t="str">
            <v/>
          </cell>
        </row>
        <row r="373">
          <cell r="C373" t="str">
            <v/>
          </cell>
          <cell r="E373" t="str">
            <v/>
          </cell>
        </row>
        <row r="374">
          <cell r="C374" t="str">
            <v/>
          </cell>
          <cell r="E374" t="str">
            <v/>
          </cell>
        </row>
        <row r="375">
          <cell r="C375" t="str">
            <v/>
          </cell>
          <cell r="E375" t="str">
            <v/>
          </cell>
        </row>
        <row r="376">
          <cell r="C376" t="str">
            <v/>
          </cell>
          <cell r="E376" t="str">
            <v/>
          </cell>
        </row>
        <row r="377">
          <cell r="C377" t="str">
            <v/>
          </cell>
          <cell r="E377" t="str">
            <v/>
          </cell>
        </row>
        <row r="378">
          <cell r="C378" t="str">
            <v/>
          </cell>
          <cell r="E378" t="str">
            <v/>
          </cell>
        </row>
        <row r="379">
          <cell r="C379" t="str">
            <v/>
          </cell>
          <cell r="E379" t="str">
            <v/>
          </cell>
        </row>
        <row r="380">
          <cell r="C380" t="str">
            <v/>
          </cell>
          <cell r="E380" t="str">
            <v/>
          </cell>
        </row>
        <row r="381">
          <cell r="C381" t="str">
            <v/>
          </cell>
          <cell r="E381" t="str">
            <v/>
          </cell>
        </row>
        <row r="382">
          <cell r="C382" t="str">
            <v/>
          </cell>
          <cell r="E382" t="str">
            <v/>
          </cell>
        </row>
        <row r="383">
          <cell r="C383" t="str">
            <v/>
          </cell>
          <cell r="E383" t="str">
            <v/>
          </cell>
        </row>
        <row r="384">
          <cell r="C384" t="str">
            <v/>
          </cell>
          <cell r="E384" t="str">
            <v/>
          </cell>
        </row>
        <row r="385">
          <cell r="C385" t="str">
            <v/>
          </cell>
          <cell r="E385" t="str">
            <v/>
          </cell>
        </row>
        <row r="386">
          <cell r="C386" t="str">
            <v/>
          </cell>
          <cell r="E386" t="str">
            <v/>
          </cell>
        </row>
        <row r="387">
          <cell r="C387" t="str">
            <v/>
          </cell>
          <cell r="E387" t="str">
            <v/>
          </cell>
        </row>
        <row r="388">
          <cell r="C388" t="str">
            <v/>
          </cell>
          <cell r="E388" t="str">
            <v/>
          </cell>
        </row>
        <row r="389">
          <cell r="C389" t="str">
            <v/>
          </cell>
          <cell r="E389" t="str">
            <v/>
          </cell>
        </row>
        <row r="390">
          <cell r="C390" t="str">
            <v/>
          </cell>
          <cell r="E390" t="str">
            <v/>
          </cell>
        </row>
        <row r="391">
          <cell r="C391" t="str">
            <v/>
          </cell>
          <cell r="E391" t="str">
            <v/>
          </cell>
        </row>
        <row r="392">
          <cell r="C392" t="str">
            <v/>
          </cell>
          <cell r="E392" t="str">
            <v/>
          </cell>
        </row>
        <row r="393">
          <cell r="C393" t="str">
            <v/>
          </cell>
          <cell r="E393" t="str">
            <v/>
          </cell>
        </row>
        <row r="394">
          <cell r="C394" t="str">
            <v/>
          </cell>
          <cell r="E394" t="str">
            <v/>
          </cell>
        </row>
        <row r="395">
          <cell r="C395" t="str">
            <v/>
          </cell>
          <cell r="E395" t="str">
            <v/>
          </cell>
        </row>
        <row r="396">
          <cell r="C396" t="str">
            <v/>
          </cell>
          <cell r="E396" t="str">
            <v/>
          </cell>
        </row>
        <row r="397">
          <cell r="C397" t="str">
            <v/>
          </cell>
          <cell r="E397" t="str">
            <v/>
          </cell>
        </row>
        <row r="398">
          <cell r="C398" t="str">
            <v/>
          </cell>
          <cell r="E398" t="str">
            <v/>
          </cell>
        </row>
        <row r="399">
          <cell r="C399" t="str">
            <v/>
          </cell>
          <cell r="E399" t="str">
            <v/>
          </cell>
        </row>
        <row r="400">
          <cell r="C400" t="str">
            <v/>
          </cell>
          <cell r="E400" t="str">
            <v/>
          </cell>
        </row>
        <row r="401">
          <cell r="C401" t="str">
            <v/>
          </cell>
          <cell r="E401" t="str">
            <v/>
          </cell>
        </row>
        <row r="402">
          <cell r="C402" t="str">
            <v/>
          </cell>
          <cell r="E402" t="str">
            <v/>
          </cell>
        </row>
        <row r="403">
          <cell r="C403" t="str">
            <v/>
          </cell>
          <cell r="E403" t="str">
            <v/>
          </cell>
        </row>
        <row r="404">
          <cell r="C404" t="str">
            <v/>
          </cell>
          <cell r="E404" t="str">
            <v/>
          </cell>
        </row>
        <row r="405">
          <cell r="C405" t="str">
            <v/>
          </cell>
          <cell r="E405" t="str">
            <v/>
          </cell>
        </row>
        <row r="406">
          <cell r="C406" t="str">
            <v/>
          </cell>
          <cell r="E406" t="str">
            <v/>
          </cell>
        </row>
        <row r="407">
          <cell r="C407" t="str">
            <v/>
          </cell>
          <cell r="E407" t="str">
            <v/>
          </cell>
        </row>
        <row r="408">
          <cell r="C408" t="str">
            <v/>
          </cell>
          <cell r="E408" t="str">
            <v/>
          </cell>
        </row>
        <row r="409">
          <cell r="C409" t="str">
            <v/>
          </cell>
          <cell r="E409" t="str">
            <v/>
          </cell>
        </row>
        <row r="410">
          <cell r="C410" t="str">
            <v/>
          </cell>
          <cell r="E410" t="str">
            <v/>
          </cell>
        </row>
        <row r="411">
          <cell r="C411" t="str">
            <v/>
          </cell>
          <cell r="E411" t="str">
            <v/>
          </cell>
        </row>
        <row r="412">
          <cell r="C412" t="str">
            <v/>
          </cell>
          <cell r="E412" t="str">
            <v/>
          </cell>
        </row>
        <row r="413">
          <cell r="C413" t="str">
            <v/>
          </cell>
          <cell r="E413" t="str">
            <v/>
          </cell>
        </row>
        <row r="414">
          <cell r="C414" t="str">
            <v/>
          </cell>
          <cell r="E414" t="str">
            <v/>
          </cell>
        </row>
        <row r="415">
          <cell r="C415" t="str">
            <v/>
          </cell>
          <cell r="E415" t="str">
            <v/>
          </cell>
        </row>
        <row r="416">
          <cell r="C416" t="str">
            <v/>
          </cell>
          <cell r="E416" t="str">
            <v/>
          </cell>
        </row>
        <row r="417">
          <cell r="C417" t="str">
            <v/>
          </cell>
          <cell r="E417" t="str">
            <v/>
          </cell>
        </row>
        <row r="418">
          <cell r="C418" t="str">
            <v/>
          </cell>
          <cell r="E418" t="str">
            <v/>
          </cell>
        </row>
        <row r="419">
          <cell r="C419" t="str">
            <v/>
          </cell>
          <cell r="E419" t="str">
            <v/>
          </cell>
        </row>
        <row r="420">
          <cell r="C420" t="str">
            <v/>
          </cell>
          <cell r="E420" t="str">
            <v/>
          </cell>
        </row>
        <row r="421">
          <cell r="C421" t="str">
            <v/>
          </cell>
          <cell r="E421" t="str">
            <v/>
          </cell>
        </row>
        <row r="422">
          <cell r="C422" t="str">
            <v/>
          </cell>
          <cell r="E422" t="str">
            <v/>
          </cell>
        </row>
        <row r="423">
          <cell r="C423" t="str">
            <v/>
          </cell>
          <cell r="E423" t="str">
            <v/>
          </cell>
        </row>
        <row r="424">
          <cell r="C424" t="str">
            <v/>
          </cell>
          <cell r="E424" t="str">
            <v/>
          </cell>
        </row>
        <row r="425">
          <cell r="C425" t="str">
            <v/>
          </cell>
          <cell r="E425" t="str">
            <v/>
          </cell>
        </row>
        <row r="426">
          <cell r="C426" t="str">
            <v/>
          </cell>
          <cell r="E426" t="str">
            <v/>
          </cell>
        </row>
        <row r="427">
          <cell r="C427" t="str">
            <v/>
          </cell>
          <cell r="E427" t="str">
            <v/>
          </cell>
        </row>
        <row r="428">
          <cell r="C428" t="str">
            <v/>
          </cell>
          <cell r="E428" t="str">
            <v/>
          </cell>
        </row>
        <row r="429">
          <cell r="C429" t="str">
            <v/>
          </cell>
          <cell r="E429" t="str">
            <v/>
          </cell>
        </row>
        <row r="430">
          <cell r="C430" t="str">
            <v/>
          </cell>
          <cell r="E430" t="str">
            <v/>
          </cell>
        </row>
        <row r="431">
          <cell r="C431" t="str">
            <v/>
          </cell>
          <cell r="E431" t="str">
            <v/>
          </cell>
        </row>
        <row r="432">
          <cell r="C432" t="str">
            <v/>
          </cell>
          <cell r="E432" t="str">
            <v/>
          </cell>
        </row>
        <row r="433">
          <cell r="C433" t="str">
            <v/>
          </cell>
          <cell r="E433" t="str">
            <v/>
          </cell>
        </row>
        <row r="434">
          <cell r="C434" t="str">
            <v/>
          </cell>
          <cell r="E434" t="str">
            <v/>
          </cell>
        </row>
        <row r="435">
          <cell r="C435" t="str">
            <v/>
          </cell>
          <cell r="E435" t="str">
            <v/>
          </cell>
        </row>
        <row r="436">
          <cell r="C436" t="str">
            <v/>
          </cell>
          <cell r="E436" t="str">
            <v/>
          </cell>
        </row>
        <row r="437">
          <cell r="C437" t="str">
            <v/>
          </cell>
          <cell r="E437" t="str">
            <v/>
          </cell>
        </row>
        <row r="438">
          <cell r="C438" t="str">
            <v/>
          </cell>
          <cell r="E438" t="str">
            <v/>
          </cell>
        </row>
        <row r="439">
          <cell r="C439" t="str">
            <v/>
          </cell>
          <cell r="E439" t="str">
            <v/>
          </cell>
        </row>
        <row r="440">
          <cell r="C440" t="str">
            <v/>
          </cell>
          <cell r="E440" t="str">
            <v/>
          </cell>
        </row>
        <row r="441">
          <cell r="C441" t="str">
            <v/>
          </cell>
          <cell r="E441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0" tint="-4.9989318521683403E-2"/>
    <pageSetUpPr fitToPage="1"/>
  </sheetPr>
  <dimension ref="A1:E778"/>
  <sheetViews>
    <sheetView showGridLines="0" tabSelected="1" zoomScale="115" zoomScaleNormal="115" workbookViewId="0"/>
  </sheetViews>
  <sheetFormatPr baseColWidth="10" defaultColWidth="0" defaultRowHeight="12.75" customHeight="1" zeroHeight="1" x14ac:dyDescent="0.25"/>
  <cols>
    <col min="1" max="1" width="4.7265625" style="1" customWidth="1"/>
    <col min="2" max="2" width="10.54296875" style="5" bestFit="1" customWidth="1"/>
    <col min="3" max="3" width="128.26953125" style="3" customWidth="1"/>
    <col min="4" max="4" width="4.7265625" style="2" customWidth="1"/>
    <col min="5" max="16384" width="11.453125" style="4" hidden="1"/>
  </cols>
  <sheetData>
    <row r="1" spans="1:5" ht="12.75" customHeight="1" x14ac:dyDescent="0.25">
      <c r="B1" s="2"/>
    </row>
    <row r="2" spans="1:5" ht="12.75" customHeight="1" x14ac:dyDescent="0.25"/>
    <row r="3" spans="1:5" ht="12.75" customHeight="1" x14ac:dyDescent="0.25"/>
    <row r="4" spans="1:5" ht="12.75" customHeight="1" x14ac:dyDescent="0.25"/>
    <row r="5" spans="1:5" ht="12.75" customHeight="1" x14ac:dyDescent="0.25">
      <c r="A5" s="6"/>
      <c r="B5" s="6"/>
      <c r="C5" s="6"/>
    </row>
    <row r="6" spans="1:5" ht="12.75" customHeight="1" x14ac:dyDescent="0.25">
      <c r="A6" s="6"/>
      <c r="B6" s="6"/>
      <c r="C6" s="6"/>
      <c r="E6" s="7"/>
    </row>
    <row r="7" spans="1:5" ht="12.75" customHeight="1" x14ac:dyDescent="0.25">
      <c r="A7" s="6"/>
      <c r="B7" s="6"/>
      <c r="C7" s="6"/>
    </row>
    <row r="8" spans="1:5" ht="12.75" customHeight="1" x14ac:dyDescent="0.25">
      <c r="A8" s="6"/>
      <c r="B8" s="6"/>
      <c r="C8" s="6"/>
    </row>
    <row r="9" spans="1:5" ht="12.75" customHeight="1" x14ac:dyDescent="0.25">
      <c r="A9" s="6"/>
      <c r="B9" s="6"/>
      <c r="C9" s="6"/>
    </row>
    <row r="10" spans="1:5" ht="12.75" customHeight="1" x14ac:dyDescent="0.25">
      <c r="A10" s="6"/>
      <c r="B10" s="6"/>
      <c r="C10" s="6"/>
    </row>
    <row r="11" spans="1:5" ht="12.75" customHeight="1" x14ac:dyDescent="0.25">
      <c r="A11" s="6"/>
      <c r="B11" s="6"/>
      <c r="C11" s="6"/>
    </row>
    <row r="12" spans="1:5" ht="12.75" customHeight="1" x14ac:dyDescent="0.25">
      <c r="A12" s="6"/>
      <c r="B12" s="6"/>
      <c r="C12" s="6"/>
    </row>
    <row r="13" spans="1:5" s="8" customFormat="1" ht="29.25" customHeight="1" x14ac:dyDescent="0.3">
      <c r="B13" s="70" t="s">
        <v>21</v>
      </c>
      <c r="C13" s="71"/>
      <c r="D13" s="9"/>
    </row>
    <row r="14" spans="1:5" s="10" customFormat="1" ht="20.149999999999999" customHeight="1" x14ac:dyDescent="0.3">
      <c r="B14" s="72" t="s">
        <v>22</v>
      </c>
      <c r="C14" s="73"/>
      <c r="D14" s="11"/>
    </row>
    <row r="15" spans="1:5" s="12" customFormat="1" ht="20.149999999999999" customHeight="1" x14ac:dyDescent="0.3">
      <c r="B15" s="74" t="s">
        <v>23</v>
      </c>
      <c r="C15" s="75"/>
      <c r="D15" s="13"/>
    </row>
    <row r="16" spans="1:5" s="1" customFormat="1" ht="6.75" customHeight="1" x14ac:dyDescent="0.25">
      <c r="B16" s="14"/>
      <c r="C16" s="15"/>
      <c r="D16" s="2"/>
    </row>
    <row r="17" spans="1:4" s="1" customFormat="1" ht="14" x14ac:dyDescent="0.3">
      <c r="B17" s="16"/>
      <c r="C17" s="17" t="s">
        <v>70</v>
      </c>
      <c r="D17" s="2"/>
    </row>
    <row r="18" spans="1:4" s="1" customFormat="1" ht="6.75" customHeight="1" x14ac:dyDescent="0.3">
      <c r="B18" s="16" t="s">
        <v>24</v>
      </c>
      <c r="C18" s="18"/>
      <c r="D18" s="2"/>
    </row>
    <row r="19" spans="1:4" s="3" customFormat="1" ht="15.75" customHeight="1" x14ac:dyDescent="0.3">
      <c r="A19" s="19"/>
      <c r="B19" s="48" t="s">
        <v>33</v>
      </c>
      <c r="C19" s="49" t="s">
        <v>25</v>
      </c>
      <c r="D19" s="2"/>
    </row>
    <row r="20" spans="1:4" s="3" customFormat="1" ht="15.75" customHeight="1" x14ac:dyDescent="0.3">
      <c r="A20" s="19"/>
      <c r="B20" s="50" t="s">
        <v>34</v>
      </c>
      <c r="C20" s="49" t="s">
        <v>26</v>
      </c>
      <c r="D20" s="2"/>
    </row>
    <row r="21" spans="1:4" s="3" customFormat="1" ht="15.75" customHeight="1" x14ac:dyDescent="0.3">
      <c r="A21" s="19"/>
      <c r="B21" s="50" t="s">
        <v>35</v>
      </c>
      <c r="C21" s="49" t="s">
        <v>27</v>
      </c>
      <c r="D21" s="2"/>
    </row>
    <row r="22" spans="1:4" s="3" customFormat="1" ht="6" customHeight="1" x14ac:dyDescent="0.3">
      <c r="A22" s="19"/>
      <c r="B22" s="20"/>
      <c r="C22" s="21"/>
      <c r="D22" s="2"/>
    </row>
    <row r="23" spans="1:4" s="1" customFormat="1" ht="12.5" x14ac:dyDescent="0.25">
      <c r="B23" s="5"/>
      <c r="C23" s="3"/>
      <c r="D23" s="2"/>
    </row>
    <row r="24" spans="1:4" ht="12.5" hidden="1" x14ac:dyDescent="0.25"/>
    <row r="25" spans="1:4" ht="12.5" hidden="1" x14ac:dyDescent="0.25"/>
    <row r="26" spans="1:4" ht="12.5" hidden="1" x14ac:dyDescent="0.25"/>
    <row r="27" spans="1:4" s="5" customFormat="1" ht="12.5" hidden="1" x14ac:dyDescent="0.3">
      <c r="D27" s="2"/>
    </row>
    <row r="28" spans="1:4" s="5" customFormat="1" ht="12.5" hidden="1" x14ac:dyDescent="0.3">
      <c r="D28" s="2"/>
    </row>
    <row r="29" spans="1:4" s="5" customFormat="1" ht="12.5" hidden="1" x14ac:dyDescent="0.3">
      <c r="D29" s="2"/>
    </row>
    <row r="30" spans="1:4" s="5" customFormat="1" ht="12.5" hidden="1" x14ac:dyDescent="0.3">
      <c r="D30" s="2"/>
    </row>
    <row r="31" spans="1:4" s="5" customFormat="1" ht="12.5" hidden="1" x14ac:dyDescent="0.3">
      <c r="D31" s="2"/>
    </row>
    <row r="32" spans="1:4" s="5" customFormat="1" ht="12.5" hidden="1" x14ac:dyDescent="0.3">
      <c r="D32" s="2"/>
    </row>
    <row r="33" spans="4:4" s="5" customFormat="1" ht="12.5" hidden="1" x14ac:dyDescent="0.3">
      <c r="D33" s="2"/>
    </row>
    <row r="34" spans="4:4" s="5" customFormat="1" ht="12.5" hidden="1" x14ac:dyDescent="0.3">
      <c r="D34" s="2"/>
    </row>
    <row r="35" spans="4:4" s="5" customFormat="1" ht="12.5" hidden="1" x14ac:dyDescent="0.3">
      <c r="D35" s="2"/>
    </row>
    <row r="36" spans="4:4" s="5" customFormat="1" ht="12.5" hidden="1" x14ac:dyDescent="0.3">
      <c r="D36" s="2"/>
    </row>
    <row r="37" spans="4:4" s="5" customFormat="1" ht="12.5" hidden="1" x14ac:dyDescent="0.3">
      <c r="D37" s="2"/>
    </row>
    <row r="38" spans="4:4" s="5" customFormat="1" ht="12.5" hidden="1" x14ac:dyDescent="0.3">
      <c r="D38" s="2"/>
    </row>
    <row r="39" spans="4:4" s="5" customFormat="1" ht="12.5" hidden="1" x14ac:dyDescent="0.3">
      <c r="D39" s="2"/>
    </row>
    <row r="40" spans="4:4" s="5" customFormat="1" ht="12.5" hidden="1" x14ac:dyDescent="0.3">
      <c r="D40" s="2"/>
    </row>
    <row r="41" spans="4:4" s="5" customFormat="1" ht="12.5" hidden="1" x14ac:dyDescent="0.3">
      <c r="D41" s="2"/>
    </row>
    <row r="42" spans="4:4" s="5" customFormat="1" ht="12.5" hidden="1" x14ac:dyDescent="0.3">
      <c r="D42" s="2"/>
    </row>
    <row r="43" spans="4:4" s="5" customFormat="1" ht="12.5" hidden="1" x14ac:dyDescent="0.3">
      <c r="D43" s="2"/>
    </row>
    <row r="44" spans="4:4" s="5" customFormat="1" ht="12.5" hidden="1" x14ac:dyDescent="0.3">
      <c r="D44" s="2"/>
    </row>
    <row r="45" spans="4:4" s="5" customFormat="1" ht="12.5" hidden="1" x14ac:dyDescent="0.3">
      <c r="D45" s="2"/>
    </row>
    <row r="46" spans="4:4" s="5" customFormat="1" ht="12.5" hidden="1" x14ac:dyDescent="0.3">
      <c r="D46" s="2"/>
    </row>
    <row r="47" spans="4:4" s="5" customFormat="1" ht="12.5" hidden="1" x14ac:dyDescent="0.3">
      <c r="D47" s="2"/>
    </row>
    <row r="48" spans="4:4" s="5" customFormat="1" ht="12.5" hidden="1" x14ac:dyDescent="0.3">
      <c r="D48" s="2"/>
    </row>
    <row r="49" spans="4:4" s="5" customFormat="1" ht="12.5" hidden="1" x14ac:dyDescent="0.3">
      <c r="D49" s="2"/>
    </row>
    <row r="50" spans="4:4" s="5" customFormat="1" ht="12.5" hidden="1" x14ac:dyDescent="0.3">
      <c r="D50" s="2"/>
    </row>
    <row r="51" spans="4:4" s="5" customFormat="1" ht="12.5" hidden="1" x14ac:dyDescent="0.3">
      <c r="D51" s="2"/>
    </row>
    <row r="52" spans="4:4" s="5" customFormat="1" ht="12.5" hidden="1" x14ac:dyDescent="0.3">
      <c r="D52" s="2"/>
    </row>
    <row r="53" spans="4:4" s="5" customFormat="1" ht="12.5" hidden="1" x14ac:dyDescent="0.3">
      <c r="D53" s="2"/>
    </row>
    <row r="54" spans="4:4" s="5" customFormat="1" ht="12.5" hidden="1" x14ac:dyDescent="0.3">
      <c r="D54" s="2"/>
    </row>
    <row r="55" spans="4:4" s="5" customFormat="1" ht="12.5" hidden="1" x14ac:dyDescent="0.3">
      <c r="D55" s="2"/>
    </row>
    <row r="56" spans="4:4" s="5" customFormat="1" ht="12.5" hidden="1" x14ac:dyDescent="0.3">
      <c r="D56" s="2"/>
    </row>
    <row r="57" spans="4:4" s="5" customFormat="1" ht="12.5" hidden="1" x14ac:dyDescent="0.3">
      <c r="D57" s="2"/>
    </row>
    <row r="58" spans="4:4" s="5" customFormat="1" ht="12.5" hidden="1" x14ac:dyDescent="0.3">
      <c r="D58" s="2"/>
    </row>
    <row r="59" spans="4:4" s="5" customFormat="1" ht="12.5" hidden="1" x14ac:dyDescent="0.3">
      <c r="D59" s="2"/>
    </row>
    <row r="60" spans="4:4" s="5" customFormat="1" ht="12.5" hidden="1" x14ac:dyDescent="0.3">
      <c r="D60" s="2"/>
    </row>
    <row r="61" spans="4:4" s="5" customFormat="1" ht="12.5" hidden="1" x14ac:dyDescent="0.3">
      <c r="D61" s="2"/>
    </row>
    <row r="62" spans="4:4" s="5" customFormat="1" ht="12.5" hidden="1" x14ac:dyDescent="0.3">
      <c r="D62" s="2"/>
    </row>
    <row r="63" spans="4:4" s="5" customFormat="1" ht="12.5" hidden="1" x14ac:dyDescent="0.3">
      <c r="D63" s="2"/>
    </row>
    <row r="64" spans="4:4" s="5" customFormat="1" ht="12.5" hidden="1" x14ac:dyDescent="0.3">
      <c r="D64" s="2"/>
    </row>
    <row r="65" spans="4:4" s="5" customFormat="1" ht="12.5" hidden="1" x14ac:dyDescent="0.3">
      <c r="D65" s="2"/>
    </row>
    <row r="66" spans="4:4" s="5" customFormat="1" ht="12.5" hidden="1" x14ac:dyDescent="0.3">
      <c r="D66" s="2"/>
    </row>
    <row r="67" spans="4:4" s="5" customFormat="1" ht="12.5" hidden="1" x14ac:dyDescent="0.3">
      <c r="D67" s="2"/>
    </row>
    <row r="68" spans="4:4" s="5" customFormat="1" ht="12.5" hidden="1" x14ac:dyDescent="0.3">
      <c r="D68" s="2"/>
    </row>
    <row r="69" spans="4:4" s="5" customFormat="1" ht="12.5" hidden="1" x14ac:dyDescent="0.3">
      <c r="D69" s="2"/>
    </row>
    <row r="70" spans="4:4" s="5" customFormat="1" ht="12.5" hidden="1" x14ac:dyDescent="0.3">
      <c r="D70" s="2"/>
    </row>
    <row r="71" spans="4:4" s="5" customFormat="1" ht="12.5" hidden="1" x14ac:dyDescent="0.3">
      <c r="D71" s="2"/>
    </row>
    <row r="72" spans="4:4" s="5" customFormat="1" ht="12.5" hidden="1" x14ac:dyDescent="0.3">
      <c r="D72" s="2"/>
    </row>
    <row r="73" spans="4:4" s="5" customFormat="1" ht="12.5" hidden="1" x14ac:dyDescent="0.3">
      <c r="D73" s="2"/>
    </row>
    <row r="74" spans="4:4" s="5" customFormat="1" ht="12.5" hidden="1" x14ac:dyDescent="0.3">
      <c r="D74" s="2"/>
    </row>
    <row r="75" spans="4:4" s="5" customFormat="1" ht="12.5" hidden="1" x14ac:dyDescent="0.3">
      <c r="D75" s="2"/>
    </row>
    <row r="76" spans="4:4" s="5" customFormat="1" ht="12.5" hidden="1" x14ac:dyDescent="0.3">
      <c r="D76" s="2"/>
    </row>
    <row r="77" spans="4:4" s="5" customFormat="1" ht="12.5" hidden="1" x14ac:dyDescent="0.3">
      <c r="D77" s="2"/>
    </row>
    <row r="78" spans="4:4" s="5" customFormat="1" ht="12.5" hidden="1" x14ac:dyDescent="0.3">
      <c r="D78" s="2"/>
    </row>
    <row r="79" spans="4:4" s="5" customFormat="1" ht="12.5" hidden="1" x14ac:dyDescent="0.3">
      <c r="D79" s="2"/>
    </row>
    <row r="80" spans="4:4" s="5" customFormat="1" ht="12.5" hidden="1" x14ac:dyDescent="0.3">
      <c r="D80" s="2"/>
    </row>
    <row r="81" spans="4:4" s="5" customFormat="1" ht="12.5" hidden="1" x14ac:dyDescent="0.3">
      <c r="D81" s="2"/>
    </row>
    <row r="82" spans="4:4" s="5" customFormat="1" ht="12.5" hidden="1" x14ac:dyDescent="0.3">
      <c r="D82" s="2"/>
    </row>
    <row r="83" spans="4:4" s="5" customFormat="1" ht="12.5" hidden="1" x14ac:dyDescent="0.3">
      <c r="D83" s="2"/>
    </row>
    <row r="84" spans="4:4" s="5" customFormat="1" ht="12.5" hidden="1" x14ac:dyDescent="0.3">
      <c r="D84" s="2"/>
    </row>
    <row r="85" spans="4:4" s="5" customFormat="1" ht="12.5" hidden="1" x14ac:dyDescent="0.3">
      <c r="D85" s="2"/>
    </row>
    <row r="86" spans="4:4" s="5" customFormat="1" ht="12.5" hidden="1" x14ac:dyDescent="0.3">
      <c r="D86" s="2"/>
    </row>
    <row r="87" spans="4:4" s="5" customFormat="1" ht="12.5" hidden="1" x14ac:dyDescent="0.3">
      <c r="D87" s="2"/>
    </row>
    <row r="88" spans="4:4" s="5" customFormat="1" ht="12.5" hidden="1" x14ac:dyDescent="0.3">
      <c r="D88" s="2"/>
    </row>
    <row r="89" spans="4:4" s="5" customFormat="1" ht="12.5" hidden="1" x14ac:dyDescent="0.3">
      <c r="D89" s="2"/>
    </row>
    <row r="90" spans="4:4" s="5" customFormat="1" ht="12.5" hidden="1" x14ac:dyDescent="0.3">
      <c r="D90" s="2"/>
    </row>
    <row r="91" spans="4:4" s="5" customFormat="1" ht="12.5" hidden="1" x14ac:dyDescent="0.3">
      <c r="D91" s="2"/>
    </row>
    <row r="92" spans="4:4" s="5" customFormat="1" ht="12.5" hidden="1" x14ac:dyDescent="0.3">
      <c r="D92" s="2"/>
    </row>
    <row r="93" spans="4:4" s="5" customFormat="1" ht="12.5" hidden="1" x14ac:dyDescent="0.3">
      <c r="D93" s="2"/>
    </row>
    <row r="94" spans="4:4" s="5" customFormat="1" ht="12.5" hidden="1" x14ac:dyDescent="0.3">
      <c r="D94" s="2"/>
    </row>
    <row r="95" spans="4:4" s="5" customFormat="1" ht="12.5" hidden="1" x14ac:dyDescent="0.3">
      <c r="D95" s="2"/>
    </row>
    <row r="96" spans="4:4" s="5" customFormat="1" ht="12.5" hidden="1" x14ac:dyDescent="0.3">
      <c r="D96" s="2"/>
    </row>
    <row r="97" spans="4:4" s="5" customFormat="1" ht="12.5" hidden="1" x14ac:dyDescent="0.3">
      <c r="D97" s="2"/>
    </row>
    <row r="98" spans="4:4" s="5" customFormat="1" ht="12.5" hidden="1" x14ac:dyDescent="0.3">
      <c r="D98" s="2"/>
    </row>
    <row r="99" spans="4:4" s="5" customFormat="1" ht="12.5" hidden="1" x14ac:dyDescent="0.3">
      <c r="D99" s="2"/>
    </row>
    <row r="100" spans="4:4" s="5" customFormat="1" ht="12.5" hidden="1" x14ac:dyDescent="0.3">
      <c r="D100" s="2"/>
    </row>
    <row r="101" spans="4:4" s="5" customFormat="1" ht="12.5" hidden="1" x14ac:dyDescent="0.3">
      <c r="D101" s="2"/>
    </row>
    <row r="102" spans="4:4" s="5" customFormat="1" ht="12.5" hidden="1" x14ac:dyDescent="0.3">
      <c r="D102" s="2"/>
    </row>
    <row r="103" spans="4:4" s="5" customFormat="1" ht="12.5" hidden="1" x14ac:dyDescent="0.3">
      <c r="D103" s="2"/>
    </row>
    <row r="104" spans="4:4" s="5" customFormat="1" ht="12.5" hidden="1" x14ac:dyDescent="0.3">
      <c r="D104" s="2"/>
    </row>
    <row r="105" spans="4:4" s="5" customFormat="1" ht="12.5" hidden="1" x14ac:dyDescent="0.3">
      <c r="D105" s="2"/>
    </row>
    <row r="106" spans="4:4" s="5" customFormat="1" ht="12.5" hidden="1" x14ac:dyDescent="0.3">
      <c r="D106" s="2"/>
    </row>
    <row r="107" spans="4:4" s="5" customFormat="1" ht="12.5" hidden="1" x14ac:dyDescent="0.3">
      <c r="D107" s="2"/>
    </row>
    <row r="108" spans="4:4" s="5" customFormat="1" ht="12.5" hidden="1" x14ac:dyDescent="0.3">
      <c r="D108" s="2"/>
    </row>
    <row r="109" spans="4:4" s="5" customFormat="1" ht="12.5" hidden="1" x14ac:dyDescent="0.3">
      <c r="D109" s="2"/>
    </row>
    <row r="110" spans="4:4" s="5" customFormat="1" ht="12.5" hidden="1" x14ac:dyDescent="0.3">
      <c r="D110" s="2"/>
    </row>
    <row r="111" spans="4:4" s="5" customFormat="1" ht="12.5" hidden="1" x14ac:dyDescent="0.3">
      <c r="D111" s="2"/>
    </row>
    <row r="112" spans="4:4" s="5" customFormat="1" ht="12.5" hidden="1" x14ac:dyDescent="0.3">
      <c r="D112" s="2"/>
    </row>
    <row r="113" spans="4:4" s="5" customFormat="1" ht="12.5" hidden="1" x14ac:dyDescent="0.3">
      <c r="D113" s="2"/>
    </row>
    <row r="114" spans="4:4" s="5" customFormat="1" ht="12.5" hidden="1" x14ac:dyDescent="0.3">
      <c r="D114" s="2"/>
    </row>
    <row r="115" spans="4:4" s="5" customFormat="1" ht="12.5" hidden="1" x14ac:dyDescent="0.3">
      <c r="D115" s="2"/>
    </row>
    <row r="116" spans="4:4" s="5" customFormat="1" ht="12.5" hidden="1" x14ac:dyDescent="0.3">
      <c r="D116" s="2"/>
    </row>
    <row r="117" spans="4:4" s="5" customFormat="1" ht="12.5" hidden="1" x14ac:dyDescent="0.3">
      <c r="D117" s="2"/>
    </row>
    <row r="118" spans="4:4" s="5" customFormat="1" ht="12.5" hidden="1" x14ac:dyDescent="0.3">
      <c r="D118" s="2"/>
    </row>
    <row r="119" spans="4:4" s="5" customFormat="1" ht="12.5" hidden="1" x14ac:dyDescent="0.3">
      <c r="D119" s="2"/>
    </row>
    <row r="120" spans="4:4" s="5" customFormat="1" ht="12.5" hidden="1" x14ac:dyDescent="0.3">
      <c r="D120" s="2"/>
    </row>
    <row r="121" spans="4:4" s="5" customFormat="1" ht="12.5" hidden="1" x14ac:dyDescent="0.3">
      <c r="D121" s="2"/>
    </row>
    <row r="122" spans="4:4" s="5" customFormat="1" ht="12.5" hidden="1" x14ac:dyDescent="0.3">
      <c r="D122" s="2"/>
    </row>
    <row r="123" spans="4:4" s="5" customFormat="1" ht="12.5" hidden="1" x14ac:dyDescent="0.3">
      <c r="D123" s="2"/>
    </row>
    <row r="124" spans="4:4" s="5" customFormat="1" ht="12.5" hidden="1" x14ac:dyDescent="0.3">
      <c r="D124" s="2"/>
    </row>
    <row r="125" spans="4:4" s="5" customFormat="1" ht="12.5" hidden="1" x14ac:dyDescent="0.3">
      <c r="D125" s="2"/>
    </row>
    <row r="126" spans="4:4" s="5" customFormat="1" ht="12.5" hidden="1" x14ac:dyDescent="0.3">
      <c r="D126" s="2"/>
    </row>
    <row r="127" spans="4:4" s="5" customFormat="1" ht="12.5" hidden="1" x14ac:dyDescent="0.3">
      <c r="D127" s="2"/>
    </row>
    <row r="128" spans="4:4" s="5" customFormat="1" ht="12.5" hidden="1" x14ac:dyDescent="0.3">
      <c r="D128" s="2"/>
    </row>
    <row r="129" spans="4:4" s="5" customFormat="1" ht="12.5" hidden="1" x14ac:dyDescent="0.3">
      <c r="D129" s="2"/>
    </row>
    <row r="130" spans="4:4" s="5" customFormat="1" ht="12.5" hidden="1" x14ac:dyDescent="0.3">
      <c r="D130" s="2"/>
    </row>
    <row r="131" spans="4:4" s="5" customFormat="1" ht="12.5" hidden="1" x14ac:dyDescent="0.3">
      <c r="D131" s="2"/>
    </row>
    <row r="132" spans="4:4" s="5" customFormat="1" ht="12.5" hidden="1" x14ac:dyDescent="0.3">
      <c r="D132" s="2"/>
    </row>
    <row r="133" spans="4:4" s="5" customFormat="1" ht="12.5" hidden="1" x14ac:dyDescent="0.3">
      <c r="D133" s="2"/>
    </row>
    <row r="134" spans="4:4" s="5" customFormat="1" ht="12.5" hidden="1" x14ac:dyDescent="0.3">
      <c r="D134" s="2"/>
    </row>
    <row r="135" spans="4:4" s="5" customFormat="1" ht="12.5" hidden="1" x14ac:dyDescent="0.3">
      <c r="D135" s="2"/>
    </row>
    <row r="136" spans="4:4" s="5" customFormat="1" ht="12.5" hidden="1" x14ac:dyDescent="0.3">
      <c r="D136" s="2"/>
    </row>
    <row r="137" spans="4:4" s="5" customFormat="1" ht="12.5" hidden="1" x14ac:dyDescent="0.3">
      <c r="D137" s="2"/>
    </row>
    <row r="138" spans="4:4" s="5" customFormat="1" ht="12.5" hidden="1" x14ac:dyDescent="0.3">
      <c r="D138" s="2"/>
    </row>
    <row r="139" spans="4:4" s="5" customFormat="1" ht="12.5" hidden="1" x14ac:dyDescent="0.3">
      <c r="D139" s="2"/>
    </row>
    <row r="140" spans="4:4" s="5" customFormat="1" ht="12.5" hidden="1" x14ac:dyDescent="0.3">
      <c r="D140" s="2"/>
    </row>
    <row r="141" spans="4:4" s="5" customFormat="1" ht="12.5" hidden="1" x14ac:dyDescent="0.3">
      <c r="D141" s="2"/>
    </row>
    <row r="142" spans="4:4" s="5" customFormat="1" ht="12.5" hidden="1" x14ac:dyDescent="0.3">
      <c r="D142" s="2"/>
    </row>
    <row r="143" spans="4:4" s="5" customFormat="1" ht="12.5" hidden="1" x14ac:dyDescent="0.3">
      <c r="D143" s="2"/>
    </row>
    <row r="144" spans="4:4" s="5" customFormat="1" ht="12.5" hidden="1" x14ac:dyDescent="0.3">
      <c r="D144" s="2"/>
    </row>
    <row r="145" spans="4:4" s="5" customFormat="1" ht="12.5" hidden="1" x14ac:dyDescent="0.3">
      <c r="D145" s="2"/>
    </row>
    <row r="146" spans="4:4" s="5" customFormat="1" ht="12.5" hidden="1" x14ac:dyDescent="0.3">
      <c r="D146" s="2"/>
    </row>
    <row r="147" spans="4:4" s="5" customFormat="1" ht="12.5" hidden="1" x14ac:dyDescent="0.3">
      <c r="D147" s="2"/>
    </row>
    <row r="148" spans="4:4" s="5" customFormat="1" ht="12.5" hidden="1" x14ac:dyDescent="0.3">
      <c r="D148" s="2"/>
    </row>
    <row r="149" spans="4:4" s="5" customFormat="1" ht="12.5" hidden="1" x14ac:dyDescent="0.3">
      <c r="D149" s="2"/>
    </row>
    <row r="150" spans="4:4" s="5" customFormat="1" ht="12.5" hidden="1" x14ac:dyDescent="0.3">
      <c r="D150" s="2"/>
    </row>
    <row r="151" spans="4:4" s="5" customFormat="1" ht="12.5" hidden="1" x14ac:dyDescent="0.3">
      <c r="D151" s="2"/>
    </row>
    <row r="152" spans="4:4" s="5" customFormat="1" ht="12.5" hidden="1" x14ac:dyDescent="0.3">
      <c r="D152" s="2"/>
    </row>
    <row r="153" spans="4:4" s="5" customFormat="1" ht="12.5" hidden="1" x14ac:dyDescent="0.3">
      <c r="D153" s="2"/>
    </row>
    <row r="154" spans="4:4" s="5" customFormat="1" ht="12.5" hidden="1" x14ac:dyDescent="0.3">
      <c r="D154" s="2"/>
    </row>
    <row r="155" spans="4:4" s="5" customFormat="1" ht="12.5" hidden="1" x14ac:dyDescent="0.3">
      <c r="D155" s="2"/>
    </row>
    <row r="156" spans="4:4" s="5" customFormat="1" ht="12.5" hidden="1" x14ac:dyDescent="0.3">
      <c r="D156" s="2"/>
    </row>
    <row r="157" spans="4:4" s="5" customFormat="1" ht="12.5" hidden="1" x14ac:dyDescent="0.3">
      <c r="D157" s="2"/>
    </row>
    <row r="158" spans="4:4" s="5" customFormat="1" ht="12.5" hidden="1" x14ac:dyDescent="0.3">
      <c r="D158" s="2"/>
    </row>
    <row r="159" spans="4:4" s="5" customFormat="1" ht="12.5" hidden="1" x14ac:dyDescent="0.3">
      <c r="D159" s="2"/>
    </row>
    <row r="160" spans="4:4" s="5" customFormat="1" ht="12.5" hidden="1" x14ac:dyDescent="0.3">
      <c r="D160" s="2"/>
    </row>
    <row r="161" spans="4:4" s="5" customFormat="1" ht="12.5" hidden="1" x14ac:dyDescent="0.3">
      <c r="D161" s="2"/>
    </row>
    <row r="162" spans="4:4" s="5" customFormat="1" ht="12.5" hidden="1" x14ac:dyDescent="0.3">
      <c r="D162" s="2"/>
    </row>
    <row r="163" spans="4:4" s="5" customFormat="1" ht="12.5" hidden="1" x14ac:dyDescent="0.3">
      <c r="D163" s="2"/>
    </row>
    <row r="164" spans="4:4" s="5" customFormat="1" ht="12.5" hidden="1" x14ac:dyDescent="0.3">
      <c r="D164" s="2"/>
    </row>
    <row r="165" spans="4:4" s="5" customFormat="1" ht="12.5" hidden="1" x14ac:dyDescent="0.3">
      <c r="D165" s="2"/>
    </row>
    <row r="166" spans="4:4" s="5" customFormat="1" ht="12.5" hidden="1" x14ac:dyDescent="0.3">
      <c r="D166" s="2"/>
    </row>
    <row r="167" spans="4:4" s="5" customFormat="1" ht="12.5" hidden="1" x14ac:dyDescent="0.3">
      <c r="D167" s="2"/>
    </row>
    <row r="168" spans="4:4" s="5" customFormat="1" ht="12.5" hidden="1" x14ac:dyDescent="0.3">
      <c r="D168" s="2"/>
    </row>
    <row r="169" spans="4:4" s="5" customFormat="1" ht="12.5" hidden="1" x14ac:dyDescent="0.3">
      <c r="D169" s="2"/>
    </row>
    <row r="170" spans="4:4" s="5" customFormat="1" ht="12.5" hidden="1" x14ac:dyDescent="0.3">
      <c r="D170" s="2"/>
    </row>
    <row r="171" spans="4:4" s="5" customFormat="1" ht="12.5" hidden="1" x14ac:dyDescent="0.3">
      <c r="D171" s="2"/>
    </row>
    <row r="172" spans="4:4" s="5" customFormat="1" ht="12.5" hidden="1" x14ac:dyDescent="0.3">
      <c r="D172" s="2"/>
    </row>
    <row r="173" spans="4:4" s="5" customFormat="1" ht="12.5" hidden="1" x14ac:dyDescent="0.3">
      <c r="D173" s="2"/>
    </row>
    <row r="174" spans="4:4" s="5" customFormat="1" ht="12.5" hidden="1" x14ac:dyDescent="0.3">
      <c r="D174" s="2"/>
    </row>
    <row r="175" spans="4:4" s="5" customFormat="1" ht="12.5" hidden="1" x14ac:dyDescent="0.3">
      <c r="D175" s="2"/>
    </row>
    <row r="176" spans="4:4" s="5" customFormat="1" ht="12.5" hidden="1" x14ac:dyDescent="0.3">
      <c r="D176" s="2"/>
    </row>
    <row r="177" spans="4:4" s="5" customFormat="1" ht="12.5" hidden="1" x14ac:dyDescent="0.3">
      <c r="D177" s="2"/>
    </row>
    <row r="178" spans="4:4" s="5" customFormat="1" ht="12.5" hidden="1" x14ac:dyDescent="0.3">
      <c r="D178" s="2"/>
    </row>
    <row r="179" spans="4:4" s="5" customFormat="1" ht="12.5" hidden="1" x14ac:dyDescent="0.3">
      <c r="D179" s="2"/>
    </row>
    <row r="180" spans="4:4" s="5" customFormat="1" ht="12.5" hidden="1" x14ac:dyDescent="0.3">
      <c r="D180" s="2"/>
    </row>
    <row r="181" spans="4:4" s="5" customFormat="1" ht="12.5" hidden="1" x14ac:dyDescent="0.3">
      <c r="D181" s="2"/>
    </row>
    <row r="182" spans="4:4" s="5" customFormat="1" ht="12.5" hidden="1" x14ac:dyDescent="0.3">
      <c r="D182" s="2"/>
    </row>
    <row r="183" spans="4:4" s="5" customFormat="1" ht="12.5" hidden="1" x14ac:dyDescent="0.3">
      <c r="D183" s="2"/>
    </row>
    <row r="184" spans="4:4" s="5" customFormat="1" ht="12.5" hidden="1" x14ac:dyDescent="0.3">
      <c r="D184" s="2"/>
    </row>
    <row r="185" spans="4:4" s="5" customFormat="1" ht="12.5" hidden="1" x14ac:dyDescent="0.3">
      <c r="D185" s="2"/>
    </row>
    <row r="186" spans="4:4" s="5" customFormat="1" ht="12.5" hidden="1" x14ac:dyDescent="0.3">
      <c r="D186" s="2"/>
    </row>
    <row r="187" spans="4:4" s="5" customFormat="1" ht="12.5" hidden="1" x14ac:dyDescent="0.3">
      <c r="D187" s="2"/>
    </row>
    <row r="188" spans="4:4" s="5" customFormat="1" ht="12.5" hidden="1" x14ac:dyDescent="0.3">
      <c r="D188" s="2"/>
    </row>
    <row r="189" spans="4:4" s="5" customFormat="1" ht="12.5" hidden="1" x14ac:dyDescent="0.3">
      <c r="D189" s="2"/>
    </row>
    <row r="190" spans="4:4" s="5" customFormat="1" ht="12.5" hidden="1" x14ac:dyDescent="0.3">
      <c r="D190" s="2"/>
    </row>
    <row r="191" spans="4:4" s="5" customFormat="1" ht="12.5" hidden="1" x14ac:dyDescent="0.3">
      <c r="D191" s="2"/>
    </row>
    <row r="192" spans="4:4" s="5" customFormat="1" ht="12.5" hidden="1" x14ac:dyDescent="0.3">
      <c r="D192" s="2"/>
    </row>
    <row r="193" spans="4:4" s="5" customFormat="1" ht="12.5" hidden="1" x14ac:dyDescent="0.3">
      <c r="D193" s="2"/>
    </row>
    <row r="194" spans="4:4" s="5" customFormat="1" ht="12.5" hidden="1" x14ac:dyDescent="0.3">
      <c r="D194" s="2"/>
    </row>
    <row r="195" spans="4:4" s="5" customFormat="1" ht="12.5" hidden="1" x14ac:dyDescent="0.3">
      <c r="D195" s="2"/>
    </row>
    <row r="196" spans="4:4" s="5" customFormat="1" ht="12.5" hidden="1" x14ac:dyDescent="0.3">
      <c r="D196" s="2"/>
    </row>
    <row r="197" spans="4:4" s="5" customFormat="1" ht="12.5" hidden="1" x14ac:dyDescent="0.3">
      <c r="D197" s="2"/>
    </row>
    <row r="198" spans="4:4" s="5" customFormat="1" ht="12.5" hidden="1" x14ac:dyDescent="0.3">
      <c r="D198" s="2"/>
    </row>
    <row r="199" spans="4:4" s="5" customFormat="1" ht="12.5" hidden="1" x14ac:dyDescent="0.3">
      <c r="D199" s="2"/>
    </row>
    <row r="200" spans="4:4" s="5" customFormat="1" ht="12.5" hidden="1" x14ac:dyDescent="0.3">
      <c r="D200" s="2"/>
    </row>
    <row r="201" spans="4:4" s="5" customFormat="1" ht="12.5" hidden="1" x14ac:dyDescent="0.3">
      <c r="D201" s="2"/>
    </row>
    <row r="202" spans="4:4" s="5" customFormat="1" ht="12.5" hidden="1" x14ac:dyDescent="0.3">
      <c r="D202" s="2"/>
    </row>
    <row r="203" spans="4:4" s="5" customFormat="1" ht="12.5" hidden="1" x14ac:dyDescent="0.3">
      <c r="D203" s="2"/>
    </row>
    <row r="204" spans="4:4" s="5" customFormat="1" ht="12.5" hidden="1" x14ac:dyDescent="0.3">
      <c r="D204" s="2"/>
    </row>
    <row r="205" spans="4:4" s="5" customFormat="1" ht="12.5" hidden="1" x14ac:dyDescent="0.3">
      <c r="D205" s="2"/>
    </row>
    <row r="206" spans="4:4" s="5" customFormat="1" ht="12.5" hidden="1" x14ac:dyDescent="0.3">
      <c r="D206" s="2"/>
    </row>
    <row r="207" spans="4:4" s="5" customFormat="1" ht="12.5" hidden="1" x14ac:dyDescent="0.3">
      <c r="D207" s="2"/>
    </row>
    <row r="208" spans="4:4" s="5" customFormat="1" ht="12.5" hidden="1" x14ac:dyDescent="0.3">
      <c r="D208" s="2"/>
    </row>
    <row r="209" spans="4:4" s="5" customFormat="1" ht="12.5" hidden="1" x14ac:dyDescent="0.3">
      <c r="D209" s="2"/>
    </row>
    <row r="210" spans="4:4" s="5" customFormat="1" ht="12.5" hidden="1" x14ac:dyDescent="0.3">
      <c r="D210" s="2"/>
    </row>
    <row r="211" spans="4:4" s="5" customFormat="1" ht="12.5" hidden="1" x14ac:dyDescent="0.3">
      <c r="D211" s="2"/>
    </row>
    <row r="212" spans="4:4" s="5" customFormat="1" ht="12.5" hidden="1" x14ac:dyDescent="0.3">
      <c r="D212" s="2"/>
    </row>
    <row r="213" spans="4:4" s="5" customFormat="1" ht="12.5" hidden="1" x14ac:dyDescent="0.3">
      <c r="D213" s="2"/>
    </row>
    <row r="214" spans="4:4" s="5" customFormat="1" ht="12.5" hidden="1" x14ac:dyDescent="0.3">
      <c r="D214" s="2"/>
    </row>
    <row r="215" spans="4:4" s="5" customFormat="1" ht="12.5" hidden="1" x14ac:dyDescent="0.3">
      <c r="D215" s="2"/>
    </row>
    <row r="216" spans="4:4" s="5" customFormat="1" ht="12.5" hidden="1" x14ac:dyDescent="0.3">
      <c r="D216" s="2"/>
    </row>
    <row r="217" spans="4:4" s="5" customFormat="1" ht="12.5" hidden="1" x14ac:dyDescent="0.3">
      <c r="D217" s="2"/>
    </row>
    <row r="218" spans="4:4" s="5" customFormat="1" ht="12.5" hidden="1" x14ac:dyDescent="0.3">
      <c r="D218" s="2"/>
    </row>
    <row r="219" spans="4:4" s="5" customFormat="1" ht="12.5" hidden="1" x14ac:dyDescent="0.3">
      <c r="D219" s="2"/>
    </row>
    <row r="220" spans="4:4" s="5" customFormat="1" ht="12.5" hidden="1" x14ac:dyDescent="0.3">
      <c r="D220" s="2"/>
    </row>
    <row r="221" spans="4:4" s="5" customFormat="1" ht="12.5" hidden="1" x14ac:dyDescent="0.3">
      <c r="D221" s="2"/>
    </row>
    <row r="222" spans="4:4" s="5" customFormat="1" ht="12.5" hidden="1" x14ac:dyDescent="0.3">
      <c r="D222" s="2"/>
    </row>
    <row r="223" spans="4:4" s="5" customFormat="1" ht="12.5" hidden="1" x14ac:dyDescent="0.3">
      <c r="D223" s="2"/>
    </row>
    <row r="224" spans="4:4" s="5" customFormat="1" ht="12.5" hidden="1" x14ac:dyDescent="0.3">
      <c r="D224" s="2"/>
    </row>
    <row r="225" spans="4:4" s="5" customFormat="1" ht="12.5" hidden="1" x14ac:dyDescent="0.3">
      <c r="D225" s="2"/>
    </row>
    <row r="226" spans="4:4" s="5" customFormat="1" ht="12.5" hidden="1" x14ac:dyDescent="0.3">
      <c r="D226" s="2"/>
    </row>
    <row r="227" spans="4:4" s="5" customFormat="1" ht="12.5" hidden="1" x14ac:dyDescent="0.3">
      <c r="D227" s="2"/>
    </row>
    <row r="228" spans="4:4" s="5" customFormat="1" ht="12.5" hidden="1" x14ac:dyDescent="0.3">
      <c r="D228" s="2"/>
    </row>
    <row r="229" spans="4:4" s="5" customFormat="1" ht="12.5" hidden="1" x14ac:dyDescent="0.3">
      <c r="D229" s="2"/>
    </row>
    <row r="230" spans="4:4" s="5" customFormat="1" ht="12.5" hidden="1" x14ac:dyDescent="0.3">
      <c r="D230" s="2"/>
    </row>
    <row r="231" spans="4:4" s="5" customFormat="1" ht="12.5" hidden="1" x14ac:dyDescent="0.3">
      <c r="D231" s="2"/>
    </row>
    <row r="232" spans="4:4" s="5" customFormat="1" ht="12.5" hidden="1" x14ac:dyDescent="0.3">
      <c r="D232" s="2"/>
    </row>
    <row r="233" spans="4:4" s="5" customFormat="1" ht="12.5" hidden="1" x14ac:dyDescent="0.3">
      <c r="D233" s="2"/>
    </row>
    <row r="234" spans="4:4" s="5" customFormat="1" ht="12.5" hidden="1" x14ac:dyDescent="0.3">
      <c r="D234" s="2"/>
    </row>
    <row r="235" spans="4:4" s="5" customFormat="1" ht="12.5" hidden="1" x14ac:dyDescent="0.3">
      <c r="D235" s="2"/>
    </row>
    <row r="236" spans="4:4" s="5" customFormat="1" ht="12.5" hidden="1" x14ac:dyDescent="0.3">
      <c r="D236" s="2"/>
    </row>
    <row r="237" spans="4:4" s="5" customFormat="1" ht="12.5" hidden="1" x14ac:dyDescent="0.3">
      <c r="D237" s="2"/>
    </row>
    <row r="238" spans="4:4" s="5" customFormat="1" ht="12.5" hidden="1" x14ac:dyDescent="0.3">
      <c r="D238" s="2"/>
    </row>
    <row r="239" spans="4:4" s="5" customFormat="1" ht="12.5" hidden="1" x14ac:dyDescent="0.3">
      <c r="D239" s="2"/>
    </row>
    <row r="240" spans="4:4" s="5" customFormat="1" ht="12.5" hidden="1" x14ac:dyDescent="0.3">
      <c r="D240" s="2"/>
    </row>
    <row r="241" spans="4:4" s="5" customFormat="1" ht="12.5" hidden="1" x14ac:dyDescent="0.3">
      <c r="D241" s="2"/>
    </row>
    <row r="242" spans="4:4" s="5" customFormat="1" ht="12.5" hidden="1" x14ac:dyDescent="0.3">
      <c r="D242" s="2"/>
    </row>
    <row r="243" spans="4:4" s="5" customFormat="1" ht="12.5" hidden="1" x14ac:dyDescent="0.3">
      <c r="D243" s="2"/>
    </row>
    <row r="244" spans="4:4" s="5" customFormat="1" ht="12.5" hidden="1" x14ac:dyDescent="0.3">
      <c r="D244" s="2"/>
    </row>
    <row r="245" spans="4:4" s="5" customFormat="1" ht="12.5" hidden="1" x14ac:dyDescent="0.3">
      <c r="D245" s="2"/>
    </row>
    <row r="246" spans="4:4" s="5" customFormat="1" ht="12.5" hidden="1" x14ac:dyDescent="0.3">
      <c r="D246" s="2"/>
    </row>
    <row r="247" spans="4:4" s="5" customFormat="1" ht="12.5" hidden="1" x14ac:dyDescent="0.3">
      <c r="D247" s="2"/>
    </row>
    <row r="248" spans="4:4" s="5" customFormat="1" ht="12.5" hidden="1" x14ac:dyDescent="0.3">
      <c r="D248" s="2"/>
    </row>
    <row r="249" spans="4:4" s="5" customFormat="1" ht="12.5" hidden="1" x14ac:dyDescent="0.3">
      <c r="D249" s="2"/>
    </row>
    <row r="250" spans="4:4" s="5" customFormat="1" ht="12.5" hidden="1" x14ac:dyDescent="0.3">
      <c r="D250" s="2"/>
    </row>
    <row r="251" spans="4:4" s="5" customFormat="1" ht="12.5" hidden="1" x14ac:dyDescent="0.3">
      <c r="D251" s="2"/>
    </row>
    <row r="252" spans="4:4" s="5" customFormat="1" ht="12.5" hidden="1" x14ac:dyDescent="0.3">
      <c r="D252" s="2"/>
    </row>
    <row r="253" spans="4:4" s="5" customFormat="1" ht="12.5" hidden="1" x14ac:dyDescent="0.3">
      <c r="D253" s="2"/>
    </row>
    <row r="254" spans="4:4" s="5" customFormat="1" ht="12.5" hidden="1" x14ac:dyDescent="0.3">
      <c r="D254" s="2"/>
    </row>
    <row r="255" spans="4:4" s="5" customFormat="1" ht="12.5" hidden="1" x14ac:dyDescent="0.3">
      <c r="D255" s="2"/>
    </row>
    <row r="256" spans="4:4" s="5" customFormat="1" ht="12.5" hidden="1" x14ac:dyDescent="0.3">
      <c r="D256" s="2"/>
    </row>
    <row r="257" spans="4:4" s="5" customFormat="1" ht="12.5" hidden="1" x14ac:dyDescent="0.3">
      <c r="D257" s="2"/>
    </row>
    <row r="258" spans="4:4" s="5" customFormat="1" ht="12.5" hidden="1" x14ac:dyDescent="0.3">
      <c r="D258" s="2"/>
    </row>
    <row r="259" spans="4:4" s="5" customFormat="1" ht="12.5" hidden="1" x14ac:dyDescent="0.3">
      <c r="D259" s="2"/>
    </row>
    <row r="260" spans="4:4" s="5" customFormat="1" ht="12.5" hidden="1" x14ac:dyDescent="0.3">
      <c r="D260" s="2"/>
    </row>
    <row r="261" spans="4:4" s="5" customFormat="1" ht="12.5" hidden="1" x14ac:dyDescent="0.3">
      <c r="D261" s="2"/>
    </row>
    <row r="262" spans="4:4" s="5" customFormat="1" ht="12.5" hidden="1" x14ac:dyDescent="0.3">
      <c r="D262" s="2"/>
    </row>
    <row r="263" spans="4:4" s="5" customFormat="1" ht="12.5" hidden="1" x14ac:dyDescent="0.3">
      <c r="D263" s="2"/>
    </row>
    <row r="264" spans="4:4" s="5" customFormat="1" ht="12.5" hidden="1" x14ac:dyDescent="0.3">
      <c r="D264" s="2"/>
    </row>
    <row r="265" spans="4:4" s="5" customFormat="1" ht="12.5" hidden="1" x14ac:dyDescent="0.3">
      <c r="D265" s="2"/>
    </row>
    <row r="266" spans="4:4" s="5" customFormat="1" ht="12.5" hidden="1" x14ac:dyDescent="0.3">
      <c r="D266" s="2"/>
    </row>
    <row r="267" spans="4:4" s="5" customFormat="1" ht="12.5" hidden="1" x14ac:dyDescent="0.3">
      <c r="D267" s="2"/>
    </row>
    <row r="268" spans="4:4" s="5" customFormat="1" ht="12.5" hidden="1" x14ac:dyDescent="0.3">
      <c r="D268" s="2"/>
    </row>
    <row r="269" spans="4:4" s="5" customFormat="1" ht="12.5" hidden="1" x14ac:dyDescent="0.3">
      <c r="D269" s="2"/>
    </row>
    <row r="270" spans="4:4" s="5" customFormat="1" ht="12.5" hidden="1" x14ac:dyDescent="0.3">
      <c r="D270" s="2"/>
    </row>
    <row r="271" spans="4:4" s="5" customFormat="1" ht="12.5" hidden="1" x14ac:dyDescent="0.3">
      <c r="D271" s="2"/>
    </row>
    <row r="272" spans="4:4" s="5" customFormat="1" ht="12.5" hidden="1" x14ac:dyDescent="0.3">
      <c r="D272" s="2"/>
    </row>
    <row r="273" spans="4:4" s="5" customFormat="1" ht="12.5" hidden="1" x14ac:dyDescent="0.3">
      <c r="D273" s="2"/>
    </row>
    <row r="274" spans="4:4" s="5" customFormat="1" ht="12.5" hidden="1" x14ac:dyDescent="0.3">
      <c r="D274" s="2"/>
    </row>
    <row r="275" spans="4:4" s="5" customFormat="1" ht="12.5" hidden="1" x14ac:dyDescent="0.3">
      <c r="D275" s="2"/>
    </row>
    <row r="276" spans="4:4" s="5" customFormat="1" ht="12.5" hidden="1" x14ac:dyDescent="0.3">
      <c r="D276" s="2"/>
    </row>
    <row r="277" spans="4:4" s="5" customFormat="1" ht="12.5" hidden="1" x14ac:dyDescent="0.3">
      <c r="D277" s="2"/>
    </row>
    <row r="278" spans="4:4" s="5" customFormat="1" ht="12.5" hidden="1" x14ac:dyDescent="0.3">
      <c r="D278" s="2"/>
    </row>
    <row r="279" spans="4:4" s="5" customFormat="1" ht="12.5" hidden="1" x14ac:dyDescent="0.3">
      <c r="D279" s="2"/>
    </row>
    <row r="280" spans="4:4" s="5" customFormat="1" ht="12.5" hidden="1" x14ac:dyDescent="0.3">
      <c r="D280" s="2"/>
    </row>
    <row r="281" spans="4:4" s="5" customFormat="1" ht="12.5" hidden="1" x14ac:dyDescent="0.3">
      <c r="D281" s="2"/>
    </row>
    <row r="282" spans="4:4" s="5" customFormat="1" ht="12.5" hidden="1" x14ac:dyDescent="0.3">
      <c r="D282" s="2"/>
    </row>
    <row r="283" spans="4:4" s="5" customFormat="1" ht="12.5" hidden="1" x14ac:dyDescent="0.3">
      <c r="D283" s="2"/>
    </row>
    <row r="284" spans="4:4" s="5" customFormat="1" ht="12.5" hidden="1" x14ac:dyDescent="0.3">
      <c r="D284" s="2"/>
    </row>
    <row r="285" spans="4:4" s="5" customFormat="1" ht="12.5" hidden="1" x14ac:dyDescent="0.3">
      <c r="D285" s="2"/>
    </row>
    <row r="286" spans="4:4" s="5" customFormat="1" ht="12.5" hidden="1" x14ac:dyDescent="0.3">
      <c r="D286" s="2"/>
    </row>
    <row r="287" spans="4:4" s="5" customFormat="1" ht="12.5" hidden="1" x14ac:dyDescent="0.3">
      <c r="D287" s="2"/>
    </row>
    <row r="288" spans="4:4" s="5" customFormat="1" ht="12.5" hidden="1" x14ac:dyDescent="0.3">
      <c r="D288" s="2"/>
    </row>
    <row r="289" spans="4:4" s="5" customFormat="1" ht="12.5" hidden="1" x14ac:dyDescent="0.3">
      <c r="D289" s="2"/>
    </row>
    <row r="290" spans="4:4" s="5" customFormat="1" ht="12.5" hidden="1" x14ac:dyDescent="0.3">
      <c r="D290" s="2"/>
    </row>
    <row r="291" spans="4:4" s="5" customFormat="1" ht="12.5" hidden="1" x14ac:dyDescent="0.3">
      <c r="D291" s="2"/>
    </row>
    <row r="292" spans="4:4" s="5" customFormat="1" ht="12.5" hidden="1" x14ac:dyDescent="0.3">
      <c r="D292" s="2"/>
    </row>
    <row r="293" spans="4:4" s="5" customFormat="1" ht="12.5" hidden="1" x14ac:dyDescent="0.3">
      <c r="D293" s="2"/>
    </row>
    <row r="294" spans="4:4" s="5" customFormat="1" ht="12.5" hidden="1" x14ac:dyDescent="0.3">
      <c r="D294" s="2"/>
    </row>
    <row r="295" spans="4:4" s="5" customFormat="1" ht="12.5" hidden="1" x14ac:dyDescent="0.3">
      <c r="D295" s="2"/>
    </row>
    <row r="296" spans="4:4" s="5" customFormat="1" ht="12.5" hidden="1" x14ac:dyDescent="0.3">
      <c r="D296" s="2"/>
    </row>
    <row r="297" spans="4:4" s="5" customFormat="1" ht="12.5" hidden="1" x14ac:dyDescent="0.3">
      <c r="D297" s="2"/>
    </row>
    <row r="298" spans="4:4" s="5" customFormat="1" ht="12.5" hidden="1" x14ac:dyDescent="0.3">
      <c r="D298" s="2"/>
    </row>
    <row r="299" spans="4:4" s="5" customFormat="1" ht="12.5" hidden="1" x14ac:dyDescent="0.3">
      <c r="D299" s="2"/>
    </row>
    <row r="300" spans="4:4" s="5" customFormat="1" ht="12.5" hidden="1" x14ac:dyDescent="0.3">
      <c r="D300" s="2"/>
    </row>
    <row r="301" spans="4:4" s="5" customFormat="1" ht="12.5" hidden="1" x14ac:dyDescent="0.3">
      <c r="D301" s="2"/>
    </row>
    <row r="302" spans="4:4" s="5" customFormat="1" ht="12.5" hidden="1" x14ac:dyDescent="0.3">
      <c r="D302" s="2"/>
    </row>
    <row r="303" spans="4:4" s="5" customFormat="1" ht="12.5" hidden="1" x14ac:dyDescent="0.3">
      <c r="D303" s="2"/>
    </row>
    <row r="304" spans="4:4" s="5" customFormat="1" ht="12.5" hidden="1" x14ac:dyDescent="0.3">
      <c r="D304" s="2"/>
    </row>
    <row r="305" spans="4:4" s="5" customFormat="1" ht="12.5" hidden="1" x14ac:dyDescent="0.3">
      <c r="D305" s="2"/>
    </row>
    <row r="306" spans="4:4" s="5" customFormat="1" ht="12.5" hidden="1" x14ac:dyDescent="0.3">
      <c r="D306" s="2"/>
    </row>
    <row r="307" spans="4:4" s="5" customFormat="1" ht="12.5" hidden="1" x14ac:dyDescent="0.3">
      <c r="D307" s="2"/>
    </row>
    <row r="308" spans="4:4" s="5" customFormat="1" ht="12.5" hidden="1" x14ac:dyDescent="0.3">
      <c r="D308" s="2"/>
    </row>
    <row r="309" spans="4:4" s="5" customFormat="1" ht="12.5" hidden="1" x14ac:dyDescent="0.3">
      <c r="D309" s="2"/>
    </row>
    <row r="310" spans="4:4" s="5" customFormat="1" ht="12.5" hidden="1" x14ac:dyDescent="0.3">
      <c r="D310" s="2"/>
    </row>
    <row r="311" spans="4:4" s="5" customFormat="1" ht="12.5" hidden="1" x14ac:dyDescent="0.3">
      <c r="D311" s="2"/>
    </row>
    <row r="312" spans="4:4" s="5" customFormat="1" ht="12.5" hidden="1" x14ac:dyDescent="0.3">
      <c r="D312" s="2"/>
    </row>
    <row r="313" spans="4:4" s="5" customFormat="1" ht="12.5" hidden="1" x14ac:dyDescent="0.3">
      <c r="D313" s="2"/>
    </row>
    <row r="314" spans="4:4" s="5" customFormat="1" ht="12.5" hidden="1" x14ac:dyDescent="0.3">
      <c r="D314" s="2"/>
    </row>
    <row r="315" spans="4:4" s="5" customFormat="1" ht="12.5" hidden="1" x14ac:dyDescent="0.3">
      <c r="D315" s="2"/>
    </row>
    <row r="316" spans="4:4" s="5" customFormat="1" ht="12.5" hidden="1" x14ac:dyDescent="0.3">
      <c r="D316" s="2"/>
    </row>
    <row r="317" spans="4:4" s="5" customFormat="1" ht="12.5" hidden="1" x14ac:dyDescent="0.3">
      <c r="D317" s="2"/>
    </row>
    <row r="318" spans="4:4" s="5" customFormat="1" ht="12.5" hidden="1" x14ac:dyDescent="0.3">
      <c r="D318" s="2"/>
    </row>
    <row r="319" spans="4:4" s="5" customFormat="1" ht="12.5" hidden="1" x14ac:dyDescent="0.3">
      <c r="D319" s="2"/>
    </row>
    <row r="320" spans="4:4" s="5" customFormat="1" ht="12.5" hidden="1" x14ac:dyDescent="0.3">
      <c r="D320" s="2"/>
    </row>
    <row r="321" spans="4:4" s="5" customFormat="1" ht="12.5" hidden="1" x14ac:dyDescent="0.3">
      <c r="D321" s="2"/>
    </row>
    <row r="322" spans="4:4" s="5" customFormat="1" ht="12.5" hidden="1" x14ac:dyDescent="0.3">
      <c r="D322" s="2"/>
    </row>
    <row r="323" spans="4:4" s="5" customFormat="1" ht="12.5" hidden="1" x14ac:dyDescent="0.3">
      <c r="D323" s="2"/>
    </row>
    <row r="324" spans="4:4" s="5" customFormat="1" ht="12.5" hidden="1" x14ac:dyDescent="0.3">
      <c r="D324" s="2"/>
    </row>
    <row r="325" spans="4:4" s="5" customFormat="1" ht="12.5" hidden="1" x14ac:dyDescent="0.3">
      <c r="D325" s="2"/>
    </row>
    <row r="326" spans="4:4" s="5" customFormat="1" ht="12.5" hidden="1" x14ac:dyDescent="0.3">
      <c r="D326" s="2"/>
    </row>
    <row r="327" spans="4:4" s="5" customFormat="1" ht="12.5" hidden="1" x14ac:dyDescent="0.3">
      <c r="D327" s="2"/>
    </row>
    <row r="328" spans="4:4" s="5" customFormat="1" ht="12.5" hidden="1" x14ac:dyDescent="0.3">
      <c r="D328" s="2"/>
    </row>
    <row r="329" spans="4:4" s="5" customFormat="1" ht="12.5" hidden="1" x14ac:dyDescent="0.3">
      <c r="D329" s="2"/>
    </row>
    <row r="330" spans="4:4" s="5" customFormat="1" ht="12.5" hidden="1" x14ac:dyDescent="0.3">
      <c r="D330" s="2"/>
    </row>
    <row r="331" spans="4:4" s="5" customFormat="1" ht="12.5" hidden="1" x14ac:dyDescent="0.3">
      <c r="D331" s="2"/>
    </row>
    <row r="332" spans="4:4" s="5" customFormat="1" ht="12.5" hidden="1" x14ac:dyDescent="0.3">
      <c r="D332" s="2"/>
    </row>
    <row r="333" spans="4:4" s="5" customFormat="1" ht="12.5" hidden="1" x14ac:dyDescent="0.3">
      <c r="D333" s="2"/>
    </row>
    <row r="334" spans="4:4" s="5" customFormat="1" ht="12.5" hidden="1" x14ac:dyDescent="0.3">
      <c r="D334" s="2"/>
    </row>
    <row r="335" spans="4:4" s="5" customFormat="1" ht="12.5" hidden="1" x14ac:dyDescent="0.3">
      <c r="D335" s="2"/>
    </row>
    <row r="336" spans="4:4" s="5" customFormat="1" ht="12.5" hidden="1" x14ac:dyDescent="0.3">
      <c r="D336" s="2"/>
    </row>
    <row r="337" spans="4:4" s="5" customFormat="1" ht="12.5" hidden="1" x14ac:dyDescent="0.3">
      <c r="D337" s="2"/>
    </row>
    <row r="338" spans="4:4" s="5" customFormat="1" ht="12.5" hidden="1" x14ac:dyDescent="0.3">
      <c r="D338" s="2"/>
    </row>
    <row r="339" spans="4:4" s="5" customFormat="1" ht="12.5" hidden="1" x14ac:dyDescent="0.3">
      <c r="D339" s="2"/>
    </row>
    <row r="340" spans="4:4" s="5" customFormat="1" ht="12.5" hidden="1" x14ac:dyDescent="0.3">
      <c r="D340" s="2"/>
    </row>
    <row r="341" spans="4:4" s="5" customFormat="1" ht="12.5" hidden="1" x14ac:dyDescent="0.3">
      <c r="D341" s="2"/>
    </row>
    <row r="342" spans="4:4" s="5" customFormat="1" ht="12.5" hidden="1" x14ac:dyDescent="0.3">
      <c r="D342" s="2"/>
    </row>
    <row r="343" spans="4:4" s="5" customFormat="1" ht="12.5" hidden="1" x14ac:dyDescent="0.3">
      <c r="D343" s="2"/>
    </row>
    <row r="344" spans="4:4" s="5" customFormat="1" ht="12.5" hidden="1" x14ac:dyDescent="0.3">
      <c r="D344" s="2"/>
    </row>
    <row r="345" spans="4:4" s="5" customFormat="1" ht="12.5" hidden="1" x14ac:dyDescent="0.3">
      <c r="D345" s="2"/>
    </row>
    <row r="346" spans="4:4" s="5" customFormat="1" ht="12.5" hidden="1" x14ac:dyDescent="0.3">
      <c r="D346" s="2"/>
    </row>
    <row r="347" spans="4:4" s="5" customFormat="1" ht="12.5" hidden="1" x14ac:dyDescent="0.3">
      <c r="D347" s="2"/>
    </row>
    <row r="348" spans="4:4" s="5" customFormat="1" ht="12.5" hidden="1" x14ac:dyDescent="0.3">
      <c r="D348" s="2"/>
    </row>
    <row r="349" spans="4:4" s="5" customFormat="1" ht="12.5" hidden="1" x14ac:dyDescent="0.3">
      <c r="D349" s="2"/>
    </row>
    <row r="350" spans="4:4" s="5" customFormat="1" ht="12.5" hidden="1" x14ac:dyDescent="0.3">
      <c r="D350" s="2"/>
    </row>
    <row r="351" spans="4:4" s="5" customFormat="1" ht="12.5" hidden="1" x14ac:dyDescent="0.3">
      <c r="D351" s="2"/>
    </row>
    <row r="352" spans="4:4" s="5" customFormat="1" ht="12.5" hidden="1" x14ac:dyDescent="0.3">
      <c r="D352" s="2"/>
    </row>
    <row r="353" spans="4:4" s="5" customFormat="1" ht="12.5" hidden="1" x14ac:dyDescent="0.3">
      <c r="D353" s="2"/>
    </row>
    <row r="354" spans="4:4" s="5" customFormat="1" ht="12.5" hidden="1" x14ac:dyDescent="0.3">
      <c r="D354" s="2"/>
    </row>
    <row r="355" spans="4:4" s="5" customFormat="1" ht="12.5" hidden="1" x14ac:dyDescent="0.3">
      <c r="D355" s="2"/>
    </row>
    <row r="356" spans="4:4" s="5" customFormat="1" ht="12.5" hidden="1" x14ac:dyDescent="0.3">
      <c r="D356" s="2"/>
    </row>
    <row r="357" spans="4:4" s="5" customFormat="1" ht="12.5" hidden="1" x14ac:dyDescent="0.3">
      <c r="D357" s="2"/>
    </row>
    <row r="358" spans="4:4" s="5" customFormat="1" ht="12.5" hidden="1" x14ac:dyDescent="0.3">
      <c r="D358" s="2"/>
    </row>
    <row r="359" spans="4:4" s="5" customFormat="1" ht="12.5" hidden="1" x14ac:dyDescent="0.3">
      <c r="D359" s="2"/>
    </row>
    <row r="360" spans="4:4" s="5" customFormat="1" ht="12.5" hidden="1" x14ac:dyDescent="0.3">
      <c r="D360" s="2"/>
    </row>
    <row r="361" spans="4:4" s="5" customFormat="1" ht="12.5" hidden="1" x14ac:dyDescent="0.3">
      <c r="D361" s="2"/>
    </row>
    <row r="362" spans="4:4" s="5" customFormat="1" ht="12.5" hidden="1" x14ac:dyDescent="0.3">
      <c r="D362" s="2"/>
    </row>
    <row r="363" spans="4:4" s="5" customFormat="1" ht="12.5" hidden="1" x14ac:dyDescent="0.3">
      <c r="D363" s="2"/>
    </row>
    <row r="364" spans="4:4" s="5" customFormat="1" ht="12.5" hidden="1" x14ac:dyDescent="0.3">
      <c r="D364" s="2"/>
    </row>
    <row r="365" spans="4:4" s="5" customFormat="1" ht="12.5" hidden="1" x14ac:dyDescent="0.3">
      <c r="D365" s="2"/>
    </row>
    <row r="366" spans="4:4" s="5" customFormat="1" ht="12.5" hidden="1" x14ac:dyDescent="0.3">
      <c r="D366" s="2"/>
    </row>
    <row r="367" spans="4:4" s="5" customFormat="1" ht="12.5" hidden="1" x14ac:dyDescent="0.3">
      <c r="D367" s="2"/>
    </row>
    <row r="368" spans="4:4" s="5" customFormat="1" ht="12.5" hidden="1" x14ac:dyDescent="0.3">
      <c r="D368" s="2"/>
    </row>
    <row r="369" spans="4:4" s="5" customFormat="1" ht="12.5" hidden="1" x14ac:dyDescent="0.3">
      <c r="D369" s="2"/>
    </row>
    <row r="370" spans="4:4" s="5" customFormat="1" ht="12.5" hidden="1" x14ac:dyDescent="0.3">
      <c r="D370" s="2"/>
    </row>
    <row r="371" spans="4:4" s="5" customFormat="1" ht="12.5" hidden="1" x14ac:dyDescent="0.3">
      <c r="D371" s="2"/>
    </row>
    <row r="372" spans="4:4" s="5" customFormat="1" ht="12.5" hidden="1" x14ac:dyDescent="0.3">
      <c r="D372" s="2"/>
    </row>
    <row r="373" spans="4:4" s="5" customFormat="1" ht="12.5" hidden="1" x14ac:dyDescent="0.3">
      <c r="D373" s="2"/>
    </row>
    <row r="374" spans="4:4" s="5" customFormat="1" ht="12.5" hidden="1" x14ac:dyDescent="0.3">
      <c r="D374" s="2"/>
    </row>
    <row r="375" spans="4:4" s="5" customFormat="1" ht="12.5" hidden="1" x14ac:dyDescent="0.3">
      <c r="D375" s="2"/>
    </row>
    <row r="376" spans="4:4" s="5" customFormat="1" ht="12.5" hidden="1" x14ac:dyDescent="0.3">
      <c r="D376" s="2"/>
    </row>
    <row r="377" spans="4:4" s="5" customFormat="1" ht="12.5" hidden="1" x14ac:dyDescent="0.3">
      <c r="D377" s="2"/>
    </row>
    <row r="378" spans="4:4" s="5" customFormat="1" ht="12.5" hidden="1" x14ac:dyDescent="0.3">
      <c r="D378" s="2"/>
    </row>
    <row r="379" spans="4:4" s="5" customFormat="1" ht="12.5" hidden="1" x14ac:dyDescent="0.3">
      <c r="D379" s="2"/>
    </row>
    <row r="380" spans="4:4" s="5" customFormat="1" ht="12.5" hidden="1" x14ac:dyDescent="0.3">
      <c r="D380" s="2"/>
    </row>
    <row r="381" spans="4:4" s="5" customFormat="1" ht="12.5" hidden="1" x14ac:dyDescent="0.3">
      <c r="D381" s="2"/>
    </row>
    <row r="382" spans="4:4" s="5" customFormat="1" ht="12.5" hidden="1" x14ac:dyDescent="0.3">
      <c r="D382" s="2"/>
    </row>
    <row r="383" spans="4:4" s="5" customFormat="1" ht="12.5" hidden="1" x14ac:dyDescent="0.3">
      <c r="D383" s="2"/>
    </row>
    <row r="384" spans="4:4" s="5" customFormat="1" ht="12.5" hidden="1" x14ac:dyDescent="0.3">
      <c r="D384" s="2"/>
    </row>
    <row r="385" spans="4:4" s="5" customFormat="1" ht="12.5" hidden="1" x14ac:dyDescent="0.3">
      <c r="D385" s="2"/>
    </row>
    <row r="386" spans="4:4" s="5" customFormat="1" ht="12.5" hidden="1" x14ac:dyDescent="0.3">
      <c r="D386" s="2"/>
    </row>
    <row r="387" spans="4:4" s="5" customFormat="1" ht="12.5" hidden="1" x14ac:dyDescent="0.3">
      <c r="D387" s="2"/>
    </row>
    <row r="388" spans="4:4" s="5" customFormat="1" ht="12.5" hidden="1" x14ac:dyDescent="0.3">
      <c r="D388" s="2"/>
    </row>
    <row r="389" spans="4:4" s="5" customFormat="1" ht="12.5" hidden="1" x14ac:dyDescent="0.3">
      <c r="D389" s="2"/>
    </row>
    <row r="390" spans="4:4" s="5" customFormat="1" ht="12.5" hidden="1" x14ac:dyDescent="0.3">
      <c r="D390" s="2"/>
    </row>
    <row r="391" spans="4:4" s="5" customFormat="1" ht="12.5" hidden="1" x14ac:dyDescent="0.3">
      <c r="D391" s="2"/>
    </row>
    <row r="392" spans="4:4" s="5" customFormat="1" ht="12.5" hidden="1" x14ac:dyDescent="0.3">
      <c r="D392" s="2"/>
    </row>
    <row r="393" spans="4:4" s="5" customFormat="1" ht="12.5" hidden="1" x14ac:dyDescent="0.3">
      <c r="D393" s="2"/>
    </row>
    <row r="394" spans="4:4" s="5" customFormat="1" ht="12.5" hidden="1" x14ac:dyDescent="0.3">
      <c r="D394" s="2"/>
    </row>
    <row r="395" spans="4:4" s="5" customFormat="1" ht="12.5" hidden="1" x14ac:dyDescent="0.3">
      <c r="D395" s="2"/>
    </row>
    <row r="396" spans="4:4" s="5" customFormat="1" ht="12.5" hidden="1" x14ac:dyDescent="0.3">
      <c r="D396" s="2"/>
    </row>
    <row r="397" spans="4:4" s="5" customFormat="1" ht="12.5" hidden="1" x14ac:dyDescent="0.3">
      <c r="D397" s="2"/>
    </row>
    <row r="398" spans="4:4" s="5" customFormat="1" ht="12.5" hidden="1" x14ac:dyDescent="0.3">
      <c r="D398" s="2"/>
    </row>
    <row r="399" spans="4:4" s="5" customFormat="1" ht="12.5" hidden="1" x14ac:dyDescent="0.3">
      <c r="D399" s="2"/>
    </row>
    <row r="400" spans="4:4" s="5" customFormat="1" ht="12.5" hidden="1" x14ac:dyDescent="0.3">
      <c r="D400" s="2"/>
    </row>
    <row r="401" spans="4:4" s="5" customFormat="1" ht="12.5" hidden="1" x14ac:dyDescent="0.3">
      <c r="D401" s="2"/>
    </row>
    <row r="402" spans="4:4" s="5" customFormat="1" ht="12.5" hidden="1" x14ac:dyDescent="0.3">
      <c r="D402" s="2"/>
    </row>
    <row r="403" spans="4:4" s="5" customFormat="1" ht="12.5" hidden="1" x14ac:dyDescent="0.3">
      <c r="D403" s="2"/>
    </row>
    <row r="404" spans="4:4" s="5" customFormat="1" ht="12.5" hidden="1" x14ac:dyDescent="0.3">
      <c r="D404" s="2"/>
    </row>
    <row r="405" spans="4:4" s="5" customFormat="1" ht="12.5" hidden="1" x14ac:dyDescent="0.3">
      <c r="D405" s="2"/>
    </row>
    <row r="406" spans="4:4" s="5" customFormat="1" ht="12.5" hidden="1" x14ac:dyDescent="0.3">
      <c r="D406" s="2"/>
    </row>
    <row r="407" spans="4:4" s="5" customFormat="1" ht="12.5" hidden="1" x14ac:dyDescent="0.3">
      <c r="D407" s="2"/>
    </row>
    <row r="408" spans="4:4" s="5" customFormat="1" ht="12.5" hidden="1" x14ac:dyDescent="0.3">
      <c r="D408" s="2"/>
    </row>
    <row r="409" spans="4:4" s="5" customFormat="1" ht="12.5" hidden="1" x14ac:dyDescent="0.3">
      <c r="D409" s="2"/>
    </row>
    <row r="410" spans="4:4" s="5" customFormat="1" ht="12.5" hidden="1" x14ac:dyDescent="0.3">
      <c r="D410" s="2"/>
    </row>
    <row r="411" spans="4:4" s="5" customFormat="1" ht="12.5" hidden="1" x14ac:dyDescent="0.3">
      <c r="D411" s="2"/>
    </row>
    <row r="412" spans="4:4" s="5" customFormat="1" ht="12.5" hidden="1" x14ac:dyDescent="0.3">
      <c r="D412" s="2"/>
    </row>
    <row r="413" spans="4:4" s="5" customFormat="1" ht="12.5" hidden="1" x14ac:dyDescent="0.3">
      <c r="D413" s="2"/>
    </row>
    <row r="414" spans="4:4" s="5" customFormat="1" ht="12.5" hidden="1" x14ac:dyDescent="0.3">
      <c r="D414" s="2"/>
    </row>
    <row r="415" spans="4:4" s="5" customFormat="1" ht="12.5" hidden="1" x14ac:dyDescent="0.3">
      <c r="D415" s="2"/>
    </row>
    <row r="416" spans="4:4" s="5" customFormat="1" ht="12.5" hidden="1" x14ac:dyDescent="0.3">
      <c r="D416" s="2"/>
    </row>
    <row r="417" spans="4:4" s="5" customFormat="1" ht="12.5" hidden="1" x14ac:dyDescent="0.3">
      <c r="D417" s="2"/>
    </row>
    <row r="418" spans="4:4" s="5" customFormat="1" ht="12.5" hidden="1" x14ac:dyDescent="0.3">
      <c r="D418" s="2"/>
    </row>
    <row r="419" spans="4:4" s="5" customFormat="1" ht="12.5" hidden="1" x14ac:dyDescent="0.3">
      <c r="D419" s="2"/>
    </row>
    <row r="420" spans="4:4" s="5" customFormat="1" ht="12.5" hidden="1" x14ac:dyDescent="0.3">
      <c r="D420" s="2"/>
    </row>
    <row r="421" spans="4:4" s="5" customFormat="1" ht="12.5" hidden="1" x14ac:dyDescent="0.3">
      <c r="D421" s="2"/>
    </row>
    <row r="422" spans="4:4" s="5" customFormat="1" ht="12.5" hidden="1" x14ac:dyDescent="0.3">
      <c r="D422" s="2"/>
    </row>
    <row r="423" spans="4:4" s="5" customFormat="1" ht="12.5" hidden="1" x14ac:dyDescent="0.3">
      <c r="D423" s="2"/>
    </row>
    <row r="424" spans="4:4" s="5" customFormat="1" ht="12.5" hidden="1" x14ac:dyDescent="0.3">
      <c r="D424" s="2"/>
    </row>
    <row r="425" spans="4:4" s="5" customFormat="1" ht="12.5" hidden="1" x14ac:dyDescent="0.3">
      <c r="D425" s="2"/>
    </row>
    <row r="426" spans="4:4" s="5" customFormat="1" ht="12.5" hidden="1" x14ac:dyDescent="0.3">
      <c r="D426" s="2"/>
    </row>
    <row r="427" spans="4:4" s="5" customFormat="1" ht="12.5" hidden="1" x14ac:dyDescent="0.3">
      <c r="D427" s="2"/>
    </row>
    <row r="428" spans="4:4" s="5" customFormat="1" ht="12.5" hidden="1" x14ac:dyDescent="0.3">
      <c r="D428" s="2"/>
    </row>
    <row r="429" spans="4:4" s="5" customFormat="1" ht="12.5" hidden="1" x14ac:dyDescent="0.3">
      <c r="D429" s="2"/>
    </row>
    <row r="430" spans="4:4" s="5" customFormat="1" ht="12.5" hidden="1" x14ac:dyDescent="0.3">
      <c r="D430" s="2"/>
    </row>
    <row r="431" spans="4:4" s="5" customFormat="1" ht="12.5" hidden="1" x14ac:dyDescent="0.3">
      <c r="D431" s="2"/>
    </row>
    <row r="432" spans="4:4" s="5" customFormat="1" ht="12.5" hidden="1" x14ac:dyDescent="0.3">
      <c r="D432" s="2"/>
    </row>
    <row r="433" spans="4:4" s="5" customFormat="1" ht="12.5" hidden="1" x14ac:dyDescent="0.3">
      <c r="D433" s="2"/>
    </row>
    <row r="434" spans="4:4" s="5" customFormat="1" ht="12.5" hidden="1" x14ac:dyDescent="0.3">
      <c r="D434" s="2"/>
    </row>
    <row r="435" spans="4:4" s="5" customFormat="1" ht="12.5" hidden="1" x14ac:dyDescent="0.3">
      <c r="D435" s="2"/>
    </row>
    <row r="436" spans="4:4" s="5" customFormat="1" ht="12.5" hidden="1" x14ac:dyDescent="0.3">
      <c r="D436" s="2"/>
    </row>
    <row r="437" spans="4:4" s="5" customFormat="1" ht="12.5" hidden="1" x14ac:dyDescent="0.3">
      <c r="D437" s="2"/>
    </row>
    <row r="438" spans="4:4" s="5" customFormat="1" ht="12.5" hidden="1" x14ac:dyDescent="0.3">
      <c r="D438" s="2"/>
    </row>
    <row r="439" spans="4:4" s="5" customFormat="1" ht="12.5" hidden="1" x14ac:dyDescent="0.3">
      <c r="D439" s="2"/>
    </row>
    <row r="440" spans="4:4" s="5" customFormat="1" ht="12.5" hidden="1" x14ac:dyDescent="0.3">
      <c r="D440" s="2"/>
    </row>
    <row r="441" spans="4:4" s="5" customFormat="1" ht="12.5" hidden="1" x14ac:dyDescent="0.3">
      <c r="D441" s="2"/>
    </row>
    <row r="442" spans="4:4" s="5" customFormat="1" ht="12.5" hidden="1" x14ac:dyDescent="0.3">
      <c r="D442" s="2"/>
    </row>
    <row r="443" spans="4:4" s="5" customFormat="1" ht="12.5" hidden="1" x14ac:dyDescent="0.3">
      <c r="D443" s="2"/>
    </row>
    <row r="444" spans="4:4" s="5" customFormat="1" ht="12.5" hidden="1" x14ac:dyDescent="0.3">
      <c r="D444" s="2"/>
    </row>
    <row r="445" spans="4:4" s="5" customFormat="1" ht="12.5" hidden="1" x14ac:dyDescent="0.3">
      <c r="D445" s="2"/>
    </row>
    <row r="446" spans="4:4" s="5" customFormat="1" ht="12.5" hidden="1" x14ac:dyDescent="0.3">
      <c r="D446" s="2"/>
    </row>
    <row r="447" spans="4:4" s="5" customFormat="1" ht="12.5" hidden="1" x14ac:dyDescent="0.3">
      <c r="D447" s="2"/>
    </row>
    <row r="448" spans="4:4" s="5" customFormat="1" ht="12.5" hidden="1" x14ac:dyDescent="0.3">
      <c r="D448" s="2"/>
    </row>
    <row r="449" spans="4:4" s="5" customFormat="1" ht="12.5" hidden="1" x14ac:dyDescent="0.3">
      <c r="D449" s="2"/>
    </row>
    <row r="450" spans="4:4" s="5" customFormat="1" ht="12.5" hidden="1" x14ac:dyDescent="0.3">
      <c r="D450" s="2"/>
    </row>
    <row r="451" spans="4:4" s="5" customFormat="1" ht="12.5" hidden="1" x14ac:dyDescent="0.3">
      <c r="D451" s="2"/>
    </row>
    <row r="452" spans="4:4" s="5" customFormat="1" ht="12.5" hidden="1" x14ac:dyDescent="0.3">
      <c r="D452" s="2"/>
    </row>
    <row r="453" spans="4:4" s="5" customFormat="1" ht="12.5" hidden="1" x14ac:dyDescent="0.3">
      <c r="D453" s="2"/>
    </row>
    <row r="454" spans="4:4" s="5" customFormat="1" ht="12.5" hidden="1" x14ac:dyDescent="0.3">
      <c r="D454" s="2"/>
    </row>
    <row r="455" spans="4:4" s="5" customFormat="1" ht="12.5" hidden="1" x14ac:dyDescent="0.3">
      <c r="D455" s="2"/>
    </row>
    <row r="456" spans="4:4" s="5" customFormat="1" ht="12.5" hidden="1" x14ac:dyDescent="0.3">
      <c r="D456" s="2"/>
    </row>
    <row r="457" spans="4:4" s="5" customFormat="1" ht="12.5" hidden="1" x14ac:dyDescent="0.3">
      <c r="D457" s="2"/>
    </row>
    <row r="458" spans="4:4" s="5" customFormat="1" ht="12.5" hidden="1" x14ac:dyDescent="0.3">
      <c r="D458" s="2"/>
    </row>
    <row r="459" spans="4:4" s="5" customFormat="1" ht="12.5" hidden="1" x14ac:dyDescent="0.3">
      <c r="D459" s="2"/>
    </row>
    <row r="460" spans="4:4" s="5" customFormat="1" ht="12.5" hidden="1" x14ac:dyDescent="0.3">
      <c r="D460" s="2"/>
    </row>
    <row r="461" spans="4:4" s="5" customFormat="1" ht="12.5" hidden="1" x14ac:dyDescent="0.3">
      <c r="D461" s="2"/>
    </row>
    <row r="462" spans="4:4" s="5" customFormat="1" ht="12.5" hidden="1" x14ac:dyDescent="0.3">
      <c r="D462" s="2"/>
    </row>
    <row r="463" spans="4:4" s="5" customFormat="1" ht="12.5" hidden="1" x14ac:dyDescent="0.3">
      <c r="D463" s="2"/>
    </row>
    <row r="464" spans="4:4" s="5" customFormat="1" ht="12.5" hidden="1" x14ac:dyDescent="0.3">
      <c r="D464" s="2"/>
    </row>
    <row r="465" spans="4:4" s="5" customFormat="1" ht="12.5" hidden="1" x14ac:dyDescent="0.3">
      <c r="D465" s="2"/>
    </row>
    <row r="466" spans="4:4" s="5" customFormat="1" ht="12.5" hidden="1" x14ac:dyDescent="0.3">
      <c r="D466" s="2"/>
    </row>
    <row r="467" spans="4:4" s="5" customFormat="1" ht="12.5" hidden="1" x14ac:dyDescent="0.3">
      <c r="D467" s="2"/>
    </row>
    <row r="468" spans="4:4" s="5" customFormat="1" ht="12.5" hidden="1" x14ac:dyDescent="0.3">
      <c r="D468" s="2"/>
    </row>
    <row r="469" spans="4:4" s="5" customFormat="1" ht="12.5" hidden="1" x14ac:dyDescent="0.3">
      <c r="D469" s="2"/>
    </row>
    <row r="470" spans="4:4" s="5" customFormat="1" ht="12.5" hidden="1" x14ac:dyDescent="0.3">
      <c r="D470" s="2"/>
    </row>
    <row r="471" spans="4:4" s="5" customFormat="1" ht="12.5" hidden="1" x14ac:dyDescent="0.3">
      <c r="D471" s="2"/>
    </row>
    <row r="472" spans="4:4" s="5" customFormat="1" ht="12.5" hidden="1" x14ac:dyDescent="0.3">
      <c r="D472" s="2"/>
    </row>
    <row r="473" spans="4:4" s="5" customFormat="1" ht="12.5" hidden="1" x14ac:dyDescent="0.3">
      <c r="D473" s="2"/>
    </row>
    <row r="474" spans="4:4" s="5" customFormat="1" ht="12.5" hidden="1" x14ac:dyDescent="0.3">
      <c r="D474" s="2"/>
    </row>
    <row r="475" spans="4:4" s="5" customFormat="1" ht="12.5" hidden="1" x14ac:dyDescent="0.3">
      <c r="D475" s="2"/>
    </row>
    <row r="476" spans="4:4" s="5" customFormat="1" ht="12.5" hidden="1" x14ac:dyDescent="0.3">
      <c r="D476" s="2"/>
    </row>
    <row r="477" spans="4:4" s="5" customFormat="1" ht="12.5" hidden="1" x14ac:dyDescent="0.3">
      <c r="D477" s="2"/>
    </row>
    <row r="478" spans="4:4" s="5" customFormat="1" ht="12.5" hidden="1" x14ac:dyDescent="0.3">
      <c r="D478" s="2"/>
    </row>
    <row r="479" spans="4:4" s="5" customFormat="1" ht="12.5" hidden="1" x14ac:dyDescent="0.3">
      <c r="D479" s="2"/>
    </row>
    <row r="480" spans="4:4" s="5" customFormat="1" ht="12.5" hidden="1" x14ac:dyDescent="0.3">
      <c r="D480" s="2"/>
    </row>
    <row r="481" spans="4:4" s="5" customFormat="1" ht="12.5" hidden="1" x14ac:dyDescent="0.3">
      <c r="D481" s="2"/>
    </row>
    <row r="482" spans="4:4" s="5" customFormat="1" ht="12.5" hidden="1" x14ac:dyDescent="0.3">
      <c r="D482" s="2"/>
    </row>
    <row r="483" spans="4:4" s="5" customFormat="1" ht="12.5" hidden="1" x14ac:dyDescent="0.3">
      <c r="D483" s="2"/>
    </row>
    <row r="484" spans="4:4" s="5" customFormat="1" ht="12.5" hidden="1" x14ac:dyDescent="0.3">
      <c r="D484" s="2"/>
    </row>
    <row r="485" spans="4:4" s="5" customFormat="1" ht="12.5" hidden="1" x14ac:dyDescent="0.3">
      <c r="D485" s="2"/>
    </row>
    <row r="486" spans="4:4" s="5" customFormat="1" ht="12.5" hidden="1" x14ac:dyDescent="0.3">
      <c r="D486" s="2"/>
    </row>
    <row r="487" spans="4:4" s="5" customFormat="1" ht="12.5" hidden="1" x14ac:dyDescent="0.3">
      <c r="D487" s="2"/>
    </row>
    <row r="488" spans="4:4" s="5" customFormat="1" ht="12.5" hidden="1" x14ac:dyDescent="0.3">
      <c r="D488" s="2"/>
    </row>
    <row r="489" spans="4:4" s="5" customFormat="1" ht="12.5" hidden="1" x14ac:dyDescent="0.3">
      <c r="D489" s="2"/>
    </row>
    <row r="490" spans="4:4" s="5" customFormat="1" ht="12.5" hidden="1" x14ac:dyDescent="0.3">
      <c r="D490" s="2"/>
    </row>
    <row r="491" spans="4:4" s="5" customFormat="1" ht="12.5" hidden="1" x14ac:dyDescent="0.3">
      <c r="D491" s="2"/>
    </row>
    <row r="492" spans="4:4" s="5" customFormat="1" ht="12.5" hidden="1" x14ac:dyDescent="0.3">
      <c r="D492" s="2"/>
    </row>
    <row r="493" spans="4:4" s="5" customFormat="1" ht="12.5" hidden="1" x14ac:dyDescent="0.3">
      <c r="D493" s="2"/>
    </row>
    <row r="494" spans="4:4" s="5" customFormat="1" ht="12.5" hidden="1" x14ac:dyDescent="0.3">
      <c r="D494" s="2"/>
    </row>
    <row r="495" spans="4:4" s="5" customFormat="1" ht="12.5" hidden="1" x14ac:dyDescent="0.3">
      <c r="D495" s="2"/>
    </row>
    <row r="496" spans="4:4" s="5" customFormat="1" ht="12.5" hidden="1" x14ac:dyDescent="0.3">
      <c r="D496" s="2"/>
    </row>
    <row r="497" spans="4:4" s="5" customFormat="1" ht="12.5" hidden="1" x14ac:dyDescent="0.3">
      <c r="D497" s="2"/>
    </row>
    <row r="498" spans="4:4" s="5" customFormat="1" ht="12.5" hidden="1" x14ac:dyDescent="0.3">
      <c r="D498" s="2"/>
    </row>
    <row r="499" spans="4:4" s="5" customFormat="1" ht="12.5" hidden="1" x14ac:dyDescent="0.3">
      <c r="D499" s="2"/>
    </row>
    <row r="500" spans="4:4" s="5" customFormat="1" ht="12.5" hidden="1" x14ac:dyDescent="0.3">
      <c r="D500" s="2"/>
    </row>
    <row r="501" spans="4:4" s="5" customFormat="1" ht="12.5" hidden="1" x14ac:dyDescent="0.3">
      <c r="D501" s="2"/>
    </row>
    <row r="502" spans="4:4" s="5" customFormat="1" ht="12.5" hidden="1" x14ac:dyDescent="0.3">
      <c r="D502" s="2"/>
    </row>
    <row r="503" spans="4:4" s="5" customFormat="1" ht="12.5" hidden="1" x14ac:dyDescent="0.3">
      <c r="D503" s="2"/>
    </row>
    <row r="504" spans="4:4" s="5" customFormat="1" ht="12.5" hidden="1" x14ac:dyDescent="0.3">
      <c r="D504" s="2"/>
    </row>
    <row r="505" spans="4:4" s="5" customFormat="1" ht="12.5" hidden="1" x14ac:dyDescent="0.3">
      <c r="D505" s="2"/>
    </row>
    <row r="506" spans="4:4" s="5" customFormat="1" ht="12.5" hidden="1" x14ac:dyDescent="0.3">
      <c r="D506" s="2"/>
    </row>
    <row r="507" spans="4:4" s="5" customFormat="1" ht="12.5" hidden="1" x14ac:dyDescent="0.3">
      <c r="D507" s="2"/>
    </row>
    <row r="508" spans="4:4" s="5" customFormat="1" ht="12.5" hidden="1" x14ac:dyDescent="0.3">
      <c r="D508" s="2"/>
    </row>
    <row r="509" spans="4:4" s="5" customFormat="1" ht="12.5" hidden="1" x14ac:dyDescent="0.3">
      <c r="D509" s="2"/>
    </row>
    <row r="510" spans="4:4" s="5" customFormat="1" ht="12.5" hidden="1" x14ac:dyDescent="0.3">
      <c r="D510" s="2"/>
    </row>
    <row r="511" spans="4:4" s="5" customFormat="1" ht="12.5" hidden="1" x14ac:dyDescent="0.3">
      <c r="D511" s="2"/>
    </row>
    <row r="512" spans="4:4" s="5" customFormat="1" ht="12.5" hidden="1" x14ac:dyDescent="0.3">
      <c r="D512" s="2"/>
    </row>
    <row r="513" spans="4:4" s="5" customFormat="1" ht="12.5" hidden="1" x14ac:dyDescent="0.3">
      <c r="D513" s="2"/>
    </row>
    <row r="514" spans="4:4" s="5" customFormat="1" ht="12.5" hidden="1" x14ac:dyDescent="0.3">
      <c r="D514" s="2"/>
    </row>
    <row r="515" spans="4:4" s="5" customFormat="1" ht="12.5" hidden="1" x14ac:dyDescent="0.3">
      <c r="D515" s="2"/>
    </row>
    <row r="516" spans="4:4" s="5" customFormat="1" ht="12.5" hidden="1" x14ac:dyDescent="0.3">
      <c r="D516" s="2"/>
    </row>
    <row r="517" spans="4:4" s="5" customFormat="1" ht="12.5" hidden="1" x14ac:dyDescent="0.3">
      <c r="D517" s="2"/>
    </row>
    <row r="518" spans="4:4" s="5" customFormat="1" ht="12.5" hidden="1" x14ac:dyDescent="0.3">
      <c r="D518" s="2"/>
    </row>
    <row r="519" spans="4:4" s="5" customFormat="1" ht="12.5" hidden="1" x14ac:dyDescent="0.3">
      <c r="D519" s="2"/>
    </row>
    <row r="520" spans="4:4" s="5" customFormat="1" ht="12.5" hidden="1" x14ac:dyDescent="0.3">
      <c r="D520" s="2"/>
    </row>
    <row r="521" spans="4:4" s="5" customFormat="1" ht="12.5" hidden="1" x14ac:dyDescent="0.3">
      <c r="D521" s="2"/>
    </row>
    <row r="522" spans="4:4" s="5" customFormat="1" ht="12.5" hidden="1" x14ac:dyDescent="0.3">
      <c r="D522" s="2"/>
    </row>
    <row r="523" spans="4:4" s="5" customFormat="1" ht="12.5" hidden="1" x14ac:dyDescent="0.3">
      <c r="D523" s="2"/>
    </row>
    <row r="524" spans="4:4" s="5" customFormat="1" ht="12.5" hidden="1" x14ac:dyDescent="0.3">
      <c r="D524" s="2"/>
    </row>
    <row r="525" spans="4:4" s="5" customFormat="1" ht="12.5" hidden="1" x14ac:dyDescent="0.3">
      <c r="D525" s="2"/>
    </row>
    <row r="526" spans="4:4" s="5" customFormat="1" ht="12.5" hidden="1" x14ac:dyDescent="0.3">
      <c r="D526" s="2"/>
    </row>
    <row r="527" spans="4:4" s="5" customFormat="1" ht="12.5" hidden="1" x14ac:dyDescent="0.3">
      <c r="D527" s="2"/>
    </row>
    <row r="528" spans="4:4" s="5" customFormat="1" ht="12.5" hidden="1" x14ac:dyDescent="0.3">
      <c r="D528" s="2"/>
    </row>
    <row r="529" spans="4:4" s="5" customFormat="1" ht="12.5" hidden="1" x14ac:dyDescent="0.3">
      <c r="D529" s="2"/>
    </row>
    <row r="530" spans="4:4" s="5" customFormat="1" ht="12.5" hidden="1" x14ac:dyDescent="0.3">
      <c r="D530" s="2"/>
    </row>
    <row r="531" spans="4:4" s="5" customFormat="1" ht="12.5" hidden="1" x14ac:dyDescent="0.3">
      <c r="D531" s="2"/>
    </row>
    <row r="532" spans="4:4" s="5" customFormat="1" ht="12.5" hidden="1" x14ac:dyDescent="0.3">
      <c r="D532" s="2"/>
    </row>
    <row r="533" spans="4:4" s="5" customFormat="1" ht="12.5" hidden="1" x14ac:dyDescent="0.3">
      <c r="D533" s="2"/>
    </row>
    <row r="534" spans="4:4" s="5" customFormat="1" ht="12.5" hidden="1" x14ac:dyDescent="0.3">
      <c r="D534" s="2"/>
    </row>
    <row r="535" spans="4:4" s="5" customFormat="1" ht="12.5" hidden="1" x14ac:dyDescent="0.3">
      <c r="D535" s="2"/>
    </row>
    <row r="536" spans="4:4" s="5" customFormat="1" ht="12.5" hidden="1" x14ac:dyDescent="0.3">
      <c r="D536" s="2"/>
    </row>
    <row r="537" spans="4:4" s="5" customFormat="1" ht="12.5" hidden="1" x14ac:dyDescent="0.3">
      <c r="D537" s="2"/>
    </row>
    <row r="538" spans="4:4" s="5" customFormat="1" ht="12.5" hidden="1" x14ac:dyDescent="0.3">
      <c r="D538" s="2"/>
    </row>
    <row r="539" spans="4:4" s="5" customFormat="1" ht="12.5" hidden="1" x14ac:dyDescent="0.3">
      <c r="D539" s="2"/>
    </row>
    <row r="540" spans="4:4" s="5" customFormat="1" ht="12.5" hidden="1" x14ac:dyDescent="0.3">
      <c r="D540" s="2"/>
    </row>
    <row r="541" spans="4:4" s="5" customFormat="1" ht="12.5" hidden="1" x14ac:dyDescent="0.3">
      <c r="D541" s="2"/>
    </row>
    <row r="542" spans="4:4" s="5" customFormat="1" ht="12.5" hidden="1" x14ac:dyDescent="0.3">
      <c r="D542" s="2"/>
    </row>
    <row r="543" spans="4:4" s="5" customFormat="1" ht="12.5" hidden="1" x14ac:dyDescent="0.3">
      <c r="D543" s="2"/>
    </row>
    <row r="544" spans="4:4" s="5" customFormat="1" ht="12.5" hidden="1" x14ac:dyDescent="0.3">
      <c r="D544" s="2"/>
    </row>
    <row r="545" spans="4:4" s="5" customFormat="1" ht="12.5" hidden="1" x14ac:dyDescent="0.3">
      <c r="D545" s="2"/>
    </row>
    <row r="546" spans="4:4" s="5" customFormat="1" ht="12.5" hidden="1" x14ac:dyDescent="0.3">
      <c r="D546" s="2"/>
    </row>
    <row r="547" spans="4:4" s="5" customFormat="1" ht="12.5" hidden="1" x14ac:dyDescent="0.3">
      <c r="D547" s="2"/>
    </row>
    <row r="548" spans="4:4" s="5" customFormat="1" ht="12.5" hidden="1" x14ac:dyDescent="0.3">
      <c r="D548" s="2"/>
    </row>
    <row r="549" spans="4:4" s="5" customFormat="1" ht="12.5" hidden="1" x14ac:dyDescent="0.3">
      <c r="D549" s="2"/>
    </row>
    <row r="550" spans="4:4" s="5" customFormat="1" ht="12.5" hidden="1" x14ac:dyDescent="0.3">
      <c r="D550" s="2"/>
    </row>
    <row r="551" spans="4:4" s="5" customFormat="1" ht="12.5" hidden="1" x14ac:dyDescent="0.3">
      <c r="D551" s="2"/>
    </row>
    <row r="552" spans="4:4" s="5" customFormat="1" ht="12.5" hidden="1" x14ac:dyDescent="0.3">
      <c r="D552" s="2"/>
    </row>
    <row r="553" spans="4:4" s="5" customFormat="1" ht="12.5" hidden="1" x14ac:dyDescent="0.3">
      <c r="D553" s="2"/>
    </row>
    <row r="554" spans="4:4" s="5" customFormat="1" ht="12.5" hidden="1" x14ac:dyDescent="0.3">
      <c r="D554" s="2"/>
    </row>
    <row r="555" spans="4:4" s="5" customFormat="1" ht="12.5" hidden="1" x14ac:dyDescent="0.3">
      <c r="D555" s="2"/>
    </row>
    <row r="556" spans="4:4" s="5" customFormat="1" ht="12.5" hidden="1" x14ac:dyDescent="0.3">
      <c r="D556" s="2"/>
    </row>
    <row r="557" spans="4:4" s="5" customFormat="1" ht="12.5" hidden="1" x14ac:dyDescent="0.3">
      <c r="D557" s="2"/>
    </row>
    <row r="558" spans="4:4" s="5" customFormat="1" ht="12.5" hidden="1" x14ac:dyDescent="0.3">
      <c r="D558" s="2"/>
    </row>
    <row r="559" spans="4:4" s="5" customFormat="1" ht="12.5" hidden="1" x14ac:dyDescent="0.3">
      <c r="D559" s="2"/>
    </row>
    <row r="560" spans="4:4" s="5" customFormat="1" ht="12.5" hidden="1" x14ac:dyDescent="0.3">
      <c r="D560" s="2"/>
    </row>
    <row r="561" spans="4:4" s="5" customFormat="1" ht="12.5" hidden="1" x14ac:dyDescent="0.3">
      <c r="D561" s="2"/>
    </row>
    <row r="562" spans="4:4" s="5" customFormat="1" ht="12.5" hidden="1" x14ac:dyDescent="0.3">
      <c r="D562" s="2"/>
    </row>
    <row r="563" spans="4:4" s="5" customFormat="1" ht="12.5" hidden="1" x14ac:dyDescent="0.3">
      <c r="D563" s="2"/>
    </row>
    <row r="564" spans="4:4" s="5" customFormat="1" ht="12.5" hidden="1" x14ac:dyDescent="0.3">
      <c r="D564" s="2"/>
    </row>
    <row r="565" spans="4:4" s="5" customFormat="1" ht="12.5" hidden="1" x14ac:dyDescent="0.3">
      <c r="D565" s="2"/>
    </row>
    <row r="566" spans="4:4" s="5" customFormat="1" ht="12.5" hidden="1" x14ac:dyDescent="0.3">
      <c r="D566" s="2"/>
    </row>
    <row r="567" spans="4:4" s="5" customFormat="1" ht="12.5" hidden="1" x14ac:dyDescent="0.3">
      <c r="D567" s="2"/>
    </row>
    <row r="568" spans="4:4" s="5" customFormat="1" ht="12.5" hidden="1" x14ac:dyDescent="0.3">
      <c r="D568" s="2"/>
    </row>
    <row r="569" spans="4:4" s="5" customFormat="1" ht="12.5" hidden="1" x14ac:dyDescent="0.3">
      <c r="D569" s="2"/>
    </row>
    <row r="570" spans="4:4" s="5" customFormat="1" ht="12.5" hidden="1" x14ac:dyDescent="0.3">
      <c r="D570" s="2"/>
    </row>
    <row r="571" spans="4:4" s="5" customFormat="1" ht="12.5" hidden="1" x14ac:dyDescent="0.3">
      <c r="D571" s="2"/>
    </row>
    <row r="572" spans="4:4" s="5" customFormat="1" ht="12.5" hidden="1" x14ac:dyDescent="0.3">
      <c r="D572" s="2"/>
    </row>
    <row r="573" spans="4:4" s="5" customFormat="1" ht="12.5" hidden="1" x14ac:dyDescent="0.3">
      <c r="D573" s="2"/>
    </row>
    <row r="574" spans="4:4" s="5" customFormat="1" ht="12.5" hidden="1" x14ac:dyDescent="0.3">
      <c r="D574" s="2"/>
    </row>
    <row r="575" spans="4:4" s="5" customFormat="1" ht="12.5" hidden="1" x14ac:dyDescent="0.3">
      <c r="D575" s="2"/>
    </row>
    <row r="576" spans="4:4" s="5" customFormat="1" ht="12.5" hidden="1" x14ac:dyDescent="0.3">
      <c r="D576" s="2"/>
    </row>
    <row r="577" spans="4:4" s="5" customFormat="1" ht="12.5" hidden="1" x14ac:dyDescent="0.3">
      <c r="D577" s="2"/>
    </row>
    <row r="578" spans="4:4" s="5" customFormat="1" ht="12.5" hidden="1" x14ac:dyDescent="0.3">
      <c r="D578" s="2"/>
    </row>
    <row r="579" spans="4:4" s="5" customFormat="1" ht="12.5" hidden="1" x14ac:dyDescent="0.3">
      <c r="D579" s="2"/>
    </row>
    <row r="580" spans="4:4" s="5" customFormat="1" ht="12.5" hidden="1" x14ac:dyDescent="0.3">
      <c r="D580" s="2"/>
    </row>
    <row r="581" spans="4:4" s="5" customFormat="1" ht="12.5" hidden="1" x14ac:dyDescent="0.3">
      <c r="D581" s="2"/>
    </row>
    <row r="582" spans="4:4" s="5" customFormat="1" ht="12.5" hidden="1" x14ac:dyDescent="0.3">
      <c r="D582" s="2"/>
    </row>
    <row r="583" spans="4:4" s="5" customFormat="1" ht="12.5" hidden="1" x14ac:dyDescent="0.3">
      <c r="D583" s="2"/>
    </row>
    <row r="584" spans="4:4" s="5" customFormat="1" ht="12.5" hidden="1" x14ac:dyDescent="0.3">
      <c r="D584" s="2"/>
    </row>
    <row r="585" spans="4:4" s="5" customFormat="1" ht="12.5" hidden="1" x14ac:dyDescent="0.3">
      <c r="D585" s="2"/>
    </row>
    <row r="586" spans="4:4" s="5" customFormat="1" ht="12.5" hidden="1" x14ac:dyDescent="0.3">
      <c r="D586" s="2"/>
    </row>
    <row r="587" spans="4:4" s="5" customFormat="1" ht="12.5" hidden="1" x14ac:dyDescent="0.3">
      <c r="D587" s="2"/>
    </row>
    <row r="588" spans="4:4" s="5" customFormat="1" ht="12.5" hidden="1" x14ac:dyDescent="0.3">
      <c r="D588" s="2"/>
    </row>
    <row r="589" spans="4:4" s="5" customFormat="1" ht="12.5" hidden="1" x14ac:dyDescent="0.3">
      <c r="D589" s="2"/>
    </row>
    <row r="590" spans="4:4" s="5" customFormat="1" ht="12.5" hidden="1" x14ac:dyDescent="0.3">
      <c r="D590" s="2"/>
    </row>
    <row r="591" spans="4:4" s="5" customFormat="1" ht="12.5" hidden="1" x14ac:dyDescent="0.3">
      <c r="D591" s="2"/>
    </row>
    <row r="592" spans="4:4" s="5" customFormat="1" ht="12.5" hidden="1" x14ac:dyDescent="0.3">
      <c r="D592" s="2"/>
    </row>
    <row r="593" spans="4:4" s="5" customFormat="1" ht="12.5" hidden="1" x14ac:dyDescent="0.3">
      <c r="D593" s="2"/>
    </row>
    <row r="594" spans="4:4" s="5" customFormat="1" ht="12.5" hidden="1" x14ac:dyDescent="0.3">
      <c r="D594" s="2"/>
    </row>
    <row r="595" spans="4:4" s="5" customFormat="1" ht="12.5" hidden="1" x14ac:dyDescent="0.3">
      <c r="D595" s="2"/>
    </row>
    <row r="596" spans="4:4" s="5" customFormat="1" ht="12.5" hidden="1" x14ac:dyDescent="0.3">
      <c r="D596" s="2"/>
    </row>
    <row r="597" spans="4:4" s="5" customFormat="1" ht="12.5" hidden="1" x14ac:dyDescent="0.3">
      <c r="D597" s="2"/>
    </row>
    <row r="598" spans="4:4" s="5" customFormat="1" ht="12.5" hidden="1" x14ac:dyDescent="0.3">
      <c r="D598" s="2"/>
    </row>
    <row r="599" spans="4:4" s="5" customFormat="1" ht="12.5" hidden="1" x14ac:dyDescent="0.3">
      <c r="D599" s="2"/>
    </row>
    <row r="600" spans="4:4" s="5" customFormat="1" ht="12.5" hidden="1" x14ac:dyDescent="0.3">
      <c r="D600" s="2"/>
    </row>
    <row r="601" spans="4:4" s="5" customFormat="1" ht="12.5" hidden="1" x14ac:dyDescent="0.3">
      <c r="D601" s="2"/>
    </row>
    <row r="602" spans="4:4" s="5" customFormat="1" ht="12.5" hidden="1" x14ac:dyDescent="0.3">
      <c r="D602" s="2"/>
    </row>
    <row r="603" spans="4:4" s="5" customFormat="1" ht="12.5" hidden="1" x14ac:dyDescent="0.3">
      <c r="D603" s="2"/>
    </row>
    <row r="604" spans="4:4" s="5" customFormat="1" ht="12.5" hidden="1" x14ac:dyDescent="0.3">
      <c r="D604" s="2"/>
    </row>
    <row r="605" spans="4:4" s="5" customFormat="1" ht="12.5" hidden="1" x14ac:dyDescent="0.3">
      <c r="D605" s="2"/>
    </row>
    <row r="606" spans="4:4" s="5" customFormat="1" ht="12.5" hidden="1" x14ac:dyDescent="0.3">
      <c r="D606" s="2"/>
    </row>
    <row r="607" spans="4:4" s="5" customFormat="1" ht="12.5" hidden="1" x14ac:dyDescent="0.3">
      <c r="D607" s="2"/>
    </row>
    <row r="608" spans="4:4" s="5" customFormat="1" ht="12.5" hidden="1" x14ac:dyDescent="0.3">
      <c r="D608" s="2"/>
    </row>
    <row r="609" spans="4:4" s="5" customFormat="1" ht="12.5" hidden="1" x14ac:dyDescent="0.3">
      <c r="D609" s="2"/>
    </row>
    <row r="610" spans="4:4" s="5" customFormat="1" ht="12.5" hidden="1" x14ac:dyDescent="0.3">
      <c r="D610" s="2"/>
    </row>
    <row r="611" spans="4:4" s="5" customFormat="1" ht="12.5" hidden="1" x14ac:dyDescent="0.3">
      <c r="D611" s="2"/>
    </row>
    <row r="612" spans="4:4" s="5" customFormat="1" ht="12.5" hidden="1" x14ac:dyDescent="0.3">
      <c r="D612" s="2"/>
    </row>
    <row r="613" spans="4:4" s="5" customFormat="1" ht="12.5" hidden="1" x14ac:dyDescent="0.3">
      <c r="D613" s="2"/>
    </row>
    <row r="614" spans="4:4" s="5" customFormat="1" ht="12.5" hidden="1" x14ac:dyDescent="0.3">
      <c r="D614" s="2"/>
    </row>
    <row r="615" spans="4:4" s="5" customFormat="1" ht="12.5" hidden="1" x14ac:dyDescent="0.3">
      <c r="D615" s="2"/>
    </row>
    <row r="616" spans="4:4" s="5" customFormat="1" ht="12.5" hidden="1" x14ac:dyDescent="0.3">
      <c r="D616" s="2"/>
    </row>
    <row r="617" spans="4:4" s="5" customFormat="1" ht="12.5" hidden="1" x14ac:dyDescent="0.3">
      <c r="D617" s="2"/>
    </row>
    <row r="618" spans="4:4" s="5" customFormat="1" ht="12.5" hidden="1" x14ac:dyDescent="0.3">
      <c r="D618" s="2"/>
    </row>
    <row r="619" spans="4:4" s="5" customFormat="1" ht="12.5" hidden="1" x14ac:dyDescent="0.3">
      <c r="D619" s="2"/>
    </row>
    <row r="620" spans="4:4" s="5" customFormat="1" ht="12.5" hidden="1" x14ac:dyDescent="0.3">
      <c r="D620" s="2"/>
    </row>
    <row r="621" spans="4:4" s="5" customFormat="1" ht="12.5" hidden="1" x14ac:dyDescent="0.3">
      <c r="D621" s="2"/>
    </row>
    <row r="622" spans="4:4" s="5" customFormat="1" ht="12.5" hidden="1" x14ac:dyDescent="0.3">
      <c r="D622" s="2"/>
    </row>
    <row r="623" spans="4:4" s="5" customFormat="1" ht="12.5" hidden="1" x14ac:dyDescent="0.3">
      <c r="D623" s="2"/>
    </row>
    <row r="624" spans="4:4" s="5" customFormat="1" ht="12.5" hidden="1" x14ac:dyDescent="0.3">
      <c r="D624" s="2"/>
    </row>
    <row r="625" spans="4:4" s="5" customFormat="1" ht="12.5" hidden="1" x14ac:dyDescent="0.3">
      <c r="D625" s="2"/>
    </row>
    <row r="626" spans="4:4" s="5" customFormat="1" ht="12.5" hidden="1" x14ac:dyDescent="0.3">
      <c r="D626" s="2"/>
    </row>
    <row r="627" spans="4:4" s="5" customFormat="1" ht="12.5" hidden="1" x14ac:dyDescent="0.3">
      <c r="D627" s="2"/>
    </row>
    <row r="628" spans="4:4" s="5" customFormat="1" ht="12.5" hidden="1" x14ac:dyDescent="0.3">
      <c r="D628" s="2"/>
    </row>
    <row r="629" spans="4:4" s="5" customFormat="1" ht="12.5" hidden="1" x14ac:dyDescent="0.3">
      <c r="D629" s="2"/>
    </row>
    <row r="630" spans="4:4" s="5" customFormat="1" ht="12.5" hidden="1" x14ac:dyDescent="0.3">
      <c r="D630" s="2"/>
    </row>
    <row r="631" spans="4:4" s="5" customFormat="1" ht="12.5" hidden="1" x14ac:dyDescent="0.3">
      <c r="D631" s="2"/>
    </row>
    <row r="632" spans="4:4" s="5" customFormat="1" ht="12.5" hidden="1" x14ac:dyDescent="0.3">
      <c r="D632" s="2"/>
    </row>
    <row r="633" spans="4:4" s="5" customFormat="1" ht="12.5" hidden="1" x14ac:dyDescent="0.3">
      <c r="D633" s="2"/>
    </row>
    <row r="634" spans="4:4" s="5" customFormat="1" ht="12.5" hidden="1" x14ac:dyDescent="0.3">
      <c r="D634" s="2"/>
    </row>
    <row r="635" spans="4:4" s="5" customFormat="1" ht="12.5" hidden="1" x14ac:dyDescent="0.3">
      <c r="D635" s="2"/>
    </row>
    <row r="636" spans="4:4" s="5" customFormat="1" ht="12.5" hidden="1" x14ac:dyDescent="0.3">
      <c r="D636" s="2"/>
    </row>
    <row r="637" spans="4:4" s="5" customFormat="1" ht="12.5" hidden="1" x14ac:dyDescent="0.3">
      <c r="D637" s="2"/>
    </row>
    <row r="638" spans="4:4" s="5" customFormat="1" ht="12.5" hidden="1" x14ac:dyDescent="0.3">
      <c r="D638" s="2"/>
    </row>
    <row r="639" spans="4:4" s="5" customFormat="1" ht="12.5" hidden="1" x14ac:dyDescent="0.3">
      <c r="D639" s="2"/>
    </row>
    <row r="640" spans="4:4" s="5" customFormat="1" ht="12.5" hidden="1" x14ac:dyDescent="0.3">
      <c r="D640" s="2"/>
    </row>
    <row r="641" spans="4:4" s="5" customFormat="1" ht="12.5" hidden="1" x14ac:dyDescent="0.3">
      <c r="D641" s="2"/>
    </row>
    <row r="642" spans="4:4" s="5" customFormat="1" ht="12.5" hidden="1" x14ac:dyDescent="0.3">
      <c r="D642" s="2"/>
    </row>
    <row r="643" spans="4:4" s="5" customFormat="1" ht="12.5" hidden="1" x14ac:dyDescent="0.3">
      <c r="D643" s="2"/>
    </row>
    <row r="644" spans="4:4" s="5" customFormat="1" ht="12.5" hidden="1" x14ac:dyDescent="0.3">
      <c r="D644" s="2"/>
    </row>
    <row r="645" spans="4:4" s="5" customFormat="1" ht="12.5" hidden="1" x14ac:dyDescent="0.3">
      <c r="D645" s="2"/>
    </row>
    <row r="646" spans="4:4" s="5" customFormat="1" ht="12.5" hidden="1" x14ac:dyDescent="0.3">
      <c r="D646" s="2"/>
    </row>
    <row r="647" spans="4:4" s="5" customFormat="1" ht="12.5" hidden="1" x14ac:dyDescent="0.3">
      <c r="D647" s="2"/>
    </row>
    <row r="648" spans="4:4" s="5" customFormat="1" ht="12.5" hidden="1" x14ac:dyDescent="0.3">
      <c r="D648" s="2"/>
    </row>
    <row r="649" spans="4:4" s="5" customFormat="1" ht="12.5" hidden="1" x14ac:dyDescent="0.3">
      <c r="D649" s="2"/>
    </row>
    <row r="650" spans="4:4" s="5" customFormat="1" ht="12.5" hidden="1" x14ac:dyDescent="0.3">
      <c r="D650" s="2"/>
    </row>
    <row r="651" spans="4:4" s="5" customFormat="1" ht="12.5" hidden="1" x14ac:dyDescent="0.3">
      <c r="D651" s="2"/>
    </row>
    <row r="652" spans="4:4" s="5" customFormat="1" ht="12.5" hidden="1" x14ac:dyDescent="0.3">
      <c r="D652" s="2"/>
    </row>
    <row r="653" spans="4:4" s="5" customFormat="1" ht="12.5" hidden="1" x14ac:dyDescent="0.3">
      <c r="D653" s="2"/>
    </row>
    <row r="654" spans="4:4" s="5" customFormat="1" ht="12.5" hidden="1" x14ac:dyDescent="0.3">
      <c r="D654" s="2"/>
    </row>
    <row r="655" spans="4:4" s="5" customFormat="1" ht="12.5" hidden="1" x14ac:dyDescent="0.3">
      <c r="D655" s="2"/>
    </row>
    <row r="656" spans="4:4" s="5" customFormat="1" ht="12.5" hidden="1" x14ac:dyDescent="0.3">
      <c r="D656" s="2"/>
    </row>
    <row r="657" spans="4:4" s="5" customFormat="1" ht="12.5" hidden="1" x14ac:dyDescent="0.3">
      <c r="D657" s="2"/>
    </row>
    <row r="658" spans="4:4" s="5" customFormat="1" ht="12.5" hidden="1" x14ac:dyDescent="0.3">
      <c r="D658" s="2"/>
    </row>
    <row r="659" spans="4:4" s="5" customFormat="1" ht="12.5" hidden="1" x14ac:dyDescent="0.3">
      <c r="D659" s="2"/>
    </row>
    <row r="660" spans="4:4" s="5" customFormat="1" ht="12.5" hidden="1" x14ac:dyDescent="0.3">
      <c r="D660" s="2"/>
    </row>
    <row r="661" spans="4:4" s="5" customFormat="1" ht="12.5" hidden="1" x14ac:dyDescent="0.3">
      <c r="D661" s="2"/>
    </row>
    <row r="662" spans="4:4" s="5" customFormat="1" ht="12.5" hidden="1" x14ac:dyDescent="0.3">
      <c r="D662" s="2"/>
    </row>
    <row r="663" spans="4:4" s="5" customFormat="1" ht="12.5" hidden="1" x14ac:dyDescent="0.3">
      <c r="D663" s="2"/>
    </row>
    <row r="664" spans="4:4" s="5" customFormat="1" ht="12.5" hidden="1" x14ac:dyDescent="0.3">
      <c r="D664" s="2"/>
    </row>
    <row r="665" spans="4:4" s="5" customFormat="1" ht="12.5" hidden="1" x14ac:dyDescent="0.3">
      <c r="D665" s="2"/>
    </row>
    <row r="666" spans="4:4" s="5" customFormat="1" ht="12.5" hidden="1" x14ac:dyDescent="0.3">
      <c r="D666" s="2"/>
    </row>
    <row r="667" spans="4:4" s="5" customFormat="1" ht="12.5" hidden="1" x14ac:dyDescent="0.3">
      <c r="D667" s="2"/>
    </row>
    <row r="668" spans="4:4" s="5" customFormat="1" ht="12.5" hidden="1" x14ac:dyDescent="0.3">
      <c r="D668" s="2"/>
    </row>
    <row r="669" spans="4:4" s="5" customFormat="1" ht="12.5" hidden="1" x14ac:dyDescent="0.3">
      <c r="D669" s="2"/>
    </row>
    <row r="670" spans="4:4" s="5" customFormat="1" ht="12.5" hidden="1" x14ac:dyDescent="0.3">
      <c r="D670" s="2"/>
    </row>
    <row r="671" spans="4:4" s="5" customFormat="1" ht="12.5" hidden="1" x14ac:dyDescent="0.3">
      <c r="D671" s="2"/>
    </row>
    <row r="672" spans="4:4" s="5" customFormat="1" ht="12.5" hidden="1" x14ac:dyDescent="0.3">
      <c r="D672" s="2"/>
    </row>
    <row r="673" spans="4:4" s="5" customFormat="1" ht="12.5" hidden="1" x14ac:dyDescent="0.3">
      <c r="D673" s="2"/>
    </row>
    <row r="674" spans="4:4" s="5" customFormat="1" ht="12.5" hidden="1" x14ac:dyDescent="0.3">
      <c r="D674" s="2"/>
    </row>
    <row r="675" spans="4:4" s="5" customFormat="1" ht="12.5" hidden="1" x14ac:dyDescent="0.3">
      <c r="D675" s="2"/>
    </row>
    <row r="676" spans="4:4" s="5" customFormat="1" ht="12.5" hidden="1" x14ac:dyDescent="0.3">
      <c r="D676" s="2"/>
    </row>
    <row r="677" spans="4:4" s="5" customFormat="1" ht="12.5" hidden="1" x14ac:dyDescent="0.3">
      <c r="D677" s="2"/>
    </row>
    <row r="678" spans="4:4" s="5" customFormat="1" ht="12.5" hidden="1" x14ac:dyDescent="0.3">
      <c r="D678" s="2"/>
    </row>
    <row r="679" spans="4:4" s="5" customFormat="1" ht="12.5" hidden="1" x14ac:dyDescent="0.3">
      <c r="D679" s="2"/>
    </row>
    <row r="680" spans="4:4" s="5" customFormat="1" ht="12.5" hidden="1" x14ac:dyDescent="0.3">
      <c r="D680" s="2"/>
    </row>
    <row r="681" spans="4:4" s="5" customFormat="1" ht="12.5" hidden="1" x14ac:dyDescent="0.3">
      <c r="D681" s="2"/>
    </row>
    <row r="682" spans="4:4" s="5" customFormat="1" ht="12.5" hidden="1" x14ac:dyDescent="0.3">
      <c r="D682" s="2"/>
    </row>
    <row r="683" spans="4:4" s="5" customFormat="1" ht="12.5" hidden="1" x14ac:dyDescent="0.3">
      <c r="D683" s="2"/>
    </row>
    <row r="684" spans="4:4" s="5" customFormat="1" ht="12.5" hidden="1" x14ac:dyDescent="0.3">
      <c r="D684" s="2"/>
    </row>
    <row r="685" spans="4:4" s="5" customFormat="1" ht="12.5" hidden="1" x14ac:dyDescent="0.3">
      <c r="D685" s="2"/>
    </row>
    <row r="686" spans="4:4" s="5" customFormat="1" ht="12.5" hidden="1" x14ac:dyDescent="0.3">
      <c r="D686" s="2"/>
    </row>
    <row r="687" spans="4:4" s="5" customFormat="1" ht="12.5" hidden="1" x14ac:dyDescent="0.3">
      <c r="D687" s="2"/>
    </row>
    <row r="688" spans="4:4" s="5" customFormat="1" ht="12.5" hidden="1" x14ac:dyDescent="0.3">
      <c r="D688" s="2"/>
    </row>
    <row r="689" spans="4:4" s="5" customFormat="1" ht="12.5" hidden="1" x14ac:dyDescent="0.3">
      <c r="D689" s="2"/>
    </row>
    <row r="690" spans="4:4" s="5" customFormat="1" ht="12.5" hidden="1" x14ac:dyDescent="0.3">
      <c r="D690" s="2"/>
    </row>
    <row r="691" spans="4:4" s="5" customFormat="1" ht="12.5" hidden="1" x14ac:dyDescent="0.3">
      <c r="D691" s="2"/>
    </row>
    <row r="692" spans="4:4" s="5" customFormat="1" ht="12.5" hidden="1" x14ac:dyDescent="0.3">
      <c r="D692" s="2"/>
    </row>
    <row r="693" spans="4:4" s="5" customFormat="1" ht="12.5" hidden="1" x14ac:dyDescent="0.3">
      <c r="D693" s="2"/>
    </row>
    <row r="694" spans="4:4" s="5" customFormat="1" ht="12.5" hidden="1" x14ac:dyDescent="0.3">
      <c r="D694" s="2"/>
    </row>
    <row r="695" spans="4:4" s="5" customFormat="1" ht="12.5" hidden="1" x14ac:dyDescent="0.3">
      <c r="D695" s="2"/>
    </row>
    <row r="696" spans="4:4" s="5" customFormat="1" ht="12.5" hidden="1" x14ac:dyDescent="0.3">
      <c r="D696" s="2"/>
    </row>
    <row r="697" spans="4:4" s="5" customFormat="1" ht="12.5" hidden="1" x14ac:dyDescent="0.3">
      <c r="D697" s="2"/>
    </row>
    <row r="698" spans="4:4" s="5" customFormat="1" ht="12.5" hidden="1" x14ac:dyDescent="0.3">
      <c r="D698" s="2"/>
    </row>
    <row r="699" spans="4:4" s="5" customFormat="1" ht="12.5" hidden="1" x14ac:dyDescent="0.3">
      <c r="D699" s="2"/>
    </row>
    <row r="700" spans="4:4" s="5" customFormat="1" ht="12.5" hidden="1" x14ac:dyDescent="0.3">
      <c r="D700" s="2"/>
    </row>
    <row r="701" spans="4:4" s="5" customFormat="1" ht="12.5" hidden="1" x14ac:dyDescent="0.3">
      <c r="D701" s="2"/>
    </row>
    <row r="702" spans="4:4" s="5" customFormat="1" ht="12.5" hidden="1" x14ac:dyDescent="0.3">
      <c r="D702" s="2"/>
    </row>
    <row r="703" spans="4:4" s="5" customFormat="1" ht="12.5" hidden="1" x14ac:dyDescent="0.3">
      <c r="D703" s="2"/>
    </row>
    <row r="704" spans="4:4" s="5" customFormat="1" ht="12.5" hidden="1" x14ac:dyDescent="0.3">
      <c r="D704" s="2"/>
    </row>
    <row r="705" spans="4:4" s="5" customFormat="1" ht="12.5" hidden="1" x14ac:dyDescent="0.3">
      <c r="D705" s="2"/>
    </row>
    <row r="706" spans="4:4" s="5" customFormat="1" ht="12.5" hidden="1" x14ac:dyDescent="0.3">
      <c r="D706" s="2"/>
    </row>
    <row r="707" spans="4:4" s="5" customFormat="1" ht="12.5" hidden="1" x14ac:dyDescent="0.3">
      <c r="D707" s="2"/>
    </row>
    <row r="708" spans="4:4" s="5" customFormat="1" ht="12.5" hidden="1" x14ac:dyDescent="0.3">
      <c r="D708" s="2"/>
    </row>
    <row r="709" spans="4:4" s="5" customFormat="1" ht="12.5" hidden="1" x14ac:dyDescent="0.3">
      <c r="D709" s="2"/>
    </row>
    <row r="710" spans="4:4" s="5" customFormat="1" ht="12.5" hidden="1" x14ac:dyDescent="0.3">
      <c r="D710" s="2"/>
    </row>
    <row r="711" spans="4:4" s="5" customFormat="1" ht="12.5" hidden="1" x14ac:dyDescent="0.3">
      <c r="D711" s="2"/>
    </row>
    <row r="712" spans="4:4" s="5" customFormat="1" ht="12.5" hidden="1" x14ac:dyDescent="0.3">
      <c r="D712" s="2"/>
    </row>
    <row r="713" spans="4:4" s="5" customFormat="1" ht="12.5" hidden="1" x14ac:dyDescent="0.3">
      <c r="D713" s="2"/>
    </row>
    <row r="714" spans="4:4" s="5" customFormat="1" ht="12.5" hidden="1" x14ac:dyDescent="0.3">
      <c r="D714" s="2"/>
    </row>
    <row r="715" spans="4:4" s="5" customFormat="1" ht="12.5" hidden="1" x14ac:dyDescent="0.3">
      <c r="D715" s="2"/>
    </row>
    <row r="716" spans="4:4" s="5" customFormat="1" ht="12.5" hidden="1" x14ac:dyDescent="0.3">
      <c r="D716" s="2"/>
    </row>
    <row r="717" spans="4:4" s="5" customFormat="1" ht="12.5" hidden="1" x14ac:dyDescent="0.3">
      <c r="D717" s="2"/>
    </row>
    <row r="718" spans="4:4" s="5" customFormat="1" ht="12.5" hidden="1" x14ac:dyDescent="0.3">
      <c r="D718" s="2"/>
    </row>
    <row r="719" spans="4:4" s="5" customFormat="1" ht="12.5" hidden="1" x14ac:dyDescent="0.3">
      <c r="D719" s="2"/>
    </row>
    <row r="720" spans="4:4" s="5" customFormat="1" ht="12.5" hidden="1" x14ac:dyDescent="0.3">
      <c r="D720" s="2"/>
    </row>
    <row r="721" spans="4:4" s="5" customFormat="1" ht="12.5" hidden="1" x14ac:dyDescent="0.3">
      <c r="D721" s="2"/>
    </row>
    <row r="722" spans="4:4" s="5" customFormat="1" ht="12.5" hidden="1" x14ac:dyDescent="0.3">
      <c r="D722" s="2"/>
    </row>
    <row r="723" spans="4:4" s="5" customFormat="1" ht="12.5" hidden="1" x14ac:dyDescent="0.3">
      <c r="D723" s="2"/>
    </row>
    <row r="724" spans="4:4" s="5" customFormat="1" ht="12.5" hidden="1" x14ac:dyDescent="0.3">
      <c r="D724" s="2"/>
    </row>
    <row r="725" spans="4:4" s="5" customFormat="1" ht="12.5" hidden="1" x14ac:dyDescent="0.3">
      <c r="D725" s="2"/>
    </row>
    <row r="726" spans="4:4" s="5" customFormat="1" ht="12.5" hidden="1" x14ac:dyDescent="0.3">
      <c r="D726" s="2"/>
    </row>
    <row r="727" spans="4:4" s="5" customFormat="1" ht="12.5" hidden="1" x14ac:dyDescent="0.3">
      <c r="D727" s="2"/>
    </row>
    <row r="728" spans="4:4" s="5" customFormat="1" ht="12.5" hidden="1" x14ac:dyDescent="0.3">
      <c r="D728" s="2"/>
    </row>
    <row r="729" spans="4:4" s="5" customFormat="1" ht="12.5" hidden="1" x14ac:dyDescent="0.3">
      <c r="D729" s="2"/>
    </row>
    <row r="730" spans="4:4" s="5" customFormat="1" ht="12.5" hidden="1" x14ac:dyDescent="0.3">
      <c r="D730" s="2"/>
    </row>
    <row r="731" spans="4:4" s="5" customFormat="1" ht="12.5" hidden="1" x14ac:dyDescent="0.3">
      <c r="D731" s="2"/>
    </row>
    <row r="732" spans="4:4" s="5" customFormat="1" ht="12.5" hidden="1" x14ac:dyDescent="0.3">
      <c r="D732" s="2"/>
    </row>
    <row r="733" spans="4:4" s="5" customFormat="1" ht="12.5" hidden="1" x14ac:dyDescent="0.3">
      <c r="D733" s="2"/>
    </row>
    <row r="734" spans="4:4" s="5" customFormat="1" ht="12.5" hidden="1" x14ac:dyDescent="0.3">
      <c r="D734" s="2"/>
    </row>
    <row r="735" spans="4:4" s="5" customFormat="1" ht="12.5" hidden="1" x14ac:dyDescent="0.3">
      <c r="D735" s="2"/>
    </row>
    <row r="736" spans="4:4" s="5" customFormat="1" ht="12.5" hidden="1" x14ac:dyDescent="0.3">
      <c r="D736" s="2"/>
    </row>
    <row r="737" spans="4:4" s="5" customFormat="1" ht="12.5" hidden="1" x14ac:dyDescent="0.3">
      <c r="D737" s="2"/>
    </row>
    <row r="738" spans="4:4" s="5" customFormat="1" ht="12.5" hidden="1" x14ac:dyDescent="0.3">
      <c r="D738" s="2"/>
    </row>
    <row r="739" spans="4:4" s="5" customFormat="1" ht="12.5" hidden="1" x14ac:dyDescent="0.3">
      <c r="D739" s="2"/>
    </row>
    <row r="740" spans="4:4" s="5" customFormat="1" ht="12.5" hidden="1" x14ac:dyDescent="0.3">
      <c r="D740" s="2"/>
    </row>
    <row r="741" spans="4:4" s="5" customFormat="1" ht="12.5" hidden="1" x14ac:dyDescent="0.3">
      <c r="D741" s="2"/>
    </row>
    <row r="742" spans="4:4" s="5" customFormat="1" ht="12.5" hidden="1" x14ac:dyDescent="0.3">
      <c r="D742" s="2"/>
    </row>
    <row r="743" spans="4:4" s="5" customFormat="1" ht="12.5" hidden="1" x14ac:dyDescent="0.3">
      <c r="D743" s="2"/>
    </row>
    <row r="744" spans="4:4" s="5" customFormat="1" ht="12.5" hidden="1" x14ac:dyDescent="0.3">
      <c r="D744" s="2"/>
    </row>
    <row r="745" spans="4:4" s="5" customFormat="1" ht="12.5" hidden="1" x14ac:dyDescent="0.3">
      <c r="D745" s="2"/>
    </row>
    <row r="746" spans="4:4" s="5" customFormat="1" ht="12.5" hidden="1" x14ac:dyDescent="0.3">
      <c r="D746" s="2"/>
    </row>
    <row r="747" spans="4:4" s="5" customFormat="1" ht="12.5" hidden="1" x14ac:dyDescent="0.3">
      <c r="D747" s="2"/>
    </row>
    <row r="748" spans="4:4" s="5" customFormat="1" ht="12.5" hidden="1" x14ac:dyDescent="0.3">
      <c r="D748" s="2"/>
    </row>
    <row r="749" spans="4:4" s="5" customFormat="1" ht="12.5" hidden="1" x14ac:dyDescent="0.3">
      <c r="D749" s="2"/>
    </row>
    <row r="750" spans="4:4" s="5" customFormat="1" ht="12.5" hidden="1" x14ac:dyDescent="0.3">
      <c r="D750" s="2"/>
    </row>
    <row r="751" spans="4:4" s="5" customFormat="1" ht="12.5" hidden="1" x14ac:dyDescent="0.3">
      <c r="D751" s="2"/>
    </row>
    <row r="752" spans="4:4" s="5" customFormat="1" ht="12.5" hidden="1" x14ac:dyDescent="0.3">
      <c r="D752" s="2"/>
    </row>
    <row r="753" spans="2:5" s="5" customFormat="1" ht="12.5" hidden="1" x14ac:dyDescent="0.3">
      <c r="D753" s="2"/>
    </row>
    <row r="754" spans="2:5" s="5" customFormat="1" ht="12.5" hidden="1" x14ac:dyDescent="0.3">
      <c r="D754" s="2"/>
    </row>
    <row r="755" spans="2:5" s="5" customFormat="1" ht="12.5" hidden="1" x14ac:dyDescent="0.3">
      <c r="D755" s="2"/>
    </row>
    <row r="756" spans="2:5" s="5" customFormat="1" ht="12.5" hidden="1" x14ac:dyDescent="0.3">
      <c r="D756" s="2"/>
    </row>
    <row r="757" spans="2:5" s="5" customFormat="1" ht="12.5" hidden="1" x14ac:dyDescent="0.3">
      <c r="D757" s="2"/>
    </row>
    <row r="758" spans="2:5" ht="12.5" hidden="1" x14ac:dyDescent="0.25"/>
    <row r="759" spans="2:5" ht="12.5" hidden="1" x14ac:dyDescent="0.25"/>
    <row r="760" spans="2:5" ht="12.5" hidden="1" x14ac:dyDescent="0.25"/>
    <row r="761" spans="2:5" s="1" customFormat="1" ht="12.5" hidden="1" x14ac:dyDescent="0.25">
      <c r="B761" s="5"/>
      <c r="C761" s="3"/>
      <c r="D761" s="2"/>
      <c r="E761" s="4"/>
    </row>
    <row r="762" spans="2:5" s="1" customFormat="1" ht="12.5" hidden="1" x14ac:dyDescent="0.25">
      <c r="B762" s="5"/>
      <c r="C762" s="3"/>
      <c r="D762" s="2"/>
      <c r="E762" s="4"/>
    </row>
    <row r="763" spans="2:5" s="1" customFormat="1" ht="12.5" hidden="1" x14ac:dyDescent="0.25">
      <c r="B763" s="5"/>
      <c r="C763" s="3"/>
      <c r="D763" s="2"/>
      <c r="E763" s="4"/>
    </row>
    <row r="764" spans="2:5" s="1" customFormat="1" ht="12.5" hidden="1" x14ac:dyDescent="0.25">
      <c r="B764" s="5"/>
      <c r="C764" s="3"/>
      <c r="D764" s="2"/>
      <c r="E764" s="4"/>
    </row>
    <row r="765" spans="2:5" s="1" customFormat="1" ht="12.5" hidden="1" x14ac:dyDescent="0.25">
      <c r="B765" s="5"/>
      <c r="C765" s="3"/>
      <c r="D765" s="2"/>
      <c r="E765" s="4"/>
    </row>
    <row r="766" spans="2:5" s="1" customFormat="1" ht="12.5" hidden="1" x14ac:dyDescent="0.25">
      <c r="B766" s="5"/>
      <c r="C766" s="3"/>
      <c r="D766" s="2"/>
      <c r="E766" s="4"/>
    </row>
    <row r="767" spans="2:5" s="1" customFormat="1" ht="12.5" hidden="1" x14ac:dyDescent="0.25">
      <c r="B767" s="5"/>
      <c r="C767" s="3"/>
      <c r="D767" s="2"/>
      <c r="E767" s="4"/>
    </row>
    <row r="768" spans="2:5" s="1" customFormat="1" ht="12.5" hidden="1" x14ac:dyDescent="0.25">
      <c r="B768" s="5"/>
      <c r="C768" s="3"/>
      <c r="D768" s="2"/>
      <c r="E768" s="4"/>
    </row>
    <row r="769" spans="2:5" s="1" customFormat="1" ht="12.5" hidden="1" x14ac:dyDescent="0.25">
      <c r="B769" s="5"/>
      <c r="C769" s="3"/>
      <c r="D769" s="2"/>
      <c r="E769" s="4"/>
    </row>
    <row r="770" spans="2:5" s="1" customFormat="1" ht="12.5" hidden="1" x14ac:dyDescent="0.25">
      <c r="B770" s="5"/>
      <c r="C770" s="3"/>
      <c r="D770" s="2"/>
      <c r="E770" s="4"/>
    </row>
    <row r="771" spans="2:5" ht="12.75" customHeight="1" x14ac:dyDescent="0.25"/>
    <row r="772" spans="2:5" ht="12.75" customHeight="1" x14ac:dyDescent="0.25"/>
    <row r="773" spans="2:5" ht="12.75" customHeight="1" x14ac:dyDescent="0.25"/>
    <row r="774" spans="2:5" ht="12.75" customHeight="1" x14ac:dyDescent="0.25"/>
    <row r="775" spans="2:5" ht="12.75" customHeight="1" x14ac:dyDescent="0.25"/>
    <row r="776" spans="2:5" ht="12.75" customHeight="1" x14ac:dyDescent="0.25"/>
    <row r="777" spans="2:5" ht="12.75" customHeight="1" x14ac:dyDescent="0.25"/>
    <row r="778" spans="2:5" ht="12.75" customHeight="1" x14ac:dyDescent="0.25"/>
  </sheetData>
  <sheetProtection selectLockedCells="1" selectUnlockedCells="1"/>
  <mergeCells count="3">
    <mergeCell ref="B13:C13"/>
    <mergeCell ref="B14:C14"/>
    <mergeCell ref="B15:C15"/>
  </mergeCells>
  <hyperlinks>
    <hyperlink ref="C19" location="C.1!A1" display="Cuadro de la serie agregada del IMAE: índice original y de tendencia-ciclo."/>
    <hyperlink ref="C21" location="C.2!V2" display="Cuadro del IMAE de la tasa de variación interanual de la serie original, por componentes."/>
    <hyperlink ref="C20" location="C.2!A2" display="Cuadro del IMAE de la serie original, por componentes."/>
  </hyperlinks>
  <printOptions horizontalCentered="1" verticalCentered="1"/>
  <pageMargins left="0.27559055118110237" right="0.23622047244094491" top="0.59055118110236227" bottom="0.39370078740157483" header="0" footer="0"/>
  <pageSetup scale="95" orientation="landscape" r:id="rId1"/>
  <headerFooter alignWithMargins="0"/>
  <ignoredErrors>
    <ignoredError sqref="B19:B2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 tint="-4.9989318521683403E-2"/>
    <pageSetUpPr fitToPage="1"/>
  </sheetPr>
  <dimension ref="A1:XFC442"/>
  <sheetViews>
    <sheetView showGridLines="0" zoomScaleNormal="100" zoomScaleSheetLayoutView="120" workbookViewId="0">
      <pane xSplit="1" ySplit="8" topLeftCell="B121" activePane="bottomRight" state="frozen"/>
      <selection activeCell="E70" sqref="E70"/>
      <selection pane="topRight" activeCell="E70" sqref="E70"/>
      <selection pane="bottomLeft" activeCell="E70" sqref="E70"/>
      <selection pane="bottomRight" activeCell="A441" sqref="A441"/>
    </sheetView>
  </sheetViews>
  <sheetFormatPr baseColWidth="10" defaultColWidth="0" defaultRowHeight="15" x14ac:dyDescent="0.3"/>
  <cols>
    <col min="1" max="2" width="15.7265625" style="23" customWidth="1"/>
    <col min="3" max="3" width="16.7265625" style="23" customWidth="1"/>
    <col min="4" max="4" width="15.7265625" style="23" customWidth="1"/>
    <col min="5" max="5" width="16.7265625" style="23" customWidth="1"/>
    <col min="6" max="6" width="0.81640625" style="36" customWidth="1"/>
    <col min="7" max="7" width="1" style="36" customWidth="1"/>
    <col min="8" max="16383" width="1.81640625" style="23" hidden="1"/>
    <col min="16384" max="16384" width="0.81640625" style="23" customWidth="1"/>
  </cols>
  <sheetData>
    <row r="1" spans="1:7" ht="15.5" x14ac:dyDescent="0.35">
      <c r="A1" s="22"/>
      <c r="E1" s="62" t="s">
        <v>62</v>
      </c>
    </row>
    <row r="2" spans="1:7" ht="15.5" x14ac:dyDescent="0.35">
      <c r="A2" s="22" t="s">
        <v>30</v>
      </c>
    </row>
    <row r="3" spans="1:7" ht="15.5" x14ac:dyDescent="0.35">
      <c r="A3" s="22" t="s">
        <v>22</v>
      </c>
    </row>
    <row r="4" spans="1:7" x14ac:dyDescent="0.3">
      <c r="A4" s="23" t="s">
        <v>28</v>
      </c>
    </row>
    <row r="5" spans="1:7" x14ac:dyDescent="0.3">
      <c r="A5" s="23" t="s">
        <v>29</v>
      </c>
    </row>
    <row r="6" spans="1:7" s="22" customFormat="1" ht="16" customHeight="1" x14ac:dyDescent="0.35">
      <c r="C6" s="23"/>
      <c r="E6" s="23"/>
      <c r="F6" s="37"/>
      <c r="G6" s="37"/>
    </row>
    <row r="7" spans="1:7" ht="20.25" customHeight="1" x14ac:dyDescent="0.3">
      <c r="A7" s="76" t="s">
        <v>2</v>
      </c>
      <c r="B7" s="79" t="s">
        <v>31</v>
      </c>
      <c r="C7" s="80"/>
      <c r="D7" s="78" t="s">
        <v>20</v>
      </c>
      <c r="E7" s="78"/>
    </row>
    <row r="8" spans="1:7" s="39" customFormat="1" ht="32" x14ac:dyDescent="0.3">
      <c r="A8" s="77"/>
      <c r="B8" s="66" t="s">
        <v>11</v>
      </c>
      <c r="C8" s="67" t="s">
        <v>61</v>
      </c>
      <c r="D8" s="65" t="s">
        <v>11</v>
      </c>
      <c r="E8" s="65" t="s">
        <v>61</v>
      </c>
      <c r="F8" s="38"/>
      <c r="G8" s="38"/>
    </row>
    <row r="9" spans="1:7" ht="13.5" customHeight="1" x14ac:dyDescent="0.3">
      <c r="A9" s="40">
        <v>41275</v>
      </c>
      <c r="B9" s="27">
        <v>99.072396667896982</v>
      </c>
      <c r="C9" s="27"/>
      <c r="D9" s="27">
        <v>98.713310732524803</v>
      </c>
      <c r="E9" s="27"/>
      <c r="G9" s="36">
        <v>2013</v>
      </c>
    </row>
    <row r="10" spans="1:7" ht="13.5" customHeight="1" x14ac:dyDescent="0.3">
      <c r="A10" s="40">
        <v>41306</v>
      </c>
      <c r="B10" s="27">
        <v>98.812451924484506</v>
      </c>
      <c r="C10" s="27"/>
      <c r="D10" s="27">
        <v>99.086130752487904</v>
      </c>
      <c r="E10" s="27"/>
      <c r="G10" s="36" t="s">
        <v>3</v>
      </c>
    </row>
    <row r="11" spans="1:7" ht="13.5" customHeight="1" x14ac:dyDescent="0.3">
      <c r="A11" s="40">
        <v>41334</v>
      </c>
      <c r="B11" s="27">
        <v>101.71851923021515</v>
      </c>
      <c r="C11" s="27"/>
      <c r="D11" s="27">
        <v>99.412215453270704</v>
      </c>
      <c r="E11" s="27"/>
      <c r="G11" s="36" t="s">
        <v>4</v>
      </c>
    </row>
    <row r="12" spans="1:7" ht="13.5" customHeight="1" x14ac:dyDescent="0.3">
      <c r="A12" s="40">
        <v>41365</v>
      </c>
      <c r="B12" s="27">
        <v>101.19762885410462</v>
      </c>
      <c r="C12" s="27"/>
      <c r="D12" s="27">
        <v>99.631895386184297</v>
      </c>
      <c r="E12" s="27"/>
      <c r="G12" s="36" t="s">
        <v>5</v>
      </c>
    </row>
    <row r="13" spans="1:7" ht="13.5" customHeight="1" x14ac:dyDescent="0.3">
      <c r="A13" s="40">
        <v>41395</v>
      </c>
      <c r="B13" s="27">
        <v>99.504329999419511</v>
      </c>
      <c r="C13" s="27"/>
      <c r="D13" s="27">
        <v>99.671680041299197</v>
      </c>
      <c r="E13" s="27"/>
      <c r="G13" s="36" t="s">
        <v>4</v>
      </c>
    </row>
    <row r="14" spans="1:7" ht="13.5" customHeight="1" x14ac:dyDescent="0.3">
      <c r="A14" s="40">
        <v>41426</v>
      </c>
      <c r="B14" s="27">
        <v>96.718092218672695</v>
      </c>
      <c r="C14" s="27"/>
      <c r="D14" s="27">
        <v>99.679565444712907</v>
      </c>
      <c r="E14" s="27"/>
      <c r="G14" s="36" t="s">
        <v>6</v>
      </c>
    </row>
    <row r="15" spans="1:7" ht="13.5" customHeight="1" x14ac:dyDescent="0.3">
      <c r="A15" s="40">
        <v>41456</v>
      </c>
      <c r="B15" s="27">
        <v>98.644401988773083</v>
      </c>
      <c r="C15" s="27"/>
      <c r="D15" s="27">
        <v>99.848713387518202</v>
      </c>
      <c r="E15" s="27"/>
      <c r="G15" s="36" t="s">
        <v>6</v>
      </c>
    </row>
    <row r="16" spans="1:7" ht="13.5" customHeight="1" x14ac:dyDescent="0.3">
      <c r="A16" s="40">
        <v>41487</v>
      </c>
      <c r="B16" s="27">
        <v>98.670333484735949</v>
      </c>
      <c r="C16" s="27"/>
      <c r="D16" s="27">
        <v>100.151058471456</v>
      </c>
      <c r="E16" s="27"/>
      <c r="G16" s="36" t="s">
        <v>5</v>
      </c>
    </row>
    <row r="17" spans="1:7" ht="13.5" customHeight="1" x14ac:dyDescent="0.3">
      <c r="A17" s="40">
        <v>41518</v>
      </c>
      <c r="B17" s="27">
        <v>97.717276729766112</v>
      </c>
      <c r="C17" s="27"/>
      <c r="D17" s="27">
        <v>100.485693853616</v>
      </c>
      <c r="E17" s="27"/>
      <c r="G17" s="36" t="s">
        <v>7</v>
      </c>
    </row>
    <row r="18" spans="1:7" ht="13.5" customHeight="1" x14ac:dyDescent="0.3">
      <c r="A18" s="40">
        <v>41548</v>
      </c>
      <c r="B18" s="27">
        <v>99.483178501910089</v>
      </c>
      <c r="C18" s="27"/>
      <c r="D18" s="27">
        <v>100.776329067644</v>
      </c>
      <c r="E18" s="27"/>
      <c r="G18" s="36" t="s">
        <v>8</v>
      </c>
    </row>
    <row r="19" spans="1:7" ht="13.5" customHeight="1" x14ac:dyDescent="0.3">
      <c r="A19" s="40">
        <v>41579</v>
      </c>
      <c r="B19" s="27">
        <v>102.16338775161586</v>
      </c>
      <c r="C19" s="27"/>
      <c r="D19" s="27">
        <v>101.06893580081</v>
      </c>
      <c r="E19" s="27"/>
      <c r="G19" s="36" t="s">
        <v>9</v>
      </c>
    </row>
    <row r="20" spans="1:7" ht="13.5" customHeight="1" x14ac:dyDescent="0.3">
      <c r="A20" s="41">
        <v>41609</v>
      </c>
      <c r="B20" s="28">
        <v>106.29800264840522</v>
      </c>
      <c r="C20" s="28"/>
      <c r="D20" s="28">
        <v>101.512070372389</v>
      </c>
      <c r="E20" s="28"/>
      <c r="G20" s="36" t="s">
        <v>10</v>
      </c>
    </row>
    <row r="21" spans="1:7" ht="13.5" customHeight="1" x14ac:dyDescent="0.3">
      <c r="A21" s="42">
        <v>41640</v>
      </c>
      <c r="B21" s="29">
        <v>102.74922402380227</v>
      </c>
      <c r="C21" s="29">
        <f t="shared" ref="C21:C84" si="0">IFERROR(IF(B21/B9*100-100=-100,"",B21/B9*100-100),"")</f>
        <v>3.7112530629802762</v>
      </c>
      <c r="D21" s="30">
        <v>102.157448969885</v>
      </c>
      <c r="E21" s="30">
        <f t="shared" ref="E21" si="1">IFERROR(IF(D21/D9*100-100=-100,"",D21/D9*100-100),"")</f>
        <v>3.4890312277059365</v>
      </c>
      <c r="G21" s="36">
        <f>+G9+1</f>
        <v>2014</v>
      </c>
    </row>
    <row r="22" spans="1:7" ht="13.5" customHeight="1" x14ac:dyDescent="0.3">
      <c r="A22" s="43">
        <v>41671</v>
      </c>
      <c r="B22" s="31">
        <v>102.56897545680182</v>
      </c>
      <c r="C22" s="31">
        <f t="shared" si="0"/>
        <v>3.801670193538115</v>
      </c>
      <c r="D22" s="32">
        <v>102.905799362971</v>
      </c>
      <c r="E22" s="32">
        <f t="shared" ref="E22" si="2">IFERROR(IF(D22/D10*100-100=-100,"",D22/D10*100-100),"")</f>
        <v>3.8548973317208635</v>
      </c>
      <c r="G22" s="36" t="s">
        <v>3</v>
      </c>
    </row>
    <row r="23" spans="1:7" ht="13.5" customHeight="1" x14ac:dyDescent="0.3">
      <c r="A23" s="43">
        <v>41699</v>
      </c>
      <c r="B23" s="31">
        <v>106.75569351691354</v>
      </c>
      <c r="C23" s="31">
        <f t="shared" si="0"/>
        <v>4.9520719774714479</v>
      </c>
      <c r="D23" s="32">
        <v>103.578222907308</v>
      </c>
      <c r="E23" s="32">
        <f t="shared" ref="E23" si="3">IFERROR(IF(D23/D11*100-100=-100,"",D23/D11*100-100),"")</f>
        <v>4.1906393847500141</v>
      </c>
      <c r="G23" s="36" t="s">
        <v>4</v>
      </c>
    </row>
    <row r="24" spans="1:7" ht="13.5" customHeight="1" x14ac:dyDescent="0.3">
      <c r="A24" s="43">
        <v>41730</v>
      </c>
      <c r="B24" s="31">
        <v>104.7952176542901</v>
      </c>
      <c r="C24" s="31">
        <f t="shared" si="0"/>
        <v>3.5550129394554091</v>
      </c>
      <c r="D24" s="32">
        <v>104.087668792082</v>
      </c>
      <c r="E24" s="32">
        <f t="shared" ref="E24" si="4">IFERROR(IF(D24/D12*100-100=-100,"",D24/D12*100-100),"")</f>
        <v>4.4722359126328115</v>
      </c>
      <c r="G24" s="36" t="s">
        <v>5</v>
      </c>
    </row>
    <row r="25" spans="1:7" ht="13.5" customHeight="1" x14ac:dyDescent="0.3">
      <c r="A25" s="43">
        <v>41760</v>
      </c>
      <c r="B25" s="31">
        <v>104.39870403406968</v>
      </c>
      <c r="C25" s="31">
        <f t="shared" si="0"/>
        <v>4.9187548267283603</v>
      </c>
      <c r="D25" s="32">
        <v>104.38180197727</v>
      </c>
      <c r="E25" s="32">
        <f t="shared" ref="E25" si="5">IFERROR(IF(D25/D13*100-100=-100,"",D25/D13*100-100),"")</f>
        <v>4.725637145896556</v>
      </c>
      <c r="G25" s="36" t="s">
        <v>4</v>
      </c>
    </row>
    <row r="26" spans="1:7" ht="13.5" customHeight="1" x14ac:dyDescent="0.3">
      <c r="A26" s="43">
        <v>41791</v>
      </c>
      <c r="B26" s="31">
        <v>101.05149821901226</v>
      </c>
      <c r="C26" s="31">
        <f t="shared" si="0"/>
        <v>4.4804502455880026</v>
      </c>
      <c r="D26" s="32">
        <v>104.437900106448</v>
      </c>
      <c r="E26" s="32">
        <f t="shared" ref="E26" si="6">IFERROR(IF(D26/D14*100-100=-100,"",D26/D14*100-100),"")</f>
        <v>4.7736310250813432</v>
      </c>
      <c r="G26" s="36" t="s">
        <v>6</v>
      </c>
    </row>
    <row r="27" spans="1:7" ht="13.5" customHeight="1" x14ac:dyDescent="0.3">
      <c r="A27" s="43">
        <v>41821</v>
      </c>
      <c r="B27" s="31">
        <v>103.77585873411735</v>
      </c>
      <c r="C27" s="31">
        <f t="shared" si="0"/>
        <v>5.2019746096978707</v>
      </c>
      <c r="D27" s="32">
        <v>104.377221228558</v>
      </c>
      <c r="E27" s="32">
        <f t="shared" ref="E27" si="7">IFERROR(IF(D27/D15*100-100=-100,"",D27/D15*100-100),"")</f>
        <v>4.5353692475379432</v>
      </c>
      <c r="G27" s="36" t="s">
        <v>6</v>
      </c>
    </row>
    <row r="28" spans="1:7" ht="13.5" customHeight="1" x14ac:dyDescent="0.3">
      <c r="A28" s="43">
        <v>41852</v>
      </c>
      <c r="B28" s="31">
        <v>102.19977376295142</v>
      </c>
      <c r="C28" s="31">
        <f t="shared" si="0"/>
        <v>3.5770024824750948</v>
      </c>
      <c r="D28" s="32">
        <v>104.42339630108999</v>
      </c>
      <c r="E28" s="32">
        <f t="shared" ref="E28" si="8">IFERROR(IF(D28/D16*100-100=-100,"",D28/D16*100-100),"")</f>
        <v>4.2658938356119762</v>
      </c>
      <c r="G28" s="36" t="s">
        <v>5</v>
      </c>
    </row>
    <row r="29" spans="1:7" ht="13.5" customHeight="1" x14ac:dyDescent="0.3">
      <c r="A29" s="43">
        <v>41883</v>
      </c>
      <c r="B29" s="31">
        <v>101.77773763113329</v>
      </c>
      <c r="C29" s="31">
        <f t="shared" si="0"/>
        <v>4.155315249519532</v>
      </c>
      <c r="D29" s="32">
        <v>104.727046597339</v>
      </c>
      <c r="E29" s="32">
        <f t="shared" ref="E29" si="9">IFERROR(IF(D29/D17*100-100=-100,"",D29/D17*100-100),"")</f>
        <v>4.220852323417958</v>
      </c>
      <c r="G29" s="36" t="s">
        <v>7</v>
      </c>
    </row>
    <row r="30" spans="1:7" ht="13.5" customHeight="1" x14ac:dyDescent="0.3">
      <c r="A30" s="43">
        <v>41913</v>
      </c>
      <c r="B30" s="31">
        <v>103.89648628244632</v>
      </c>
      <c r="C30" s="31">
        <f t="shared" si="0"/>
        <v>4.4362351977440113</v>
      </c>
      <c r="D30" s="32">
        <v>105.27046506847201</v>
      </c>
      <c r="E30" s="32">
        <f t="shared" ref="E30" si="10">IFERROR(IF(D30/D18*100-100=-100,"",D30/D18*100-100),"")</f>
        <v>4.4595154858353823</v>
      </c>
      <c r="G30" s="36" t="s">
        <v>8</v>
      </c>
    </row>
    <row r="31" spans="1:7" ht="13.5" customHeight="1" x14ac:dyDescent="0.3">
      <c r="A31" s="43">
        <v>41944</v>
      </c>
      <c r="B31" s="31">
        <v>107.09234084185296</v>
      </c>
      <c r="C31" s="31">
        <f t="shared" si="0"/>
        <v>4.8245787446091555</v>
      </c>
      <c r="D31" s="32">
        <v>105.92179714618899</v>
      </c>
      <c r="E31" s="32">
        <f t="shared" ref="E31" si="11">IFERROR(IF(D31/D19*100-100=-100,"",D31/D19*100-100),"")</f>
        <v>4.8015360080006815</v>
      </c>
      <c r="G31" s="36" t="s">
        <v>9</v>
      </c>
    </row>
    <row r="32" spans="1:7" ht="13.5" customHeight="1" x14ac:dyDescent="0.3">
      <c r="A32" s="44">
        <v>41974</v>
      </c>
      <c r="B32" s="33">
        <v>112.26622399565667</v>
      </c>
      <c r="C32" s="33">
        <f t="shared" si="0"/>
        <v>5.614612879408611</v>
      </c>
      <c r="D32" s="34">
        <v>106.547096457919</v>
      </c>
      <c r="E32" s="34">
        <f t="shared" ref="E32" si="12">IFERROR(IF(D32/D20*100-100=-100,"",D32/D20*100-100),"")</f>
        <v>4.9600269869971072</v>
      </c>
      <c r="G32" s="36" t="s">
        <v>10</v>
      </c>
    </row>
    <row r="33" spans="1:7" ht="13.5" customHeight="1" x14ac:dyDescent="0.3">
      <c r="A33" s="45">
        <v>42005</v>
      </c>
      <c r="B33" s="35">
        <v>107.7565600607608</v>
      </c>
      <c r="C33" s="35">
        <f t="shared" si="0"/>
        <v>4.8733565479760301</v>
      </c>
      <c r="D33" s="27">
        <v>106.981524934791</v>
      </c>
      <c r="E33" s="27">
        <f t="shared" ref="E33" si="13">IFERROR(IF(D33/D21*100-100=-100,"",D33/D21*100-100),"")</f>
        <v>4.7221969749147661</v>
      </c>
      <c r="G33" s="36">
        <f>+G21+1</f>
        <v>2015</v>
      </c>
    </row>
    <row r="34" spans="1:7" ht="13.5" customHeight="1" x14ac:dyDescent="0.3">
      <c r="A34" s="40">
        <v>42036</v>
      </c>
      <c r="B34" s="27">
        <v>107.1548417883583</v>
      </c>
      <c r="C34" s="27">
        <f t="shared" si="0"/>
        <v>4.4710072525662099</v>
      </c>
      <c r="D34" s="27">
        <v>107.206039925562</v>
      </c>
      <c r="E34" s="27">
        <f t="shared" ref="E34" si="14">IFERROR(IF(D34/D22*100-100=-100,"",D34/D22*100-100),"")</f>
        <v>4.1788126511928851</v>
      </c>
      <c r="G34" s="36" t="s">
        <v>3</v>
      </c>
    </row>
    <row r="35" spans="1:7" ht="13.5" customHeight="1" x14ac:dyDescent="0.3">
      <c r="A35" s="40">
        <v>42064</v>
      </c>
      <c r="B35" s="27">
        <v>111.73752491851278</v>
      </c>
      <c r="C35" s="27">
        <f t="shared" si="0"/>
        <v>4.6665720932344925</v>
      </c>
      <c r="D35" s="27">
        <v>107.33225664971</v>
      </c>
      <c r="E35" s="27">
        <f t="shared" ref="E35" si="15">IFERROR(IF(D35/D23*100-100=-100,"",D35/D23*100-100),"")</f>
        <v>3.6243465441200726</v>
      </c>
      <c r="G35" s="36" t="s">
        <v>4</v>
      </c>
    </row>
    <row r="36" spans="1:7" ht="13.5" customHeight="1" x14ac:dyDescent="0.3">
      <c r="A36" s="40">
        <v>42095</v>
      </c>
      <c r="B36" s="27">
        <v>107.65672317750725</v>
      </c>
      <c r="C36" s="27">
        <f t="shared" si="0"/>
        <v>2.7305688057798392</v>
      </c>
      <c r="D36" s="27">
        <v>107.57313562149101</v>
      </c>
      <c r="E36" s="27">
        <f t="shared" ref="E36" si="16">IFERROR(IF(D36/D24*100-100=-100,"",D36/D24*100-100),"")</f>
        <v>3.3485876567870037</v>
      </c>
      <c r="G36" s="36" t="s">
        <v>5</v>
      </c>
    </row>
    <row r="37" spans="1:7" ht="13.5" customHeight="1" x14ac:dyDescent="0.3">
      <c r="A37" s="40">
        <v>42125</v>
      </c>
      <c r="B37" s="27">
        <v>106.67077370508601</v>
      </c>
      <c r="C37" s="27">
        <f t="shared" si="0"/>
        <v>2.1763389613292929</v>
      </c>
      <c r="D37" s="27">
        <v>108.04409331156999</v>
      </c>
      <c r="E37" s="27">
        <f t="shared" ref="E37" si="17">IFERROR(IF(D37/D25*100-100=-100,"",D37/D25*100-100),"")</f>
        <v>3.5085534690208533</v>
      </c>
      <c r="G37" s="36" t="s">
        <v>4</v>
      </c>
    </row>
    <row r="38" spans="1:7" ht="13.5" customHeight="1" x14ac:dyDescent="0.3">
      <c r="A38" s="40">
        <v>42156</v>
      </c>
      <c r="B38" s="27">
        <v>105.6272482195965</v>
      </c>
      <c r="C38" s="27">
        <f t="shared" si="0"/>
        <v>4.5281367235813406</v>
      </c>
      <c r="D38" s="27">
        <v>108.700467041736</v>
      </c>
      <c r="E38" s="27">
        <f t="shared" ref="E38" si="18">IFERROR(IF(D38/D26*100-100=-100,"",D38/D26*100-100),"")</f>
        <v>4.0814368451906944</v>
      </c>
      <c r="G38" s="36" t="s">
        <v>6</v>
      </c>
    </row>
    <row r="39" spans="1:7" ht="13.5" customHeight="1" x14ac:dyDescent="0.3">
      <c r="A39" s="40">
        <v>42186</v>
      </c>
      <c r="B39" s="27">
        <v>108.71876560180264</v>
      </c>
      <c r="C39" s="27">
        <f t="shared" si="0"/>
        <v>4.7630604342667482</v>
      </c>
      <c r="D39" s="27">
        <v>109.337437874123</v>
      </c>
      <c r="E39" s="27">
        <f t="shared" ref="E39" si="19">IFERROR(IF(D39/D27*100-100=-100,"",D39/D27*100-100),"")</f>
        <v>4.7522022402794732</v>
      </c>
      <c r="G39" s="36" t="s">
        <v>6</v>
      </c>
    </row>
    <row r="40" spans="1:7" ht="13.5" customHeight="1" x14ac:dyDescent="0.3">
      <c r="A40" s="40">
        <v>42217</v>
      </c>
      <c r="B40" s="27">
        <v>107.52741248759732</v>
      </c>
      <c r="C40" s="27">
        <f t="shared" si="0"/>
        <v>5.2129652820985086</v>
      </c>
      <c r="D40" s="27">
        <v>109.821703041601</v>
      </c>
      <c r="E40" s="27">
        <f t="shared" ref="E40" si="20">IFERROR(IF(D40/D28*100-100=-100,"",D40/D28*100-100),"")</f>
        <v>5.1696333692746066</v>
      </c>
      <c r="G40" s="36" t="s">
        <v>5</v>
      </c>
    </row>
    <row r="41" spans="1:7" ht="13.5" customHeight="1" x14ac:dyDescent="0.3">
      <c r="A41" s="40">
        <v>42248</v>
      </c>
      <c r="B41" s="27">
        <v>106.64346811449495</v>
      </c>
      <c r="C41" s="27">
        <f t="shared" si="0"/>
        <v>4.780741443670351</v>
      </c>
      <c r="D41" s="27">
        <v>110.065548262471</v>
      </c>
      <c r="E41" s="27">
        <f t="shared" ref="E41" si="21">IFERROR(IF(D41/D29*100-100=-100,"",D41/D29*100-100),"")</f>
        <v>5.0975386383784951</v>
      </c>
      <c r="G41" s="36" t="s">
        <v>7</v>
      </c>
    </row>
    <row r="42" spans="1:7" ht="13.5" customHeight="1" x14ac:dyDescent="0.3">
      <c r="A42" s="40">
        <v>42278</v>
      </c>
      <c r="B42" s="27">
        <v>108.4491225909525</v>
      </c>
      <c r="C42" s="27">
        <f t="shared" si="0"/>
        <v>4.3818963195056284</v>
      </c>
      <c r="D42" s="27">
        <v>110.076116211363</v>
      </c>
      <c r="E42" s="27">
        <f t="shared" ref="E42" si="22">IFERROR(IF(D42/D30*100-100=-100,"",D42/D30*100-100),"")</f>
        <v>4.5650516883013665</v>
      </c>
      <c r="G42" s="36" t="s">
        <v>8</v>
      </c>
    </row>
    <row r="43" spans="1:7" ht="13.5" customHeight="1" x14ac:dyDescent="0.3">
      <c r="A43" s="40">
        <v>42309</v>
      </c>
      <c r="B43" s="27">
        <v>111.44005161668505</v>
      </c>
      <c r="C43" s="27">
        <f t="shared" si="0"/>
        <v>4.0597775159780127</v>
      </c>
      <c r="D43" s="27">
        <v>109.846005968954</v>
      </c>
      <c r="E43" s="27">
        <f t="shared" ref="E43" si="23">IFERROR(IF(D43/D31*100-100=-100,"",D43/D31*100-100),"")</f>
        <v>3.7048170711727835</v>
      </c>
      <c r="G43" s="36" t="s">
        <v>9</v>
      </c>
    </row>
    <row r="44" spans="1:7" ht="13.5" customHeight="1" x14ac:dyDescent="0.3">
      <c r="A44" s="41">
        <v>42339</v>
      </c>
      <c r="B44" s="28">
        <v>115.23355236133767</v>
      </c>
      <c r="C44" s="28">
        <f t="shared" si="0"/>
        <v>2.6431176359826623</v>
      </c>
      <c r="D44" s="28">
        <v>109.478781067735</v>
      </c>
      <c r="E44" s="28">
        <f t="shared" ref="E44" si="24">IFERROR(IF(D44/D32*100-100=-100,"",D44/D32*100-100),"")</f>
        <v>2.7515387160023295</v>
      </c>
      <c r="G44" s="36" t="s">
        <v>10</v>
      </c>
    </row>
    <row r="45" spans="1:7" ht="13.5" customHeight="1" x14ac:dyDescent="0.3">
      <c r="A45" s="42">
        <v>42370</v>
      </c>
      <c r="B45" s="29">
        <v>109.74308086582258</v>
      </c>
      <c r="C45" s="29">
        <f t="shared" si="0"/>
        <v>1.8435265601849409</v>
      </c>
      <c r="D45" s="30">
        <v>109.242546053114</v>
      </c>
      <c r="E45" s="30">
        <f t="shared" ref="E45" si="25">IFERROR(IF(D45/D33*100-100=-100,"",D45/D33*100-100),"")</f>
        <v>2.1134687692114795</v>
      </c>
      <c r="G45" s="36">
        <f>+G33+1</f>
        <v>2016</v>
      </c>
    </row>
    <row r="46" spans="1:7" ht="13.5" customHeight="1" x14ac:dyDescent="0.3">
      <c r="A46" s="43">
        <v>42401</v>
      </c>
      <c r="B46" s="31">
        <v>109.43734472527872</v>
      </c>
      <c r="C46" s="31">
        <f t="shared" si="0"/>
        <v>2.1300978087659388</v>
      </c>
      <c r="D46" s="32">
        <v>109.38404105333601</v>
      </c>
      <c r="E46" s="32">
        <f t="shared" ref="E46" si="26">IFERROR(IF(D46/D34*100-100=-100,"",D46/D34*100-100),"")</f>
        <v>2.031603004164964</v>
      </c>
      <c r="G46" s="36" t="s">
        <v>3</v>
      </c>
    </row>
    <row r="47" spans="1:7" ht="13.5" customHeight="1" x14ac:dyDescent="0.3">
      <c r="A47" s="43">
        <v>42430</v>
      </c>
      <c r="B47" s="31">
        <v>112.95964344501071</v>
      </c>
      <c r="C47" s="31">
        <f t="shared" si="0"/>
        <v>1.0937404666777866</v>
      </c>
      <c r="D47" s="32">
        <v>109.923345543032</v>
      </c>
      <c r="E47" s="32">
        <f t="shared" ref="E47" si="27">IFERROR(IF(D47/D35*100-100=-100,"",D47/D35*100-100),"")</f>
        <v>2.4140821913195083</v>
      </c>
      <c r="G47" s="36" t="s">
        <v>4</v>
      </c>
    </row>
    <row r="48" spans="1:7" ht="13.5" customHeight="1" x14ac:dyDescent="0.3">
      <c r="A48" s="43">
        <v>42461</v>
      </c>
      <c r="B48" s="31">
        <v>112.29014507142033</v>
      </c>
      <c r="C48" s="31">
        <f t="shared" si="0"/>
        <v>4.303885309859723</v>
      </c>
      <c r="D48" s="32">
        <v>110.607989818492</v>
      </c>
      <c r="E48" s="32">
        <f t="shared" ref="E48" si="28">IFERROR(IF(D48/D36*100-100=-100,"",D48/D36*100-100),"")</f>
        <v>2.8212008318503337</v>
      </c>
      <c r="G48" s="36" t="s">
        <v>5</v>
      </c>
    </row>
    <row r="49" spans="1:7" ht="13.5" customHeight="1" x14ac:dyDescent="0.3">
      <c r="A49" s="43">
        <v>42491</v>
      </c>
      <c r="B49" s="31">
        <v>111.12153427518578</v>
      </c>
      <c r="C49" s="31">
        <f t="shared" si="0"/>
        <v>4.1724273814726729</v>
      </c>
      <c r="D49" s="32">
        <v>111.143584381466</v>
      </c>
      <c r="E49" s="32">
        <f t="shared" ref="E49" si="29">IFERROR(IF(D49/D37*100-100=-100,"",D49/D37*100-100),"")</f>
        <v>2.8687279192189692</v>
      </c>
      <c r="G49" s="36" t="s">
        <v>4</v>
      </c>
    </row>
    <row r="50" spans="1:7" ht="13.5" customHeight="1" x14ac:dyDescent="0.3">
      <c r="A50" s="43">
        <v>42522</v>
      </c>
      <c r="B50" s="31">
        <v>108.39683772445159</v>
      </c>
      <c r="C50" s="31">
        <f t="shared" si="0"/>
        <v>2.6220407627179441</v>
      </c>
      <c r="D50" s="32">
        <v>111.50375954829801</v>
      </c>
      <c r="E50" s="32">
        <f t="shared" ref="E50" si="30">IFERROR(IF(D50/D38*100-100=-100,"",D50/D38*100-100),"")</f>
        <v>2.5789148684022223</v>
      </c>
      <c r="G50" s="36" t="s">
        <v>6</v>
      </c>
    </row>
    <row r="51" spans="1:7" ht="13.5" customHeight="1" x14ac:dyDescent="0.3">
      <c r="A51" s="43">
        <v>42552</v>
      </c>
      <c r="B51" s="31">
        <v>109.34950240268985</v>
      </c>
      <c r="C51" s="31">
        <f t="shared" si="0"/>
        <v>0.58015449071355363</v>
      </c>
      <c r="D51" s="32">
        <v>111.79630482818401</v>
      </c>
      <c r="E51" s="32">
        <f t="shared" ref="E51" si="31">IFERROR(IF(D51/D39*100-100=-100,"",D51/D39*100-100),"")</f>
        <v>2.2488792511233129</v>
      </c>
      <c r="G51" s="36" t="s">
        <v>6</v>
      </c>
    </row>
    <row r="52" spans="1:7" ht="13.5" customHeight="1" x14ac:dyDescent="0.3">
      <c r="A52" s="43">
        <v>42583</v>
      </c>
      <c r="B52" s="31">
        <v>110.41066316331728</v>
      </c>
      <c r="C52" s="31">
        <f t="shared" si="0"/>
        <v>2.6814098926192713</v>
      </c>
      <c r="D52" s="32">
        <v>112.147167635654</v>
      </c>
      <c r="E52" s="32">
        <f t="shared" ref="E52" si="32">IFERROR(IF(D52/D40*100-100=-100,"",D52/D40*100-100),"")</f>
        <v>2.117490923603782</v>
      </c>
      <c r="G52" s="36" t="s">
        <v>5</v>
      </c>
    </row>
    <row r="53" spans="1:7" ht="13.5" customHeight="1" x14ac:dyDescent="0.3">
      <c r="A53" s="43">
        <v>42614</v>
      </c>
      <c r="B53" s="31">
        <v>109.79616609928638</v>
      </c>
      <c r="C53" s="31">
        <f t="shared" si="0"/>
        <v>2.9562973152810628</v>
      </c>
      <c r="D53" s="32">
        <v>112.59689394729401</v>
      </c>
      <c r="E53" s="32">
        <f t="shared" ref="E53" si="33">IFERROR(IF(D53/D41*100-100=-100,"",D53/D41*100-100),"")</f>
        <v>2.2998528829262455</v>
      </c>
      <c r="G53" s="36" t="s">
        <v>7</v>
      </c>
    </row>
    <row r="54" spans="1:7" ht="13.5" customHeight="1" x14ac:dyDescent="0.3">
      <c r="A54" s="43">
        <v>42644</v>
      </c>
      <c r="B54" s="31">
        <v>110.42715246730887</v>
      </c>
      <c r="C54" s="31">
        <f t="shared" si="0"/>
        <v>1.8239242781309457</v>
      </c>
      <c r="D54" s="32">
        <v>113.1366633454</v>
      </c>
      <c r="E54" s="32">
        <f t="shared" ref="E54" si="34">IFERROR(IF(D54/D42*100-100=-100,"",D54/D42*100-100),"")</f>
        <v>2.7803916411442771</v>
      </c>
      <c r="G54" s="36" t="s">
        <v>8</v>
      </c>
    </row>
    <row r="55" spans="1:7" ht="13.5" customHeight="1" x14ac:dyDescent="0.3">
      <c r="A55" s="43">
        <v>42675</v>
      </c>
      <c r="B55" s="31">
        <v>114.9878247075887</v>
      </c>
      <c r="C55" s="31">
        <f t="shared" si="0"/>
        <v>3.1835709329234305</v>
      </c>
      <c r="D55" s="32">
        <v>113.680501882832</v>
      </c>
      <c r="E55" s="32">
        <f t="shared" ref="E55" si="35">IFERROR(IF(D55/D43*100-100=-100,"",D55/D43*100-100),"")</f>
        <v>3.4907922960455693</v>
      </c>
      <c r="G55" s="36" t="s">
        <v>9</v>
      </c>
    </row>
    <row r="56" spans="1:7" ht="13.5" customHeight="1" x14ac:dyDescent="0.3">
      <c r="A56" s="44">
        <v>42705</v>
      </c>
      <c r="B56" s="33">
        <v>120.63119357269957</v>
      </c>
      <c r="C56" s="33">
        <f t="shared" si="0"/>
        <v>4.6840881850422704</v>
      </c>
      <c r="D56" s="34">
        <v>114.09223758816501</v>
      </c>
      <c r="E56" s="34">
        <f t="shared" ref="E56" si="36">IFERROR(IF(D56/D44*100-100=-100,"",D56/D44*100-100),"")</f>
        <v>4.2140188952009225</v>
      </c>
      <c r="G56" s="36" t="s">
        <v>10</v>
      </c>
    </row>
    <row r="57" spans="1:7" ht="13.5" customHeight="1" x14ac:dyDescent="0.3">
      <c r="A57" s="45">
        <v>42736</v>
      </c>
      <c r="B57" s="35">
        <v>115.41816974671336</v>
      </c>
      <c r="C57" s="35">
        <f t="shared" si="0"/>
        <v>5.1712498283417432</v>
      </c>
      <c r="D57" s="27">
        <v>114.368095364293</v>
      </c>
      <c r="E57" s="27">
        <f t="shared" ref="E57" si="37">IFERROR(IF(D57/D45*100-100=-100,"",D57/D45*100-100),"")</f>
        <v>4.6918984373423029</v>
      </c>
      <c r="G57" s="36">
        <f>+G45+1</f>
        <v>2017</v>
      </c>
    </row>
    <row r="58" spans="1:7" ht="13.5" customHeight="1" x14ac:dyDescent="0.3">
      <c r="A58" s="40">
        <v>42767</v>
      </c>
      <c r="B58" s="27">
        <v>114.29596357735572</v>
      </c>
      <c r="C58" s="27">
        <f t="shared" si="0"/>
        <v>4.4396351759754538</v>
      </c>
      <c r="D58" s="27">
        <v>114.485793366629</v>
      </c>
      <c r="E58" s="27">
        <f t="shared" ref="E58" si="38">IFERROR(IF(D58/D46*100-100=-100,"",D58/D46*100-100),"")</f>
        <v>4.6640737205945442</v>
      </c>
      <c r="G58" s="36" t="s">
        <v>3</v>
      </c>
    </row>
    <row r="59" spans="1:7" ht="13.5" customHeight="1" x14ac:dyDescent="0.3">
      <c r="A59" s="40">
        <v>42795</v>
      </c>
      <c r="B59" s="27">
        <v>118.07355076718655</v>
      </c>
      <c r="C59" s="27">
        <f t="shared" si="0"/>
        <v>4.5271985341077254</v>
      </c>
      <c r="D59" s="27">
        <v>114.51301629736901</v>
      </c>
      <c r="E59" s="27">
        <f t="shared" ref="E59" si="39">IFERROR(IF(D59/D47*100-100=-100,"",D59/D47*100-100),"")</f>
        <v>4.1753375788041893</v>
      </c>
      <c r="G59" s="36" t="s">
        <v>4</v>
      </c>
    </row>
    <row r="60" spans="1:7" ht="13.5" customHeight="1" x14ac:dyDescent="0.3">
      <c r="A60" s="40">
        <v>42826</v>
      </c>
      <c r="B60" s="27">
        <v>114.70243651607836</v>
      </c>
      <c r="C60" s="27">
        <f t="shared" si="0"/>
        <v>2.1482663889371025</v>
      </c>
      <c r="D60" s="27">
        <v>114.591154119511</v>
      </c>
      <c r="E60" s="27">
        <f t="shared" ref="E60" si="40">IFERROR(IF(D60/D48*100-100=-100,"",D60/D48*100-100),"")</f>
        <v>3.6011542272446917</v>
      </c>
      <c r="G60" s="36" t="s">
        <v>5</v>
      </c>
    </row>
    <row r="61" spans="1:7" ht="13.5" customHeight="1" x14ac:dyDescent="0.3">
      <c r="A61" s="40">
        <v>42856</v>
      </c>
      <c r="B61" s="27">
        <v>113.7232362552691</v>
      </c>
      <c r="C61" s="27">
        <f t="shared" si="0"/>
        <v>2.3413121471490541</v>
      </c>
      <c r="D61" s="27">
        <v>114.811742414546</v>
      </c>
      <c r="E61" s="27">
        <f t="shared" ref="E61" si="41">IFERROR(IF(D61/D49*100-100=-100,"",D61/D49*100-100),"")</f>
        <v>3.3003776632668007</v>
      </c>
      <c r="G61" s="36" t="s">
        <v>4</v>
      </c>
    </row>
    <row r="62" spans="1:7" ht="13.5" customHeight="1" x14ac:dyDescent="0.3">
      <c r="A62" s="40">
        <v>42887</v>
      </c>
      <c r="B62" s="27">
        <v>111.63141534301832</v>
      </c>
      <c r="C62" s="27">
        <f t="shared" si="0"/>
        <v>2.9840147429292472</v>
      </c>
      <c r="D62" s="27">
        <v>115.070808895358</v>
      </c>
      <c r="E62" s="27">
        <f t="shared" ref="E62" si="42">IFERROR(IF(D62/D50*100-100=-100,"",D62/D50*100-100),"")</f>
        <v>3.1990395315011142</v>
      </c>
      <c r="G62" s="36" t="s">
        <v>6</v>
      </c>
    </row>
    <row r="63" spans="1:7" ht="13.5" customHeight="1" x14ac:dyDescent="0.3">
      <c r="A63" s="40">
        <v>42917</v>
      </c>
      <c r="B63" s="27">
        <v>113.81700593486792</v>
      </c>
      <c r="C63" s="27">
        <f t="shared" si="0"/>
        <v>4.0855270796990624</v>
      </c>
      <c r="D63" s="27">
        <v>115.27540467887</v>
      </c>
      <c r="E63" s="27">
        <f t="shared" ref="E63" si="43">IFERROR(IF(D63/D51*100-100=-100,"",D63/D51*100-100),"")</f>
        <v>3.1119989663637853</v>
      </c>
      <c r="G63" s="36" t="s">
        <v>6</v>
      </c>
    </row>
    <row r="64" spans="1:7" ht="13.5" customHeight="1" x14ac:dyDescent="0.3">
      <c r="A64" s="40">
        <v>42948</v>
      </c>
      <c r="B64" s="27">
        <v>113.93191181909253</v>
      </c>
      <c r="C64" s="27">
        <f t="shared" si="0"/>
        <v>3.1892287890406834</v>
      </c>
      <c r="D64" s="27">
        <v>115.349012498104</v>
      </c>
      <c r="E64" s="27">
        <f t="shared" ref="E64" si="44">IFERROR(IF(D64/D52*100-100=-100,"",D64/D52*100-100),"")</f>
        <v>2.8550385443992781</v>
      </c>
      <c r="G64" s="36" t="s">
        <v>5</v>
      </c>
    </row>
    <row r="65" spans="1:7" ht="13.5" customHeight="1" x14ac:dyDescent="0.3">
      <c r="A65" s="40">
        <v>42979</v>
      </c>
      <c r="B65" s="27">
        <v>112.07084168781452</v>
      </c>
      <c r="C65" s="27">
        <f t="shared" si="0"/>
        <v>2.0717258801834788</v>
      </c>
      <c r="D65" s="27">
        <v>115.333739135748</v>
      </c>
      <c r="E65" s="27">
        <f t="shared" ref="E65" si="45">IFERROR(IF(D65/D53*100-100=-100,"",D65/D53*100-100),"")</f>
        <v>2.4306578028121351</v>
      </c>
      <c r="G65" s="36" t="s">
        <v>7</v>
      </c>
    </row>
    <row r="66" spans="1:7" ht="13.5" customHeight="1" x14ac:dyDescent="0.3">
      <c r="A66" s="40">
        <v>43009</v>
      </c>
      <c r="B66" s="27">
        <v>113.68005128226767</v>
      </c>
      <c r="C66" s="27">
        <f t="shared" si="0"/>
        <v>2.9457418237075217</v>
      </c>
      <c r="D66" s="27">
        <v>115.30891538755699</v>
      </c>
      <c r="E66" s="27">
        <f t="shared" ref="E66" si="46">IFERROR(IF(D66/D54*100-100=-100,"",D66/D54*100-100),"")</f>
        <v>1.9200248424555753</v>
      </c>
      <c r="G66" s="36" t="s">
        <v>8</v>
      </c>
    </row>
    <row r="67" spans="1:7" ht="13.5" customHeight="1" x14ac:dyDescent="0.3">
      <c r="A67" s="40">
        <v>43040</v>
      </c>
      <c r="B67" s="27">
        <v>116.90618353869324</v>
      </c>
      <c r="C67" s="27">
        <f t="shared" si="0"/>
        <v>1.6683147420023801</v>
      </c>
      <c r="D67" s="27">
        <v>115.44517345986399</v>
      </c>
      <c r="E67" s="27">
        <f t="shared" ref="E67" si="47">IFERROR(IF(D67/D55*100-100=-100,"",D67/D55*100-100),"")</f>
        <v>1.5523080456231639</v>
      </c>
      <c r="G67" s="36" t="s">
        <v>9</v>
      </c>
    </row>
    <row r="68" spans="1:7" ht="13.5" customHeight="1" x14ac:dyDescent="0.3">
      <c r="A68" s="41">
        <v>43070</v>
      </c>
      <c r="B68" s="28">
        <v>122.55650347104249</v>
      </c>
      <c r="C68" s="28">
        <f t="shared" si="0"/>
        <v>1.5960298835828013</v>
      </c>
      <c r="D68" s="28">
        <v>115.88423789769401</v>
      </c>
      <c r="E68" s="28">
        <f t="shared" ref="E68" si="48">IFERROR(IF(D68/D56*100-100=-100,"",D68/D56*100-100),"")</f>
        <v>1.5706592730677471</v>
      </c>
      <c r="G68" s="36" t="s">
        <v>10</v>
      </c>
    </row>
    <row r="69" spans="1:7" ht="15" customHeight="1" x14ac:dyDescent="0.3">
      <c r="A69" s="42">
        <v>43101</v>
      </c>
      <c r="B69" s="29">
        <v>117.74856410422579</v>
      </c>
      <c r="C69" s="29">
        <f t="shared" si="0"/>
        <v>2.0190879500398466</v>
      </c>
      <c r="D69" s="30">
        <v>116.64555581296401</v>
      </c>
      <c r="E69" s="30">
        <f t="shared" ref="E69" si="49">IFERROR(IF(D69/D57*100-100=-100,"",D69/D57*100-100),"")</f>
        <v>1.9913424643618356</v>
      </c>
      <c r="G69" s="36">
        <f>+G57+1</f>
        <v>2018</v>
      </c>
    </row>
    <row r="70" spans="1:7" ht="15" customHeight="1" x14ac:dyDescent="0.3">
      <c r="A70" s="43">
        <v>43132</v>
      </c>
      <c r="B70" s="31">
        <v>117.77468996003562</v>
      </c>
      <c r="C70" s="31">
        <f t="shared" si="0"/>
        <v>3.0436126297019257</v>
      </c>
      <c r="D70" s="32">
        <v>117.622258036785</v>
      </c>
      <c r="E70" s="32">
        <f t="shared" ref="E70" si="50">IFERROR(IF(D70/D58*100-100=-100,"",D70/D58*100-100),"")</f>
        <v>2.7396103725392322</v>
      </c>
      <c r="G70" s="36" t="s">
        <v>3</v>
      </c>
    </row>
    <row r="71" spans="1:7" ht="15" customHeight="1" x14ac:dyDescent="0.3">
      <c r="A71" s="43">
        <v>43160</v>
      </c>
      <c r="B71" s="31">
        <v>121.77320594993601</v>
      </c>
      <c r="C71" s="31">
        <f t="shared" si="0"/>
        <v>3.1333479502486625</v>
      </c>
      <c r="D71" s="32">
        <v>118.649143225939</v>
      </c>
      <c r="E71" s="32">
        <f t="shared" ref="E71" si="51">IFERROR(IF(D71/D59*100-100=-100,"",D71/D59*100-100),"")</f>
        <v>3.6119273269592753</v>
      </c>
      <c r="G71" s="36" t="s">
        <v>4</v>
      </c>
    </row>
    <row r="72" spans="1:7" ht="15" customHeight="1" x14ac:dyDescent="0.3">
      <c r="A72" s="43">
        <v>43191</v>
      </c>
      <c r="B72" s="31">
        <v>119.58860487342476</v>
      </c>
      <c r="C72" s="31">
        <f t="shared" si="0"/>
        <v>4.2598644856698229</v>
      </c>
      <c r="D72" s="32">
        <v>119.48214991936899</v>
      </c>
      <c r="E72" s="32">
        <f t="shared" ref="E72" si="52">IFERROR(IF(D72/D60*100-100=-100,"",D72/D60*100-100),"")</f>
        <v>4.2682141020737134</v>
      </c>
      <c r="G72" s="36" t="s">
        <v>5</v>
      </c>
    </row>
    <row r="73" spans="1:7" ht="15" customHeight="1" x14ac:dyDescent="0.3">
      <c r="A73" s="43">
        <v>43221</v>
      </c>
      <c r="B73" s="31">
        <v>118.71462432632539</v>
      </c>
      <c r="C73" s="31">
        <f t="shared" si="0"/>
        <v>4.3890661534221209</v>
      </c>
      <c r="D73" s="32">
        <v>119.99307543948601</v>
      </c>
      <c r="E73" s="32">
        <f t="shared" ref="E73" si="53">IFERROR(IF(D73/D61*100-100=-100,"",D73/D61*100-100),"")</f>
        <v>4.5128946882732492</v>
      </c>
      <c r="G73" s="36" t="s">
        <v>4</v>
      </c>
    </row>
    <row r="74" spans="1:7" ht="15" customHeight="1" x14ac:dyDescent="0.3">
      <c r="A74" s="43">
        <v>43252</v>
      </c>
      <c r="B74" s="31">
        <v>116.35017155130116</v>
      </c>
      <c r="C74" s="31">
        <f t="shared" si="0"/>
        <v>4.227086249675466</v>
      </c>
      <c r="D74" s="32">
        <v>120.10448854165099</v>
      </c>
      <c r="E74" s="32">
        <f t="shared" ref="E74" si="54">IFERROR(IF(D74/D62*100-100=-100,"",D74/D62*100-100),"")</f>
        <v>4.374419276804133</v>
      </c>
      <c r="G74" s="36" t="s">
        <v>6</v>
      </c>
    </row>
    <row r="75" spans="1:7" ht="15" customHeight="1" x14ac:dyDescent="0.3">
      <c r="A75" s="43">
        <v>43282</v>
      </c>
      <c r="B75" s="31">
        <v>118.22522579565825</v>
      </c>
      <c r="C75" s="31">
        <f t="shared" si="0"/>
        <v>3.8730766326017658</v>
      </c>
      <c r="D75" s="32">
        <v>119.95358397652601</v>
      </c>
      <c r="E75" s="32">
        <f t="shared" ref="E75" si="55">IFERROR(IF(D75/D63*100-100=-100,"",D75/D63*100-100),"")</f>
        <v>4.0582631747754903</v>
      </c>
      <c r="G75" s="36" t="s">
        <v>6</v>
      </c>
    </row>
    <row r="76" spans="1:7" ht="15" customHeight="1" x14ac:dyDescent="0.3">
      <c r="A76" s="43">
        <v>43313</v>
      </c>
      <c r="B76" s="31">
        <v>118.04442881799642</v>
      </c>
      <c r="C76" s="31">
        <f t="shared" si="0"/>
        <v>3.6096269545919455</v>
      </c>
      <c r="D76" s="32">
        <v>119.68016430231199</v>
      </c>
      <c r="E76" s="32">
        <f t="shared" ref="E76" si="56">IFERROR(IF(D76/D64*100-100=-100,"",D76/D64*100-100),"")</f>
        <v>3.7548234791166379</v>
      </c>
      <c r="G76" s="36" t="s">
        <v>5</v>
      </c>
    </row>
    <row r="77" spans="1:7" ht="15" customHeight="1" x14ac:dyDescent="0.3">
      <c r="A77" s="43">
        <v>43344</v>
      </c>
      <c r="B77" s="31">
        <v>115.4231701629394</v>
      </c>
      <c r="C77" s="31">
        <f t="shared" si="0"/>
        <v>2.991258408197865</v>
      </c>
      <c r="D77" s="32">
        <v>119.336983677151</v>
      </c>
      <c r="E77" s="32">
        <f t="shared" ref="E77" si="57">IFERROR(IF(D77/D65*100-100=-100,"",D77/D65*100-100),"")</f>
        <v>3.4710090658650756</v>
      </c>
      <c r="G77" s="36" t="s">
        <v>7</v>
      </c>
    </row>
    <row r="78" spans="1:7" ht="15" customHeight="1" x14ac:dyDescent="0.3">
      <c r="A78" s="43">
        <v>43374</v>
      </c>
      <c r="B78" s="31">
        <v>117.97726795858799</v>
      </c>
      <c r="C78" s="31">
        <f t="shared" si="0"/>
        <v>3.7800974118584065</v>
      </c>
      <c r="D78" s="32">
        <v>119.0822602441</v>
      </c>
      <c r="E78" s="32">
        <f t="shared" ref="E78" si="58">IFERROR(IF(D78/D66*100-100=-100,"",D78/D66*100-100),"")</f>
        <v>3.2723791077738298</v>
      </c>
      <c r="G78" s="36" t="s">
        <v>8</v>
      </c>
    </row>
    <row r="79" spans="1:7" ht="15" customHeight="1" x14ac:dyDescent="0.3">
      <c r="A79" s="43">
        <v>43405</v>
      </c>
      <c r="B79" s="31">
        <v>121.03548360092522</v>
      </c>
      <c r="C79" s="31">
        <f t="shared" si="0"/>
        <v>3.5321485461590356</v>
      </c>
      <c r="D79" s="32">
        <v>119.160111113711</v>
      </c>
      <c r="E79" s="32">
        <f t="shared" ref="E79" si="59">IFERROR(IF(D79/D67*100-100=-100,"",D79/D67*100-100),"")</f>
        <v>3.2179237490067578</v>
      </c>
      <c r="G79" s="36" t="s">
        <v>9</v>
      </c>
    </row>
    <row r="80" spans="1:7" ht="15" customHeight="1" x14ac:dyDescent="0.3">
      <c r="A80" s="44">
        <v>43435</v>
      </c>
      <c r="B80" s="33">
        <v>125.19418942630942</v>
      </c>
      <c r="C80" s="33">
        <f t="shared" si="0"/>
        <v>2.1522203070114045</v>
      </c>
      <c r="D80" s="34">
        <v>119.68442570398599</v>
      </c>
      <c r="E80" s="34">
        <f t="shared" ref="E80" si="60">IFERROR(IF(D80/D68*100-100=-100,"",D80/D68*100-100),"")</f>
        <v>3.2792965421638343</v>
      </c>
      <c r="G80" s="36" t="s">
        <v>10</v>
      </c>
    </row>
    <row r="81" spans="1:7" ht="15" customHeight="1" x14ac:dyDescent="0.3">
      <c r="A81" s="45">
        <v>43466</v>
      </c>
      <c r="B81" s="35">
        <v>122.07850841240473</v>
      </c>
      <c r="C81" s="35">
        <f t="shared" si="0"/>
        <v>3.6772799236398868</v>
      </c>
      <c r="D81" s="27">
        <v>120.645734139024</v>
      </c>
      <c r="E81" s="27">
        <f t="shared" ref="E81" si="61">IFERROR(IF(D81/D69*100-100=-100,"",D81/D69*100-100),"")</f>
        <v>3.4293448200239283</v>
      </c>
      <c r="G81" s="36">
        <f>IF(B81=0,"",IF(B81="","",IF(B81&gt;0,G69+1,"")))</f>
        <v>2019</v>
      </c>
    </row>
    <row r="82" spans="1:7" ht="15" customHeight="1" x14ac:dyDescent="0.3">
      <c r="A82" s="40">
        <v>43497</v>
      </c>
      <c r="B82" s="27">
        <v>122.75850038253365</v>
      </c>
      <c r="C82" s="27">
        <f t="shared" si="0"/>
        <v>4.2316480936516854</v>
      </c>
      <c r="D82" s="27">
        <v>121.886722802284</v>
      </c>
      <c r="E82" s="27">
        <f t="shared" ref="E82" si="62">IFERROR(IF(D82/D70*100-100=-100,"",D82/D70*100-100),"")</f>
        <v>3.6255593428289075</v>
      </c>
      <c r="G82" s="36" t="str">
        <f>IF(B82=0,"",IF(B82="","",IF(B82&gt;0,"f","")))</f>
        <v>f</v>
      </c>
    </row>
    <row r="83" spans="1:7" ht="15" customHeight="1" x14ac:dyDescent="0.3">
      <c r="A83" s="40">
        <v>43525</v>
      </c>
      <c r="B83" s="27">
        <v>126.04769968254155</v>
      </c>
      <c r="C83" s="27">
        <f t="shared" si="0"/>
        <v>3.5102087518028355</v>
      </c>
      <c r="D83" s="27">
        <v>123.181974726714</v>
      </c>
      <c r="E83" s="27">
        <f t="shared" ref="E83" si="63">IFERROR(IF(D83/D71*100-100=-100,"",D83/D71*100-100),"")</f>
        <v>3.8203659778168912</v>
      </c>
      <c r="G83" s="36" t="str">
        <f>IF(B83=0,"",IF(B83="","",IF(B83&gt;0,"m","")))</f>
        <v>m</v>
      </c>
    </row>
    <row r="84" spans="1:7" ht="15" customHeight="1" x14ac:dyDescent="0.3">
      <c r="A84" s="40">
        <v>43556</v>
      </c>
      <c r="B84" s="27">
        <v>123.95256945386706</v>
      </c>
      <c r="C84" s="27">
        <f t="shared" si="0"/>
        <v>3.6491474961692205</v>
      </c>
      <c r="D84" s="27">
        <v>124.1897310848</v>
      </c>
      <c r="E84" s="27">
        <f t="shared" ref="E84" si="64">IFERROR(IF(D84/D72*100-100=-100,"",D84/D72*100-100),"")</f>
        <v>3.9399869927079862</v>
      </c>
      <c r="G84" s="36" t="str">
        <f>IF(B84=0,"",IF(B84="","",IF(B84&gt;0,"a","")))</f>
        <v>a</v>
      </c>
    </row>
    <row r="85" spans="1:7" ht="15" customHeight="1" x14ac:dyDescent="0.3">
      <c r="A85" s="40">
        <v>43586</v>
      </c>
      <c r="B85" s="27">
        <v>123.67231383397376</v>
      </c>
      <c r="C85" s="27">
        <f t="shared" ref="C85:C148" si="65">IFERROR(IF(B85/B73*100-100=-100,"",B85/B73*100-100),"")</f>
        <v>4.1761405014605089</v>
      </c>
      <c r="D85" s="27">
        <v>124.682950961129</v>
      </c>
      <c r="E85" s="27">
        <f t="shared" ref="E85" si="66">IFERROR(IF(D85/D73*100-100=-100,"",D85/D73*100-100),"")</f>
        <v>3.9084551374867829</v>
      </c>
      <c r="G85" s="36" t="str">
        <f>IF(B85=0,"",IF(B85="","",IF(B85&gt;0,"m","")))</f>
        <v>m</v>
      </c>
    </row>
    <row r="86" spans="1:7" ht="15" customHeight="1" x14ac:dyDescent="0.3">
      <c r="A86" s="40">
        <v>43617</v>
      </c>
      <c r="B86" s="27">
        <v>120.45180530890634</v>
      </c>
      <c r="C86" s="27">
        <f t="shared" si="65"/>
        <v>3.5252494284434306</v>
      </c>
      <c r="D86" s="27">
        <v>124.737097618135</v>
      </c>
      <c r="E86" s="27">
        <f t="shared" ref="E86" si="67">IFERROR(IF(D86/D74*100-100=-100,"",D86/D74*100-100),"")</f>
        <v>3.8571489981221276</v>
      </c>
      <c r="G86" s="36" t="str">
        <f>IF(B86=0,"",IF(B86="","",IF(B86&gt;0,"j","")))</f>
        <v>j</v>
      </c>
    </row>
    <row r="87" spans="1:7" ht="15" customHeight="1" x14ac:dyDescent="0.3">
      <c r="A87" s="40">
        <v>43647</v>
      </c>
      <c r="B87" s="27">
        <v>122.9319249650045</v>
      </c>
      <c r="C87" s="27">
        <f t="shared" si="65"/>
        <v>3.9811293551524614</v>
      </c>
      <c r="D87" s="27">
        <v>124.470127568181</v>
      </c>
      <c r="E87" s="27">
        <f t="shared" ref="E87" si="68">IFERROR(IF(D87/D75*100-100=-100,"",D87/D75*100-100),"")</f>
        <v>3.7652427230009664</v>
      </c>
      <c r="G87" s="36" t="str">
        <f>IF(B87=0,"",IF(B87="","",IF(B87&gt;0,"j","")))</f>
        <v>j</v>
      </c>
    </row>
    <row r="88" spans="1:7" ht="15" customHeight="1" x14ac:dyDescent="0.3">
      <c r="A88" s="40">
        <v>43678</v>
      </c>
      <c r="B88" s="27">
        <v>121.93616036218282</v>
      </c>
      <c r="C88" s="27">
        <f t="shared" si="65"/>
        <v>3.2968362701697203</v>
      </c>
      <c r="D88" s="27">
        <v>124.169380565079</v>
      </c>
      <c r="E88" s="27">
        <f t="shared" ref="E88" si="69">IFERROR(IF(D88/D76*100-100=-100,"",D88/D76*100-100),"")</f>
        <v>3.7510111127749184</v>
      </c>
      <c r="G88" s="36" t="str">
        <f>IF(B88=0,"",IF(B88="","",IF(B88&gt;0,"a","")))</f>
        <v>a</v>
      </c>
    </row>
    <row r="89" spans="1:7" ht="15" customHeight="1" x14ac:dyDescent="0.3">
      <c r="A89" s="40">
        <v>43709</v>
      </c>
      <c r="B89" s="27">
        <v>120.78458955198565</v>
      </c>
      <c r="C89" s="27">
        <f t="shared" si="65"/>
        <v>4.645011379844874</v>
      </c>
      <c r="D89" s="27">
        <v>124.159651050552</v>
      </c>
      <c r="E89" s="27">
        <f t="shared" ref="E89" si="70">IFERROR(IF(D89/D77*100-100=-100,"",D89/D77*100-100),"")</f>
        <v>4.0412177556356141</v>
      </c>
      <c r="G89" s="36" t="str">
        <f>IF(B89=0,"",IF(B89="","",IF(B89&gt;0,"s","")))</f>
        <v>s</v>
      </c>
    </row>
    <row r="90" spans="1:7" ht="15" customHeight="1" x14ac:dyDescent="0.3">
      <c r="A90" s="40">
        <v>43739</v>
      </c>
      <c r="B90" s="27">
        <v>122.9895927806337</v>
      </c>
      <c r="C90" s="27">
        <f t="shared" si="65"/>
        <v>4.2485513597459601</v>
      </c>
      <c r="D90" s="27">
        <v>124.430956496627</v>
      </c>
      <c r="E90" s="27">
        <f t="shared" ref="E90" si="71">IFERROR(IF(D90/D78*100-100=-100,"",D90/D78*100-100),"")</f>
        <v>4.4915978598012885</v>
      </c>
      <c r="G90" s="36" t="str">
        <f>IF(B90=0,"",IF(B90="","",IF(B90&gt;0,"o","")))</f>
        <v>o</v>
      </c>
    </row>
    <row r="91" spans="1:7" ht="15" customHeight="1" x14ac:dyDescent="0.3">
      <c r="A91" s="40">
        <v>43770</v>
      </c>
      <c r="B91" s="27">
        <v>126.94136282561078</v>
      </c>
      <c r="C91" s="27">
        <f t="shared" si="65"/>
        <v>4.8794610051365197</v>
      </c>
      <c r="D91" s="27">
        <v>124.68733877543799</v>
      </c>
      <c r="E91" s="27">
        <f t="shared" ref="E91" si="72">IFERROR(IF(D91/D79*100-100=-100,"",D91/D79*100-100),"")</f>
        <v>4.6384881736578194</v>
      </c>
      <c r="G91" s="36" t="str">
        <f>IF(B91=0,"",IF(B91="","",IF(B91&gt;0,"n","")))</f>
        <v>n</v>
      </c>
    </row>
    <row r="92" spans="1:7" ht="15" customHeight="1" x14ac:dyDescent="0.3">
      <c r="A92" s="41">
        <v>43800</v>
      </c>
      <c r="B92" s="28">
        <v>130.4516394101384</v>
      </c>
      <c r="C92" s="28">
        <f t="shared" si="65"/>
        <v>4.1994360983690626</v>
      </c>
      <c r="D92" s="28">
        <v>124.438023067788</v>
      </c>
      <c r="E92" s="28">
        <f t="shared" ref="E92:E149" si="73">IFERROR(IF(D92/D80*100-100=-100,"",D92/D80*100-100),"")</f>
        <v>3.9717760567770313</v>
      </c>
      <c r="G92" s="36" t="str">
        <f>IF(B92=0,"",IF(B92="","",IF(B92&gt;0,"d","")))</f>
        <v>d</v>
      </c>
    </row>
    <row r="93" spans="1:7" ht="15" customHeight="1" x14ac:dyDescent="0.3">
      <c r="A93" s="42">
        <v>43831</v>
      </c>
      <c r="B93" s="29">
        <v>127.01317904169493</v>
      </c>
      <c r="C93" s="29">
        <f t="shared" si="65"/>
        <v>4.0422107817863662</v>
      </c>
      <c r="D93" s="30">
        <v>123.268980309052</v>
      </c>
      <c r="E93" s="30">
        <f t="shared" si="73"/>
        <v>2.1743381054858872</v>
      </c>
      <c r="G93" s="36">
        <f>IF(B93=0,"",IF(B93="","",IF(B93&gt;0,G81+1,"")))</f>
        <v>2020</v>
      </c>
    </row>
    <row r="94" spans="1:7" ht="15" customHeight="1" x14ac:dyDescent="0.3">
      <c r="A94" s="43">
        <v>43862</v>
      </c>
      <c r="B94" s="31">
        <v>125.51172330988921</v>
      </c>
      <c r="C94" s="31">
        <f t="shared" si="65"/>
        <v>2.2427961556846157</v>
      </c>
      <c r="D94" s="32">
        <v>121.121554217087</v>
      </c>
      <c r="E94" s="32">
        <f t="shared" si="73"/>
        <v>-0.62777025061065217</v>
      </c>
      <c r="G94" s="36" t="str">
        <f>IF(B94=0,"",IF(B94="","",IF(B94&gt;0,"f","")))</f>
        <v>f</v>
      </c>
    </row>
    <row r="95" spans="1:7" ht="15" customHeight="1" x14ac:dyDescent="0.3">
      <c r="A95" s="43">
        <v>43891</v>
      </c>
      <c r="B95" s="31">
        <v>121.38182823234432</v>
      </c>
      <c r="C95" s="31">
        <f t="shared" si="65"/>
        <v>-3.7016712418778752</v>
      </c>
      <c r="D95" s="32">
        <v>118.44746417925801</v>
      </c>
      <c r="E95" s="32">
        <f t="shared" si="73"/>
        <v>-3.8435092130644648</v>
      </c>
      <c r="G95" s="36" t="str">
        <f>IF(B95=0,"",IF(B95="","",IF(B95&gt;0,"m","")))</f>
        <v>m</v>
      </c>
    </row>
    <row r="96" spans="1:7" ht="15" customHeight="1" x14ac:dyDescent="0.3">
      <c r="A96" s="43">
        <v>43922</v>
      </c>
      <c r="B96" s="31">
        <v>112.7303000858175</v>
      </c>
      <c r="C96" s="31">
        <f t="shared" si="65"/>
        <v>-9.0536803048897525</v>
      </c>
      <c r="D96" s="32">
        <v>116.235950246222</v>
      </c>
      <c r="E96" s="32">
        <f t="shared" si="73"/>
        <v>-6.4045398674282978</v>
      </c>
      <c r="G96" s="36" t="str">
        <f>IF(B96=0,"",IF(B96="","",IF(B96&gt;0,"a","")))</f>
        <v>a</v>
      </c>
    </row>
    <row r="97" spans="1:7" ht="15" customHeight="1" x14ac:dyDescent="0.3">
      <c r="A97" s="43">
        <v>43952</v>
      </c>
      <c r="B97" s="31">
        <v>111.48885858132122</v>
      </c>
      <c r="C97" s="31">
        <f t="shared" si="65"/>
        <v>-9.8514007500566692</v>
      </c>
      <c r="D97" s="32">
        <v>115.439893215334</v>
      </c>
      <c r="E97" s="32">
        <f t="shared" si="73"/>
        <v>-7.4132491046643594</v>
      </c>
      <c r="G97" s="36" t="str">
        <f>IF(B97=0,"",IF(B97="","",IF(B97&gt;0,"m","")))</f>
        <v>m</v>
      </c>
    </row>
    <row r="98" spans="1:7" ht="15" customHeight="1" x14ac:dyDescent="0.3">
      <c r="A98" s="43">
        <v>43983</v>
      </c>
      <c r="B98" s="31">
        <v>111.55064782563475</v>
      </c>
      <c r="C98" s="31">
        <f t="shared" si="65"/>
        <v>-7.3898082809502199</v>
      </c>
      <c r="D98" s="32">
        <v>116.48331041246399</v>
      </c>
      <c r="E98" s="32">
        <f t="shared" si="73"/>
        <v>-6.6169466528224063</v>
      </c>
      <c r="G98" s="36" t="str">
        <f>IF(B98=0,"",IF(B98="","",IF(B98&gt;0,"j","")))</f>
        <v>j</v>
      </c>
    </row>
    <row r="99" spans="1:7" ht="15" customHeight="1" x14ac:dyDescent="0.3">
      <c r="A99" s="43">
        <v>44013</v>
      </c>
      <c r="B99" s="31">
        <v>118.50389817393591</v>
      </c>
      <c r="C99" s="31">
        <f t="shared" si="65"/>
        <v>-3.6020153368045982</v>
      </c>
      <c r="D99" s="32">
        <v>118.965760865257</v>
      </c>
      <c r="E99" s="32">
        <f t="shared" si="73"/>
        <v>-4.4222391432103763</v>
      </c>
      <c r="G99" s="36" t="str">
        <f>IF(B99=0,"",IF(B99="","",IF(B99&gt;0,"j","")))</f>
        <v>j</v>
      </c>
    </row>
    <row r="100" spans="1:7" ht="15" customHeight="1" x14ac:dyDescent="0.3">
      <c r="A100" s="43">
        <v>44044</v>
      </c>
      <c r="B100" s="31">
        <v>120.59525912340658</v>
      </c>
      <c r="C100" s="31">
        <f t="shared" si="65"/>
        <v>-1.0996748091734361</v>
      </c>
      <c r="D100" s="32">
        <v>121.883434770254</v>
      </c>
      <c r="E100" s="32">
        <f t="shared" si="73"/>
        <v>-1.8409899319960772</v>
      </c>
      <c r="G100" s="36" t="str">
        <f>IF(B100=0,"",IF(B100="","",IF(B100&gt;0,"a","")))</f>
        <v>a</v>
      </c>
    </row>
    <row r="101" spans="1:7" ht="15" customHeight="1" x14ac:dyDescent="0.3">
      <c r="A101" s="43">
        <v>44075</v>
      </c>
      <c r="B101" s="31">
        <v>121.72889383731427</v>
      </c>
      <c r="C101" s="31">
        <f>IFERROR(IF(B101/B89*100-100=-100,"",B101/B89*100-100),"")</f>
        <v>0.7818085807396784</v>
      </c>
      <c r="D101" s="32">
        <v>124.333765713204</v>
      </c>
      <c r="E101" s="32">
        <f t="shared" si="73"/>
        <v>0.14023449742228422</v>
      </c>
      <c r="G101" s="36" t="str">
        <f>IF(B101=0,"",IF(B101="","",IF(B101&gt;0,"s","")))</f>
        <v>s</v>
      </c>
    </row>
    <row r="102" spans="1:7" ht="15" customHeight="1" x14ac:dyDescent="0.3">
      <c r="A102" s="43">
        <v>44105</v>
      </c>
      <c r="B102" s="31">
        <v>125.20391796724476</v>
      </c>
      <c r="C102" s="31">
        <f t="shared" si="65"/>
        <v>1.8004167153887352</v>
      </c>
      <c r="D102" s="32">
        <v>125.881157049904</v>
      </c>
      <c r="E102" s="32">
        <f t="shared" si="73"/>
        <v>1.1654660496934355</v>
      </c>
      <c r="G102" s="36" t="str">
        <f>IF(B102=0,"",IF(B102="","",IF(B102&gt;0,"o","")))</f>
        <v>o</v>
      </c>
    </row>
    <row r="103" spans="1:7" ht="15" customHeight="1" x14ac:dyDescent="0.3">
      <c r="A103" s="43">
        <v>44136</v>
      </c>
      <c r="B103" s="31">
        <v>128.05034338537095</v>
      </c>
      <c r="C103" s="31">
        <f t="shared" si="65"/>
        <v>0.87361639663792801</v>
      </c>
      <c r="D103" s="32">
        <v>126.659875489085</v>
      </c>
      <c r="E103" s="32">
        <f t="shared" si="73"/>
        <v>1.5819863773013338</v>
      </c>
      <c r="G103" s="36" t="str">
        <f>IF(B103=0,"",IF(B103="","",IF(B103&gt;0,"n","")))</f>
        <v>n</v>
      </c>
    </row>
    <row r="104" spans="1:7" ht="15" customHeight="1" x14ac:dyDescent="0.3">
      <c r="A104" s="44">
        <v>44166</v>
      </c>
      <c r="B104" s="33">
        <v>135.04124478255846</v>
      </c>
      <c r="C104" s="33">
        <f t="shared" si="65"/>
        <v>3.5182427704035177</v>
      </c>
      <c r="D104" s="34">
        <v>127.13755440736701</v>
      </c>
      <c r="E104" s="34">
        <f t="shared" si="73"/>
        <v>2.1693781956889922</v>
      </c>
      <c r="G104" s="36" t="str">
        <f>IF(B104=0,"",IF(B104="","",IF(B104&gt;0,"d","")))</f>
        <v>d</v>
      </c>
    </row>
    <row r="105" spans="1:7" ht="15" customHeight="1" x14ac:dyDescent="0.3">
      <c r="A105" s="45">
        <v>44197</v>
      </c>
      <c r="B105" s="35">
        <v>128.87715209487067</v>
      </c>
      <c r="C105" s="35">
        <f t="shared" si="65"/>
        <v>1.467543027612777</v>
      </c>
      <c r="D105" s="27">
        <v>127.710823065189</v>
      </c>
      <c r="E105" s="27">
        <f t="shared" si="73"/>
        <v>3.6033742998447025</v>
      </c>
      <c r="G105" s="36">
        <f>IF(B105=0,"",IF(B105="","",IF(B105&gt;0,G93+1,"")))</f>
        <v>2021</v>
      </c>
    </row>
    <row r="106" spans="1:7" ht="15" customHeight="1" x14ac:dyDescent="0.3">
      <c r="A106" s="40">
        <v>44228</v>
      </c>
      <c r="B106" s="27">
        <v>128.60670948880565</v>
      </c>
      <c r="C106" s="27">
        <f t="shared" si="65"/>
        <v>2.4658940992108711</v>
      </c>
      <c r="D106" s="27">
        <v>128.570841877226</v>
      </c>
      <c r="E106" s="27">
        <f t="shared" si="73"/>
        <v>6.15025765503934</v>
      </c>
      <c r="G106" s="36" t="str">
        <f>IF(B106=0,"",IF(B106="","",IF(B106&gt;0,"f","")))</f>
        <v>f</v>
      </c>
    </row>
    <row r="107" spans="1:7" ht="15" customHeight="1" x14ac:dyDescent="0.3">
      <c r="A107" s="40">
        <v>44256</v>
      </c>
      <c r="B107" s="27">
        <v>133.28655366874608</v>
      </c>
      <c r="C107" s="27">
        <f t="shared" si="65"/>
        <v>9.8076669380973556</v>
      </c>
      <c r="D107" s="27">
        <v>129.636344983302</v>
      </c>
      <c r="E107" s="27">
        <f t="shared" si="73"/>
        <v>9.4462814223787603</v>
      </c>
      <c r="G107" s="36" t="str">
        <f>IF(B107=0,"",IF(B107="","",IF(B107&gt;0,"m","")))</f>
        <v>m</v>
      </c>
    </row>
    <row r="108" spans="1:7" ht="15" customHeight="1" x14ac:dyDescent="0.3">
      <c r="A108" s="40">
        <v>44287</v>
      </c>
      <c r="B108" s="27">
        <v>130.05847703089921</v>
      </c>
      <c r="C108" s="27">
        <f t="shared" si="65"/>
        <v>15.371357063620337</v>
      </c>
      <c r="D108" s="27">
        <v>130.74202035594701</v>
      </c>
      <c r="E108" s="27">
        <f t="shared" si="73"/>
        <v>12.479848170034202</v>
      </c>
      <c r="G108" s="36" t="str">
        <f>IF(B108=0,"",IF(B108="","",IF(B108&gt;0,"a","")))</f>
        <v>a</v>
      </c>
    </row>
    <row r="109" spans="1:7" ht="15" customHeight="1" x14ac:dyDescent="0.3">
      <c r="A109" s="40">
        <v>44317</v>
      </c>
      <c r="B109" s="27">
        <v>130.00645102190984</v>
      </c>
      <c r="C109" s="27">
        <f t="shared" si="65"/>
        <v>16.609365883032766</v>
      </c>
      <c r="D109" s="27">
        <v>131.65034193018101</v>
      </c>
      <c r="E109" s="27">
        <f t="shared" si="73"/>
        <v>14.042328231029373</v>
      </c>
      <c r="G109" s="36" t="str">
        <f>IF(B109=0,"",IF(B109="","",IF(B109&gt;0,"m","")))</f>
        <v>m</v>
      </c>
    </row>
    <row r="110" spans="1:7" ht="15" customHeight="1" x14ac:dyDescent="0.3">
      <c r="A110" s="40">
        <v>44348</v>
      </c>
      <c r="B110" s="27">
        <v>127.53379248605189</v>
      </c>
      <c r="C110" s="27">
        <f t="shared" si="65"/>
        <v>14.328150460766892</v>
      </c>
      <c r="D110" s="27">
        <v>132.14192213746099</v>
      </c>
      <c r="E110" s="27">
        <f t="shared" si="73"/>
        <v>13.442794224812388</v>
      </c>
      <c r="G110" s="36" t="str">
        <f>IF(B110=0,"",IF(B110="","",IF(B110&gt;0,"j","")))</f>
        <v>j</v>
      </c>
    </row>
    <row r="111" spans="1:7" ht="15" customHeight="1" x14ac:dyDescent="0.3">
      <c r="A111" s="40">
        <v>44378</v>
      </c>
      <c r="B111" s="27">
        <v>131.22669193726847</v>
      </c>
      <c r="C111" s="27">
        <f t="shared" si="65"/>
        <v>10.736181644133325</v>
      </c>
      <c r="D111" s="27">
        <v>132.265781997045</v>
      </c>
      <c r="E111" s="27">
        <f t="shared" si="73"/>
        <v>11.179705013488601</v>
      </c>
      <c r="G111" s="36" t="str">
        <f>IF(B111=0,"",IF(B111="","",IF(B111&gt;0,"j","")))</f>
        <v>j</v>
      </c>
    </row>
    <row r="112" spans="1:7" ht="15" customHeight="1" x14ac:dyDescent="0.3">
      <c r="A112" s="40">
        <v>44409</v>
      </c>
      <c r="B112" s="27">
        <v>130.13493934409129</v>
      </c>
      <c r="C112" s="27">
        <f t="shared" si="65"/>
        <v>7.9104935716607656</v>
      </c>
      <c r="D112" s="27">
        <v>132.207078210351</v>
      </c>
      <c r="E112" s="27">
        <f t="shared" si="73"/>
        <v>8.4700955954816237</v>
      </c>
      <c r="G112" s="36" t="str">
        <f>IF(B112=0,"",IF(B112="","",IF(B112&gt;0,"a","")))</f>
        <v>a</v>
      </c>
    </row>
    <row r="113" spans="1:7" ht="15" customHeight="1" x14ac:dyDescent="0.3">
      <c r="A113" s="40">
        <v>44440</v>
      </c>
      <c r="B113" s="27">
        <v>128.76536346218359</v>
      </c>
      <c r="C113" s="27">
        <f t="shared" si="65"/>
        <v>5.7804432481521388</v>
      </c>
      <c r="D113" s="27">
        <v>132.189195704241</v>
      </c>
      <c r="E113" s="27">
        <f t="shared" si="73"/>
        <v>6.3180182358160124</v>
      </c>
      <c r="G113" s="36" t="str">
        <f>IF(B113=0,"",IF(B113="","",IF(B113&gt;0,"s","")))</f>
        <v>s</v>
      </c>
    </row>
    <row r="114" spans="1:7" ht="15" customHeight="1" x14ac:dyDescent="0.3">
      <c r="A114" s="40">
        <v>44470</v>
      </c>
      <c r="B114" s="27">
        <v>130.60178964172607</v>
      </c>
      <c r="C114" s="27">
        <f t="shared" si="65"/>
        <v>4.3112641857529326</v>
      </c>
      <c r="D114" s="27">
        <v>132.38845249660901</v>
      </c>
      <c r="E114" s="27">
        <f t="shared" si="73"/>
        <v>5.1693959598141106</v>
      </c>
      <c r="G114" s="36" t="str">
        <f>IF(B114=0,"",IF(B114="","",IF(B114&gt;0,"o","")))</f>
        <v>o</v>
      </c>
    </row>
    <row r="115" spans="1:7" ht="15" customHeight="1" x14ac:dyDescent="0.3">
      <c r="A115" s="40">
        <v>44501</v>
      </c>
      <c r="B115" s="27">
        <v>135.32772060061811</v>
      </c>
      <c r="C115" s="27">
        <f t="shared" si="65"/>
        <v>5.6832156969276468</v>
      </c>
      <c r="D115" s="27">
        <v>132.78367760965801</v>
      </c>
      <c r="E115" s="27">
        <f t="shared" si="73"/>
        <v>4.8348398393149665</v>
      </c>
      <c r="G115" s="36" t="str">
        <f>IF(B115=0,"",IF(B115="","",IF(B115&gt;0,"n","")))</f>
        <v>n</v>
      </c>
    </row>
    <row r="116" spans="1:7" ht="15" customHeight="1" x14ac:dyDescent="0.3">
      <c r="A116" s="41">
        <v>44531</v>
      </c>
      <c r="B116" s="28">
        <v>140.79793267712438</v>
      </c>
      <c r="C116" s="28">
        <f t="shared" si="65"/>
        <v>4.2629108638884787</v>
      </c>
      <c r="D116" s="28">
        <v>133.275337816643</v>
      </c>
      <c r="E116" s="28">
        <f t="shared" si="73"/>
        <v>4.8276714444338324</v>
      </c>
      <c r="G116" s="36" t="str">
        <f>IF(B116=0,"",IF(B116="","",IF(B116&gt;0,"d","")))</f>
        <v>d</v>
      </c>
    </row>
    <row r="117" spans="1:7" ht="15" customHeight="1" x14ac:dyDescent="0.3">
      <c r="A117" s="42">
        <v>44562</v>
      </c>
      <c r="B117" s="29">
        <v>135.01764424875819</v>
      </c>
      <c r="C117" s="29">
        <f t="shared" si="65"/>
        <v>4.7646088186114639</v>
      </c>
      <c r="D117" s="30">
        <v>133.77463486622099</v>
      </c>
      <c r="E117" s="30">
        <f t="shared" si="73"/>
        <v>4.7480798067809644</v>
      </c>
      <c r="G117" s="36">
        <f>IF(B117=0,"",IF(B117="","",IF(B117&gt;0,G105+1,"")))</f>
        <v>2022</v>
      </c>
    </row>
    <row r="118" spans="1:7" ht="15" customHeight="1" x14ac:dyDescent="0.3">
      <c r="A118" s="43">
        <v>44593</v>
      </c>
      <c r="B118" s="31">
        <v>134.19752449635442</v>
      </c>
      <c r="C118" s="31">
        <f t="shared" si="65"/>
        <v>4.3472187646908225</v>
      </c>
      <c r="D118" s="32">
        <v>134.415994207117</v>
      </c>
      <c r="E118" s="32">
        <f t="shared" si="73"/>
        <v>4.5462503352607655</v>
      </c>
      <c r="G118" s="36" t="str">
        <f>IF(B118=0,"",IF(B118="","",IF(B118&gt;0,"f","")))</f>
        <v>f</v>
      </c>
    </row>
    <row r="119" spans="1:7" ht="15" customHeight="1" x14ac:dyDescent="0.3">
      <c r="A119" s="43">
        <v>44621</v>
      </c>
      <c r="B119" s="31">
        <v>139.12684087745242</v>
      </c>
      <c r="C119" s="31">
        <f t="shared" si="65"/>
        <v>4.3817527334535811</v>
      </c>
      <c r="D119" s="32">
        <v>135.25318204693701</v>
      </c>
      <c r="E119" s="32">
        <f t="shared" si="73"/>
        <v>4.3327641367538519</v>
      </c>
      <c r="G119" s="36" t="str">
        <f>IF(B119=0,"",IF(B119="","",IF(B119&gt;0,"m","")))</f>
        <v>m</v>
      </c>
    </row>
    <row r="120" spans="1:7" ht="15" customHeight="1" x14ac:dyDescent="0.3">
      <c r="A120" s="43">
        <v>44652</v>
      </c>
      <c r="B120" s="31">
        <v>135.61091285426838</v>
      </c>
      <c r="C120" s="31">
        <f t="shared" si="65"/>
        <v>4.2691841009717706</v>
      </c>
      <c r="D120" s="32">
        <v>136.12017371977899</v>
      </c>
      <c r="E120" s="32">
        <f t="shared" si="73"/>
        <v>4.1135614618696366</v>
      </c>
      <c r="G120" s="36" t="str">
        <f>IF(B120=0,"",IF(B120="","",IF(B120&gt;0,"a","")))</f>
        <v>a</v>
      </c>
    </row>
    <row r="121" spans="1:7" ht="15" customHeight="1" x14ac:dyDescent="0.3">
      <c r="A121" s="43">
        <v>44682</v>
      </c>
      <c r="B121" s="31">
        <v>135.58506274923872</v>
      </c>
      <c r="C121" s="31">
        <f t="shared" si="65"/>
        <v>4.2910268555740601</v>
      </c>
      <c r="D121" s="32">
        <v>136.817240426209</v>
      </c>
      <c r="E121" s="32">
        <f t="shared" si="73"/>
        <v>3.9247133127600762</v>
      </c>
      <c r="G121" s="36" t="str">
        <f>IF(B121=0,"",IF(B121="","",IF(B121&gt;0,"m","")))</f>
        <v>m</v>
      </c>
    </row>
    <row r="122" spans="1:7" ht="15" customHeight="1" x14ac:dyDescent="0.3">
      <c r="A122" s="43">
        <v>44713</v>
      </c>
      <c r="B122" s="31">
        <v>132.21262779482436</v>
      </c>
      <c r="C122" s="31">
        <f t="shared" si="65"/>
        <v>3.6687024023724319</v>
      </c>
      <c r="D122" s="32">
        <v>137.17964157675701</v>
      </c>
      <c r="E122" s="32">
        <f t="shared" si="73"/>
        <v>3.8123551994767553</v>
      </c>
      <c r="G122" s="36" t="str">
        <f>IF(B122=0,"",IF(B122="","",IF(B122&gt;0,"j","")))</f>
        <v>j</v>
      </c>
    </row>
    <row r="123" spans="1:7" ht="15" customHeight="1" x14ac:dyDescent="0.3">
      <c r="A123" s="43">
        <v>44743</v>
      </c>
      <c r="B123" s="31">
        <v>135.17788398682953</v>
      </c>
      <c r="C123" s="31">
        <f t="shared" si="65"/>
        <v>3.010966741011714</v>
      </c>
      <c r="D123" s="32">
        <v>137.20550287329399</v>
      </c>
      <c r="E123" s="32">
        <f t="shared" si="73"/>
        <v>3.7346929808038709</v>
      </c>
      <c r="G123" s="36" t="str">
        <f>IF(B123=0,"",IF(B123="","",IF(B123&gt;0,"j","")))</f>
        <v>j</v>
      </c>
    </row>
    <row r="124" spans="1:7" ht="15" customHeight="1" x14ac:dyDescent="0.3">
      <c r="A124" s="43">
        <v>44774</v>
      </c>
      <c r="B124" s="31">
        <v>135.91792661193875</v>
      </c>
      <c r="C124" s="31">
        <f t="shared" si="65"/>
        <v>4.4438390619728949</v>
      </c>
      <c r="D124" s="32">
        <v>137.14898627892501</v>
      </c>
      <c r="E124" s="32">
        <f t="shared" si="73"/>
        <v>3.7380056616265875</v>
      </c>
      <c r="G124" s="36" t="str">
        <f>IF(B124=0,"",IF(B124="","",IF(B124&gt;0,"a","")))</f>
        <v>a</v>
      </c>
    </row>
    <row r="125" spans="1:7" ht="15" customHeight="1" x14ac:dyDescent="0.3">
      <c r="A125" s="43">
        <v>44805</v>
      </c>
      <c r="B125" s="31">
        <v>133.70773298949646</v>
      </c>
      <c r="C125" s="31">
        <f t="shared" si="65"/>
        <v>3.838275600227206</v>
      </c>
      <c r="D125" s="32">
        <v>137.22541687596501</v>
      </c>
      <c r="E125" s="32">
        <f t="shared" si="73"/>
        <v>3.8098583964396084</v>
      </c>
      <c r="G125" s="36" t="str">
        <f>IF(B125=0,"",IF(B125="","",IF(B125&gt;0,"s","")))</f>
        <v>s</v>
      </c>
    </row>
    <row r="126" spans="1:7" ht="15" customHeight="1" x14ac:dyDescent="0.3">
      <c r="A126" s="43">
        <v>44835</v>
      </c>
      <c r="B126" s="31">
        <v>135.48227584088804</v>
      </c>
      <c r="C126" s="31">
        <f t="shared" si="65"/>
        <v>3.7369213795235083</v>
      </c>
      <c r="D126" s="32">
        <v>137.48098373782301</v>
      </c>
      <c r="E126" s="32">
        <f t="shared" si="73"/>
        <v>3.8466581829290902</v>
      </c>
      <c r="G126" s="36" t="str">
        <f>IF(B126=0,"",IF(B126="","",IF(B126&gt;0,"o","")))</f>
        <v>o</v>
      </c>
    </row>
    <row r="127" spans="1:7" ht="15" customHeight="1" x14ac:dyDescent="0.3">
      <c r="A127" s="43">
        <v>44866</v>
      </c>
      <c r="B127" s="31">
        <v>140.33044138851716</v>
      </c>
      <c r="C127" s="31">
        <f t="shared" si="65"/>
        <v>3.6967450317612105</v>
      </c>
      <c r="D127" s="32">
        <v>137.79816547498299</v>
      </c>
      <c r="E127" s="32">
        <f t="shared" si="73"/>
        <v>3.7764339379618548</v>
      </c>
      <c r="G127" s="36" t="str">
        <f>IF(B127=0,"",IF(B127="","",IF(B127&gt;0,"n","")))</f>
        <v>n</v>
      </c>
    </row>
    <row r="128" spans="1:7" ht="15" customHeight="1" x14ac:dyDescent="0.3">
      <c r="A128" s="44">
        <v>44896</v>
      </c>
      <c r="B128" s="33">
        <v>145.85490567014921</v>
      </c>
      <c r="C128" s="33">
        <f t="shared" si="65"/>
        <v>3.5916528722203651</v>
      </c>
      <c r="D128" s="34">
        <v>138.17670955965801</v>
      </c>
      <c r="E128" s="34">
        <f t="shared" si="73"/>
        <v>3.6776284519782507</v>
      </c>
      <c r="G128" s="36" t="str">
        <f>IF(B128=0,"",IF(B128="","",IF(B128&gt;0,"d","")))</f>
        <v>d</v>
      </c>
    </row>
    <row r="129" spans="1:7" ht="15" customHeight="1" x14ac:dyDescent="0.3">
      <c r="A129" s="45">
        <v>44927</v>
      </c>
      <c r="B129" s="35">
        <v>139.21753820424655</v>
      </c>
      <c r="C129" s="35">
        <f t="shared" si="65"/>
        <v>3.1106260065909765</v>
      </c>
      <c r="D129" s="27">
        <v>138.67148097565101</v>
      </c>
      <c r="E129" s="27">
        <f t="shared" si="73"/>
        <v>3.6605191367758323</v>
      </c>
      <c r="G129" s="36">
        <f>IF(B129=0,"",IF(B129="","",IF(B129&gt;0,G117+1,"")))</f>
        <v>2023</v>
      </c>
    </row>
    <row r="130" spans="1:7" ht="15" hidden="1" customHeight="1" x14ac:dyDescent="0.3">
      <c r="A130" s="40">
        <v>44958</v>
      </c>
      <c r="B130" s="27"/>
      <c r="C130" s="27" t="str">
        <f t="shared" si="65"/>
        <v/>
      </c>
      <c r="D130" s="27"/>
      <c r="E130" s="27" t="str">
        <f t="shared" si="73"/>
        <v/>
      </c>
      <c r="G130" s="36" t="str">
        <f>IF(B130=0,"",IF(B130="","",IF(B130&gt;0,"f","")))</f>
        <v/>
      </c>
    </row>
    <row r="131" spans="1:7" ht="15" hidden="1" customHeight="1" x14ac:dyDescent="0.3">
      <c r="A131" s="40">
        <v>44986</v>
      </c>
      <c r="B131" s="27"/>
      <c r="C131" s="27" t="str">
        <f t="shared" si="65"/>
        <v/>
      </c>
      <c r="D131" s="27"/>
      <c r="E131" s="27" t="str">
        <f t="shared" si="73"/>
        <v/>
      </c>
      <c r="G131" s="36" t="str">
        <f>IF(B131=0,"",IF(B131="","",IF(B131&gt;0,"m","")))</f>
        <v/>
      </c>
    </row>
    <row r="132" spans="1:7" ht="15" hidden="1" customHeight="1" x14ac:dyDescent="0.3">
      <c r="A132" s="40">
        <v>45017</v>
      </c>
      <c r="B132" s="27"/>
      <c r="C132" s="27" t="str">
        <f t="shared" si="65"/>
        <v/>
      </c>
      <c r="D132" s="27"/>
      <c r="E132" s="27" t="str">
        <f t="shared" si="73"/>
        <v/>
      </c>
      <c r="G132" s="36" t="str">
        <f>IF(B132=0,"",IF(B132="","",IF(B132&gt;0,"a","")))</f>
        <v/>
      </c>
    </row>
    <row r="133" spans="1:7" ht="15" hidden="1" customHeight="1" x14ac:dyDescent="0.3">
      <c r="A133" s="40">
        <v>45047</v>
      </c>
      <c r="B133" s="27"/>
      <c r="C133" s="27" t="str">
        <f t="shared" si="65"/>
        <v/>
      </c>
      <c r="D133" s="27"/>
      <c r="E133" s="27" t="str">
        <f t="shared" si="73"/>
        <v/>
      </c>
      <c r="G133" s="36" t="str">
        <f>IF(B133=0,"",IF(B133="","",IF(B133&gt;0,"m","")))</f>
        <v/>
      </c>
    </row>
    <row r="134" spans="1:7" ht="15" hidden="1" customHeight="1" x14ac:dyDescent="0.3">
      <c r="A134" s="40">
        <v>45078</v>
      </c>
      <c r="B134" s="27"/>
      <c r="C134" s="27" t="str">
        <f t="shared" si="65"/>
        <v/>
      </c>
      <c r="D134" s="27"/>
      <c r="E134" s="27" t="str">
        <f t="shared" si="73"/>
        <v/>
      </c>
      <c r="G134" s="36" t="str">
        <f>IF(B134=0,"",IF(B134="","",IF(B134&gt;0,"j","")))</f>
        <v/>
      </c>
    </row>
    <row r="135" spans="1:7" ht="15" hidden="1" customHeight="1" x14ac:dyDescent="0.3">
      <c r="A135" s="40">
        <v>45108</v>
      </c>
      <c r="B135" s="27"/>
      <c r="C135" s="27" t="str">
        <f t="shared" si="65"/>
        <v/>
      </c>
      <c r="D135" s="27"/>
      <c r="E135" s="27" t="str">
        <f t="shared" si="73"/>
        <v/>
      </c>
      <c r="G135" s="36" t="str">
        <f>IF(B135=0,"",IF(B135="","",IF(B135&gt;0,"j","")))</f>
        <v/>
      </c>
    </row>
    <row r="136" spans="1:7" ht="15" hidden="1" customHeight="1" x14ac:dyDescent="0.3">
      <c r="A136" s="40">
        <v>45139</v>
      </c>
      <c r="B136" s="27"/>
      <c r="C136" s="27" t="str">
        <f t="shared" si="65"/>
        <v/>
      </c>
      <c r="D136" s="27"/>
      <c r="E136" s="27" t="str">
        <f t="shared" si="73"/>
        <v/>
      </c>
      <c r="G136" s="36" t="str">
        <f>IF(B136=0,"",IF(B136="","",IF(B136&gt;0,"a","")))</f>
        <v/>
      </c>
    </row>
    <row r="137" spans="1:7" ht="15" hidden="1" customHeight="1" x14ac:dyDescent="0.3">
      <c r="A137" s="40">
        <v>45170</v>
      </c>
      <c r="B137" s="27"/>
      <c r="C137" s="27" t="str">
        <f t="shared" si="65"/>
        <v/>
      </c>
      <c r="D137" s="27"/>
      <c r="E137" s="27" t="str">
        <f t="shared" si="73"/>
        <v/>
      </c>
      <c r="G137" s="36" t="str">
        <f>IF(B137=0,"",IF(B137="","",IF(B137&gt;0,"s","")))</f>
        <v/>
      </c>
    </row>
    <row r="138" spans="1:7" ht="15" hidden="1" customHeight="1" x14ac:dyDescent="0.3">
      <c r="A138" s="40">
        <v>45200</v>
      </c>
      <c r="B138" s="27"/>
      <c r="C138" s="27" t="str">
        <f t="shared" si="65"/>
        <v/>
      </c>
      <c r="D138" s="27"/>
      <c r="E138" s="27" t="str">
        <f t="shared" si="73"/>
        <v/>
      </c>
      <c r="G138" s="36" t="str">
        <f>IF(B138=0,"",IF(B138="","",IF(B138&gt;0,"o","")))</f>
        <v/>
      </c>
    </row>
    <row r="139" spans="1:7" ht="15" hidden="1" customHeight="1" x14ac:dyDescent="0.3">
      <c r="A139" s="40">
        <v>45231</v>
      </c>
      <c r="B139" s="27"/>
      <c r="C139" s="27" t="str">
        <f t="shared" si="65"/>
        <v/>
      </c>
      <c r="D139" s="27"/>
      <c r="E139" s="27" t="str">
        <f t="shared" si="73"/>
        <v/>
      </c>
      <c r="G139" s="36" t="str">
        <f>IF(B139=0,"",IF(B139="","",IF(B139&gt;0,"n","")))</f>
        <v/>
      </c>
    </row>
    <row r="140" spans="1:7" ht="15" hidden="1" customHeight="1" x14ac:dyDescent="0.3">
      <c r="A140" s="41">
        <v>45261</v>
      </c>
      <c r="B140" s="28"/>
      <c r="C140" s="28" t="str">
        <f t="shared" si="65"/>
        <v/>
      </c>
      <c r="D140" s="28"/>
      <c r="E140" s="28" t="str">
        <f t="shared" si="73"/>
        <v/>
      </c>
      <c r="G140" s="36" t="str">
        <f>IF(B140=0,"",IF(B140="","",IF(B140&gt;0,"d","")))</f>
        <v/>
      </c>
    </row>
    <row r="141" spans="1:7" ht="15" hidden="1" customHeight="1" x14ac:dyDescent="0.3">
      <c r="A141" s="42">
        <v>45292</v>
      </c>
      <c r="B141" s="29"/>
      <c r="C141" s="29" t="str">
        <f t="shared" si="65"/>
        <v/>
      </c>
      <c r="D141" s="30"/>
      <c r="E141" s="30" t="str">
        <f t="shared" si="73"/>
        <v/>
      </c>
      <c r="G141" s="36" t="str">
        <f>IF(B141=0,"",IF(B141="","",IF(B141&gt;0,G129+1,"")))</f>
        <v/>
      </c>
    </row>
    <row r="142" spans="1:7" ht="15" hidden="1" customHeight="1" x14ac:dyDescent="0.3">
      <c r="A142" s="43">
        <v>45323</v>
      </c>
      <c r="B142" s="31"/>
      <c r="C142" s="31" t="str">
        <f t="shared" si="65"/>
        <v/>
      </c>
      <c r="D142" s="32"/>
      <c r="E142" s="32" t="str">
        <f t="shared" si="73"/>
        <v/>
      </c>
      <c r="G142" s="36" t="str">
        <f>IF(B142=0,"",IF(B142="","",IF(B142&gt;0,"f","")))</f>
        <v/>
      </c>
    </row>
    <row r="143" spans="1:7" ht="15" hidden="1" customHeight="1" x14ac:dyDescent="0.3">
      <c r="A143" s="43">
        <v>45352</v>
      </c>
      <c r="B143" s="31"/>
      <c r="C143" s="31" t="str">
        <f t="shared" si="65"/>
        <v/>
      </c>
      <c r="D143" s="32"/>
      <c r="E143" s="32" t="str">
        <f t="shared" si="73"/>
        <v/>
      </c>
      <c r="G143" s="36" t="str">
        <f>IF(B143=0,"",IF(B143="","",IF(B143&gt;0,"m","")))</f>
        <v/>
      </c>
    </row>
    <row r="144" spans="1:7" ht="15" hidden="1" customHeight="1" x14ac:dyDescent="0.3">
      <c r="A144" s="43">
        <v>45383</v>
      </c>
      <c r="B144" s="31"/>
      <c r="C144" s="31" t="str">
        <f t="shared" si="65"/>
        <v/>
      </c>
      <c r="D144" s="32"/>
      <c r="E144" s="32" t="str">
        <f t="shared" si="73"/>
        <v/>
      </c>
      <c r="G144" s="36" t="str">
        <f>IF(B144=0,"",IF(B144="","",IF(B144&gt;0,"a","")))</f>
        <v/>
      </c>
    </row>
    <row r="145" spans="1:7" ht="15" hidden="1" customHeight="1" x14ac:dyDescent="0.3">
      <c r="A145" s="43">
        <v>45413</v>
      </c>
      <c r="B145" s="31"/>
      <c r="C145" s="31" t="str">
        <f t="shared" si="65"/>
        <v/>
      </c>
      <c r="D145" s="32"/>
      <c r="E145" s="32" t="str">
        <f t="shared" si="73"/>
        <v/>
      </c>
      <c r="G145" s="36" t="str">
        <f>IF(B145=0,"",IF(B145="","",IF(B145&gt;0,"m","")))</f>
        <v/>
      </c>
    </row>
    <row r="146" spans="1:7" ht="15" hidden="1" customHeight="1" x14ac:dyDescent="0.3">
      <c r="A146" s="43">
        <v>45444</v>
      </c>
      <c r="B146" s="31"/>
      <c r="C146" s="31" t="str">
        <f t="shared" si="65"/>
        <v/>
      </c>
      <c r="D146" s="32"/>
      <c r="E146" s="32" t="str">
        <f t="shared" si="73"/>
        <v/>
      </c>
      <c r="G146" s="36" t="str">
        <f>IF(B146=0,"",IF(B146="","",IF(B146&gt;0,"j","")))</f>
        <v/>
      </c>
    </row>
    <row r="147" spans="1:7" ht="15" hidden="1" customHeight="1" x14ac:dyDescent="0.3">
      <c r="A147" s="43">
        <v>45474</v>
      </c>
      <c r="B147" s="31"/>
      <c r="C147" s="31" t="str">
        <f t="shared" si="65"/>
        <v/>
      </c>
      <c r="D147" s="32"/>
      <c r="E147" s="32" t="str">
        <f t="shared" si="73"/>
        <v/>
      </c>
      <c r="G147" s="36" t="str">
        <f>IF(B147=0,"",IF(B147="","",IF(B147&gt;0,"j","")))</f>
        <v/>
      </c>
    </row>
    <row r="148" spans="1:7" s="39" customFormat="1" ht="17.25" hidden="1" customHeight="1" x14ac:dyDescent="0.3">
      <c r="A148" s="43">
        <v>45505</v>
      </c>
      <c r="B148" s="31"/>
      <c r="C148" s="31" t="str">
        <f t="shared" si="65"/>
        <v/>
      </c>
      <c r="D148" s="32"/>
      <c r="E148" s="32" t="str">
        <f t="shared" si="73"/>
        <v/>
      </c>
      <c r="F148" s="38"/>
      <c r="G148" s="38" t="str">
        <f>IF(B148=0,"",IF(B148="","",IF(B148&gt;0,"a","")))</f>
        <v/>
      </c>
    </row>
    <row r="149" spans="1:7" ht="17.25" hidden="1" customHeight="1" x14ac:dyDescent="0.3">
      <c r="A149" s="43">
        <v>45536</v>
      </c>
      <c r="B149" s="31"/>
      <c r="C149" s="31" t="str">
        <f t="shared" ref="C149:C212" si="74">IFERROR(IF(B149/B137*100-100=-100,"",B149/B137*100-100),"")</f>
        <v/>
      </c>
      <c r="D149" s="32"/>
      <c r="E149" s="32" t="str">
        <f t="shared" si="73"/>
        <v/>
      </c>
      <c r="G149" s="36" t="str">
        <f>IF(B149=0,"",IF(B149="","",IF(B149&gt;0,"s","")))</f>
        <v/>
      </c>
    </row>
    <row r="150" spans="1:7" s="22" customFormat="1" ht="17.25" hidden="1" customHeight="1" x14ac:dyDescent="0.35">
      <c r="A150" s="43">
        <v>45566</v>
      </c>
      <c r="B150" s="31"/>
      <c r="C150" s="31" t="str">
        <f t="shared" si="74"/>
        <v/>
      </c>
      <c r="D150" s="32"/>
      <c r="E150" s="32" t="str">
        <f t="shared" ref="E150:E213" si="75">IFERROR(IF(D150/D138*100-100=-100,"",D150/D138*100-100),"")</f>
        <v/>
      </c>
      <c r="F150" s="37"/>
      <c r="G150" s="37" t="str">
        <f>IF(B150=0,"",IF(B150="","",IF(B150&gt;0,"o","")))</f>
        <v/>
      </c>
    </row>
    <row r="151" spans="1:7" ht="17.25" hidden="1" customHeight="1" x14ac:dyDescent="0.3">
      <c r="A151" s="43">
        <v>45597</v>
      </c>
      <c r="B151" s="31"/>
      <c r="C151" s="31" t="str">
        <f t="shared" si="74"/>
        <v/>
      </c>
      <c r="D151" s="32"/>
      <c r="E151" s="32" t="str">
        <f t="shared" si="75"/>
        <v/>
      </c>
      <c r="G151" s="36" t="str">
        <f>IF(B151=0,"",IF(B151="","",IF(B151&gt;0,"n","")))</f>
        <v/>
      </c>
    </row>
    <row r="152" spans="1:7" ht="17.25" hidden="1" customHeight="1" x14ac:dyDescent="0.3">
      <c r="A152" s="44">
        <v>45627</v>
      </c>
      <c r="B152" s="33"/>
      <c r="C152" s="33" t="str">
        <f t="shared" si="74"/>
        <v/>
      </c>
      <c r="D152" s="34"/>
      <c r="E152" s="34" t="str">
        <f t="shared" si="75"/>
        <v/>
      </c>
      <c r="G152" s="36" t="str">
        <f>IF(B152=0,"",IF(B152="","",IF(B152&gt;0,"d","")))</f>
        <v/>
      </c>
    </row>
    <row r="153" spans="1:7" ht="17.25" hidden="1" customHeight="1" x14ac:dyDescent="0.3">
      <c r="A153" s="45">
        <v>45658</v>
      </c>
      <c r="B153" s="35"/>
      <c r="C153" s="35" t="str">
        <f t="shared" si="74"/>
        <v/>
      </c>
      <c r="D153" s="27"/>
      <c r="E153" s="27" t="str">
        <f t="shared" si="75"/>
        <v/>
      </c>
      <c r="G153" s="36" t="str">
        <f>IF(B153=0,"",IF(B153="","",IF(B153&gt;0,G141+1,"")))</f>
        <v/>
      </c>
    </row>
    <row r="154" spans="1:7" ht="17.25" hidden="1" customHeight="1" x14ac:dyDescent="0.3">
      <c r="A154" s="40">
        <v>45689</v>
      </c>
      <c r="B154" s="27"/>
      <c r="C154" s="27" t="str">
        <f t="shared" si="74"/>
        <v/>
      </c>
      <c r="D154" s="27"/>
      <c r="E154" s="27" t="str">
        <f t="shared" si="75"/>
        <v/>
      </c>
      <c r="G154" s="36" t="str">
        <f>IF(B154=0,"",IF(B154="","",IF(B154&gt;0,"f","")))</f>
        <v/>
      </c>
    </row>
    <row r="155" spans="1:7" ht="17.25" hidden="1" customHeight="1" x14ac:dyDescent="0.3">
      <c r="A155" s="40">
        <v>45717</v>
      </c>
      <c r="B155" s="27"/>
      <c r="C155" s="27" t="str">
        <f t="shared" si="74"/>
        <v/>
      </c>
      <c r="D155" s="27"/>
      <c r="E155" s="27" t="str">
        <f t="shared" si="75"/>
        <v/>
      </c>
      <c r="G155" s="36" t="str">
        <f>IF(B155=0,"",IF(B155="","",IF(B155&gt;0,"m","")))</f>
        <v/>
      </c>
    </row>
    <row r="156" spans="1:7" ht="17.25" hidden="1" customHeight="1" x14ac:dyDescent="0.3">
      <c r="A156" s="40">
        <v>45748</v>
      </c>
      <c r="B156" s="27"/>
      <c r="C156" s="27" t="str">
        <f t="shared" si="74"/>
        <v/>
      </c>
      <c r="D156" s="27"/>
      <c r="E156" s="27" t="str">
        <f t="shared" si="75"/>
        <v/>
      </c>
      <c r="G156" s="36" t="str">
        <f>IF(B156=0,"",IF(B156="","",IF(B156&gt;0,"a","")))</f>
        <v/>
      </c>
    </row>
    <row r="157" spans="1:7" s="47" customFormat="1" ht="17.25" hidden="1" customHeight="1" x14ac:dyDescent="0.3">
      <c r="A157" s="40">
        <v>45778</v>
      </c>
      <c r="B157" s="27"/>
      <c r="C157" s="27" t="str">
        <f t="shared" si="74"/>
        <v/>
      </c>
      <c r="D157" s="27"/>
      <c r="E157" s="27" t="str">
        <f t="shared" si="75"/>
        <v/>
      </c>
      <c r="F157" s="46"/>
      <c r="G157" s="46" t="str">
        <f>IF(B157=0,"",IF(B157="","",IF(B157&gt;0,"m","")))</f>
        <v/>
      </c>
    </row>
    <row r="158" spans="1:7" ht="17.25" hidden="1" customHeight="1" x14ac:dyDescent="0.3">
      <c r="A158" s="40">
        <v>45809</v>
      </c>
      <c r="B158" s="27"/>
      <c r="C158" s="27" t="str">
        <f t="shared" si="74"/>
        <v/>
      </c>
      <c r="D158" s="27"/>
      <c r="E158" s="27" t="str">
        <f t="shared" si="75"/>
        <v/>
      </c>
      <c r="G158" s="36" t="str">
        <f>IF(B158=0,"",IF(B158="","",IF(B158&gt;0,"j","")))</f>
        <v/>
      </c>
    </row>
    <row r="159" spans="1:7" ht="17.25" hidden="1" customHeight="1" x14ac:dyDescent="0.3">
      <c r="A159" s="40">
        <v>45839</v>
      </c>
      <c r="B159" s="27"/>
      <c r="C159" s="27" t="str">
        <f t="shared" si="74"/>
        <v/>
      </c>
      <c r="D159" s="27"/>
      <c r="E159" s="27" t="str">
        <f t="shared" si="75"/>
        <v/>
      </c>
      <c r="G159" s="36" t="str">
        <f>IF(B159=0,"",IF(B159="","",IF(B159&gt;0,"j","")))</f>
        <v/>
      </c>
    </row>
    <row r="160" spans="1:7" ht="17.25" hidden="1" customHeight="1" x14ac:dyDescent="0.3">
      <c r="A160" s="40">
        <v>45870</v>
      </c>
      <c r="B160" s="27"/>
      <c r="C160" s="27" t="str">
        <f t="shared" si="74"/>
        <v/>
      </c>
      <c r="D160" s="27"/>
      <c r="E160" s="27" t="str">
        <f t="shared" si="75"/>
        <v/>
      </c>
      <c r="G160" s="36" t="str">
        <f>IF(B160=0,"",IF(B160="","",IF(B160&gt;0,"a","")))</f>
        <v/>
      </c>
    </row>
    <row r="161" spans="1:8" s="47" customFormat="1" ht="17.25" hidden="1" customHeight="1" x14ac:dyDescent="0.3">
      <c r="A161" s="40">
        <v>45901</v>
      </c>
      <c r="B161" s="27"/>
      <c r="C161" s="27" t="str">
        <f t="shared" si="74"/>
        <v/>
      </c>
      <c r="D161" s="27"/>
      <c r="E161" s="27" t="str">
        <f t="shared" si="75"/>
        <v/>
      </c>
      <c r="F161" s="46"/>
      <c r="G161" s="46" t="str">
        <f>IF(B161=0,"",IF(B161="","",IF(B161&gt;0,"s","")))</f>
        <v/>
      </c>
    </row>
    <row r="162" spans="1:8" s="22" customFormat="1" ht="17.25" hidden="1" customHeight="1" x14ac:dyDescent="0.35">
      <c r="A162" s="40">
        <v>45931</v>
      </c>
      <c r="B162" s="27"/>
      <c r="C162" s="27" t="str">
        <f t="shared" si="74"/>
        <v/>
      </c>
      <c r="D162" s="27"/>
      <c r="E162" s="27" t="str">
        <f t="shared" si="75"/>
        <v/>
      </c>
      <c r="F162" s="37"/>
      <c r="G162" s="37" t="str">
        <f>IF(B162=0,"",IF(B162="","",IF(B162&gt;0,"o","")))</f>
        <v/>
      </c>
    </row>
    <row r="163" spans="1:8" s="47" customFormat="1" ht="17.25" hidden="1" customHeight="1" x14ac:dyDescent="0.3">
      <c r="A163" s="40">
        <v>45962</v>
      </c>
      <c r="B163" s="27"/>
      <c r="C163" s="27" t="str">
        <f t="shared" si="74"/>
        <v/>
      </c>
      <c r="D163" s="27"/>
      <c r="E163" s="27" t="str">
        <f t="shared" si="75"/>
        <v/>
      </c>
      <c r="F163" s="46"/>
      <c r="G163" s="46" t="str">
        <f>IF(B163=0,"",IF(B163="","",IF(B163&gt;0,"n","")))</f>
        <v/>
      </c>
    </row>
    <row r="164" spans="1:8" ht="12.75" hidden="1" customHeight="1" x14ac:dyDescent="0.3">
      <c r="A164" s="41">
        <v>45992</v>
      </c>
      <c r="B164" s="28"/>
      <c r="C164" s="28" t="str">
        <f t="shared" si="74"/>
        <v/>
      </c>
      <c r="D164" s="28"/>
      <c r="E164" s="28" t="str">
        <f t="shared" si="75"/>
        <v/>
      </c>
      <c r="G164" s="36" t="str">
        <f>IF(B164=0,"",IF(B164="","",IF(B164&gt;0,"d","")))</f>
        <v/>
      </c>
    </row>
    <row r="165" spans="1:8" ht="17.25" hidden="1" customHeight="1" x14ac:dyDescent="0.3">
      <c r="A165" s="42">
        <v>46023</v>
      </c>
      <c r="B165" s="29"/>
      <c r="C165" s="29" t="str">
        <f t="shared" si="74"/>
        <v/>
      </c>
      <c r="D165" s="30"/>
      <c r="E165" s="30" t="str">
        <f t="shared" si="75"/>
        <v/>
      </c>
      <c r="G165" s="36" t="str">
        <f>IF(B165=0,"",IF(B165="","",IF(B165&gt;0,G153+1,"")))</f>
        <v/>
      </c>
    </row>
    <row r="166" spans="1:8" ht="17.25" hidden="1" customHeight="1" x14ac:dyDescent="0.3">
      <c r="A166" s="43">
        <v>46054</v>
      </c>
      <c r="B166" s="31"/>
      <c r="C166" s="31" t="str">
        <f t="shared" si="74"/>
        <v/>
      </c>
      <c r="D166" s="32"/>
      <c r="E166" s="32" t="str">
        <f t="shared" si="75"/>
        <v/>
      </c>
      <c r="G166" s="36" t="str">
        <f>IF(B166=0,"",IF(B166="","",IF(B166&gt;0,"f","")))</f>
        <v/>
      </c>
    </row>
    <row r="167" spans="1:8" ht="17.25" hidden="1" customHeight="1" x14ac:dyDescent="0.3">
      <c r="A167" s="43">
        <v>46082</v>
      </c>
      <c r="B167" s="31"/>
      <c r="C167" s="31" t="str">
        <f t="shared" si="74"/>
        <v/>
      </c>
      <c r="D167" s="32"/>
      <c r="E167" s="32" t="str">
        <f t="shared" si="75"/>
        <v/>
      </c>
      <c r="G167" s="36" t="str">
        <f>IF(B167=0,"",IF(B167="","",IF(B167&gt;0,"m","")))</f>
        <v/>
      </c>
    </row>
    <row r="168" spans="1:8" ht="17.25" hidden="1" customHeight="1" x14ac:dyDescent="0.3">
      <c r="A168" s="43">
        <v>46113</v>
      </c>
      <c r="B168" s="31"/>
      <c r="C168" s="31" t="str">
        <f t="shared" si="74"/>
        <v/>
      </c>
      <c r="D168" s="32"/>
      <c r="E168" s="32" t="str">
        <f t="shared" si="75"/>
        <v/>
      </c>
      <c r="G168" s="36" t="str">
        <f>IF(B168=0,"",IF(B168="","",IF(B168&gt;0,"a","")))</f>
        <v/>
      </c>
    </row>
    <row r="169" spans="1:8" ht="17.25" hidden="1" customHeight="1" x14ac:dyDescent="0.3">
      <c r="A169" s="43">
        <v>46143</v>
      </c>
      <c r="B169" s="31"/>
      <c r="C169" s="31" t="str">
        <f t="shared" si="74"/>
        <v/>
      </c>
      <c r="D169" s="32"/>
      <c r="E169" s="32" t="str">
        <f t="shared" si="75"/>
        <v/>
      </c>
      <c r="G169" s="36" t="str">
        <f>IF(B169=0,"",IF(B169="","",IF(B169&gt;0,"m","")))</f>
        <v/>
      </c>
    </row>
    <row r="170" spans="1:8" ht="17.25" hidden="1" customHeight="1" x14ac:dyDescent="0.3">
      <c r="A170" s="43">
        <v>46174</v>
      </c>
      <c r="B170" s="31"/>
      <c r="C170" s="31" t="str">
        <f t="shared" si="74"/>
        <v/>
      </c>
      <c r="D170" s="32"/>
      <c r="E170" s="32" t="str">
        <f t="shared" si="75"/>
        <v/>
      </c>
      <c r="G170" s="36" t="str">
        <f>IF(B170=0,"",IF(B170="","",IF(B170&gt;0,"j","")))</f>
        <v/>
      </c>
    </row>
    <row r="171" spans="1:8" ht="17.25" hidden="1" customHeight="1" x14ac:dyDescent="0.3">
      <c r="A171" s="43">
        <v>46204</v>
      </c>
      <c r="B171" s="31"/>
      <c r="C171" s="31" t="str">
        <f t="shared" si="74"/>
        <v/>
      </c>
      <c r="D171" s="32"/>
      <c r="E171" s="32" t="str">
        <f t="shared" si="75"/>
        <v/>
      </c>
      <c r="G171" s="36" t="str">
        <f>IF(B171=0,"",IF(B171="","",IF(B171&gt;0,"j","")))</f>
        <v/>
      </c>
    </row>
    <row r="172" spans="1:8" ht="17.25" hidden="1" customHeight="1" x14ac:dyDescent="0.3">
      <c r="A172" s="43">
        <v>46235</v>
      </c>
      <c r="B172" s="31"/>
      <c r="C172" s="31" t="str">
        <f t="shared" si="74"/>
        <v/>
      </c>
      <c r="D172" s="32"/>
      <c r="E172" s="32" t="str">
        <f t="shared" si="75"/>
        <v/>
      </c>
      <c r="G172" s="36" t="str">
        <f>IF(B172=0,"",IF(B172="","",IF(B172&gt;0,"a","")))</f>
        <v/>
      </c>
    </row>
    <row r="173" spans="1:8" ht="17.25" hidden="1" customHeight="1" x14ac:dyDescent="0.3">
      <c r="A173" s="43">
        <v>46266</v>
      </c>
      <c r="B173" s="31"/>
      <c r="C173" s="31" t="str">
        <f t="shared" si="74"/>
        <v/>
      </c>
      <c r="D173" s="32"/>
      <c r="E173" s="32" t="str">
        <f t="shared" si="75"/>
        <v/>
      </c>
      <c r="G173" s="36" t="str">
        <f>IF(B173=0,"",IF(B173="","",IF(B173&gt;0,"s","")))</f>
        <v/>
      </c>
    </row>
    <row r="174" spans="1:8" ht="17.25" hidden="1" customHeight="1" x14ac:dyDescent="0.3">
      <c r="A174" s="43">
        <v>46296</v>
      </c>
      <c r="B174" s="31"/>
      <c r="C174" s="31" t="str">
        <f t="shared" si="74"/>
        <v/>
      </c>
      <c r="D174" s="32"/>
      <c r="E174" s="32" t="str">
        <f t="shared" si="75"/>
        <v/>
      </c>
      <c r="G174" s="36" t="str">
        <f>IF(B174=0,"",IF(B174="","",IF(B174&gt;0,"o","")))</f>
        <v/>
      </c>
    </row>
    <row r="175" spans="1:8" ht="17.25" hidden="1" customHeight="1" x14ac:dyDescent="0.3">
      <c r="A175" s="43">
        <v>46327</v>
      </c>
      <c r="B175" s="31"/>
      <c r="C175" s="31" t="str">
        <f t="shared" si="74"/>
        <v/>
      </c>
      <c r="D175" s="32"/>
      <c r="E175" s="32" t="str">
        <f t="shared" si="75"/>
        <v/>
      </c>
      <c r="G175" s="36" t="str">
        <f>IF(B175=0,"",IF(B175="","",IF(B175&gt;0,"n","")))</f>
        <v/>
      </c>
      <c r="H175" s="23" t="s">
        <v>9</v>
      </c>
    </row>
    <row r="176" spans="1:8" ht="17.25" hidden="1" customHeight="1" x14ac:dyDescent="0.3">
      <c r="A176" s="44">
        <v>46357</v>
      </c>
      <c r="B176" s="33"/>
      <c r="C176" s="33" t="str">
        <f t="shared" si="74"/>
        <v/>
      </c>
      <c r="D176" s="34"/>
      <c r="E176" s="34" t="str">
        <f t="shared" si="75"/>
        <v/>
      </c>
      <c r="G176" s="36" t="str">
        <f>IF(B176=0,"",IF(B176="","",IF(B176&gt;0,"d","")))</f>
        <v/>
      </c>
      <c r="H176" s="23" t="s">
        <v>10</v>
      </c>
    </row>
    <row r="177" spans="1:7" ht="17.25" hidden="1" customHeight="1" x14ac:dyDescent="0.3">
      <c r="A177" s="45">
        <v>46388</v>
      </c>
      <c r="B177" s="35"/>
      <c r="C177" s="35" t="str">
        <f t="shared" si="74"/>
        <v/>
      </c>
      <c r="D177" s="27"/>
      <c r="E177" s="27" t="str">
        <f t="shared" si="75"/>
        <v/>
      </c>
      <c r="G177" s="36" t="str">
        <f>IF(B177=0,"",IF(B177="","",IF(B177&gt;0,G165+1,"")))</f>
        <v/>
      </c>
    </row>
    <row r="178" spans="1:7" ht="17.25" hidden="1" customHeight="1" x14ac:dyDescent="0.3">
      <c r="A178" s="40">
        <v>46419</v>
      </c>
      <c r="B178" s="27"/>
      <c r="C178" s="27" t="str">
        <f t="shared" si="74"/>
        <v/>
      </c>
      <c r="D178" s="27"/>
      <c r="E178" s="27" t="str">
        <f t="shared" si="75"/>
        <v/>
      </c>
      <c r="G178" s="36" t="str">
        <f>IF(B178=0,"",IF(B178="","",IF(B178&gt;0,"f","")))</f>
        <v/>
      </c>
    </row>
    <row r="179" spans="1:7" ht="17.25" hidden="1" customHeight="1" x14ac:dyDescent="0.3">
      <c r="A179" s="40">
        <v>46447</v>
      </c>
      <c r="B179" s="27"/>
      <c r="C179" s="27" t="str">
        <f t="shared" si="74"/>
        <v/>
      </c>
      <c r="D179" s="27"/>
      <c r="E179" s="27" t="str">
        <f t="shared" si="75"/>
        <v/>
      </c>
      <c r="G179" s="36" t="str">
        <f>IF(B179=0,"",IF(B179="","",IF(B179&gt;0,"m","")))</f>
        <v/>
      </c>
    </row>
    <row r="180" spans="1:7" ht="17.25" hidden="1" customHeight="1" x14ac:dyDescent="0.3">
      <c r="A180" s="40">
        <v>46478</v>
      </c>
      <c r="B180" s="27"/>
      <c r="C180" s="27" t="str">
        <f t="shared" si="74"/>
        <v/>
      </c>
      <c r="D180" s="27"/>
      <c r="E180" s="27" t="str">
        <f t="shared" si="75"/>
        <v/>
      </c>
      <c r="G180" s="36" t="str">
        <f>IF(B180=0,"",IF(B180="","",IF(B180&gt;0,"a","")))</f>
        <v/>
      </c>
    </row>
    <row r="181" spans="1:7" ht="17.25" hidden="1" customHeight="1" x14ac:dyDescent="0.3">
      <c r="A181" s="40">
        <v>46508</v>
      </c>
      <c r="B181" s="27"/>
      <c r="C181" s="27" t="str">
        <f t="shared" si="74"/>
        <v/>
      </c>
      <c r="D181" s="27"/>
      <c r="E181" s="27" t="str">
        <f t="shared" si="75"/>
        <v/>
      </c>
      <c r="G181" s="36" t="str">
        <f>IF(B181=0,"",IF(B181="","",IF(B181&gt;0,"m","")))</f>
        <v/>
      </c>
    </row>
    <row r="182" spans="1:7" ht="17.25" hidden="1" customHeight="1" x14ac:dyDescent="0.3">
      <c r="A182" s="40">
        <v>46539</v>
      </c>
      <c r="B182" s="27"/>
      <c r="C182" s="27" t="str">
        <f t="shared" si="74"/>
        <v/>
      </c>
      <c r="D182" s="27"/>
      <c r="E182" s="27" t="str">
        <f t="shared" si="75"/>
        <v/>
      </c>
      <c r="G182" s="36" t="str">
        <f>IF(B182=0,"",IF(B182="","",IF(B182&gt;0,"j","")))</f>
        <v/>
      </c>
    </row>
    <row r="183" spans="1:7" ht="17.25" hidden="1" customHeight="1" x14ac:dyDescent="0.3">
      <c r="A183" s="40">
        <v>46569</v>
      </c>
      <c r="B183" s="27"/>
      <c r="C183" s="27" t="str">
        <f t="shared" si="74"/>
        <v/>
      </c>
      <c r="D183" s="27"/>
      <c r="E183" s="27" t="str">
        <f t="shared" si="75"/>
        <v/>
      </c>
      <c r="G183" s="36" t="str">
        <f>IF(B183=0,"",IF(B183="","",IF(B183&gt;0,"j","")))</f>
        <v/>
      </c>
    </row>
    <row r="184" spans="1:7" ht="17.25" hidden="1" customHeight="1" x14ac:dyDescent="0.3">
      <c r="A184" s="40">
        <v>46600</v>
      </c>
      <c r="B184" s="27"/>
      <c r="C184" s="27" t="str">
        <f t="shared" si="74"/>
        <v/>
      </c>
      <c r="D184" s="27"/>
      <c r="E184" s="27" t="str">
        <f t="shared" si="75"/>
        <v/>
      </c>
      <c r="G184" s="36" t="str">
        <f>IF(B184=0,"",IF(B184="","",IF(B184&gt;0,"a","")))</f>
        <v/>
      </c>
    </row>
    <row r="185" spans="1:7" s="47" customFormat="1" ht="17.25" hidden="1" customHeight="1" x14ac:dyDescent="0.3">
      <c r="A185" s="40">
        <v>46631</v>
      </c>
      <c r="B185" s="27"/>
      <c r="C185" s="27" t="str">
        <f t="shared" si="74"/>
        <v/>
      </c>
      <c r="D185" s="27"/>
      <c r="E185" s="27" t="str">
        <f t="shared" si="75"/>
        <v/>
      </c>
      <c r="F185" s="46"/>
      <c r="G185" s="46" t="str">
        <f>IF(B185=0,"",IF(B185="","",IF(B185&gt;0,"s","")))</f>
        <v/>
      </c>
    </row>
    <row r="186" spans="1:7" s="47" customFormat="1" ht="17.25" hidden="1" customHeight="1" x14ac:dyDescent="0.3">
      <c r="A186" s="40">
        <v>46661</v>
      </c>
      <c r="B186" s="27"/>
      <c r="C186" s="27" t="str">
        <f t="shared" si="74"/>
        <v/>
      </c>
      <c r="D186" s="27"/>
      <c r="E186" s="27" t="str">
        <f t="shared" si="75"/>
        <v/>
      </c>
      <c r="F186" s="46"/>
      <c r="G186" s="46" t="str">
        <f>IF(B186=0,"",IF(B186="","",IF(B186&gt;0,"o","")))</f>
        <v/>
      </c>
    </row>
    <row r="187" spans="1:7" ht="17.25" hidden="1" customHeight="1" x14ac:dyDescent="0.3">
      <c r="A187" s="40">
        <v>46692</v>
      </c>
      <c r="B187" s="27"/>
      <c r="C187" s="27" t="str">
        <f t="shared" si="74"/>
        <v/>
      </c>
      <c r="D187" s="27"/>
      <c r="E187" s="27" t="str">
        <f t="shared" si="75"/>
        <v/>
      </c>
      <c r="G187" s="36" t="str">
        <f>IF(B187=0,"",IF(B187="","",IF(B187&gt;0,"n","")))</f>
        <v/>
      </c>
    </row>
    <row r="188" spans="1:7" ht="17.25" hidden="1" customHeight="1" x14ac:dyDescent="0.3">
      <c r="A188" s="41">
        <v>46722</v>
      </c>
      <c r="B188" s="28"/>
      <c r="C188" s="28" t="str">
        <f t="shared" si="74"/>
        <v/>
      </c>
      <c r="D188" s="28"/>
      <c r="E188" s="28" t="str">
        <f t="shared" si="75"/>
        <v/>
      </c>
      <c r="G188" s="36" t="str">
        <f>IF(B188=0,"",IF(B188="","",IF(B188&gt;0,"d","")))</f>
        <v/>
      </c>
    </row>
    <row r="189" spans="1:7" ht="17.25" hidden="1" customHeight="1" x14ac:dyDescent="0.3">
      <c r="A189" s="42">
        <v>46753</v>
      </c>
      <c r="B189" s="29"/>
      <c r="C189" s="29" t="str">
        <f t="shared" si="74"/>
        <v/>
      </c>
      <c r="D189" s="30"/>
      <c r="E189" s="30" t="str">
        <f t="shared" si="75"/>
        <v/>
      </c>
      <c r="G189" s="36" t="str">
        <f>IF(B189=0,"",IF(B189="","",IF(B189&gt;0,G177+1,"")))</f>
        <v/>
      </c>
    </row>
    <row r="190" spans="1:7" ht="17.25" hidden="1" customHeight="1" x14ac:dyDescent="0.3">
      <c r="A190" s="43">
        <v>46784</v>
      </c>
      <c r="B190" s="31"/>
      <c r="C190" s="31" t="str">
        <f t="shared" si="74"/>
        <v/>
      </c>
      <c r="D190" s="32"/>
      <c r="E190" s="32" t="str">
        <f t="shared" si="75"/>
        <v/>
      </c>
      <c r="G190" s="36" t="str">
        <f>IF(B190=0,"",IF(B190="","",IF(B190&gt;0,"f","")))</f>
        <v/>
      </c>
    </row>
    <row r="191" spans="1:7" ht="17.25" hidden="1" customHeight="1" x14ac:dyDescent="0.3">
      <c r="A191" s="43">
        <v>46813</v>
      </c>
      <c r="B191" s="31"/>
      <c r="C191" s="31" t="str">
        <f t="shared" si="74"/>
        <v/>
      </c>
      <c r="D191" s="32"/>
      <c r="E191" s="32" t="str">
        <f t="shared" si="75"/>
        <v/>
      </c>
      <c r="G191" s="36" t="str">
        <f>IF(B191=0,"",IF(B191="","",IF(B191&gt;0,"m","")))</f>
        <v/>
      </c>
    </row>
    <row r="192" spans="1:7" ht="17.25" hidden="1" customHeight="1" x14ac:dyDescent="0.3">
      <c r="A192" s="43">
        <v>46844</v>
      </c>
      <c r="B192" s="31"/>
      <c r="C192" s="31" t="str">
        <f t="shared" si="74"/>
        <v/>
      </c>
      <c r="D192" s="32"/>
      <c r="E192" s="32" t="str">
        <f t="shared" si="75"/>
        <v/>
      </c>
      <c r="G192" s="36" t="str">
        <f>IF(B192=0,"",IF(B192="","",IF(B192&gt;0,"a","")))</f>
        <v/>
      </c>
    </row>
    <row r="193" spans="1:8" ht="17.25" hidden="1" customHeight="1" x14ac:dyDescent="0.3">
      <c r="A193" s="43">
        <v>46874</v>
      </c>
      <c r="B193" s="31"/>
      <c r="C193" s="31" t="str">
        <f t="shared" si="74"/>
        <v/>
      </c>
      <c r="D193" s="32"/>
      <c r="E193" s="32" t="str">
        <f t="shared" si="75"/>
        <v/>
      </c>
      <c r="G193" s="36" t="str">
        <f>IF(B193=0,"",IF(B193="","",IF(B193&gt;0,"m","")))</f>
        <v/>
      </c>
    </row>
    <row r="194" spans="1:8" ht="17.25" hidden="1" customHeight="1" x14ac:dyDescent="0.3">
      <c r="A194" s="43">
        <v>46905</v>
      </c>
      <c r="B194" s="31"/>
      <c r="C194" s="31" t="str">
        <f t="shared" si="74"/>
        <v/>
      </c>
      <c r="D194" s="32"/>
      <c r="E194" s="32" t="str">
        <f t="shared" si="75"/>
        <v/>
      </c>
      <c r="G194" s="36" t="str">
        <f>IF(B194=0,"",IF(B194="","",IF(B194&gt;0,"j","")))</f>
        <v/>
      </c>
    </row>
    <row r="195" spans="1:8" ht="17.25" hidden="1" customHeight="1" x14ac:dyDescent="0.3">
      <c r="A195" s="43">
        <v>46935</v>
      </c>
      <c r="B195" s="31"/>
      <c r="C195" s="31" t="str">
        <f t="shared" si="74"/>
        <v/>
      </c>
      <c r="D195" s="32"/>
      <c r="E195" s="32" t="str">
        <f t="shared" si="75"/>
        <v/>
      </c>
      <c r="G195" s="36" t="str">
        <f>IF(B195=0,"",IF(B195="","",IF(B195&gt;0,"j","")))</f>
        <v/>
      </c>
    </row>
    <row r="196" spans="1:8" ht="17.25" hidden="1" customHeight="1" x14ac:dyDescent="0.3">
      <c r="A196" s="43">
        <v>46966</v>
      </c>
      <c r="B196" s="31"/>
      <c r="C196" s="31" t="str">
        <f t="shared" si="74"/>
        <v/>
      </c>
      <c r="D196" s="32"/>
      <c r="E196" s="32" t="str">
        <f t="shared" si="75"/>
        <v/>
      </c>
      <c r="G196" s="36" t="str">
        <f>IF(B196=0,"",IF(B196="","",IF(B196&gt;0,"a","")))</f>
        <v/>
      </c>
    </row>
    <row r="197" spans="1:8" ht="17.25" hidden="1" customHeight="1" x14ac:dyDescent="0.3">
      <c r="A197" s="43">
        <v>46997</v>
      </c>
      <c r="B197" s="31"/>
      <c r="C197" s="31" t="str">
        <f t="shared" si="74"/>
        <v/>
      </c>
      <c r="D197" s="32"/>
      <c r="E197" s="32" t="str">
        <f t="shared" si="75"/>
        <v/>
      </c>
      <c r="G197" s="36" t="str">
        <f>IF(B197=0,"",IF(B197="","",IF(B197&gt;0,"s","")))</f>
        <v/>
      </c>
    </row>
    <row r="198" spans="1:8" ht="17.25" hidden="1" customHeight="1" x14ac:dyDescent="0.3">
      <c r="A198" s="43">
        <v>47027</v>
      </c>
      <c r="B198" s="31"/>
      <c r="C198" s="31" t="str">
        <f t="shared" si="74"/>
        <v/>
      </c>
      <c r="D198" s="32"/>
      <c r="E198" s="32" t="str">
        <f t="shared" si="75"/>
        <v/>
      </c>
      <c r="G198" s="36" t="str">
        <f>IF(B198=0,"",IF(B198="","",IF(B198&gt;0,"o","")))</f>
        <v/>
      </c>
    </row>
    <row r="199" spans="1:8" ht="17.25" hidden="1" customHeight="1" x14ac:dyDescent="0.3">
      <c r="A199" s="43">
        <v>47058</v>
      </c>
      <c r="B199" s="31"/>
      <c r="C199" s="31" t="str">
        <f t="shared" si="74"/>
        <v/>
      </c>
      <c r="D199" s="32"/>
      <c r="E199" s="32" t="str">
        <f t="shared" si="75"/>
        <v/>
      </c>
      <c r="G199" s="36" t="str">
        <f>IF(B199=0,"",IF(B199="","",IF(B199&gt;0,"n","")))</f>
        <v/>
      </c>
    </row>
    <row r="200" spans="1:8" ht="17.25" hidden="1" customHeight="1" x14ac:dyDescent="0.3">
      <c r="A200" s="44">
        <v>47088</v>
      </c>
      <c r="B200" s="33"/>
      <c r="C200" s="33" t="str">
        <f t="shared" si="74"/>
        <v/>
      </c>
      <c r="D200" s="34"/>
      <c r="E200" s="34" t="str">
        <f t="shared" si="75"/>
        <v/>
      </c>
      <c r="G200" s="36" t="str">
        <f>IF(B200=0,"",IF(B200="","",IF(B200&gt;0,"d","")))</f>
        <v/>
      </c>
    </row>
    <row r="201" spans="1:8" ht="17.25" hidden="1" customHeight="1" x14ac:dyDescent="0.3">
      <c r="A201" s="45">
        <v>47119</v>
      </c>
      <c r="B201" s="35"/>
      <c r="C201" s="35" t="str">
        <f t="shared" si="74"/>
        <v/>
      </c>
      <c r="D201" s="27"/>
      <c r="E201" s="27" t="str">
        <f t="shared" si="75"/>
        <v/>
      </c>
      <c r="G201" s="36" t="str">
        <f>IF(B201=0,"",IF(B201="","",IF(B201&gt;0,G189+1,"")))</f>
        <v/>
      </c>
    </row>
    <row r="202" spans="1:8" ht="17.25" hidden="1" customHeight="1" x14ac:dyDescent="0.3">
      <c r="A202" s="40">
        <v>47150</v>
      </c>
      <c r="B202" s="27"/>
      <c r="C202" s="27" t="str">
        <f t="shared" si="74"/>
        <v/>
      </c>
      <c r="D202" s="27"/>
      <c r="E202" s="27" t="str">
        <f t="shared" si="75"/>
        <v/>
      </c>
      <c r="G202" s="36" t="str">
        <f>IF(B202=0,"",IF(B202="","",IF(B202&gt;0,"f","")))</f>
        <v/>
      </c>
    </row>
    <row r="203" spans="1:8" ht="17.25" hidden="1" customHeight="1" x14ac:dyDescent="0.3">
      <c r="A203" s="40">
        <v>47178</v>
      </c>
      <c r="B203" s="27"/>
      <c r="C203" s="27" t="str">
        <f t="shared" si="74"/>
        <v/>
      </c>
      <c r="D203" s="27"/>
      <c r="E203" s="27" t="str">
        <f t="shared" si="75"/>
        <v/>
      </c>
      <c r="G203" s="36" t="str">
        <f>IF(B203=0,"",IF(B203="","",IF(B203&gt;0,"m","")))</f>
        <v/>
      </c>
    </row>
    <row r="204" spans="1:8" ht="17.25" hidden="1" customHeight="1" x14ac:dyDescent="0.3">
      <c r="A204" s="40">
        <v>47209</v>
      </c>
      <c r="B204" s="27"/>
      <c r="C204" s="27" t="str">
        <f t="shared" si="74"/>
        <v/>
      </c>
      <c r="D204" s="27"/>
      <c r="E204" s="27" t="str">
        <f t="shared" si="75"/>
        <v/>
      </c>
      <c r="G204" s="36" t="str">
        <f>IF(B204=0,"",IF(B204="","",IF(B204&gt;0,"a","")))</f>
        <v/>
      </c>
    </row>
    <row r="205" spans="1:8" ht="17.25" hidden="1" customHeight="1" x14ac:dyDescent="0.3">
      <c r="A205" s="40">
        <v>47239</v>
      </c>
      <c r="B205" s="27"/>
      <c r="C205" s="27" t="str">
        <f t="shared" si="74"/>
        <v/>
      </c>
      <c r="D205" s="27"/>
      <c r="E205" s="27" t="str">
        <f t="shared" si="75"/>
        <v/>
      </c>
      <c r="G205" s="36" t="str">
        <f>IF(B205=0,"",IF(B205="","",IF(B205&gt;0,"m","")))</f>
        <v/>
      </c>
      <c r="H205" s="23" t="s">
        <v>4</v>
      </c>
    </row>
    <row r="206" spans="1:8" ht="15" hidden="1" customHeight="1" x14ac:dyDescent="0.3">
      <c r="A206" s="40">
        <v>47270</v>
      </c>
      <c r="B206" s="27"/>
      <c r="C206" s="27" t="str">
        <f t="shared" si="74"/>
        <v/>
      </c>
      <c r="D206" s="27"/>
      <c r="E206" s="27" t="str">
        <f t="shared" si="75"/>
        <v/>
      </c>
      <c r="G206" s="36" t="str">
        <f>IF(B206=0,"",IF(B206="","",IF(B206&gt;0,"j","")))</f>
        <v/>
      </c>
      <c r="H206" s="23" t="s">
        <v>6</v>
      </c>
    </row>
    <row r="207" spans="1:8" ht="17.25" hidden="1" customHeight="1" x14ac:dyDescent="0.3">
      <c r="A207" s="40">
        <v>47300</v>
      </c>
      <c r="B207" s="27"/>
      <c r="C207" s="27" t="str">
        <f t="shared" si="74"/>
        <v/>
      </c>
      <c r="D207" s="27"/>
      <c r="E207" s="27" t="str">
        <f t="shared" si="75"/>
        <v/>
      </c>
      <c r="G207" s="36" t="str">
        <f>IF(B207=0,"",IF(B207="","",IF(B207&gt;0,"j","")))</f>
        <v/>
      </c>
      <c r="H207" s="23" t="s">
        <v>6</v>
      </c>
    </row>
    <row r="208" spans="1:8" ht="15" hidden="1" customHeight="1" x14ac:dyDescent="0.3">
      <c r="A208" s="40">
        <v>47331</v>
      </c>
      <c r="B208" s="27"/>
      <c r="C208" s="27" t="str">
        <f t="shared" si="74"/>
        <v/>
      </c>
      <c r="D208" s="27"/>
      <c r="E208" s="27" t="str">
        <f t="shared" si="75"/>
        <v/>
      </c>
      <c r="G208" s="36" t="str">
        <f>IF(B208=0,"",IF(B208="","",IF(B208&gt;0,"a","")))</f>
        <v/>
      </c>
      <c r="H208" s="23" t="s">
        <v>5</v>
      </c>
    </row>
    <row r="209" spans="1:8" ht="17.25" hidden="1" customHeight="1" x14ac:dyDescent="0.3">
      <c r="A209" s="40">
        <v>47362</v>
      </c>
      <c r="B209" s="27"/>
      <c r="C209" s="27" t="str">
        <f t="shared" si="74"/>
        <v/>
      </c>
      <c r="D209" s="27"/>
      <c r="E209" s="27" t="str">
        <f t="shared" si="75"/>
        <v/>
      </c>
      <c r="G209" s="36" t="str">
        <f>IF(B209=0,"",IF(B209="","",IF(B209&gt;0,"s","")))</f>
        <v/>
      </c>
      <c r="H209" s="23" t="s">
        <v>7</v>
      </c>
    </row>
    <row r="210" spans="1:8" ht="15" hidden="1" customHeight="1" x14ac:dyDescent="0.3">
      <c r="A210" s="40">
        <v>47392</v>
      </c>
      <c r="B210" s="27"/>
      <c r="C210" s="27" t="str">
        <f t="shared" si="74"/>
        <v/>
      </c>
      <c r="D210" s="27"/>
      <c r="E210" s="27" t="str">
        <f t="shared" si="75"/>
        <v/>
      </c>
      <c r="G210" s="36" t="str">
        <f>IF(B210=0,"",IF(B210="","",IF(B210&gt;0,"o","")))</f>
        <v/>
      </c>
      <c r="H210" s="23" t="s">
        <v>8</v>
      </c>
    </row>
    <row r="211" spans="1:8" ht="17.25" hidden="1" customHeight="1" x14ac:dyDescent="0.3">
      <c r="A211" s="40">
        <v>47423</v>
      </c>
      <c r="B211" s="27"/>
      <c r="C211" s="27" t="str">
        <f t="shared" si="74"/>
        <v/>
      </c>
      <c r="D211" s="27"/>
      <c r="E211" s="27" t="str">
        <f t="shared" si="75"/>
        <v/>
      </c>
      <c r="G211" s="36" t="str">
        <f>IF(B211=0,"",IF(B211="","",IF(B211&gt;0,"n","")))</f>
        <v/>
      </c>
      <c r="H211" s="23" t="s">
        <v>9</v>
      </c>
    </row>
    <row r="212" spans="1:8" ht="15" hidden="1" customHeight="1" x14ac:dyDescent="0.3">
      <c r="A212" s="41">
        <v>47453</v>
      </c>
      <c r="B212" s="28"/>
      <c r="C212" s="28" t="str">
        <f t="shared" si="74"/>
        <v/>
      </c>
      <c r="D212" s="28"/>
      <c r="E212" s="28" t="str">
        <f t="shared" si="75"/>
        <v/>
      </c>
      <c r="G212" s="36" t="str">
        <f>IF(B212=0,"",IF(B212="","",IF(B212&gt;0,"d","")))</f>
        <v/>
      </c>
      <c r="H212" s="23" t="s">
        <v>10</v>
      </c>
    </row>
    <row r="213" spans="1:8" ht="15" hidden="1" customHeight="1" x14ac:dyDescent="0.3">
      <c r="A213" s="42">
        <v>47484</v>
      </c>
      <c r="B213" s="29"/>
      <c r="C213" s="29" t="str">
        <f t="shared" ref="C213:C276" si="76">IFERROR(IF(B213/B201*100-100=-100,"",B213/B201*100-100),"")</f>
        <v/>
      </c>
      <c r="D213" s="30"/>
      <c r="E213" s="30" t="str">
        <f t="shared" si="75"/>
        <v/>
      </c>
      <c r="G213" s="36" t="str">
        <f>IF(B213=0,"",IF(B213="","",IF(B213&gt;0,G201+1,"")))</f>
        <v/>
      </c>
    </row>
    <row r="214" spans="1:8" ht="15" hidden="1" customHeight="1" x14ac:dyDescent="0.3">
      <c r="A214" s="43">
        <v>47515</v>
      </c>
      <c r="B214" s="31"/>
      <c r="C214" s="31" t="str">
        <f t="shared" si="76"/>
        <v/>
      </c>
      <c r="D214" s="32"/>
      <c r="E214" s="32" t="str">
        <f t="shared" ref="E214:E277" si="77">IFERROR(IF(D214/D202*100-100=-100,"",D214/D202*100-100),"")</f>
        <v/>
      </c>
      <c r="G214" s="36" t="str">
        <f>IF(B214=0,"",IF(B214="","",IF(B214&gt;0,"f","")))</f>
        <v/>
      </c>
    </row>
    <row r="215" spans="1:8" s="22" customFormat="1" ht="15" hidden="1" customHeight="1" x14ac:dyDescent="0.35">
      <c r="A215" s="43">
        <v>47543</v>
      </c>
      <c r="B215" s="31"/>
      <c r="C215" s="31" t="str">
        <f t="shared" si="76"/>
        <v/>
      </c>
      <c r="D215" s="32"/>
      <c r="E215" s="32" t="str">
        <f t="shared" si="77"/>
        <v/>
      </c>
      <c r="F215" s="37"/>
      <c r="G215" s="37" t="str">
        <f>IF(B215=0,"",IF(B215="","",IF(B215&gt;0,"m","")))</f>
        <v/>
      </c>
    </row>
    <row r="216" spans="1:8" s="22" customFormat="1" ht="15" hidden="1" customHeight="1" x14ac:dyDescent="0.35">
      <c r="A216" s="43">
        <v>47574</v>
      </c>
      <c r="B216" s="31"/>
      <c r="C216" s="31" t="str">
        <f t="shared" si="76"/>
        <v/>
      </c>
      <c r="D216" s="32"/>
      <c r="E216" s="32" t="str">
        <f t="shared" si="77"/>
        <v/>
      </c>
      <c r="F216" s="37"/>
      <c r="G216" s="37" t="str">
        <f>IF(B216=0,"",IF(B216="","",IF(B216&gt;0,"a","")))</f>
        <v/>
      </c>
    </row>
    <row r="217" spans="1:8" ht="15" hidden="1" customHeight="1" x14ac:dyDescent="0.3">
      <c r="A217" s="43">
        <v>47604</v>
      </c>
      <c r="B217" s="31"/>
      <c r="C217" s="31" t="str">
        <f t="shared" si="76"/>
        <v/>
      </c>
      <c r="D217" s="32"/>
      <c r="E217" s="32" t="str">
        <f t="shared" si="77"/>
        <v/>
      </c>
      <c r="G217" s="36" t="str">
        <f>IF(B217=0,"",IF(B217="","",IF(B217&gt;0,"m","")))</f>
        <v/>
      </c>
    </row>
    <row r="218" spans="1:8" ht="15" hidden="1" customHeight="1" x14ac:dyDescent="0.3">
      <c r="A218" s="43">
        <v>47635</v>
      </c>
      <c r="B218" s="31"/>
      <c r="C218" s="31" t="str">
        <f t="shared" si="76"/>
        <v/>
      </c>
      <c r="D218" s="32"/>
      <c r="E218" s="32" t="str">
        <f t="shared" si="77"/>
        <v/>
      </c>
      <c r="G218" s="36" t="str">
        <f>IF(B218=0,"",IF(B218="","",IF(B218&gt;0,"j","")))</f>
        <v/>
      </c>
    </row>
    <row r="219" spans="1:8" ht="15" hidden="1" customHeight="1" x14ac:dyDescent="0.3">
      <c r="A219" s="43">
        <v>47665</v>
      </c>
      <c r="B219" s="31"/>
      <c r="C219" s="31" t="str">
        <f t="shared" si="76"/>
        <v/>
      </c>
      <c r="D219" s="32"/>
      <c r="E219" s="32" t="str">
        <f t="shared" si="77"/>
        <v/>
      </c>
      <c r="G219" s="36" t="str">
        <f>IF(B219=0,"",IF(B219="","",IF(B219&gt;0,"j","")))</f>
        <v/>
      </c>
    </row>
    <row r="220" spans="1:8" ht="15" hidden="1" customHeight="1" x14ac:dyDescent="0.3">
      <c r="A220" s="43">
        <v>47696</v>
      </c>
      <c r="B220" s="31"/>
      <c r="C220" s="31" t="str">
        <f t="shared" si="76"/>
        <v/>
      </c>
      <c r="D220" s="32"/>
      <c r="E220" s="32" t="str">
        <f t="shared" si="77"/>
        <v/>
      </c>
      <c r="G220" s="36" t="str">
        <f>IF(B220=0,"",IF(B220="","",IF(B220&gt;0,"a","")))</f>
        <v/>
      </c>
    </row>
    <row r="221" spans="1:8" ht="15" hidden="1" customHeight="1" x14ac:dyDescent="0.3">
      <c r="A221" s="43">
        <v>47727</v>
      </c>
      <c r="B221" s="31"/>
      <c r="C221" s="31" t="str">
        <f t="shared" si="76"/>
        <v/>
      </c>
      <c r="D221" s="32"/>
      <c r="E221" s="32" t="str">
        <f t="shared" si="77"/>
        <v/>
      </c>
      <c r="G221" s="36" t="str">
        <f>IF(B221=0,"",IF(B221="","",IF(B221&gt;0,"s","")))</f>
        <v/>
      </c>
    </row>
    <row r="222" spans="1:8" ht="15" hidden="1" customHeight="1" x14ac:dyDescent="0.3">
      <c r="A222" s="43">
        <v>47757</v>
      </c>
      <c r="B222" s="31"/>
      <c r="C222" s="31" t="str">
        <f t="shared" si="76"/>
        <v/>
      </c>
      <c r="D222" s="32"/>
      <c r="E222" s="32" t="str">
        <f t="shared" si="77"/>
        <v/>
      </c>
      <c r="G222" s="36" t="str">
        <f>IF(B222=0,"",IF(B222="","",IF(B222&gt;0,"o","")))</f>
        <v/>
      </c>
    </row>
    <row r="223" spans="1:8" ht="15" hidden="1" customHeight="1" x14ac:dyDescent="0.3">
      <c r="A223" s="43">
        <v>47788</v>
      </c>
      <c r="B223" s="31"/>
      <c r="C223" s="31" t="str">
        <f t="shared" si="76"/>
        <v/>
      </c>
      <c r="D223" s="32"/>
      <c r="E223" s="32" t="str">
        <f t="shared" si="77"/>
        <v/>
      </c>
      <c r="G223" s="36" t="str">
        <f>IF(B223=0,"",IF(B223="","",IF(B223&gt;0,"n","")))</f>
        <v/>
      </c>
    </row>
    <row r="224" spans="1:8" ht="15" hidden="1" customHeight="1" x14ac:dyDescent="0.3">
      <c r="A224" s="44">
        <v>47818</v>
      </c>
      <c r="B224" s="33"/>
      <c r="C224" s="33" t="str">
        <f t="shared" si="76"/>
        <v/>
      </c>
      <c r="D224" s="34"/>
      <c r="E224" s="34" t="str">
        <f t="shared" si="77"/>
        <v/>
      </c>
      <c r="G224" s="36" t="str">
        <f>IF(B224=0,"",IF(B224="","",IF(B224&gt;0,"d","")))</f>
        <v/>
      </c>
    </row>
    <row r="225" spans="1:7" ht="15" hidden="1" customHeight="1" x14ac:dyDescent="0.3">
      <c r="A225" s="45">
        <v>47849</v>
      </c>
      <c r="B225" s="35"/>
      <c r="C225" s="35" t="str">
        <f t="shared" si="76"/>
        <v/>
      </c>
      <c r="D225" s="27"/>
      <c r="E225" s="27" t="str">
        <f t="shared" si="77"/>
        <v/>
      </c>
      <c r="G225" s="36" t="str">
        <f>IF(B225=0,"",IF(B225="","",IF(B225&gt;0,G213+1,"")))</f>
        <v/>
      </c>
    </row>
    <row r="226" spans="1:7" ht="15" hidden="1" customHeight="1" x14ac:dyDescent="0.3">
      <c r="A226" s="40">
        <v>47880</v>
      </c>
      <c r="B226" s="27"/>
      <c r="C226" s="27" t="str">
        <f t="shared" si="76"/>
        <v/>
      </c>
      <c r="D226" s="27"/>
      <c r="E226" s="27" t="str">
        <f t="shared" si="77"/>
        <v/>
      </c>
      <c r="G226" s="36" t="str">
        <f>IF(B226=0,"",IF(B226="","",IF(B226&gt;0,"f","")))</f>
        <v/>
      </c>
    </row>
    <row r="227" spans="1:7" ht="15" hidden="1" customHeight="1" x14ac:dyDescent="0.35">
      <c r="A227" s="40">
        <v>47908</v>
      </c>
      <c r="B227" s="27"/>
      <c r="C227" s="27" t="str">
        <f t="shared" si="76"/>
        <v/>
      </c>
      <c r="D227" s="27"/>
      <c r="E227" s="27" t="str">
        <f t="shared" si="77"/>
        <v/>
      </c>
      <c r="G227" s="37" t="str">
        <f>IF(B227=0,"",IF(B227="","",IF(B227&gt;0,"m","")))</f>
        <v/>
      </c>
    </row>
    <row r="228" spans="1:7" ht="15" hidden="1" customHeight="1" x14ac:dyDescent="0.35">
      <c r="A228" s="40">
        <v>47939</v>
      </c>
      <c r="B228" s="27"/>
      <c r="C228" s="27" t="str">
        <f t="shared" si="76"/>
        <v/>
      </c>
      <c r="D228" s="27"/>
      <c r="E228" s="27" t="str">
        <f t="shared" si="77"/>
        <v/>
      </c>
      <c r="G228" s="37" t="str">
        <f>IF(B228=0,"",IF(B228="","",IF(B228&gt;0,"a","")))</f>
        <v/>
      </c>
    </row>
    <row r="229" spans="1:7" ht="15" hidden="1" customHeight="1" x14ac:dyDescent="0.3">
      <c r="A229" s="40">
        <v>47969</v>
      </c>
      <c r="B229" s="27"/>
      <c r="C229" s="27" t="str">
        <f t="shared" si="76"/>
        <v/>
      </c>
      <c r="D229" s="27"/>
      <c r="E229" s="27" t="str">
        <f t="shared" si="77"/>
        <v/>
      </c>
      <c r="G229" s="36" t="str">
        <f>IF(B229=0,"",IF(B229="","",IF(B229&gt;0,"m","")))</f>
        <v/>
      </c>
    </row>
    <row r="230" spans="1:7" ht="15" hidden="1" customHeight="1" x14ac:dyDescent="0.3">
      <c r="A230" s="40">
        <v>48000</v>
      </c>
      <c r="B230" s="27"/>
      <c r="C230" s="27" t="str">
        <f t="shared" si="76"/>
        <v/>
      </c>
      <c r="D230" s="27"/>
      <c r="E230" s="27" t="str">
        <f t="shared" si="77"/>
        <v/>
      </c>
      <c r="G230" s="36" t="str">
        <f>IF(B230=0,"",IF(B230="","",IF(B230&gt;0,"j","")))</f>
        <v/>
      </c>
    </row>
    <row r="231" spans="1:7" ht="15" hidden="1" customHeight="1" x14ac:dyDescent="0.3">
      <c r="A231" s="40">
        <v>48030</v>
      </c>
      <c r="B231" s="27"/>
      <c r="C231" s="27" t="str">
        <f t="shared" si="76"/>
        <v/>
      </c>
      <c r="D231" s="27"/>
      <c r="E231" s="27" t="str">
        <f t="shared" si="77"/>
        <v/>
      </c>
      <c r="G231" s="36" t="str">
        <f>IF(B231=0,"",IF(B231="","",IF(B231&gt;0,"j","")))</f>
        <v/>
      </c>
    </row>
    <row r="232" spans="1:7" ht="15" hidden="1" customHeight="1" x14ac:dyDescent="0.3">
      <c r="A232" s="40">
        <v>48061</v>
      </c>
      <c r="B232" s="27"/>
      <c r="C232" s="27" t="str">
        <f t="shared" si="76"/>
        <v/>
      </c>
      <c r="D232" s="27"/>
      <c r="E232" s="27" t="str">
        <f t="shared" si="77"/>
        <v/>
      </c>
      <c r="G232" s="36" t="str">
        <f>IF(B232=0,"",IF(B232="","",IF(B232&gt;0,"a","")))</f>
        <v/>
      </c>
    </row>
    <row r="233" spans="1:7" ht="15" hidden="1" customHeight="1" x14ac:dyDescent="0.3">
      <c r="A233" s="40">
        <v>48092</v>
      </c>
      <c r="B233" s="27"/>
      <c r="C233" s="27" t="str">
        <f t="shared" si="76"/>
        <v/>
      </c>
      <c r="D233" s="27"/>
      <c r="E233" s="27" t="str">
        <f t="shared" si="77"/>
        <v/>
      </c>
      <c r="G233" s="36" t="str">
        <f>IF(B233=0,"",IF(B233="","",IF(B233&gt;0,"s","")))</f>
        <v/>
      </c>
    </row>
    <row r="234" spans="1:7" ht="15" hidden="1" customHeight="1" x14ac:dyDescent="0.3">
      <c r="A234" s="40">
        <v>48122</v>
      </c>
      <c r="B234" s="27"/>
      <c r="C234" s="27" t="str">
        <f t="shared" si="76"/>
        <v/>
      </c>
      <c r="D234" s="27"/>
      <c r="E234" s="27" t="str">
        <f t="shared" si="77"/>
        <v/>
      </c>
      <c r="G234" s="36" t="str">
        <f>IF(B234=0,"",IF(B234="","",IF(B234&gt;0,"o","")))</f>
        <v/>
      </c>
    </row>
    <row r="235" spans="1:7" ht="15" hidden="1" customHeight="1" x14ac:dyDescent="0.3">
      <c r="A235" s="40">
        <v>48153</v>
      </c>
      <c r="B235" s="27"/>
      <c r="C235" s="27" t="str">
        <f t="shared" si="76"/>
        <v/>
      </c>
      <c r="D235" s="27"/>
      <c r="E235" s="27" t="str">
        <f t="shared" si="77"/>
        <v/>
      </c>
      <c r="G235" s="36" t="str">
        <f>IF(B235=0,"",IF(B235="","",IF(B235&gt;0,"n","")))</f>
        <v/>
      </c>
    </row>
    <row r="236" spans="1:7" ht="15" hidden="1" customHeight="1" x14ac:dyDescent="0.3">
      <c r="A236" s="41">
        <v>48183</v>
      </c>
      <c r="B236" s="28"/>
      <c r="C236" s="28" t="str">
        <f t="shared" si="76"/>
        <v/>
      </c>
      <c r="D236" s="28"/>
      <c r="E236" s="28" t="str">
        <f t="shared" si="77"/>
        <v/>
      </c>
      <c r="G236" s="36" t="str">
        <f>IF(B236=0,"",IF(B236="","",IF(B236&gt;0,"d","")))</f>
        <v/>
      </c>
    </row>
    <row r="237" spans="1:7" ht="15" hidden="1" customHeight="1" x14ac:dyDescent="0.3">
      <c r="A237" s="42">
        <v>48214</v>
      </c>
      <c r="B237" s="29"/>
      <c r="C237" s="29" t="str">
        <f t="shared" si="76"/>
        <v/>
      </c>
      <c r="D237" s="30"/>
      <c r="E237" s="30" t="str">
        <f t="shared" si="77"/>
        <v/>
      </c>
    </row>
    <row r="238" spans="1:7" ht="17.25" hidden="1" customHeight="1" x14ac:dyDescent="0.3">
      <c r="A238" s="43">
        <v>48245</v>
      </c>
      <c r="B238" s="31"/>
      <c r="C238" s="31" t="str">
        <f t="shared" si="76"/>
        <v/>
      </c>
      <c r="D238" s="32"/>
      <c r="E238" s="32" t="str">
        <f t="shared" si="77"/>
        <v/>
      </c>
    </row>
    <row r="239" spans="1:7" ht="17.25" hidden="1" customHeight="1" x14ac:dyDescent="0.3">
      <c r="A239" s="43">
        <v>48274</v>
      </c>
      <c r="B239" s="31"/>
      <c r="C239" s="31" t="str">
        <f t="shared" si="76"/>
        <v/>
      </c>
      <c r="D239" s="32"/>
      <c r="E239" s="32" t="str">
        <f t="shared" si="77"/>
        <v/>
      </c>
    </row>
    <row r="240" spans="1:7" ht="17.25" hidden="1" customHeight="1" x14ac:dyDescent="0.3">
      <c r="A240" s="43">
        <v>48305</v>
      </c>
      <c r="B240" s="31"/>
      <c r="C240" s="31" t="str">
        <f t="shared" si="76"/>
        <v/>
      </c>
      <c r="D240" s="32"/>
      <c r="E240" s="32" t="str">
        <f t="shared" si="77"/>
        <v/>
      </c>
    </row>
    <row r="241" spans="1:5" ht="17.25" hidden="1" customHeight="1" x14ac:dyDescent="0.3">
      <c r="A241" s="43">
        <v>48335</v>
      </c>
      <c r="B241" s="31"/>
      <c r="C241" s="31" t="str">
        <f t="shared" si="76"/>
        <v/>
      </c>
      <c r="D241" s="32"/>
      <c r="E241" s="32" t="str">
        <f t="shared" si="77"/>
        <v/>
      </c>
    </row>
    <row r="242" spans="1:5" ht="17.25" hidden="1" customHeight="1" x14ac:dyDescent="0.3">
      <c r="A242" s="43">
        <v>48366</v>
      </c>
      <c r="B242" s="31"/>
      <c r="C242" s="31" t="str">
        <f t="shared" si="76"/>
        <v/>
      </c>
      <c r="D242" s="32"/>
      <c r="E242" s="32" t="str">
        <f t="shared" si="77"/>
        <v/>
      </c>
    </row>
    <row r="243" spans="1:5" ht="17.25" hidden="1" customHeight="1" x14ac:dyDescent="0.3">
      <c r="A243" s="43">
        <v>48396</v>
      </c>
      <c r="B243" s="31"/>
      <c r="C243" s="31" t="str">
        <f t="shared" si="76"/>
        <v/>
      </c>
      <c r="D243" s="32"/>
      <c r="E243" s="32" t="str">
        <f t="shared" si="77"/>
        <v/>
      </c>
    </row>
    <row r="244" spans="1:5" ht="17.25" hidden="1" customHeight="1" x14ac:dyDescent="0.3">
      <c r="A244" s="43">
        <v>48427</v>
      </c>
      <c r="B244" s="31"/>
      <c r="C244" s="31" t="str">
        <f t="shared" si="76"/>
        <v/>
      </c>
      <c r="D244" s="32"/>
      <c r="E244" s="32" t="str">
        <f t="shared" si="77"/>
        <v/>
      </c>
    </row>
    <row r="245" spans="1:5" ht="17.25" hidden="1" customHeight="1" x14ac:dyDescent="0.3">
      <c r="A245" s="43">
        <v>48458</v>
      </c>
      <c r="B245" s="31"/>
      <c r="C245" s="31" t="str">
        <f t="shared" si="76"/>
        <v/>
      </c>
      <c r="D245" s="32"/>
      <c r="E245" s="32" t="str">
        <f t="shared" si="77"/>
        <v/>
      </c>
    </row>
    <row r="246" spans="1:5" ht="17.25" hidden="1" customHeight="1" x14ac:dyDescent="0.3">
      <c r="A246" s="43">
        <v>48488</v>
      </c>
      <c r="B246" s="31"/>
      <c r="C246" s="31" t="str">
        <f t="shared" si="76"/>
        <v/>
      </c>
      <c r="D246" s="32"/>
      <c r="E246" s="32" t="str">
        <f t="shared" si="77"/>
        <v/>
      </c>
    </row>
    <row r="247" spans="1:5" ht="17.25" hidden="1" customHeight="1" x14ac:dyDescent="0.3">
      <c r="A247" s="43">
        <v>48519</v>
      </c>
      <c r="B247" s="31"/>
      <c r="C247" s="31" t="str">
        <f t="shared" si="76"/>
        <v/>
      </c>
      <c r="D247" s="32"/>
      <c r="E247" s="32" t="str">
        <f t="shared" si="77"/>
        <v/>
      </c>
    </row>
    <row r="248" spans="1:5" ht="17.25" hidden="1" customHeight="1" x14ac:dyDescent="0.3">
      <c r="A248" s="44">
        <v>48549</v>
      </c>
      <c r="B248" s="33"/>
      <c r="C248" s="33" t="str">
        <f t="shared" si="76"/>
        <v/>
      </c>
      <c r="D248" s="34"/>
      <c r="E248" s="34" t="str">
        <f t="shared" si="77"/>
        <v/>
      </c>
    </row>
    <row r="249" spans="1:5" ht="17.25" hidden="1" customHeight="1" x14ac:dyDescent="0.3">
      <c r="A249" s="45">
        <v>48580</v>
      </c>
      <c r="B249" s="35"/>
      <c r="C249" s="35" t="str">
        <f t="shared" si="76"/>
        <v/>
      </c>
      <c r="D249" s="27"/>
      <c r="E249" s="27" t="str">
        <f t="shared" si="77"/>
        <v/>
      </c>
    </row>
    <row r="250" spans="1:5" ht="17.25" hidden="1" customHeight="1" x14ac:dyDescent="0.3">
      <c r="A250" s="40">
        <v>48611</v>
      </c>
      <c r="B250" s="27"/>
      <c r="C250" s="27" t="str">
        <f t="shared" si="76"/>
        <v/>
      </c>
      <c r="D250" s="27"/>
      <c r="E250" s="27" t="str">
        <f t="shared" si="77"/>
        <v/>
      </c>
    </row>
    <row r="251" spans="1:5" ht="17.25" hidden="1" customHeight="1" x14ac:dyDescent="0.3">
      <c r="A251" s="40">
        <v>48639</v>
      </c>
      <c r="B251" s="27"/>
      <c r="C251" s="27" t="str">
        <f t="shared" si="76"/>
        <v/>
      </c>
      <c r="D251" s="27"/>
      <c r="E251" s="27" t="str">
        <f t="shared" si="77"/>
        <v/>
      </c>
    </row>
    <row r="252" spans="1:5" ht="17.25" hidden="1" customHeight="1" x14ac:dyDescent="0.3">
      <c r="A252" s="40">
        <v>48670</v>
      </c>
      <c r="B252" s="27"/>
      <c r="C252" s="27" t="str">
        <f t="shared" si="76"/>
        <v/>
      </c>
      <c r="D252" s="27"/>
      <c r="E252" s="27" t="str">
        <f t="shared" si="77"/>
        <v/>
      </c>
    </row>
    <row r="253" spans="1:5" ht="17.25" hidden="1" customHeight="1" x14ac:dyDescent="0.3">
      <c r="A253" s="40">
        <v>48700</v>
      </c>
      <c r="B253" s="27"/>
      <c r="C253" s="27" t="str">
        <f t="shared" si="76"/>
        <v/>
      </c>
      <c r="D253" s="27"/>
      <c r="E253" s="27" t="str">
        <f t="shared" si="77"/>
        <v/>
      </c>
    </row>
    <row r="254" spans="1:5" ht="17.25" hidden="1" customHeight="1" x14ac:dyDescent="0.3">
      <c r="A254" s="40">
        <v>48731</v>
      </c>
      <c r="B254" s="27"/>
      <c r="C254" s="27" t="str">
        <f t="shared" si="76"/>
        <v/>
      </c>
      <c r="D254" s="27"/>
      <c r="E254" s="27" t="str">
        <f t="shared" si="77"/>
        <v/>
      </c>
    </row>
    <row r="255" spans="1:5" ht="17.25" hidden="1" customHeight="1" x14ac:dyDescent="0.3">
      <c r="A255" s="40">
        <v>48761</v>
      </c>
      <c r="B255" s="27"/>
      <c r="C255" s="27" t="str">
        <f t="shared" si="76"/>
        <v/>
      </c>
      <c r="D255" s="27"/>
      <c r="E255" s="27" t="str">
        <f t="shared" si="77"/>
        <v/>
      </c>
    </row>
    <row r="256" spans="1:5" ht="17.25" hidden="1" customHeight="1" x14ac:dyDescent="0.3">
      <c r="A256" s="40">
        <v>48792</v>
      </c>
      <c r="B256" s="27"/>
      <c r="C256" s="27" t="str">
        <f t="shared" si="76"/>
        <v/>
      </c>
      <c r="D256" s="27"/>
      <c r="E256" s="27" t="str">
        <f t="shared" si="77"/>
        <v/>
      </c>
    </row>
    <row r="257" spans="1:5" ht="17.25" hidden="1" customHeight="1" x14ac:dyDescent="0.3">
      <c r="A257" s="40">
        <v>48823</v>
      </c>
      <c r="B257" s="27"/>
      <c r="C257" s="27" t="str">
        <f t="shared" si="76"/>
        <v/>
      </c>
      <c r="D257" s="27"/>
      <c r="E257" s="27" t="str">
        <f t="shared" si="77"/>
        <v/>
      </c>
    </row>
    <row r="258" spans="1:5" ht="17.25" hidden="1" customHeight="1" x14ac:dyDescent="0.3">
      <c r="A258" s="40">
        <v>48853</v>
      </c>
      <c r="B258" s="27"/>
      <c r="C258" s="27" t="str">
        <f t="shared" si="76"/>
        <v/>
      </c>
      <c r="D258" s="27"/>
      <c r="E258" s="27" t="str">
        <f t="shared" si="77"/>
        <v/>
      </c>
    </row>
    <row r="259" spans="1:5" ht="17.25" hidden="1" customHeight="1" x14ac:dyDescent="0.3">
      <c r="A259" s="40">
        <v>48884</v>
      </c>
      <c r="B259" s="27"/>
      <c r="C259" s="27" t="str">
        <f t="shared" si="76"/>
        <v/>
      </c>
      <c r="D259" s="27"/>
      <c r="E259" s="27" t="str">
        <f t="shared" si="77"/>
        <v/>
      </c>
    </row>
    <row r="260" spans="1:5" ht="17.25" hidden="1" customHeight="1" x14ac:dyDescent="0.3">
      <c r="A260" s="41">
        <v>48914</v>
      </c>
      <c r="B260" s="28"/>
      <c r="C260" s="28" t="str">
        <f t="shared" si="76"/>
        <v/>
      </c>
      <c r="D260" s="28"/>
      <c r="E260" s="28" t="str">
        <f t="shared" si="77"/>
        <v/>
      </c>
    </row>
    <row r="261" spans="1:5" ht="17.25" hidden="1" customHeight="1" x14ac:dyDescent="0.3">
      <c r="A261" s="42">
        <v>48945</v>
      </c>
      <c r="B261" s="29"/>
      <c r="C261" s="29" t="str">
        <f t="shared" si="76"/>
        <v/>
      </c>
      <c r="D261" s="30"/>
      <c r="E261" s="30" t="str">
        <f t="shared" si="77"/>
        <v/>
      </c>
    </row>
    <row r="262" spans="1:5" ht="17.25" hidden="1" customHeight="1" x14ac:dyDescent="0.3">
      <c r="A262" s="43">
        <v>48976</v>
      </c>
      <c r="B262" s="31"/>
      <c r="C262" s="31" t="str">
        <f t="shared" si="76"/>
        <v/>
      </c>
      <c r="D262" s="32"/>
      <c r="E262" s="32" t="str">
        <f t="shared" si="77"/>
        <v/>
      </c>
    </row>
    <row r="263" spans="1:5" ht="17.25" hidden="1" customHeight="1" x14ac:dyDescent="0.3">
      <c r="A263" s="43">
        <v>49004</v>
      </c>
      <c r="B263" s="31"/>
      <c r="C263" s="31" t="str">
        <f t="shared" si="76"/>
        <v/>
      </c>
      <c r="D263" s="32"/>
      <c r="E263" s="32" t="str">
        <f t="shared" si="77"/>
        <v/>
      </c>
    </row>
    <row r="264" spans="1:5" ht="17.25" hidden="1" customHeight="1" x14ac:dyDescent="0.3">
      <c r="A264" s="43">
        <v>49035</v>
      </c>
      <c r="B264" s="31"/>
      <c r="C264" s="31" t="str">
        <f t="shared" si="76"/>
        <v/>
      </c>
      <c r="D264" s="32"/>
      <c r="E264" s="32" t="str">
        <f t="shared" si="77"/>
        <v/>
      </c>
    </row>
    <row r="265" spans="1:5" ht="17.25" hidden="1" customHeight="1" x14ac:dyDescent="0.3">
      <c r="A265" s="43">
        <v>49065</v>
      </c>
      <c r="B265" s="31"/>
      <c r="C265" s="31" t="str">
        <f t="shared" si="76"/>
        <v/>
      </c>
      <c r="D265" s="32"/>
      <c r="E265" s="32" t="str">
        <f t="shared" si="77"/>
        <v/>
      </c>
    </row>
    <row r="266" spans="1:5" ht="17.25" hidden="1" customHeight="1" x14ac:dyDescent="0.3">
      <c r="A266" s="43">
        <v>49096</v>
      </c>
      <c r="B266" s="31"/>
      <c r="C266" s="31" t="str">
        <f t="shared" si="76"/>
        <v/>
      </c>
      <c r="D266" s="32"/>
      <c r="E266" s="32" t="str">
        <f t="shared" si="77"/>
        <v/>
      </c>
    </row>
    <row r="267" spans="1:5" ht="17.25" hidden="1" customHeight="1" x14ac:dyDescent="0.3">
      <c r="A267" s="43">
        <v>49126</v>
      </c>
      <c r="B267" s="31"/>
      <c r="C267" s="31" t="str">
        <f t="shared" si="76"/>
        <v/>
      </c>
      <c r="D267" s="32"/>
      <c r="E267" s="32" t="str">
        <f t="shared" si="77"/>
        <v/>
      </c>
    </row>
    <row r="268" spans="1:5" ht="17.25" hidden="1" customHeight="1" x14ac:dyDescent="0.3">
      <c r="A268" s="43">
        <v>49157</v>
      </c>
      <c r="B268" s="31"/>
      <c r="C268" s="31" t="str">
        <f t="shared" si="76"/>
        <v/>
      </c>
      <c r="D268" s="32"/>
      <c r="E268" s="32" t="str">
        <f t="shared" si="77"/>
        <v/>
      </c>
    </row>
    <row r="269" spans="1:5" ht="17.25" hidden="1" customHeight="1" x14ac:dyDescent="0.3">
      <c r="A269" s="43">
        <v>49188</v>
      </c>
      <c r="B269" s="31"/>
      <c r="C269" s="31" t="str">
        <f t="shared" si="76"/>
        <v/>
      </c>
      <c r="D269" s="32"/>
      <c r="E269" s="32" t="str">
        <f t="shared" si="77"/>
        <v/>
      </c>
    </row>
    <row r="270" spans="1:5" ht="17.25" hidden="1" customHeight="1" x14ac:dyDescent="0.3">
      <c r="A270" s="43">
        <v>49218</v>
      </c>
      <c r="B270" s="31"/>
      <c r="C270" s="31" t="str">
        <f t="shared" si="76"/>
        <v/>
      </c>
      <c r="D270" s="32"/>
      <c r="E270" s="32" t="str">
        <f t="shared" si="77"/>
        <v/>
      </c>
    </row>
    <row r="271" spans="1:5" ht="17.25" hidden="1" customHeight="1" x14ac:dyDescent="0.3">
      <c r="A271" s="43">
        <v>49249</v>
      </c>
      <c r="B271" s="31"/>
      <c r="C271" s="31" t="str">
        <f t="shared" si="76"/>
        <v/>
      </c>
      <c r="D271" s="32"/>
      <c r="E271" s="32" t="str">
        <f t="shared" si="77"/>
        <v/>
      </c>
    </row>
    <row r="272" spans="1:5" ht="17.25" hidden="1" customHeight="1" x14ac:dyDescent="0.3">
      <c r="A272" s="44">
        <v>49279</v>
      </c>
      <c r="B272" s="33"/>
      <c r="C272" s="33" t="str">
        <f t="shared" si="76"/>
        <v/>
      </c>
      <c r="D272" s="34"/>
      <c r="E272" s="34" t="str">
        <f t="shared" si="77"/>
        <v/>
      </c>
    </row>
    <row r="273" spans="1:5" ht="17.25" hidden="1" customHeight="1" x14ac:dyDescent="0.3">
      <c r="A273" s="45">
        <v>49310</v>
      </c>
      <c r="B273" s="35"/>
      <c r="C273" s="35" t="str">
        <f t="shared" si="76"/>
        <v/>
      </c>
      <c r="D273" s="27"/>
      <c r="E273" s="27" t="str">
        <f t="shared" si="77"/>
        <v/>
      </c>
    </row>
    <row r="274" spans="1:5" ht="17.25" hidden="1" customHeight="1" x14ac:dyDescent="0.3">
      <c r="A274" s="40">
        <v>49341</v>
      </c>
      <c r="B274" s="27"/>
      <c r="C274" s="27" t="str">
        <f t="shared" si="76"/>
        <v/>
      </c>
      <c r="D274" s="27"/>
      <c r="E274" s="27" t="str">
        <f t="shared" si="77"/>
        <v/>
      </c>
    </row>
    <row r="275" spans="1:5" ht="17.25" hidden="1" customHeight="1" x14ac:dyDescent="0.3">
      <c r="A275" s="40">
        <v>49369</v>
      </c>
      <c r="B275" s="27"/>
      <c r="C275" s="27" t="str">
        <f t="shared" si="76"/>
        <v/>
      </c>
      <c r="D275" s="27"/>
      <c r="E275" s="27" t="str">
        <f t="shared" si="77"/>
        <v/>
      </c>
    </row>
    <row r="276" spans="1:5" ht="17.25" hidden="1" customHeight="1" x14ac:dyDescent="0.3">
      <c r="A276" s="40">
        <v>49400</v>
      </c>
      <c r="B276" s="27"/>
      <c r="C276" s="27" t="str">
        <f t="shared" si="76"/>
        <v/>
      </c>
      <c r="D276" s="27"/>
      <c r="E276" s="27" t="str">
        <f t="shared" si="77"/>
        <v/>
      </c>
    </row>
    <row r="277" spans="1:5" ht="17.25" hidden="1" customHeight="1" x14ac:dyDescent="0.3">
      <c r="A277" s="40">
        <v>49430</v>
      </c>
      <c r="B277" s="27"/>
      <c r="C277" s="27" t="str">
        <f t="shared" ref="C277:C340" si="78">IFERROR(IF(B277/B265*100-100=-100,"",B277/B265*100-100),"")</f>
        <v/>
      </c>
      <c r="D277" s="27"/>
      <c r="E277" s="27" t="str">
        <f t="shared" si="77"/>
        <v/>
      </c>
    </row>
    <row r="278" spans="1:5" ht="17.25" hidden="1" customHeight="1" x14ac:dyDescent="0.3">
      <c r="A278" s="40">
        <v>49461</v>
      </c>
      <c r="B278" s="27"/>
      <c r="C278" s="27" t="str">
        <f t="shared" si="78"/>
        <v/>
      </c>
      <c r="D278" s="27"/>
      <c r="E278" s="27" t="str">
        <f t="shared" ref="E278:E341" si="79">IFERROR(IF(D278/D266*100-100=-100,"",D278/D266*100-100),"")</f>
        <v/>
      </c>
    </row>
    <row r="279" spans="1:5" ht="17.25" hidden="1" customHeight="1" x14ac:dyDescent="0.3">
      <c r="A279" s="40">
        <v>49491</v>
      </c>
      <c r="B279" s="27"/>
      <c r="C279" s="27" t="str">
        <f t="shared" si="78"/>
        <v/>
      </c>
      <c r="D279" s="27"/>
      <c r="E279" s="27" t="str">
        <f t="shared" si="79"/>
        <v/>
      </c>
    </row>
    <row r="280" spans="1:5" ht="17.25" hidden="1" customHeight="1" x14ac:dyDescent="0.3">
      <c r="A280" s="40">
        <v>49522</v>
      </c>
      <c r="B280" s="27"/>
      <c r="C280" s="27" t="str">
        <f t="shared" si="78"/>
        <v/>
      </c>
      <c r="D280" s="27"/>
      <c r="E280" s="27" t="str">
        <f t="shared" si="79"/>
        <v/>
      </c>
    </row>
    <row r="281" spans="1:5" ht="17.25" hidden="1" customHeight="1" x14ac:dyDescent="0.3">
      <c r="A281" s="40">
        <v>49553</v>
      </c>
      <c r="B281" s="27"/>
      <c r="C281" s="27" t="str">
        <f t="shared" si="78"/>
        <v/>
      </c>
      <c r="D281" s="27"/>
      <c r="E281" s="27" t="str">
        <f t="shared" si="79"/>
        <v/>
      </c>
    </row>
    <row r="282" spans="1:5" ht="17.25" hidden="1" customHeight="1" x14ac:dyDescent="0.3">
      <c r="A282" s="40">
        <v>49583</v>
      </c>
      <c r="B282" s="27"/>
      <c r="C282" s="27" t="str">
        <f t="shared" si="78"/>
        <v/>
      </c>
      <c r="D282" s="27"/>
      <c r="E282" s="27" t="str">
        <f t="shared" si="79"/>
        <v/>
      </c>
    </row>
    <row r="283" spans="1:5" ht="17.25" hidden="1" customHeight="1" x14ac:dyDescent="0.3">
      <c r="A283" s="40">
        <v>49614</v>
      </c>
      <c r="B283" s="27"/>
      <c r="C283" s="27" t="str">
        <f t="shared" si="78"/>
        <v/>
      </c>
      <c r="D283" s="27"/>
      <c r="E283" s="27" t="str">
        <f t="shared" si="79"/>
        <v/>
      </c>
    </row>
    <row r="284" spans="1:5" ht="17.25" hidden="1" customHeight="1" x14ac:dyDescent="0.3">
      <c r="A284" s="41">
        <v>49644</v>
      </c>
      <c r="B284" s="28"/>
      <c r="C284" s="28" t="str">
        <f t="shared" si="78"/>
        <v/>
      </c>
      <c r="D284" s="28"/>
      <c r="E284" s="28" t="str">
        <f t="shared" si="79"/>
        <v/>
      </c>
    </row>
    <row r="285" spans="1:5" ht="17.25" hidden="1" customHeight="1" x14ac:dyDescent="0.3">
      <c r="A285" s="42">
        <v>49675</v>
      </c>
      <c r="B285" s="29"/>
      <c r="C285" s="29" t="str">
        <f t="shared" si="78"/>
        <v/>
      </c>
      <c r="D285" s="30"/>
      <c r="E285" s="30" t="str">
        <f t="shared" si="79"/>
        <v/>
      </c>
    </row>
    <row r="286" spans="1:5" ht="17.25" hidden="1" customHeight="1" x14ac:dyDescent="0.3">
      <c r="A286" s="43">
        <v>49706</v>
      </c>
      <c r="B286" s="31"/>
      <c r="C286" s="31" t="str">
        <f t="shared" si="78"/>
        <v/>
      </c>
      <c r="D286" s="32"/>
      <c r="E286" s="32" t="str">
        <f t="shared" si="79"/>
        <v/>
      </c>
    </row>
    <row r="287" spans="1:5" ht="17.25" hidden="1" customHeight="1" x14ac:dyDescent="0.3">
      <c r="A287" s="43">
        <v>49735</v>
      </c>
      <c r="B287" s="31"/>
      <c r="C287" s="31" t="str">
        <f t="shared" si="78"/>
        <v/>
      </c>
      <c r="D287" s="32"/>
      <c r="E287" s="32" t="str">
        <f t="shared" si="79"/>
        <v/>
      </c>
    </row>
    <row r="288" spans="1:5" ht="17.25" hidden="1" customHeight="1" x14ac:dyDescent="0.3">
      <c r="A288" s="43">
        <v>49766</v>
      </c>
      <c r="B288" s="31"/>
      <c r="C288" s="31" t="str">
        <f t="shared" si="78"/>
        <v/>
      </c>
      <c r="D288" s="32"/>
      <c r="E288" s="32" t="str">
        <f t="shared" si="79"/>
        <v/>
      </c>
    </row>
    <row r="289" spans="1:5" ht="17.25" hidden="1" customHeight="1" x14ac:dyDescent="0.3">
      <c r="A289" s="43">
        <v>49796</v>
      </c>
      <c r="B289" s="31"/>
      <c r="C289" s="31" t="str">
        <f t="shared" si="78"/>
        <v/>
      </c>
      <c r="D289" s="32"/>
      <c r="E289" s="32" t="str">
        <f t="shared" si="79"/>
        <v/>
      </c>
    </row>
    <row r="290" spans="1:5" ht="17.25" hidden="1" customHeight="1" x14ac:dyDescent="0.3">
      <c r="A290" s="43">
        <v>49827</v>
      </c>
      <c r="B290" s="31"/>
      <c r="C290" s="31" t="str">
        <f t="shared" si="78"/>
        <v/>
      </c>
      <c r="D290" s="32"/>
      <c r="E290" s="32" t="str">
        <f t="shared" si="79"/>
        <v/>
      </c>
    </row>
    <row r="291" spans="1:5" ht="17.25" hidden="1" customHeight="1" x14ac:dyDescent="0.3">
      <c r="A291" s="43">
        <v>49857</v>
      </c>
      <c r="B291" s="31"/>
      <c r="C291" s="31" t="str">
        <f t="shared" si="78"/>
        <v/>
      </c>
      <c r="D291" s="32"/>
      <c r="E291" s="32" t="str">
        <f t="shared" si="79"/>
        <v/>
      </c>
    </row>
    <row r="292" spans="1:5" ht="17.25" hidden="1" customHeight="1" x14ac:dyDescent="0.3">
      <c r="A292" s="43">
        <v>49888</v>
      </c>
      <c r="B292" s="31"/>
      <c r="C292" s="31" t="str">
        <f t="shared" si="78"/>
        <v/>
      </c>
      <c r="D292" s="32"/>
      <c r="E292" s="32" t="str">
        <f t="shared" si="79"/>
        <v/>
      </c>
    </row>
    <row r="293" spans="1:5" ht="17.25" hidden="1" customHeight="1" x14ac:dyDescent="0.3">
      <c r="A293" s="43">
        <v>49919</v>
      </c>
      <c r="B293" s="31"/>
      <c r="C293" s="31" t="str">
        <f t="shared" si="78"/>
        <v/>
      </c>
      <c r="D293" s="32"/>
      <c r="E293" s="32" t="str">
        <f t="shared" si="79"/>
        <v/>
      </c>
    </row>
    <row r="294" spans="1:5" ht="17.25" hidden="1" customHeight="1" x14ac:dyDescent="0.3">
      <c r="A294" s="43">
        <v>49949</v>
      </c>
      <c r="B294" s="31"/>
      <c r="C294" s="31" t="str">
        <f t="shared" si="78"/>
        <v/>
      </c>
      <c r="D294" s="32"/>
      <c r="E294" s="32" t="str">
        <f t="shared" si="79"/>
        <v/>
      </c>
    </row>
    <row r="295" spans="1:5" ht="17.25" hidden="1" customHeight="1" x14ac:dyDescent="0.3">
      <c r="A295" s="43">
        <v>49980</v>
      </c>
      <c r="B295" s="31"/>
      <c r="C295" s="31" t="str">
        <f t="shared" si="78"/>
        <v/>
      </c>
      <c r="D295" s="32"/>
      <c r="E295" s="32" t="str">
        <f t="shared" si="79"/>
        <v/>
      </c>
    </row>
    <row r="296" spans="1:5" ht="17.25" hidden="1" customHeight="1" x14ac:dyDescent="0.3">
      <c r="A296" s="44">
        <v>50010</v>
      </c>
      <c r="B296" s="33"/>
      <c r="C296" s="33" t="str">
        <f t="shared" si="78"/>
        <v/>
      </c>
      <c r="D296" s="34"/>
      <c r="E296" s="34" t="str">
        <f t="shared" si="79"/>
        <v/>
      </c>
    </row>
    <row r="297" spans="1:5" ht="17.25" hidden="1" customHeight="1" x14ac:dyDescent="0.3">
      <c r="A297" s="45">
        <v>50041</v>
      </c>
      <c r="B297" s="35"/>
      <c r="C297" s="35" t="str">
        <f t="shared" si="78"/>
        <v/>
      </c>
      <c r="D297" s="27"/>
      <c r="E297" s="27" t="str">
        <f t="shared" si="79"/>
        <v/>
      </c>
    </row>
    <row r="298" spans="1:5" ht="17.25" hidden="1" customHeight="1" x14ac:dyDescent="0.3">
      <c r="A298" s="40">
        <v>50072</v>
      </c>
      <c r="B298" s="27"/>
      <c r="C298" s="27" t="str">
        <f t="shared" si="78"/>
        <v/>
      </c>
      <c r="D298" s="27"/>
      <c r="E298" s="27" t="str">
        <f t="shared" si="79"/>
        <v/>
      </c>
    </row>
    <row r="299" spans="1:5" ht="17.25" hidden="1" customHeight="1" x14ac:dyDescent="0.3">
      <c r="A299" s="40">
        <v>50100</v>
      </c>
      <c r="B299" s="27"/>
      <c r="C299" s="27" t="str">
        <f t="shared" si="78"/>
        <v/>
      </c>
      <c r="D299" s="27"/>
      <c r="E299" s="27" t="str">
        <f t="shared" si="79"/>
        <v/>
      </c>
    </row>
    <row r="300" spans="1:5" ht="17.25" hidden="1" customHeight="1" x14ac:dyDescent="0.3">
      <c r="A300" s="40">
        <v>50131</v>
      </c>
      <c r="B300" s="27"/>
      <c r="C300" s="27" t="str">
        <f t="shared" si="78"/>
        <v/>
      </c>
      <c r="D300" s="27"/>
      <c r="E300" s="27" t="str">
        <f t="shared" si="79"/>
        <v/>
      </c>
    </row>
    <row r="301" spans="1:5" ht="17.25" hidden="1" customHeight="1" x14ac:dyDescent="0.3">
      <c r="A301" s="40">
        <v>50161</v>
      </c>
      <c r="B301" s="27"/>
      <c r="C301" s="27" t="str">
        <f t="shared" si="78"/>
        <v/>
      </c>
      <c r="D301" s="27"/>
      <c r="E301" s="27" t="str">
        <f t="shared" si="79"/>
        <v/>
      </c>
    </row>
    <row r="302" spans="1:5" ht="17.25" hidden="1" customHeight="1" x14ac:dyDescent="0.3">
      <c r="A302" s="40">
        <v>50192</v>
      </c>
      <c r="B302" s="27"/>
      <c r="C302" s="27" t="str">
        <f t="shared" si="78"/>
        <v/>
      </c>
      <c r="D302" s="27"/>
      <c r="E302" s="27" t="str">
        <f t="shared" si="79"/>
        <v/>
      </c>
    </row>
    <row r="303" spans="1:5" ht="17.25" hidden="1" customHeight="1" x14ac:dyDescent="0.3">
      <c r="A303" s="40">
        <v>50222</v>
      </c>
      <c r="B303" s="27"/>
      <c r="C303" s="27" t="str">
        <f t="shared" si="78"/>
        <v/>
      </c>
      <c r="D303" s="27"/>
      <c r="E303" s="27" t="str">
        <f t="shared" si="79"/>
        <v/>
      </c>
    </row>
    <row r="304" spans="1:5" ht="17.25" hidden="1" customHeight="1" x14ac:dyDescent="0.3">
      <c r="A304" s="40">
        <v>50253</v>
      </c>
      <c r="B304" s="27"/>
      <c r="C304" s="27" t="str">
        <f t="shared" si="78"/>
        <v/>
      </c>
      <c r="D304" s="27"/>
      <c r="E304" s="27" t="str">
        <f t="shared" si="79"/>
        <v/>
      </c>
    </row>
    <row r="305" spans="1:5" ht="17.25" hidden="1" customHeight="1" x14ac:dyDescent="0.3">
      <c r="A305" s="40">
        <v>50284</v>
      </c>
      <c r="B305" s="27"/>
      <c r="C305" s="27" t="str">
        <f t="shared" si="78"/>
        <v/>
      </c>
      <c r="D305" s="27"/>
      <c r="E305" s="27" t="str">
        <f t="shared" si="79"/>
        <v/>
      </c>
    </row>
    <row r="306" spans="1:5" ht="17.25" hidden="1" customHeight="1" x14ac:dyDescent="0.3">
      <c r="A306" s="40">
        <v>50314</v>
      </c>
      <c r="B306" s="27"/>
      <c r="C306" s="27" t="str">
        <f t="shared" si="78"/>
        <v/>
      </c>
      <c r="D306" s="27"/>
      <c r="E306" s="27" t="str">
        <f t="shared" si="79"/>
        <v/>
      </c>
    </row>
    <row r="307" spans="1:5" ht="17.25" hidden="1" customHeight="1" x14ac:dyDescent="0.3">
      <c r="A307" s="40">
        <v>50345</v>
      </c>
      <c r="B307" s="27"/>
      <c r="C307" s="27" t="str">
        <f t="shared" si="78"/>
        <v/>
      </c>
      <c r="D307" s="27"/>
      <c r="E307" s="27" t="str">
        <f t="shared" si="79"/>
        <v/>
      </c>
    </row>
    <row r="308" spans="1:5" ht="17.25" hidden="1" customHeight="1" x14ac:dyDescent="0.3">
      <c r="A308" s="41">
        <v>50375</v>
      </c>
      <c r="B308" s="28"/>
      <c r="C308" s="28" t="str">
        <f t="shared" si="78"/>
        <v/>
      </c>
      <c r="D308" s="28"/>
      <c r="E308" s="28" t="str">
        <f t="shared" si="79"/>
        <v/>
      </c>
    </row>
    <row r="309" spans="1:5" ht="17.25" hidden="1" customHeight="1" x14ac:dyDescent="0.3">
      <c r="A309" s="42">
        <v>50406</v>
      </c>
      <c r="B309" s="29"/>
      <c r="C309" s="29" t="str">
        <f t="shared" si="78"/>
        <v/>
      </c>
      <c r="D309" s="30"/>
      <c r="E309" s="30" t="str">
        <f t="shared" si="79"/>
        <v/>
      </c>
    </row>
    <row r="310" spans="1:5" ht="17.25" hidden="1" customHeight="1" x14ac:dyDescent="0.3">
      <c r="A310" s="43">
        <v>50437</v>
      </c>
      <c r="B310" s="31"/>
      <c r="C310" s="31" t="str">
        <f t="shared" si="78"/>
        <v/>
      </c>
      <c r="D310" s="32"/>
      <c r="E310" s="32" t="str">
        <f t="shared" si="79"/>
        <v/>
      </c>
    </row>
    <row r="311" spans="1:5" ht="17.25" hidden="1" customHeight="1" x14ac:dyDescent="0.3">
      <c r="A311" s="43">
        <v>50465</v>
      </c>
      <c r="B311" s="31"/>
      <c r="C311" s="31" t="str">
        <f t="shared" si="78"/>
        <v/>
      </c>
      <c r="D311" s="32"/>
      <c r="E311" s="32" t="str">
        <f t="shared" si="79"/>
        <v/>
      </c>
    </row>
    <row r="312" spans="1:5" ht="17.25" hidden="1" customHeight="1" x14ac:dyDescent="0.3">
      <c r="A312" s="43">
        <v>50496</v>
      </c>
      <c r="B312" s="31"/>
      <c r="C312" s="31" t="str">
        <f t="shared" si="78"/>
        <v/>
      </c>
      <c r="D312" s="32"/>
      <c r="E312" s="32" t="str">
        <f t="shared" si="79"/>
        <v/>
      </c>
    </row>
    <row r="313" spans="1:5" ht="17.25" hidden="1" customHeight="1" x14ac:dyDescent="0.3">
      <c r="A313" s="43">
        <v>50526</v>
      </c>
      <c r="B313" s="31"/>
      <c r="C313" s="31" t="str">
        <f t="shared" si="78"/>
        <v/>
      </c>
      <c r="D313" s="32"/>
      <c r="E313" s="32" t="str">
        <f t="shared" si="79"/>
        <v/>
      </c>
    </row>
    <row r="314" spans="1:5" ht="17.25" hidden="1" customHeight="1" x14ac:dyDescent="0.3">
      <c r="A314" s="43">
        <v>50557</v>
      </c>
      <c r="B314" s="31"/>
      <c r="C314" s="31" t="str">
        <f t="shared" si="78"/>
        <v/>
      </c>
      <c r="D314" s="32"/>
      <c r="E314" s="32" t="str">
        <f t="shared" si="79"/>
        <v/>
      </c>
    </row>
    <row r="315" spans="1:5" ht="17.25" hidden="1" customHeight="1" x14ac:dyDescent="0.3">
      <c r="A315" s="43">
        <v>50587</v>
      </c>
      <c r="B315" s="31"/>
      <c r="C315" s="31" t="str">
        <f t="shared" si="78"/>
        <v/>
      </c>
      <c r="D315" s="32"/>
      <c r="E315" s="32" t="str">
        <f t="shared" si="79"/>
        <v/>
      </c>
    </row>
    <row r="316" spans="1:5" ht="17.25" hidden="1" customHeight="1" x14ac:dyDescent="0.3">
      <c r="A316" s="43">
        <v>50618</v>
      </c>
      <c r="B316" s="31"/>
      <c r="C316" s="31" t="str">
        <f t="shared" si="78"/>
        <v/>
      </c>
      <c r="D316" s="32"/>
      <c r="E316" s="32" t="str">
        <f t="shared" si="79"/>
        <v/>
      </c>
    </row>
    <row r="317" spans="1:5" ht="17.25" hidden="1" customHeight="1" x14ac:dyDescent="0.3">
      <c r="A317" s="43">
        <v>50649</v>
      </c>
      <c r="B317" s="31"/>
      <c r="C317" s="31" t="str">
        <f t="shared" si="78"/>
        <v/>
      </c>
      <c r="D317" s="32"/>
      <c r="E317" s="32" t="str">
        <f t="shared" si="79"/>
        <v/>
      </c>
    </row>
    <row r="318" spans="1:5" ht="17.25" hidden="1" customHeight="1" x14ac:dyDescent="0.3">
      <c r="A318" s="43">
        <v>50679</v>
      </c>
      <c r="B318" s="31"/>
      <c r="C318" s="31" t="str">
        <f t="shared" si="78"/>
        <v/>
      </c>
      <c r="D318" s="32"/>
      <c r="E318" s="32" t="str">
        <f t="shared" si="79"/>
        <v/>
      </c>
    </row>
    <row r="319" spans="1:5" ht="17.25" hidden="1" customHeight="1" x14ac:dyDescent="0.3">
      <c r="A319" s="43">
        <v>50710</v>
      </c>
      <c r="B319" s="31"/>
      <c r="C319" s="31" t="str">
        <f t="shared" si="78"/>
        <v/>
      </c>
      <c r="D319" s="32"/>
      <c r="E319" s="32" t="str">
        <f t="shared" si="79"/>
        <v/>
      </c>
    </row>
    <row r="320" spans="1:5" ht="17.25" hidden="1" customHeight="1" x14ac:dyDescent="0.3">
      <c r="A320" s="44">
        <v>50740</v>
      </c>
      <c r="B320" s="33"/>
      <c r="C320" s="33" t="str">
        <f t="shared" si="78"/>
        <v/>
      </c>
      <c r="D320" s="34"/>
      <c r="E320" s="34" t="str">
        <f t="shared" si="79"/>
        <v/>
      </c>
    </row>
    <row r="321" spans="1:5" ht="17.25" hidden="1" customHeight="1" x14ac:dyDescent="0.3">
      <c r="A321" s="45">
        <v>50771</v>
      </c>
      <c r="B321" s="35"/>
      <c r="C321" s="35" t="str">
        <f t="shared" si="78"/>
        <v/>
      </c>
      <c r="D321" s="27"/>
      <c r="E321" s="27" t="str">
        <f t="shared" si="79"/>
        <v/>
      </c>
    </row>
    <row r="322" spans="1:5" ht="17.25" hidden="1" customHeight="1" x14ac:dyDescent="0.3">
      <c r="A322" s="40">
        <v>50802</v>
      </c>
      <c r="B322" s="27"/>
      <c r="C322" s="27" t="str">
        <f t="shared" si="78"/>
        <v/>
      </c>
      <c r="D322" s="27"/>
      <c r="E322" s="27" t="str">
        <f t="shared" si="79"/>
        <v/>
      </c>
    </row>
    <row r="323" spans="1:5" ht="17.25" hidden="1" customHeight="1" x14ac:dyDescent="0.3">
      <c r="A323" s="40">
        <v>50830</v>
      </c>
      <c r="B323" s="27"/>
      <c r="C323" s="27" t="str">
        <f t="shared" si="78"/>
        <v/>
      </c>
      <c r="D323" s="27"/>
      <c r="E323" s="27" t="str">
        <f t="shared" si="79"/>
        <v/>
      </c>
    </row>
    <row r="324" spans="1:5" ht="17.25" hidden="1" customHeight="1" x14ac:dyDescent="0.3">
      <c r="A324" s="40">
        <v>50861</v>
      </c>
      <c r="B324" s="27"/>
      <c r="C324" s="27" t="str">
        <f t="shared" si="78"/>
        <v/>
      </c>
      <c r="D324" s="27"/>
      <c r="E324" s="27" t="str">
        <f t="shared" si="79"/>
        <v/>
      </c>
    </row>
    <row r="325" spans="1:5" ht="17.25" hidden="1" customHeight="1" x14ac:dyDescent="0.3">
      <c r="A325" s="40">
        <v>50891</v>
      </c>
      <c r="B325" s="27"/>
      <c r="C325" s="27" t="str">
        <f t="shared" si="78"/>
        <v/>
      </c>
      <c r="D325" s="27"/>
      <c r="E325" s="27" t="str">
        <f t="shared" si="79"/>
        <v/>
      </c>
    </row>
    <row r="326" spans="1:5" ht="17.25" hidden="1" customHeight="1" x14ac:dyDescent="0.3">
      <c r="A326" s="40">
        <v>50922</v>
      </c>
      <c r="B326" s="27"/>
      <c r="C326" s="27" t="str">
        <f t="shared" si="78"/>
        <v/>
      </c>
      <c r="D326" s="27"/>
      <c r="E326" s="27" t="str">
        <f t="shared" si="79"/>
        <v/>
      </c>
    </row>
    <row r="327" spans="1:5" ht="17.25" hidden="1" customHeight="1" x14ac:dyDescent="0.3">
      <c r="A327" s="40">
        <v>50952</v>
      </c>
      <c r="B327" s="27"/>
      <c r="C327" s="27" t="str">
        <f t="shared" si="78"/>
        <v/>
      </c>
      <c r="D327" s="27"/>
      <c r="E327" s="27" t="str">
        <f t="shared" si="79"/>
        <v/>
      </c>
    </row>
    <row r="328" spans="1:5" ht="17.25" hidden="1" customHeight="1" x14ac:dyDescent="0.3">
      <c r="A328" s="40">
        <v>50983</v>
      </c>
      <c r="B328" s="27"/>
      <c r="C328" s="27" t="str">
        <f t="shared" si="78"/>
        <v/>
      </c>
      <c r="D328" s="27"/>
      <c r="E328" s="27" t="str">
        <f t="shared" si="79"/>
        <v/>
      </c>
    </row>
    <row r="329" spans="1:5" ht="17.25" hidden="1" customHeight="1" x14ac:dyDescent="0.3">
      <c r="A329" s="40">
        <v>51014</v>
      </c>
      <c r="B329" s="27"/>
      <c r="C329" s="27" t="str">
        <f t="shared" si="78"/>
        <v/>
      </c>
      <c r="D329" s="27"/>
      <c r="E329" s="27" t="str">
        <f t="shared" si="79"/>
        <v/>
      </c>
    </row>
    <row r="330" spans="1:5" ht="17.25" hidden="1" customHeight="1" x14ac:dyDescent="0.3">
      <c r="A330" s="40">
        <v>51044</v>
      </c>
      <c r="B330" s="27"/>
      <c r="C330" s="27" t="str">
        <f t="shared" si="78"/>
        <v/>
      </c>
      <c r="D330" s="27"/>
      <c r="E330" s="27" t="str">
        <f t="shared" si="79"/>
        <v/>
      </c>
    </row>
    <row r="331" spans="1:5" ht="17.25" hidden="1" customHeight="1" x14ac:dyDescent="0.3">
      <c r="A331" s="40">
        <v>51075</v>
      </c>
      <c r="B331" s="27"/>
      <c r="C331" s="27" t="str">
        <f t="shared" si="78"/>
        <v/>
      </c>
      <c r="D331" s="27"/>
      <c r="E331" s="27" t="str">
        <f t="shared" si="79"/>
        <v/>
      </c>
    </row>
    <row r="332" spans="1:5" ht="17.25" hidden="1" customHeight="1" x14ac:dyDescent="0.3">
      <c r="A332" s="41">
        <v>51105</v>
      </c>
      <c r="B332" s="28"/>
      <c r="C332" s="28" t="str">
        <f t="shared" si="78"/>
        <v/>
      </c>
      <c r="D332" s="28"/>
      <c r="E332" s="28" t="str">
        <f t="shared" si="79"/>
        <v/>
      </c>
    </row>
    <row r="333" spans="1:5" ht="17.25" hidden="1" customHeight="1" x14ac:dyDescent="0.3">
      <c r="A333" s="42">
        <v>51136</v>
      </c>
      <c r="B333" s="29"/>
      <c r="C333" s="29" t="str">
        <f t="shared" si="78"/>
        <v/>
      </c>
      <c r="D333" s="30"/>
      <c r="E333" s="30" t="str">
        <f t="shared" si="79"/>
        <v/>
      </c>
    </row>
    <row r="334" spans="1:5" ht="17.25" hidden="1" customHeight="1" x14ac:dyDescent="0.3">
      <c r="A334" s="43">
        <v>51167</v>
      </c>
      <c r="B334" s="31"/>
      <c r="C334" s="31" t="str">
        <f t="shared" si="78"/>
        <v/>
      </c>
      <c r="D334" s="32"/>
      <c r="E334" s="32" t="str">
        <f t="shared" si="79"/>
        <v/>
      </c>
    </row>
    <row r="335" spans="1:5" ht="17.25" hidden="1" customHeight="1" x14ac:dyDescent="0.3">
      <c r="A335" s="43">
        <v>51196</v>
      </c>
      <c r="B335" s="31"/>
      <c r="C335" s="31" t="str">
        <f t="shared" si="78"/>
        <v/>
      </c>
      <c r="D335" s="32"/>
      <c r="E335" s="32" t="str">
        <f t="shared" si="79"/>
        <v/>
      </c>
    </row>
    <row r="336" spans="1:5" ht="17.25" hidden="1" customHeight="1" x14ac:dyDescent="0.3">
      <c r="A336" s="43">
        <v>51227</v>
      </c>
      <c r="B336" s="31"/>
      <c r="C336" s="31" t="str">
        <f t="shared" si="78"/>
        <v/>
      </c>
      <c r="D336" s="32"/>
      <c r="E336" s="32" t="str">
        <f t="shared" si="79"/>
        <v/>
      </c>
    </row>
    <row r="337" spans="1:5" ht="17.25" hidden="1" customHeight="1" x14ac:dyDescent="0.3">
      <c r="A337" s="43">
        <v>51257</v>
      </c>
      <c r="B337" s="31"/>
      <c r="C337" s="31" t="str">
        <f t="shared" si="78"/>
        <v/>
      </c>
      <c r="D337" s="32"/>
      <c r="E337" s="32" t="str">
        <f t="shared" si="79"/>
        <v/>
      </c>
    </row>
    <row r="338" spans="1:5" ht="17.25" hidden="1" customHeight="1" x14ac:dyDescent="0.3">
      <c r="A338" s="43">
        <v>51288</v>
      </c>
      <c r="B338" s="31"/>
      <c r="C338" s="31" t="str">
        <f t="shared" si="78"/>
        <v/>
      </c>
      <c r="D338" s="32"/>
      <c r="E338" s="32" t="str">
        <f t="shared" si="79"/>
        <v/>
      </c>
    </row>
    <row r="339" spans="1:5" ht="17.25" hidden="1" customHeight="1" x14ac:dyDescent="0.3">
      <c r="A339" s="43">
        <v>51318</v>
      </c>
      <c r="B339" s="31"/>
      <c r="C339" s="31" t="str">
        <f t="shared" si="78"/>
        <v/>
      </c>
      <c r="D339" s="32"/>
      <c r="E339" s="32" t="str">
        <f t="shared" si="79"/>
        <v/>
      </c>
    </row>
    <row r="340" spans="1:5" ht="17.25" hidden="1" customHeight="1" x14ac:dyDescent="0.3">
      <c r="A340" s="43">
        <v>51349</v>
      </c>
      <c r="B340" s="31"/>
      <c r="C340" s="31" t="str">
        <f t="shared" si="78"/>
        <v/>
      </c>
      <c r="D340" s="32"/>
      <c r="E340" s="32" t="str">
        <f t="shared" si="79"/>
        <v/>
      </c>
    </row>
    <row r="341" spans="1:5" ht="17.25" hidden="1" customHeight="1" x14ac:dyDescent="0.3">
      <c r="A341" s="43">
        <v>51380</v>
      </c>
      <c r="B341" s="31"/>
      <c r="C341" s="31" t="str">
        <f t="shared" ref="C341:C404" si="80">IFERROR(IF(B341/B329*100-100=-100,"",B341/B329*100-100),"")</f>
        <v/>
      </c>
      <c r="D341" s="32"/>
      <c r="E341" s="32" t="str">
        <f t="shared" si="79"/>
        <v/>
      </c>
    </row>
    <row r="342" spans="1:5" ht="17.25" hidden="1" customHeight="1" x14ac:dyDescent="0.3">
      <c r="A342" s="43">
        <v>51410</v>
      </c>
      <c r="B342" s="31"/>
      <c r="C342" s="31" t="str">
        <f t="shared" si="80"/>
        <v/>
      </c>
      <c r="D342" s="32"/>
      <c r="E342" s="32" t="str">
        <f t="shared" ref="E342:E405" si="81">IFERROR(IF(D342/D330*100-100=-100,"",D342/D330*100-100),"")</f>
        <v/>
      </c>
    </row>
    <row r="343" spans="1:5" ht="17.25" hidden="1" customHeight="1" x14ac:dyDescent="0.3">
      <c r="A343" s="43">
        <v>51441</v>
      </c>
      <c r="B343" s="31"/>
      <c r="C343" s="31" t="str">
        <f t="shared" si="80"/>
        <v/>
      </c>
      <c r="D343" s="32"/>
      <c r="E343" s="32" t="str">
        <f t="shared" si="81"/>
        <v/>
      </c>
    </row>
    <row r="344" spans="1:5" ht="17.25" hidden="1" customHeight="1" x14ac:dyDescent="0.3">
      <c r="A344" s="44">
        <v>51471</v>
      </c>
      <c r="B344" s="33"/>
      <c r="C344" s="33" t="str">
        <f t="shared" si="80"/>
        <v/>
      </c>
      <c r="D344" s="34"/>
      <c r="E344" s="34" t="str">
        <f t="shared" si="81"/>
        <v/>
      </c>
    </row>
    <row r="345" spans="1:5" ht="17.25" hidden="1" customHeight="1" x14ac:dyDescent="0.3">
      <c r="A345" s="45">
        <v>51502</v>
      </c>
      <c r="B345" s="35"/>
      <c r="C345" s="35" t="str">
        <f t="shared" si="80"/>
        <v/>
      </c>
      <c r="D345" s="27"/>
      <c r="E345" s="27" t="str">
        <f t="shared" si="81"/>
        <v/>
      </c>
    </row>
    <row r="346" spans="1:5" ht="17.25" hidden="1" customHeight="1" x14ac:dyDescent="0.3">
      <c r="A346" s="40">
        <v>51533</v>
      </c>
      <c r="B346" s="27"/>
      <c r="C346" s="27" t="str">
        <f t="shared" si="80"/>
        <v/>
      </c>
      <c r="D346" s="27"/>
      <c r="E346" s="27" t="str">
        <f t="shared" si="81"/>
        <v/>
      </c>
    </row>
    <row r="347" spans="1:5" ht="17.25" hidden="1" customHeight="1" x14ac:dyDescent="0.3">
      <c r="A347" s="40">
        <v>51561</v>
      </c>
      <c r="B347" s="27"/>
      <c r="C347" s="27" t="str">
        <f t="shared" si="80"/>
        <v/>
      </c>
      <c r="D347" s="27"/>
      <c r="E347" s="27" t="str">
        <f t="shared" si="81"/>
        <v/>
      </c>
    </row>
    <row r="348" spans="1:5" ht="17.25" hidden="1" customHeight="1" x14ac:dyDescent="0.3">
      <c r="A348" s="40">
        <v>51592</v>
      </c>
      <c r="B348" s="27"/>
      <c r="C348" s="27" t="str">
        <f t="shared" si="80"/>
        <v/>
      </c>
      <c r="D348" s="27"/>
      <c r="E348" s="27" t="str">
        <f t="shared" si="81"/>
        <v/>
      </c>
    </row>
    <row r="349" spans="1:5" ht="17.25" hidden="1" customHeight="1" x14ac:dyDescent="0.3">
      <c r="A349" s="40">
        <v>51622</v>
      </c>
      <c r="B349" s="27"/>
      <c r="C349" s="27" t="str">
        <f t="shared" si="80"/>
        <v/>
      </c>
      <c r="D349" s="27"/>
      <c r="E349" s="27" t="str">
        <f t="shared" si="81"/>
        <v/>
      </c>
    </row>
    <row r="350" spans="1:5" ht="17.25" hidden="1" customHeight="1" x14ac:dyDescent="0.3">
      <c r="A350" s="40">
        <v>51653</v>
      </c>
      <c r="B350" s="27"/>
      <c r="C350" s="27" t="str">
        <f t="shared" si="80"/>
        <v/>
      </c>
      <c r="D350" s="27"/>
      <c r="E350" s="27" t="str">
        <f t="shared" si="81"/>
        <v/>
      </c>
    </row>
    <row r="351" spans="1:5" ht="17.25" hidden="1" customHeight="1" x14ac:dyDescent="0.3">
      <c r="A351" s="40">
        <v>51683</v>
      </c>
      <c r="B351" s="27"/>
      <c r="C351" s="27" t="str">
        <f t="shared" si="80"/>
        <v/>
      </c>
      <c r="D351" s="27"/>
      <c r="E351" s="27" t="str">
        <f t="shared" si="81"/>
        <v/>
      </c>
    </row>
    <row r="352" spans="1:5" ht="17.25" hidden="1" customHeight="1" x14ac:dyDescent="0.3">
      <c r="A352" s="40">
        <v>51714</v>
      </c>
      <c r="B352" s="27"/>
      <c r="C352" s="27" t="str">
        <f t="shared" si="80"/>
        <v/>
      </c>
      <c r="D352" s="27"/>
      <c r="E352" s="27" t="str">
        <f t="shared" si="81"/>
        <v/>
      </c>
    </row>
    <row r="353" spans="1:5" ht="17.25" hidden="1" customHeight="1" x14ac:dyDescent="0.3">
      <c r="A353" s="40">
        <v>51745</v>
      </c>
      <c r="B353" s="27"/>
      <c r="C353" s="27" t="str">
        <f t="shared" si="80"/>
        <v/>
      </c>
      <c r="D353" s="27"/>
      <c r="E353" s="27" t="str">
        <f t="shared" si="81"/>
        <v/>
      </c>
    </row>
    <row r="354" spans="1:5" ht="17.25" hidden="1" customHeight="1" x14ac:dyDescent="0.3">
      <c r="A354" s="40">
        <v>51775</v>
      </c>
      <c r="B354" s="27"/>
      <c r="C354" s="27" t="str">
        <f t="shared" si="80"/>
        <v/>
      </c>
      <c r="D354" s="27"/>
      <c r="E354" s="27" t="str">
        <f t="shared" si="81"/>
        <v/>
      </c>
    </row>
    <row r="355" spans="1:5" ht="17.25" hidden="1" customHeight="1" x14ac:dyDescent="0.3">
      <c r="A355" s="40">
        <v>51806</v>
      </c>
      <c r="B355" s="27"/>
      <c r="C355" s="27" t="str">
        <f t="shared" si="80"/>
        <v/>
      </c>
      <c r="D355" s="27"/>
      <c r="E355" s="27" t="str">
        <f t="shared" si="81"/>
        <v/>
      </c>
    </row>
    <row r="356" spans="1:5" ht="17.25" hidden="1" customHeight="1" x14ac:dyDescent="0.3">
      <c r="A356" s="41">
        <v>51836</v>
      </c>
      <c r="B356" s="28"/>
      <c r="C356" s="28" t="str">
        <f t="shared" si="80"/>
        <v/>
      </c>
      <c r="D356" s="28"/>
      <c r="E356" s="28" t="str">
        <f t="shared" si="81"/>
        <v/>
      </c>
    </row>
    <row r="357" spans="1:5" ht="17.25" hidden="1" customHeight="1" x14ac:dyDescent="0.3">
      <c r="A357" s="42">
        <v>51867</v>
      </c>
      <c r="B357" s="29"/>
      <c r="C357" s="29" t="str">
        <f t="shared" si="80"/>
        <v/>
      </c>
      <c r="D357" s="30"/>
      <c r="E357" s="30" t="str">
        <f t="shared" si="81"/>
        <v/>
      </c>
    </row>
    <row r="358" spans="1:5" ht="17.25" hidden="1" customHeight="1" x14ac:dyDescent="0.3">
      <c r="A358" s="43">
        <v>51898</v>
      </c>
      <c r="B358" s="31"/>
      <c r="C358" s="31" t="str">
        <f t="shared" si="80"/>
        <v/>
      </c>
      <c r="D358" s="32"/>
      <c r="E358" s="32" t="str">
        <f t="shared" si="81"/>
        <v/>
      </c>
    </row>
    <row r="359" spans="1:5" ht="17.25" hidden="1" customHeight="1" x14ac:dyDescent="0.3">
      <c r="A359" s="43">
        <v>51926</v>
      </c>
      <c r="B359" s="31"/>
      <c r="C359" s="31" t="str">
        <f t="shared" si="80"/>
        <v/>
      </c>
      <c r="D359" s="32"/>
      <c r="E359" s="32" t="str">
        <f t="shared" si="81"/>
        <v/>
      </c>
    </row>
    <row r="360" spans="1:5" ht="17.25" hidden="1" customHeight="1" x14ac:dyDescent="0.3">
      <c r="A360" s="43">
        <v>51957</v>
      </c>
      <c r="B360" s="31"/>
      <c r="C360" s="31" t="str">
        <f t="shared" si="80"/>
        <v/>
      </c>
      <c r="D360" s="32"/>
      <c r="E360" s="32" t="str">
        <f t="shared" si="81"/>
        <v/>
      </c>
    </row>
    <row r="361" spans="1:5" ht="17.25" hidden="1" customHeight="1" x14ac:dyDescent="0.3">
      <c r="A361" s="43">
        <v>51987</v>
      </c>
      <c r="B361" s="31"/>
      <c r="C361" s="31" t="str">
        <f t="shared" si="80"/>
        <v/>
      </c>
      <c r="D361" s="32"/>
      <c r="E361" s="32" t="str">
        <f t="shared" si="81"/>
        <v/>
      </c>
    </row>
    <row r="362" spans="1:5" ht="17.25" hidden="1" customHeight="1" x14ac:dyDescent="0.3">
      <c r="A362" s="43">
        <v>52018</v>
      </c>
      <c r="B362" s="31"/>
      <c r="C362" s="31" t="str">
        <f t="shared" si="80"/>
        <v/>
      </c>
      <c r="D362" s="32"/>
      <c r="E362" s="32" t="str">
        <f t="shared" si="81"/>
        <v/>
      </c>
    </row>
    <row r="363" spans="1:5" ht="17.25" hidden="1" customHeight="1" x14ac:dyDescent="0.3">
      <c r="A363" s="43">
        <v>52048</v>
      </c>
      <c r="B363" s="31"/>
      <c r="C363" s="31" t="str">
        <f t="shared" si="80"/>
        <v/>
      </c>
      <c r="D363" s="32"/>
      <c r="E363" s="32" t="str">
        <f t="shared" si="81"/>
        <v/>
      </c>
    </row>
    <row r="364" spans="1:5" ht="17.25" hidden="1" customHeight="1" x14ac:dyDescent="0.3">
      <c r="A364" s="43">
        <v>52079</v>
      </c>
      <c r="B364" s="31"/>
      <c r="C364" s="31" t="str">
        <f t="shared" si="80"/>
        <v/>
      </c>
      <c r="D364" s="32"/>
      <c r="E364" s="32" t="str">
        <f t="shared" si="81"/>
        <v/>
      </c>
    </row>
    <row r="365" spans="1:5" ht="17.25" hidden="1" customHeight="1" x14ac:dyDescent="0.3">
      <c r="A365" s="43">
        <v>52110</v>
      </c>
      <c r="B365" s="31"/>
      <c r="C365" s="31" t="str">
        <f t="shared" si="80"/>
        <v/>
      </c>
      <c r="D365" s="32"/>
      <c r="E365" s="32" t="str">
        <f t="shared" si="81"/>
        <v/>
      </c>
    </row>
    <row r="366" spans="1:5" ht="17.25" hidden="1" customHeight="1" x14ac:dyDescent="0.3">
      <c r="A366" s="43">
        <v>52140</v>
      </c>
      <c r="B366" s="31"/>
      <c r="C366" s="31" t="str">
        <f t="shared" si="80"/>
        <v/>
      </c>
      <c r="D366" s="32"/>
      <c r="E366" s="32" t="str">
        <f t="shared" si="81"/>
        <v/>
      </c>
    </row>
    <row r="367" spans="1:5" ht="17.25" hidden="1" customHeight="1" x14ac:dyDescent="0.3">
      <c r="A367" s="43">
        <v>52171</v>
      </c>
      <c r="B367" s="31"/>
      <c r="C367" s="31" t="str">
        <f t="shared" si="80"/>
        <v/>
      </c>
      <c r="D367" s="32"/>
      <c r="E367" s="32" t="str">
        <f t="shared" si="81"/>
        <v/>
      </c>
    </row>
    <row r="368" spans="1:5" ht="17.25" hidden="1" customHeight="1" x14ac:dyDescent="0.3">
      <c r="A368" s="44">
        <v>52201</v>
      </c>
      <c r="B368" s="33"/>
      <c r="C368" s="33" t="str">
        <f t="shared" si="80"/>
        <v/>
      </c>
      <c r="D368" s="34"/>
      <c r="E368" s="34" t="str">
        <f t="shared" si="81"/>
        <v/>
      </c>
    </row>
    <row r="369" spans="1:5" ht="17.25" hidden="1" customHeight="1" x14ac:dyDescent="0.3">
      <c r="A369" s="45">
        <v>52232</v>
      </c>
      <c r="B369" s="35"/>
      <c r="C369" s="35" t="str">
        <f t="shared" si="80"/>
        <v/>
      </c>
      <c r="D369" s="27"/>
      <c r="E369" s="27" t="str">
        <f t="shared" si="81"/>
        <v/>
      </c>
    </row>
    <row r="370" spans="1:5" ht="17.25" hidden="1" customHeight="1" x14ac:dyDescent="0.3">
      <c r="A370" s="40">
        <v>52263</v>
      </c>
      <c r="B370" s="27"/>
      <c r="C370" s="27" t="str">
        <f t="shared" si="80"/>
        <v/>
      </c>
      <c r="D370" s="27"/>
      <c r="E370" s="27" t="str">
        <f t="shared" si="81"/>
        <v/>
      </c>
    </row>
    <row r="371" spans="1:5" ht="17.25" hidden="1" customHeight="1" x14ac:dyDescent="0.3">
      <c r="A371" s="40">
        <v>52291</v>
      </c>
      <c r="B371" s="27"/>
      <c r="C371" s="27" t="str">
        <f t="shared" si="80"/>
        <v/>
      </c>
      <c r="D371" s="27"/>
      <c r="E371" s="27" t="str">
        <f t="shared" si="81"/>
        <v/>
      </c>
    </row>
    <row r="372" spans="1:5" ht="17.25" hidden="1" customHeight="1" x14ac:dyDescent="0.3">
      <c r="A372" s="40">
        <v>52322</v>
      </c>
      <c r="B372" s="27"/>
      <c r="C372" s="27" t="str">
        <f t="shared" si="80"/>
        <v/>
      </c>
      <c r="D372" s="27"/>
      <c r="E372" s="27" t="str">
        <f t="shared" si="81"/>
        <v/>
      </c>
    </row>
    <row r="373" spans="1:5" ht="17.25" hidden="1" customHeight="1" x14ac:dyDescent="0.3">
      <c r="A373" s="40">
        <v>52352</v>
      </c>
      <c r="B373" s="27"/>
      <c r="C373" s="27" t="str">
        <f t="shared" si="80"/>
        <v/>
      </c>
      <c r="D373" s="27"/>
      <c r="E373" s="27" t="str">
        <f t="shared" si="81"/>
        <v/>
      </c>
    </row>
    <row r="374" spans="1:5" ht="17.25" hidden="1" customHeight="1" x14ac:dyDescent="0.3">
      <c r="A374" s="40">
        <v>52383</v>
      </c>
      <c r="B374" s="27"/>
      <c r="C374" s="27" t="str">
        <f t="shared" si="80"/>
        <v/>
      </c>
      <c r="D374" s="27"/>
      <c r="E374" s="27" t="str">
        <f t="shared" si="81"/>
        <v/>
      </c>
    </row>
    <row r="375" spans="1:5" ht="17.25" hidden="1" customHeight="1" x14ac:dyDescent="0.3">
      <c r="A375" s="40">
        <v>52413</v>
      </c>
      <c r="B375" s="27"/>
      <c r="C375" s="27" t="str">
        <f t="shared" si="80"/>
        <v/>
      </c>
      <c r="D375" s="27"/>
      <c r="E375" s="27" t="str">
        <f t="shared" si="81"/>
        <v/>
      </c>
    </row>
    <row r="376" spans="1:5" ht="17.25" hidden="1" customHeight="1" x14ac:dyDescent="0.3">
      <c r="A376" s="40">
        <v>52444</v>
      </c>
      <c r="B376" s="27"/>
      <c r="C376" s="27" t="str">
        <f t="shared" si="80"/>
        <v/>
      </c>
      <c r="D376" s="27"/>
      <c r="E376" s="27" t="str">
        <f t="shared" si="81"/>
        <v/>
      </c>
    </row>
    <row r="377" spans="1:5" ht="17.25" hidden="1" customHeight="1" x14ac:dyDescent="0.3">
      <c r="A377" s="40">
        <v>52475</v>
      </c>
      <c r="B377" s="27"/>
      <c r="C377" s="27" t="str">
        <f t="shared" si="80"/>
        <v/>
      </c>
      <c r="D377" s="27"/>
      <c r="E377" s="27" t="str">
        <f t="shared" si="81"/>
        <v/>
      </c>
    </row>
    <row r="378" spans="1:5" ht="17.25" hidden="1" customHeight="1" x14ac:dyDescent="0.3">
      <c r="A378" s="40">
        <v>52505</v>
      </c>
      <c r="B378" s="27"/>
      <c r="C378" s="27" t="str">
        <f t="shared" si="80"/>
        <v/>
      </c>
      <c r="D378" s="27"/>
      <c r="E378" s="27" t="str">
        <f t="shared" si="81"/>
        <v/>
      </c>
    </row>
    <row r="379" spans="1:5" ht="17.25" hidden="1" customHeight="1" x14ac:dyDescent="0.3">
      <c r="A379" s="40">
        <v>52536</v>
      </c>
      <c r="B379" s="27"/>
      <c r="C379" s="27" t="str">
        <f t="shared" si="80"/>
        <v/>
      </c>
      <c r="D379" s="27"/>
      <c r="E379" s="27" t="str">
        <f t="shared" si="81"/>
        <v/>
      </c>
    </row>
    <row r="380" spans="1:5" ht="17.25" hidden="1" customHeight="1" x14ac:dyDescent="0.3">
      <c r="A380" s="41">
        <v>52566</v>
      </c>
      <c r="B380" s="28"/>
      <c r="C380" s="28" t="str">
        <f t="shared" si="80"/>
        <v/>
      </c>
      <c r="D380" s="28"/>
      <c r="E380" s="28" t="str">
        <f t="shared" si="81"/>
        <v/>
      </c>
    </row>
    <row r="381" spans="1:5" ht="17.25" hidden="1" customHeight="1" x14ac:dyDescent="0.3">
      <c r="A381" s="42">
        <v>52597</v>
      </c>
      <c r="B381" s="29"/>
      <c r="C381" s="29" t="str">
        <f t="shared" si="80"/>
        <v/>
      </c>
      <c r="D381" s="30"/>
      <c r="E381" s="30" t="str">
        <f t="shared" si="81"/>
        <v/>
      </c>
    </row>
    <row r="382" spans="1:5" ht="17.25" hidden="1" customHeight="1" x14ac:dyDescent="0.3">
      <c r="A382" s="43">
        <v>52628</v>
      </c>
      <c r="B382" s="31"/>
      <c r="C382" s="31" t="str">
        <f t="shared" si="80"/>
        <v/>
      </c>
      <c r="D382" s="32"/>
      <c r="E382" s="32" t="str">
        <f t="shared" si="81"/>
        <v/>
      </c>
    </row>
    <row r="383" spans="1:5" ht="17.25" hidden="1" customHeight="1" x14ac:dyDescent="0.3">
      <c r="A383" s="43">
        <v>52657</v>
      </c>
      <c r="B383" s="31"/>
      <c r="C383" s="31" t="str">
        <f t="shared" si="80"/>
        <v/>
      </c>
      <c r="D383" s="32"/>
      <c r="E383" s="32" t="str">
        <f t="shared" si="81"/>
        <v/>
      </c>
    </row>
    <row r="384" spans="1:5" ht="17.25" hidden="1" customHeight="1" x14ac:dyDescent="0.3">
      <c r="A384" s="43">
        <v>52688</v>
      </c>
      <c r="B384" s="31"/>
      <c r="C384" s="31" t="str">
        <f t="shared" si="80"/>
        <v/>
      </c>
      <c r="D384" s="32"/>
      <c r="E384" s="32" t="str">
        <f t="shared" si="81"/>
        <v/>
      </c>
    </row>
    <row r="385" spans="1:5" ht="17.25" hidden="1" customHeight="1" x14ac:dyDescent="0.3">
      <c r="A385" s="43">
        <v>52718</v>
      </c>
      <c r="B385" s="31"/>
      <c r="C385" s="31" t="str">
        <f t="shared" si="80"/>
        <v/>
      </c>
      <c r="D385" s="32"/>
      <c r="E385" s="32" t="str">
        <f t="shared" si="81"/>
        <v/>
      </c>
    </row>
    <row r="386" spans="1:5" ht="17.25" hidden="1" customHeight="1" x14ac:dyDescent="0.3">
      <c r="A386" s="43">
        <v>52749</v>
      </c>
      <c r="B386" s="31"/>
      <c r="C386" s="31" t="str">
        <f t="shared" si="80"/>
        <v/>
      </c>
      <c r="D386" s="32"/>
      <c r="E386" s="32" t="str">
        <f t="shared" si="81"/>
        <v/>
      </c>
    </row>
    <row r="387" spans="1:5" ht="17.25" hidden="1" customHeight="1" x14ac:dyDescent="0.3">
      <c r="A387" s="43">
        <v>52779</v>
      </c>
      <c r="B387" s="31"/>
      <c r="C387" s="31" t="str">
        <f t="shared" si="80"/>
        <v/>
      </c>
      <c r="D387" s="32"/>
      <c r="E387" s="32" t="str">
        <f t="shared" si="81"/>
        <v/>
      </c>
    </row>
    <row r="388" spans="1:5" ht="17.25" hidden="1" customHeight="1" x14ac:dyDescent="0.3">
      <c r="A388" s="43">
        <v>52810</v>
      </c>
      <c r="B388" s="31"/>
      <c r="C388" s="31" t="str">
        <f t="shared" si="80"/>
        <v/>
      </c>
      <c r="D388" s="32"/>
      <c r="E388" s="32" t="str">
        <f t="shared" si="81"/>
        <v/>
      </c>
    </row>
    <row r="389" spans="1:5" ht="17.25" hidden="1" customHeight="1" x14ac:dyDescent="0.3">
      <c r="A389" s="43">
        <v>52841</v>
      </c>
      <c r="B389" s="31"/>
      <c r="C389" s="31" t="str">
        <f t="shared" si="80"/>
        <v/>
      </c>
      <c r="D389" s="32"/>
      <c r="E389" s="32" t="str">
        <f t="shared" si="81"/>
        <v/>
      </c>
    </row>
    <row r="390" spans="1:5" ht="17.25" hidden="1" customHeight="1" x14ac:dyDescent="0.3">
      <c r="A390" s="43">
        <v>52871</v>
      </c>
      <c r="B390" s="31"/>
      <c r="C390" s="31" t="str">
        <f t="shared" si="80"/>
        <v/>
      </c>
      <c r="D390" s="32"/>
      <c r="E390" s="32" t="str">
        <f t="shared" si="81"/>
        <v/>
      </c>
    </row>
    <row r="391" spans="1:5" ht="17.25" hidden="1" customHeight="1" x14ac:dyDescent="0.3">
      <c r="A391" s="43">
        <v>52902</v>
      </c>
      <c r="B391" s="31"/>
      <c r="C391" s="31" t="str">
        <f t="shared" si="80"/>
        <v/>
      </c>
      <c r="D391" s="32"/>
      <c r="E391" s="32" t="str">
        <f t="shared" si="81"/>
        <v/>
      </c>
    </row>
    <row r="392" spans="1:5" ht="17.25" hidden="1" customHeight="1" x14ac:dyDescent="0.3">
      <c r="A392" s="44">
        <v>52932</v>
      </c>
      <c r="B392" s="33"/>
      <c r="C392" s="33" t="str">
        <f t="shared" si="80"/>
        <v/>
      </c>
      <c r="D392" s="34"/>
      <c r="E392" s="34" t="str">
        <f t="shared" si="81"/>
        <v/>
      </c>
    </row>
    <row r="393" spans="1:5" ht="17.25" hidden="1" customHeight="1" x14ac:dyDescent="0.3">
      <c r="A393" s="45">
        <v>52963</v>
      </c>
      <c r="B393" s="35"/>
      <c r="C393" s="35" t="str">
        <f t="shared" si="80"/>
        <v/>
      </c>
      <c r="D393" s="27"/>
      <c r="E393" s="27" t="str">
        <f t="shared" si="81"/>
        <v/>
      </c>
    </row>
    <row r="394" spans="1:5" ht="17.25" hidden="1" customHeight="1" x14ac:dyDescent="0.3">
      <c r="A394" s="40">
        <v>52994</v>
      </c>
      <c r="B394" s="27"/>
      <c r="C394" s="27" t="str">
        <f t="shared" si="80"/>
        <v/>
      </c>
      <c r="D394" s="27"/>
      <c r="E394" s="27" t="str">
        <f t="shared" si="81"/>
        <v/>
      </c>
    </row>
    <row r="395" spans="1:5" ht="17.25" hidden="1" customHeight="1" x14ac:dyDescent="0.3">
      <c r="A395" s="40">
        <v>53022</v>
      </c>
      <c r="B395" s="27"/>
      <c r="C395" s="27" t="str">
        <f t="shared" si="80"/>
        <v/>
      </c>
      <c r="D395" s="27"/>
      <c r="E395" s="27" t="str">
        <f t="shared" si="81"/>
        <v/>
      </c>
    </row>
    <row r="396" spans="1:5" ht="17.25" hidden="1" customHeight="1" x14ac:dyDescent="0.3">
      <c r="A396" s="40">
        <v>53053</v>
      </c>
      <c r="B396" s="27"/>
      <c r="C396" s="27" t="str">
        <f t="shared" si="80"/>
        <v/>
      </c>
      <c r="D396" s="27"/>
      <c r="E396" s="27" t="str">
        <f t="shared" si="81"/>
        <v/>
      </c>
    </row>
    <row r="397" spans="1:5" ht="17.25" hidden="1" customHeight="1" x14ac:dyDescent="0.3">
      <c r="A397" s="40">
        <v>53083</v>
      </c>
      <c r="B397" s="27"/>
      <c r="C397" s="27" t="str">
        <f t="shared" si="80"/>
        <v/>
      </c>
      <c r="D397" s="27"/>
      <c r="E397" s="27" t="str">
        <f t="shared" si="81"/>
        <v/>
      </c>
    </row>
    <row r="398" spans="1:5" ht="17.25" hidden="1" customHeight="1" x14ac:dyDescent="0.3">
      <c r="A398" s="40">
        <v>53114</v>
      </c>
      <c r="B398" s="27"/>
      <c r="C398" s="27" t="str">
        <f t="shared" si="80"/>
        <v/>
      </c>
      <c r="D398" s="27"/>
      <c r="E398" s="27" t="str">
        <f t="shared" si="81"/>
        <v/>
      </c>
    </row>
    <row r="399" spans="1:5" ht="17.25" hidden="1" customHeight="1" x14ac:dyDescent="0.3">
      <c r="A399" s="40">
        <v>53144</v>
      </c>
      <c r="B399" s="27"/>
      <c r="C399" s="27" t="str">
        <f t="shared" si="80"/>
        <v/>
      </c>
      <c r="D399" s="27"/>
      <c r="E399" s="27" t="str">
        <f t="shared" si="81"/>
        <v/>
      </c>
    </row>
    <row r="400" spans="1:5" ht="17.25" hidden="1" customHeight="1" x14ac:dyDescent="0.3">
      <c r="A400" s="40">
        <v>53175</v>
      </c>
      <c r="B400" s="27"/>
      <c r="C400" s="27" t="str">
        <f t="shared" si="80"/>
        <v/>
      </c>
      <c r="D400" s="27"/>
      <c r="E400" s="27" t="str">
        <f t="shared" si="81"/>
        <v/>
      </c>
    </row>
    <row r="401" spans="1:5" ht="17.25" hidden="1" customHeight="1" x14ac:dyDescent="0.3">
      <c r="A401" s="40">
        <v>53206</v>
      </c>
      <c r="B401" s="27"/>
      <c r="C401" s="27" t="str">
        <f t="shared" si="80"/>
        <v/>
      </c>
      <c r="D401" s="27"/>
      <c r="E401" s="27" t="str">
        <f t="shared" si="81"/>
        <v/>
      </c>
    </row>
    <row r="402" spans="1:5" ht="17.25" hidden="1" customHeight="1" x14ac:dyDescent="0.3">
      <c r="A402" s="40">
        <v>53236</v>
      </c>
      <c r="B402" s="27"/>
      <c r="C402" s="27" t="str">
        <f t="shared" si="80"/>
        <v/>
      </c>
      <c r="D402" s="27"/>
      <c r="E402" s="27" t="str">
        <f t="shared" si="81"/>
        <v/>
      </c>
    </row>
    <row r="403" spans="1:5" ht="17.25" hidden="1" customHeight="1" x14ac:dyDescent="0.3">
      <c r="A403" s="40">
        <v>53267</v>
      </c>
      <c r="B403" s="27"/>
      <c r="C403" s="27" t="str">
        <f t="shared" si="80"/>
        <v/>
      </c>
      <c r="D403" s="27"/>
      <c r="E403" s="27" t="str">
        <f t="shared" si="81"/>
        <v/>
      </c>
    </row>
    <row r="404" spans="1:5" ht="17.25" hidden="1" customHeight="1" x14ac:dyDescent="0.3">
      <c r="A404" s="41">
        <v>53297</v>
      </c>
      <c r="B404" s="28"/>
      <c r="C404" s="28" t="str">
        <f t="shared" si="80"/>
        <v/>
      </c>
      <c r="D404" s="28"/>
      <c r="E404" s="28" t="str">
        <f t="shared" si="81"/>
        <v/>
      </c>
    </row>
    <row r="405" spans="1:5" ht="17.25" hidden="1" customHeight="1" x14ac:dyDescent="0.3">
      <c r="A405" s="42">
        <v>53328</v>
      </c>
      <c r="B405" s="29"/>
      <c r="C405" s="29" t="str">
        <f t="shared" ref="C405:C440" si="82">IFERROR(IF(B405/B393*100-100=-100,"",B405/B393*100-100),"")</f>
        <v/>
      </c>
      <c r="D405" s="30"/>
      <c r="E405" s="30" t="str">
        <f t="shared" si="81"/>
        <v/>
      </c>
    </row>
    <row r="406" spans="1:5" ht="17.25" hidden="1" customHeight="1" x14ac:dyDescent="0.3">
      <c r="A406" s="43">
        <v>53359</v>
      </c>
      <c r="B406" s="31"/>
      <c r="C406" s="31" t="str">
        <f t="shared" si="82"/>
        <v/>
      </c>
      <c r="D406" s="32"/>
      <c r="E406" s="32" t="str">
        <f t="shared" ref="E406:E440" si="83">IFERROR(IF(D406/D394*100-100=-100,"",D406/D394*100-100),"")</f>
        <v/>
      </c>
    </row>
    <row r="407" spans="1:5" ht="17.25" hidden="1" customHeight="1" x14ac:dyDescent="0.3">
      <c r="A407" s="43">
        <v>53387</v>
      </c>
      <c r="B407" s="31"/>
      <c r="C407" s="31" t="str">
        <f t="shared" si="82"/>
        <v/>
      </c>
      <c r="D407" s="32"/>
      <c r="E407" s="32" t="str">
        <f t="shared" si="83"/>
        <v/>
      </c>
    </row>
    <row r="408" spans="1:5" ht="17.25" hidden="1" customHeight="1" x14ac:dyDescent="0.3">
      <c r="A408" s="43">
        <v>53418</v>
      </c>
      <c r="B408" s="31"/>
      <c r="C408" s="31" t="str">
        <f t="shared" si="82"/>
        <v/>
      </c>
      <c r="D408" s="32"/>
      <c r="E408" s="32" t="str">
        <f t="shared" si="83"/>
        <v/>
      </c>
    </row>
    <row r="409" spans="1:5" ht="17.25" hidden="1" customHeight="1" x14ac:dyDescent="0.3">
      <c r="A409" s="43">
        <v>53448</v>
      </c>
      <c r="B409" s="31"/>
      <c r="C409" s="31" t="str">
        <f t="shared" si="82"/>
        <v/>
      </c>
      <c r="D409" s="32"/>
      <c r="E409" s="32" t="str">
        <f t="shared" si="83"/>
        <v/>
      </c>
    </row>
    <row r="410" spans="1:5" ht="17.25" hidden="1" customHeight="1" x14ac:dyDescent="0.3">
      <c r="A410" s="43">
        <v>53479</v>
      </c>
      <c r="B410" s="31"/>
      <c r="C410" s="31" t="str">
        <f t="shared" si="82"/>
        <v/>
      </c>
      <c r="D410" s="32"/>
      <c r="E410" s="32" t="str">
        <f t="shared" si="83"/>
        <v/>
      </c>
    </row>
    <row r="411" spans="1:5" ht="17.25" hidden="1" customHeight="1" x14ac:dyDescent="0.3">
      <c r="A411" s="43">
        <v>53509</v>
      </c>
      <c r="B411" s="31"/>
      <c r="C411" s="31" t="str">
        <f t="shared" si="82"/>
        <v/>
      </c>
      <c r="D411" s="32"/>
      <c r="E411" s="32" t="str">
        <f t="shared" si="83"/>
        <v/>
      </c>
    </row>
    <row r="412" spans="1:5" ht="17.25" hidden="1" customHeight="1" x14ac:dyDescent="0.3">
      <c r="A412" s="43">
        <v>53540</v>
      </c>
      <c r="B412" s="31"/>
      <c r="C412" s="31" t="str">
        <f t="shared" si="82"/>
        <v/>
      </c>
      <c r="D412" s="32"/>
      <c r="E412" s="32" t="str">
        <f t="shared" si="83"/>
        <v/>
      </c>
    </row>
    <row r="413" spans="1:5" ht="17.25" hidden="1" customHeight="1" x14ac:dyDescent="0.3">
      <c r="A413" s="43">
        <v>53571</v>
      </c>
      <c r="B413" s="31"/>
      <c r="C413" s="31" t="str">
        <f t="shared" si="82"/>
        <v/>
      </c>
      <c r="D413" s="32"/>
      <c r="E413" s="32" t="str">
        <f t="shared" si="83"/>
        <v/>
      </c>
    </row>
    <row r="414" spans="1:5" ht="17.25" hidden="1" customHeight="1" x14ac:dyDescent="0.3">
      <c r="A414" s="43">
        <v>53601</v>
      </c>
      <c r="B414" s="31"/>
      <c r="C414" s="31" t="str">
        <f t="shared" si="82"/>
        <v/>
      </c>
      <c r="D414" s="32"/>
      <c r="E414" s="32" t="str">
        <f t="shared" si="83"/>
        <v/>
      </c>
    </row>
    <row r="415" spans="1:5" ht="17.25" hidden="1" customHeight="1" x14ac:dyDescent="0.3">
      <c r="A415" s="43">
        <v>53632</v>
      </c>
      <c r="B415" s="31"/>
      <c r="C415" s="31" t="str">
        <f t="shared" si="82"/>
        <v/>
      </c>
      <c r="D415" s="32"/>
      <c r="E415" s="32" t="str">
        <f t="shared" si="83"/>
        <v/>
      </c>
    </row>
    <row r="416" spans="1:5" ht="17.25" hidden="1" customHeight="1" x14ac:dyDescent="0.3">
      <c r="A416" s="44">
        <v>53662</v>
      </c>
      <c r="B416" s="33"/>
      <c r="C416" s="33" t="str">
        <f t="shared" si="82"/>
        <v/>
      </c>
      <c r="D416" s="34"/>
      <c r="E416" s="34" t="str">
        <f t="shared" si="83"/>
        <v/>
      </c>
    </row>
    <row r="417" spans="1:5" ht="17.25" hidden="1" customHeight="1" x14ac:dyDescent="0.3">
      <c r="A417" s="45">
        <v>53693</v>
      </c>
      <c r="B417" s="35"/>
      <c r="C417" s="35" t="str">
        <f t="shared" si="82"/>
        <v/>
      </c>
      <c r="D417" s="27"/>
      <c r="E417" s="27" t="str">
        <f t="shared" si="83"/>
        <v/>
      </c>
    </row>
    <row r="418" spans="1:5" ht="17.25" hidden="1" customHeight="1" x14ac:dyDescent="0.3">
      <c r="A418" s="40">
        <v>53724</v>
      </c>
      <c r="B418" s="27"/>
      <c r="C418" s="27" t="str">
        <f t="shared" si="82"/>
        <v/>
      </c>
      <c r="D418" s="27"/>
      <c r="E418" s="27" t="str">
        <f t="shared" si="83"/>
        <v/>
      </c>
    </row>
    <row r="419" spans="1:5" ht="17.25" hidden="1" customHeight="1" x14ac:dyDescent="0.3">
      <c r="A419" s="40">
        <v>53752</v>
      </c>
      <c r="B419" s="27"/>
      <c r="C419" s="27" t="str">
        <f t="shared" si="82"/>
        <v/>
      </c>
      <c r="D419" s="27"/>
      <c r="E419" s="27" t="str">
        <f t="shared" si="83"/>
        <v/>
      </c>
    </row>
    <row r="420" spans="1:5" ht="17.25" hidden="1" customHeight="1" x14ac:dyDescent="0.3">
      <c r="A420" s="40">
        <v>53783</v>
      </c>
      <c r="B420" s="27"/>
      <c r="C420" s="27" t="str">
        <f t="shared" si="82"/>
        <v/>
      </c>
      <c r="D420" s="27"/>
      <c r="E420" s="27" t="str">
        <f t="shared" si="83"/>
        <v/>
      </c>
    </row>
    <row r="421" spans="1:5" ht="17.25" hidden="1" customHeight="1" x14ac:dyDescent="0.3">
      <c r="A421" s="40">
        <v>53813</v>
      </c>
      <c r="B421" s="27"/>
      <c r="C421" s="27" t="str">
        <f t="shared" si="82"/>
        <v/>
      </c>
      <c r="D421" s="27"/>
      <c r="E421" s="27" t="str">
        <f t="shared" si="83"/>
        <v/>
      </c>
    </row>
    <row r="422" spans="1:5" ht="17.25" hidden="1" customHeight="1" x14ac:dyDescent="0.3">
      <c r="A422" s="40">
        <v>53844</v>
      </c>
      <c r="B422" s="27"/>
      <c r="C422" s="27" t="str">
        <f t="shared" si="82"/>
        <v/>
      </c>
      <c r="D422" s="27"/>
      <c r="E422" s="27" t="str">
        <f t="shared" si="83"/>
        <v/>
      </c>
    </row>
    <row r="423" spans="1:5" ht="17.25" hidden="1" customHeight="1" x14ac:dyDescent="0.3">
      <c r="A423" s="40">
        <v>53874</v>
      </c>
      <c r="B423" s="27"/>
      <c r="C423" s="27" t="str">
        <f t="shared" si="82"/>
        <v/>
      </c>
      <c r="D423" s="27"/>
      <c r="E423" s="27" t="str">
        <f t="shared" si="83"/>
        <v/>
      </c>
    </row>
    <row r="424" spans="1:5" ht="17.25" hidden="1" customHeight="1" x14ac:dyDescent="0.3">
      <c r="A424" s="40">
        <v>53905</v>
      </c>
      <c r="B424" s="27"/>
      <c r="C424" s="27" t="str">
        <f t="shared" si="82"/>
        <v/>
      </c>
      <c r="D424" s="27"/>
      <c r="E424" s="27" t="str">
        <f t="shared" si="83"/>
        <v/>
      </c>
    </row>
    <row r="425" spans="1:5" ht="17.25" hidden="1" customHeight="1" x14ac:dyDescent="0.3">
      <c r="A425" s="40">
        <v>53936</v>
      </c>
      <c r="B425" s="27"/>
      <c r="C425" s="27" t="str">
        <f t="shared" si="82"/>
        <v/>
      </c>
      <c r="D425" s="27"/>
      <c r="E425" s="27" t="str">
        <f t="shared" si="83"/>
        <v/>
      </c>
    </row>
    <row r="426" spans="1:5" ht="17.25" hidden="1" customHeight="1" x14ac:dyDescent="0.3">
      <c r="A426" s="40">
        <v>53966</v>
      </c>
      <c r="B426" s="27"/>
      <c r="C426" s="27" t="str">
        <f t="shared" si="82"/>
        <v/>
      </c>
      <c r="D426" s="27"/>
      <c r="E426" s="27" t="str">
        <f t="shared" si="83"/>
        <v/>
      </c>
    </row>
    <row r="427" spans="1:5" ht="17.25" hidden="1" customHeight="1" x14ac:dyDescent="0.3">
      <c r="A427" s="40">
        <v>53997</v>
      </c>
      <c r="B427" s="27"/>
      <c r="C427" s="27" t="str">
        <f t="shared" si="82"/>
        <v/>
      </c>
      <c r="D427" s="27"/>
      <c r="E427" s="27" t="str">
        <f t="shared" si="83"/>
        <v/>
      </c>
    </row>
    <row r="428" spans="1:5" ht="17.25" hidden="1" customHeight="1" x14ac:dyDescent="0.3">
      <c r="A428" s="41">
        <v>54027</v>
      </c>
      <c r="B428" s="28"/>
      <c r="C428" s="28" t="str">
        <f t="shared" si="82"/>
        <v/>
      </c>
      <c r="D428" s="28"/>
      <c r="E428" s="28" t="str">
        <f t="shared" si="83"/>
        <v/>
      </c>
    </row>
    <row r="429" spans="1:5" ht="17.25" hidden="1" customHeight="1" x14ac:dyDescent="0.3">
      <c r="A429" s="42">
        <v>54058</v>
      </c>
      <c r="B429" s="29"/>
      <c r="C429" s="29" t="str">
        <f t="shared" si="82"/>
        <v/>
      </c>
      <c r="D429" s="30"/>
      <c r="E429" s="30" t="str">
        <f t="shared" si="83"/>
        <v/>
      </c>
    </row>
    <row r="430" spans="1:5" ht="17.25" hidden="1" customHeight="1" x14ac:dyDescent="0.3">
      <c r="A430" s="43">
        <v>54089</v>
      </c>
      <c r="B430" s="31"/>
      <c r="C430" s="31" t="str">
        <f t="shared" si="82"/>
        <v/>
      </c>
      <c r="D430" s="32"/>
      <c r="E430" s="32" t="str">
        <f t="shared" si="83"/>
        <v/>
      </c>
    </row>
    <row r="431" spans="1:5" ht="17.25" hidden="1" customHeight="1" x14ac:dyDescent="0.3">
      <c r="A431" s="43">
        <v>54118</v>
      </c>
      <c r="B431" s="31"/>
      <c r="C431" s="31" t="str">
        <f t="shared" si="82"/>
        <v/>
      </c>
      <c r="D431" s="32"/>
      <c r="E431" s="32" t="str">
        <f t="shared" si="83"/>
        <v/>
      </c>
    </row>
    <row r="432" spans="1:5" ht="17.25" hidden="1" customHeight="1" x14ac:dyDescent="0.3">
      <c r="A432" s="43">
        <v>54149</v>
      </c>
      <c r="B432" s="31"/>
      <c r="C432" s="31" t="str">
        <f t="shared" si="82"/>
        <v/>
      </c>
      <c r="D432" s="32"/>
      <c r="E432" s="32" t="str">
        <f t="shared" si="83"/>
        <v/>
      </c>
    </row>
    <row r="433" spans="1:5" ht="17.25" hidden="1" customHeight="1" x14ac:dyDescent="0.3">
      <c r="A433" s="43">
        <v>54179</v>
      </c>
      <c r="B433" s="31"/>
      <c r="C433" s="31" t="str">
        <f t="shared" si="82"/>
        <v/>
      </c>
      <c r="D433" s="32"/>
      <c r="E433" s="32" t="str">
        <f t="shared" si="83"/>
        <v/>
      </c>
    </row>
    <row r="434" spans="1:5" ht="17.25" hidden="1" customHeight="1" x14ac:dyDescent="0.3">
      <c r="A434" s="43">
        <v>54210</v>
      </c>
      <c r="B434" s="31"/>
      <c r="C434" s="31" t="str">
        <f t="shared" si="82"/>
        <v/>
      </c>
      <c r="D434" s="32"/>
      <c r="E434" s="32" t="str">
        <f t="shared" si="83"/>
        <v/>
      </c>
    </row>
    <row r="435" spans="1:5" ht="17.25" hidden="1" customHeight="1" x14ac:dyDescent="0.3">
      <c r="A435" s="43">
        <v>54240</v>
      </c>
      <c r="B435" s="31"/>
      <c r="C435" s="31" t="str">
        <f t="shared" si="82"/>
        <v/>
      </c>
      <c r="D435" s="32"/>
      <c r="E435" s="32" t="str">
        <f t="shared" si="83"/>
        <v/>
      </c>
    </row>
    <row r="436" spans="1:5" ht="17.25" hidden="1" customHeight="1" x14ac:dyDescent="0.3">
      <c r="A436" s="43">
        <v>54271</v>
      </c>
      <c r="B436" s="31"/>
      <c r="C436" s="31" t="str">
        <f t="shared" si="82"/>
        <v/>
      </c>
      <c r="D436" s="32"/>
      <c r="E436" s="32" t="str">
        <f t="shared" si="83"/>
        <v/>
      </c>
    </row>
    <row r="437" spans="1:5" ht="17.25" hidden="1" customHeight="1" x14ac:dyDescent="0.3">
      <c r="A437" s="43">
        <v>54302</v>
      </c>
      <c r="B437" s="31"/>
      <c r="C437" s="31" t="str">
        <f t="shared" si="82"/>
        <v/>
      </c>
      <c r="D437" s="32"/>
      <c r="E437" s="32" t="str">
        <f t="shared" si="83"/>
        <v/>
      </c>
    </row>
    <row r="438" spans="1:5" ht="17.25" hidden="1" customHeight="1" x14ac:dyDescent="0.3">
      <c r="A438" s="43">
        <v>54332</v>
      </c>
      <c r="B438" s="31"/>
      <c r="C438" s="31" t="str">
        <f t="shared" si="82"/>
        <v/>
      </c>
      <c r="D438" s="32"/>
      <c r="E438" s="32" t="str">
        <f t="shared" si="83"/>
        <v/>
      </c>
    </row>
    <row r="439" spans="1:5" ht="17.25" hidden="1" customHeight="1" x14ac:dyDescent="0.3">
      <c r="A439" s="43">
        <v>54363</v>
      </c>
      <c r="B439" s="31"/>
      <c r="C439" s="31" t="str">
        <f t="shared" si="82"/>
        <v/>
      </c>
      <c r="D439" s="32"/>
      <c r="E439" s="32" t="str">
        <f t="shared" si="83"/>
        <v/>
      </c>
    </row>
    <row r="440" spans="1:5" ht="17.25" hidden="1" customHeight="1" x14ac:dyDescent="0.3">
      <c r="A440" s="44">
        <v>54393</v>
      </c>
      <c r="B440" s="33"/>
      <c r="C440" s="33" t="str">
        <f t="shared" si="82"/>
        <v/>
      </c>
      <c r="D440" s="34"/>
      <c r="E440" s="34" t="str">
        <f t="shared" si="83"/>
        <v/>
      </c>
    </row>
    <row r="441" spans="1:5" ht="15.5" x14ac:dyDescent="0.35">
      <c r="A441" s="68" t="s">
        <v>13</v>
      </c>
      <c r="B441" s="69"/>
      <c r="C441" s="69"/>
      <c r="D441" s="69"/>
      <c r="E441" s="69"/>
    </row>
    <row r="442" spans="1:5" x14ac:dyDescent="0.3">
      <c r="A442" s="24" t="s">
        <v>32</v>
      </c>
    </row>
  </sheetData>
  <mergeCells count="3">
    <mergeCell ref="A7:A8"/>
    <mergeCell ref="D7:E7"/>
    <mergeCell ref="B7:C7"/>
  </mergeCells>
  <hyperlinks>
    <hyperlink ref="E1" location="'Índice '!A1" display="Regresar al índice"/>
  </hyperlinks>
  <printOptions horizontalCentered="1" verticalCentered="1"/>
  <pageMargins left="0.51181102362204722" right="0.70866141732283472" top="0.55118110236220474" bottom="0.55118110236220474" header="0" footer="0"/>
  <pageSetup scale="45" orientation="portrait" r:id="rId1"/>
  <cellWatches>
    <cellWatch r="A1"/>
    <cellWatch r="B1"/>
    <cellWatch r="C1"/>
    <cellWatch r="D1"/>
    <cellWatch r="E1"/>
    <cellWatch r="A2"/>
    <cellWatch r="B2"/>
    <cellWatch r="C2"/>
    <cellWatch r="D2"/>
    <cellWatch r="E2"/>
    <cellWatch r="A3"/>
    <cellWatch r="B3"/>
    <cellWatch r="C3"/>
    <cellWatch r="D3"/>
    <cellWatch r="E3"/>
    <cellWatch r="A5"/>
    <cellWatch r="B5"/>
    <cellWatch r="C5"/>
    <cellWatch r="D5"/>
    <cellWatch r="E5"/>
    <cellWatch r="A6"/>
    <cellWatch r="B6"/>
    <cellWatch r="C6"/>
    <cellWatch r="D6"/>
    <cellWatch r="E6"/>
    <cellWatch r="A7"/>
    <cellWatch r="B7"/>
    <cellWatch r="D7"/>
    <cellWatch r="B8"/>
    <cellWatch r="C8"/>
    <cellWatch r="D8"/>
    <cellWatch r="E8"/>
    <cellWatch r="A9"/>
    <cellWatch r="B9"/>
    <cellWatch r="C9"/>
    <cellWatch r="D9"/>
    <cellWatch r="E9"/>
    <cellWatch r="A10"/>
    <cellWatch r="B10"/>
    <cellWatch r="C10"/>
    <cellWatch r="D10"/>
    <cellWatch r="E10"/>
    <cellWatch r="A11"/>
    <cellWatch r="B11"/>
    <cellWatch r="C11"/>
    <cellWatch r="D11"/>
    <cellWatch r="E11"/>
    <cellWatch r="A12"/>
    <cellWatch r="B12"/>
    <cellWatch r="C12"/>
    <cellWatch r="D12"/>
    <cellWatch r="E12"/>
    <cellWatch r="A13"/>
    <cellWatch r="B13"/>
    <cellWatch r="C13"/>
    <cellWatch r="D13"/>
    <cellWatch r="E13"/>
    <cellWatch r="A14"/>
    <cellWatch r="B14"/>
    <cellWatch r="C14"/>
    <cellWatch r="D14"/>
    <cellWatch r="E14"/>
    <cellWatch r="A15"/>
    <cellWatch r="B15"/>
    <cellWatch r="C15"/>
    <cellWatch r="D15"/>
    <cellWatch r="E15"/>
    <cellWatch r="A16"/>
    <cellWatch r="B16"/>
    <cellWatch r="C16"/>
    <cellWatch r="D16"/>
    <cellWatch r="E16"/>
    <cellWatch r="A17"/>
    <cellWatch r="B17"/>
    <cellWatch r="C17"/>
    <cellWatch r="D17"/>
    <cellWatch r="E17"/>
    <cellWatch r="A18"/>
    <cellWatch r="B18"/>
    <cellWatch r="C18"/>
    <cellWatch r="D18"/>
    <cellWatch r="E18"/>
    <cellWatch r="A19"/>
    <cellWatch r="B19"/>
    <cellWatch r="C19"/>
    <cellWatch r="D19"/>
    <cellWatch r="E19"/>
    <cellWatch r="A20"/>
    <cellWatch r="B20"/>
    <cellWatch r="C20"/>
    <cellWatch r="D20"/>
    <cellWatch r="E20"/>
    <cellWatch r="A21"/>
    <cellWatch r="B21"/>
    <cellWatch r="C21"/>
    <cellWatch r="D21"/>
    <cellWatch r="E21"/>
    <cellWatch r="A22"/>
    <cellWatch r="B22"/>
    <cellWatch r="C22"/>
    <cellWatch r="D22"/>
    <cellWatch r="E22"/>
    <cellWatch r="A23"/>
    <cellWatch r="B23"/>
    <cellWatch r="C23"/>
    <cellWatch r="D23"/>
    <cellWatch r="E23"/>
    <cellWatch r="A24"/>
    <cellWatch r="B24"/>
    <cellWatch r="C24"/>
    <cellWatch r="D24"/>
    <cellWatch r="E24"/>
    <cellWatch r="A25"/>
    <cellWatch r="B25"/>
    <cellWatch r="C25"/>
    <cellWatch r="D25"/>
    <cellWatch r="E25"/>
    <cellWatch r="A26"/>
    <cellWatch r="B26"/>
    <cellWatch r="C26"/>
    <cellWatch r="D26"/>
    <cellWatch r="E26"/>
    <cellWatch r="A27"/>
    <cellWatch r="B27"/>
    <cellWatch r="C27"/>
    <cellWatch r="D27"/>
    <cellWatch r="E27"/>
    <cellWatch r="A28"/>
    <cellWatch r="B28"/>
    <cellWatch r="C28"/>
    <cellWatch r="D28"/>
    <cellWatch r="E28"/>
    <cellWatch r="A29"/>
    <cellWatch r="B29"/>
    <cellWatch r="C29"/>
    <cellWatch r="D29"/>
    <cellWatch r="E29"/>
    <cellWatch r="A30"/>
    <cellWatch r="B30"/>
    <cellWatch r="C30"/>
    <cellWatch r="D30"/>
    <cellWatch r="E30"/>
    <cellWatch r="A31"/>
    <cellWatch r="B31"/>
    <cellWatch r="C31"/>
    <cellWatch r="D31"/>
    <cellWatch r="E31"/>
    <cellWatch r="A32"/>
    <cellWatch r="B32"/>
    <cellWatch r="C32"/>
    <cellWatch r="D32"/>
    <cellWatch r="E32"/>
    <cellWatch r="A33"/>
    <cellWatch r="B33"/>
    <cellWatch r="C33"/>
    <cellWatch r="D33"/>
    <cellWatch r="E33"/>
    <cellWatch r="A34"/>
    <cellWatch r="B34"/>
    <cellWatch r="C34"/>
    <cellWatch r="D34"/>
    <cellWatch r="E34"/>
    <cellWatch r="A35"/>
    <cellWatch r="B35"/>
    <cellWatch r="C35"/>
    <cellWatch r="D35"/>
    <cellWatch r="E35"/>
    <cellWatch r="A36"/>
    <cellWatch r="B36"/>
    <cellWatch r="C36"/>
    <cellWatch r="D36"/>
    <cellWatch r="E36"/>
    <cellWatch r="A37"/>
    <cellWatch r="B37"/>
    <cellWatch r="C37"/>
    <cellWatch r="D37"/>
    <cellWatch r="E37"/>
    <cellWatch r="A38"/>
    <cellWatch r="B38"/>
    <cellWatch r="C38"/>
    <cellWatch r="D38"/>
    <cellWatch r="E38"/>
    <cellWatch r="A39"/>
    <cellWatch r="B39"/>
    <cellWatch r="C39"/>
    <cellWatch r="D39"/>
    <cellWatch r="E39"/>
    <cellWatch r="A40"/>
    <cellWatch r="B40"/>
    <cellWatch r="C40"/>
    <cellWatch r="D40"/>
    <cellWatch r="E40"/>
    <cellWatch r="A41"/>
    <cellWatch r="B41"/>
    <cellWatch r="C41"/>
    <cellWatch r="D41"/>
    <cellWatch r="E41"/>
    <cellWatch r="A42"/>
    <cellWatch r="B42"/>
    <cellWatch r="C42"/>
    <cellWatch r="D42"/>
    <cellWatch r="E42"/>
    <cellWatch r="A43"/>
    <cellWatch r="B43"/>
    <cellWatch r="C43"/>
    <cellWatch r="D43"/>
    <cellWatch r="E43"/>
    <cellWatch r="A44"/>
    <cellWatch r="B44"/>
    <cellWatch r="C44"/>
    <cellWatch r="D44"/>
    <cellWatch r="E44"/>
    <cellWatch r="A45"/>
    <cellWatch r="B45"/>
    <cellWatch r="C45"/>
    <cellWatch r="D45"/>
    <cellWatch r="E45"/>
    <cellWatch r="A46"/>
    <cellWatch r="B46"/>
    <cellWatch r="C46"/>
    <cellWatch r="D46"/>
    <cellWatch r="E46"/>
    <cellWatch r="A47"/>
    <cellWatch r="B47"/>
    <cellWatch r="C47"/>
    <cellWatch r="D47"/>
    <cellWatch r="E47"/>
    <cellWatch r="A48"/>
    <cellWatch r="B48"/>
    <cellWatch r="C48"/>
    <cellWatch r="D48"/>
    <cellWatch r="E48"/>
    <cellWatch r="A49"/>
    <cellWatch r="B49"/>
    <cellWatch r="C49"/>
    <cellWatch r="D49"/>
    <cellWatch r="E49"/>
    <cellWatch r="A50"/>
    <cellWatch r="B50"/>
    <cellWatch r="C50"/>
    <cellWatch r="D50"/>
    <cellWatch r="E50"/>
    <cellWatch r="A51"/>
    <cellWatch r="B51"/>
    <cellWatch r="C51"/>
    <cellWatch r="D51"/>
    <cellWatch r="E51"/>
    <cellWatch r="A52"/>
    <cellWatch r="B52"/>
    <cellWatch r="C52"/>
    <cellWatch r="D52"/>
    <cellWatch r="E52"/>
    <cellWatch r="A53"/>
    <cellWatch r="B53"/>
    <cellWatch r="C53"/>
    <cellWatch r="D53"/>
    <cellWatch r="E53"/>
    <cellWatch r="A54"/>
    <cellWatch r="B54"/>
    <cellWatch r="C54"/>
    <cellWatch r="D54"/>
    <cellWatch r="E54"/>
    <cellWatch r="A55"/>
    <cellWatch r="B55"/>
    <cellWatch r="C55"/>
    <cellWatch r="D55"/>
    <cellWatch r="E55"/>
    <cellWatch r="A56"/>
    <cellWatch r="B56"/>
    <cellWatch r="C56"/>
    <cellWatch r="D56"/>
    <cellWatch r="E56"/>
    <cellWatch r="A57"/>
    <cellWatch r="B57"/>
    <cellWatch r="C57"/>
    <cellWatch r="D57"/>
    <cellWatch r="E57"/>
    <cellWatch r="A58"/>
    <cellWatch r="B58"/>
    <cellWatch r="C58"/>
    <cellWatch r="D58"/>
    <cellWatch r="E58"/>
    <cellWatch r="A59"/>
    <cellWatch r="B59"/>
    <cellWatch r="C59"/>
    <cellWatch r="D59"/>
    <cellWatch r="E59"/>
    <cellWatch r="A60"/>
    <cellWatch r="B60"/>
    <cellWatch r="C60"/>
    <cellWatch r="D60"/>
    <cellWatch r="E60"/>
    <cellWatch r="A61"/>
    <cellWatch r="B61"/>
    <cellWatch r="C61"/>
    <cellWatch r="D61"/>
    <cellWatch r="E61"/>
    <cellWatch r="A62"/>
    <cellWatch r="B62"/>
    <cellWatch r="C62"/>
    <cellWatch r="D62"/>
    <cellWatch r="E62"/>
    <cellWatch r="A63"/>
    <cellWatch r="B63"/>
    <cellWatch r="C63"/>
    <cellWatch r="D63"/>
    <cellWatch r="E63"/>
    <cellWatch r="A64"/>
    <cellWatch r="B64"/>
    <cellWatch r="C64"/>
    <cellWatch r="D64"/>
    <cellWatch r="E64"/>
    <cellWatch r="A65"/>
    <cellWatch r="B65"/>
    <cellWatch r="C65"/>
    <cellWatch r="D65"/>
    <cellWatch r="E65"/>
    <cellWatch r="A66"/>
    <cellWatch r="B66"/>
    <cellWatch r="C66"/>
    <cellWatch r="D66"/>
    <cellWatch r="E66"/>
    <cellWatch r="A67"/>
    <cellWatch r="B67"/>
    <cellWatch r="C67"/>
    <cellWatch r="D67"/>
    <cellWatch r="E67"/>
    <cellWatch r="A68"/>
    <cellWatch r="B68"/>
    <cellWatch r="C68"/>
    <cellWatch r="D68"/>
    <cellWatch r="E68"/>
    <cellWatch r="A69"/>
    <cellWatch r="B69"/>
    <cellWatch r="C69"/>
    <cellWatch r="D69"/>
    <cellWatch r="E69"/>
    <cellWatch r="A70"/>
    <cellWatch r="B70"/>
    <cellWatch r="C70"/>
    <cellWatch r="D70"/>
    <cellWatch r="E70"/>
    <cellWatch r="A71"/>
    <cellWatch r="B71"/>
    <cellWatch r="C71"/>
    <cellWatch r="D71"/>
    <cellWatch r="E71"/>
    <cellWatch r="A72"/>
    <cellWatch r="B72"/>
    <cellWatch r="C72"/>
    <cellWatch r="D72"/>
    <cellWatch r="E72"/>
    <cellWatch r="A73"/>
    <cellWatch r="B73"/>
    <cellWatch r="C73"/>
    <cellWatch r="D73"/>
    <cellWatch r="E73"/>
    <cellWatch r="A74"/>
    <cellWatch r="B74"/>
    <cellWatch r="C74"/>
    <cellWatch r="D74"/>
    <cellWatch r="E74"/>
    <cellWatch r="A75"/>
    <cellWatch r="B75"/>
    <cellWatch r="C75"/>
    <cellWatch r="D75"/>
    <cellWatch r="E75"/>
    <cellWatch r="A76"/>
    <cellWatch r="B76"/>
    <cellWatch r="C76"/>
    <cellWatch r="D76"/>
    <cellWatch r="E76"/>
    <cellWatch r="A77"/>
    <cellWatch r="B77"/>
    <cellWatch r="C77"/>
    <cellWatch r="D77"/>
    <cellWatch r="E77"/>
    <cellWatch r="A78"/>
    <cellWatch r="B78"/>
    <cellWatch r="C78"/>
    <cellWatch r="D78"/>
    <cellWatch r="E78"/>
    <cellWatch r="A79"/>
    <cellWatch r="B79"/>
    <cellWatch r="C79"/>
    <cellWatch r="D79"/>
    <cellWatch r="E79"/>
    <cellWatch r="A80"/>
    <cellWatch r="B80"/>
    <cellWatch r="C80"/>
    <cellWatch r="D80"/>
    <cellWatch r="E80"/>
    <cellWatch r="A81"/>
    <cellWatch r="B81"/>
    <cellWatch r="C81"/>
    <cellWatch r="D81"/>
    <cellWatch r="E81"/>
    <cellWatch r="A82"/>
    <cellWatch r="B82"/>
    <cellWatch r="C82"/>
    <cellWatch r="D82"/>
    <cellWatch r="E82"/>
    <cellWatch r="A83"/>
    <cellWatch r="B83"/>
    <cellWatch r="C83"/>
    <cellWatch r="D83"/>
    <cellWatch r="E83"/>
    <cellWatch r="A84"/>
    <cellWatch r="B84"/>
    <cellWatch r="C84"/>
    <cellWatch r="D84"/>
    <cellWatch r="E84"/>
    <cellWatch r="A85"/>
    <cellWatch r="B85"/>
    <cellWatch r="C85"/>
    <cellWatch r="D85"/>
    <cellWatch r="E85"/>
    <cellWatch r="A86"/>
    <cellWatch r="B86"/>
    <cellWatch r="C86"/>
    <cellWatch r="D86"/>
    <cellWatch r="E86"/>
    <cellWatch r="A87"/>
    <cellWatch r="B87"/>
    <cellWatch r="C87"/>
    <cellWatch r="D87"/>
    <cellWatch r="E87"/>
    <cellWatch r="A88"/>
    <cellWatch r="B88"/>
    <cellWatch r="C88"/>
    <cellWatch r="D88"/>
    <cellWatch r="E88"/>
    <cellWatch r="A89"/>
    <cellWatch r="B89"/>
    <cellWatch r="C89"/>
    <cellWatch r="D89"/>
    <cellWatch r="E89"/>
    <cellWatch r="A90"/>
    <cellWatch r="B90"/>
    <cellWatch r="C90"/>
    <cellWatch r="D90"/>
    <cellWatch r="E90"/>
    <cellWatch r="A91"/>
    <cellWatch r="B91"/>
    <cellWatch r="C91"/>
    <cellWatch r="D91"/>
    <cellWatch r="E91"/>
    <cellWatch r="A92"/>
    <cellWatch r="B92"/>
    <cellWatch r="C92"/>
    <cellWatch r="D92"/>
    <cellWatch r="E92"/>
  </cellWatches>
  <ignoredErrors>
    <ignoredError sqref="G8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0" tint="-4.9989318521683403E-2"/>
    <pageSetUpPr fitToPage="1"/>
  </sheetPr>
  <dimension ref="A1:CF451"/>
  <sheetViews>
    <sheetView showGridLines="0" zoomScaleNormal="100" zoomScaleSheetLayoutView="85" workbookViewId="0">
      <pane xSplit="1" ySplit="8" topLeftCell="B123" activePane="bottomRight" state="frozen"/>
      <selection activeCell="E70" sqref="E70"/>
      <selection pane="topRight" activeCell="E70" sqref="E70"/>
      <selection pane="bottomLeft" activeCell="E70" sqref="E70"/>
      <selection pane="bottomRight" activeCell="A441" sqref="A441"/>
    </sheetView>
  </sheetViews>
  <sheetFormatPr baseColWidth="10" defaultColWidth="11.453125" defaultRowHeight="12.5" x14ac:dyDescent="0.25"/>
  <cols>
    <col min="1" max="1" width="11.453125" style="24"/>
    <col min="2" max="2" width="14.81640625" style="24" bestFit="1" customWidth="1"/>
    <col min="3" max="3" width="15.81640625" style="24" bestFit="1" customWidth="1"/>
    <col min="4" max="4" width="16.7265625" style="24" customWidth="1"/>
    <col min="5" max="5" width="15.453125" style="24" bestFit="1" customWidth="1"/>
    <col min="6" max="6" width="14.1796875" style="24" bestFit="1" customWidth="1"/>
    <col min="7" max="7" width="15" style="24" bestFit="1" customWidth="1"/>
    <col min="8" max="8" width="17.81640625" style="24" customWidth="1"/>
    <col min="9" max="9" width="15.54296875" style="24" bestFit="1" customWidth="1"/>
    <col min="10" max="10" width="16.7265625" style="24" customWidth="1"/>
    <col min="11" max="11" width="14.26953125" style="24" bestFit="1" customWidth="1"/>
    <col min="12" max="12" width="14.453125" style="24" bestFit="1" customWidth="1"/>
    <col min="13" max="13" width="15.26953125" style="24" bestFit="1" customWidth="1"/>
    <col min="14" max="14" width="16.7265625" style="24" customWidth="1"/>
    <col min="15" max="15" width="16.453125" style="24" bestFit="1" customWidth="1"/>
    <col min="16" max="16" width="11.453125" style="24" bestFit="1" customWidth="1"/>
    <col min="17" max="17" width="12.81640625" style="24" customWidth="1"/>
    <col min="18" max="18" width="15.26953125" style="24" bestFit="1" customWidth="1"/>
    <col min="19" max="19" width="16.7265625" style="24" customWidth="1"/>
    <col min="20" max="22" width="11.453125" style="24"/>
    <col min="23" max="23" width="13" style="24" customWidth="1"/>
    <col min="24" max="24" width="12.81640625" style="24" customWidth="1"/>
    <col min="25" max="25" width="16.54296875" style="24" customWidth="1"/>
    <col min="26" max="26" width="13.7265625" style="24" customWidth="1"/>
    <col min="27" max="27" width="15.54296875" style="24" customWidth="1"/>
    <col min="28" max="28" width="11.453125" style="24"/>
    <col min="29" max="29" width="17" style="24" customWidth="1"/>
    <col min="30" max="30" width="12.7265625" style="24" customWidth="1"/>
    <col min="31" max="31" width="16.7265625" style="24" customWidth="1"/>
    <col min="32" max="32" width="12.54296875" style="24" customWidth="1"/>
    <col min="33" max="34" width="14.7265625" style="24" customWidth="1"/>
    <col min="35" max="35" width="16.81640625" style="24" customWidth="1"/>
    <col min="36" max="36" width="17" style="24" customWidth="1"/>
    <col min="37" max="38" width="11.453125" style="24"/>
    <col min="39" max="39" width="11.81640625" style="24" customWidth="1"/>
    <col min="40" max="40" width="16" style="24" customWidth="1"/>
    <col min="41" max="43" width="11.453125" style="24"/>
    <col min="44" max="16384" width="11.453125" style="54"/>
  </cols>
  <sheetData>
    <row r="1" spans="1:84" s="53" customFormat="1" ht="25.5" x14ac:dyDescent="0.3">
      <c r="A1" s="25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62" t="s">
        <v>62</v>
      </c>
      <c r="U1" s="51"/>
      <c r="V1" s="25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62" t="s">
        <v>62</v>
      </c>
      <c r="AP1" s="51"/>
      <c r="AQ1" s="51"/>
      <c r="AR1" s="52"/>
      <c r="BM1" s="52"/>
    </row>
    <row r="2" spans="1:84" s="53" customFormat="1" ht="15.5" x14ac:dyDescent="0.35">
      <c r="A2" s="22" t="s">
        <v>56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22" t="s">
        <v>58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2"/>
      <c r="BM2" s="52"/>
    </row>
    <row r="3" spans="1:84" s="53" customFormat="1" ht="17.5" x14ac:dyDescent="0.35">
      <c r="A3" s="22" t="s">
        <v>57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22" t="s">
        <v>57</v>
      </c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2"/>
      <c r="BM3" s="52"/>
    </row>
    <row r="4" spans="1:84" s="53" customFormat="1" ht="15" x14ac:dyDescent="0.3">
      <c r="A4" s="23" t="s">
        <v>60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23" t="s">
        <v>59</v>
      </c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2"/>
      <c r="BM4" s="52"/>
    </row>
    <row r="5" spans="1:84" s="53" customFormat="1" ht="15" x14ac:dyDescent="0.3">
      <c r="A5" s="23" t="s">
        <v>29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23" t="s">
        <v>29</v>
      </c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2"/>
      <c r="BM5" s="52"/>
    </row>
    <row r="7" spans="1:84" ht="12.75" customHeight="1" x14ac:dyDescent="0.25">
      <c r="A7" s="81" t="s">
        <v>2</v>
      </c>
      <c r="B7" s="64" t="s">
        <v>36</v>
      </c>
      <c r="C7" s="64" t="s">
        <v>37</v>
      </c>
      <c r="D7" s="64" t="s">
        <v>38</v>
      </c>
      <c r="E7" s="64" t="s">
        <v>39</v>
      </c>
      <c r="F7" s="64" t="s">
        <v>40</v>
      </c>
      <c r="G7" s="64" t="s">
        <v>41</v>
      </c>
      <c r="H7" s="64" t="s">
        <v>42</v>
      </c>
      <c r="I7" s="64" t="s">
        <v>43</v>
      </c>
      <c r="J7" s="64" t="s">
        <v>44</v>
      </c>
      <c r="K7" s="64" t="s">
        <v>45</v>
      </c>
      <c r="L7" s="64" t="s">
        <v>46</v>
      </c>
      <c r="M7" s="64" t="s">
        <v>47</v>
      </c>
      <c r="N7" s="64" t="s">
        <v>48</v>
      </c>
      <c r="O7" s="64" t="s">
        <v>49</v>
      </c>
      <c r="P7" s="64" t="s">
        <v>50</v>
      </c>
      <c r="Q7" s="64" t="s">
        <v>51</v>
      </c>
      <c r="R7" s="64" t="s">
        <v>52</v>
      </c>
      <c r="S7" s="81" t="s">
        <v>69</v>
      </c>
      <c r="T7" s="81" t="s">
        <v>12</v>
      </c>
      <c r="V7" s="81" t="s">
        <v>2</v>
      </c>
      <c r="W7" s="64" t="s">
        <v>36</v>
      </c>
      <c r="X7" s="64" t="s">
        <v>37</v>
      </c>
      <c r="Y7" s="64" t="s">
        <v>38</v>
      </c>
      <c r="Z7" s="64" t="s">
        <v>39</v>
      </c>
      <c r="AA7" s="64" t="s">
        <v>40</v>
      </c>
      <c r="AB7" s="64" t="s">
        <v>41</v>
      </c>
      <c r="AC7" s="64" t="s">
        <v>42</v>
      </c>
      <c r="AD7" s="64" t="s">
        <v>43</v>
      </c>
      <c r="AE7" s="64" t="s">
        <v>44</v>
      </c>
      <c r="AF7" s="64" t="s">
        <v>45</v>
      </c>
      <c r="AG7" s="64" t="s">
        <v>46</v>
      </c>
      <c r="AH7" s="64" t="s">
        <v>47</v>
      </c>
      <c r="AI7" s="64" t="s">
        <v>48</v>
      </c>
      <c r="AJ7" s="64" t="s">
        <v>49</v>
      </c>
      <c r="AK7" s="64" t="s">
        <v>50</v>
      </c>
      <c r="AL7" s="64" t="s">
        <v>51</v>
      </c>
      <c r="AM7" s="64" t="s">
        <v>52</v>
      </c>
      <c r="AN7" s="81" t="s">
        <v>69</v>
      </c>
      <c r="AO7" s="81" t="s">
        <v>12</v>
      </c>
    </row>
    <row r="8" spans="1:84" s="56" customFormat="1" ht="115.5" customHeight="1" x14ac:dyDescent="0.25">
      <c r="A8" s="82"/>
      <c r="B8" s="64" t="s">
        <v>14</v>
      </c>
      <c r="C8" s="64" t="s">
        <v>0</v>
      </c>
      <c r="D8" s="64" t="s">
        <v>63</v>
      </c>
      <c r="E8" s="64" t="s">
        <v>53</v>
      </c>
      <c r="F8" s="64" t="s">
        <v>1</v>
      </c>
      <c r="G8" s="64" t="s">
        <v>54</v>
      </c>
      <c r="H8" s="64" t="s">
        <v>64</v>
      </c>
      <c r="I8" s="64" t="s">
        <v>15</v>
      </c>
      <c r="J8" s="64" t="s">
        <v>65</v>
      </c>
      <c r="K8" s="64" t="s">
        <v>16</v>
      </c>
      <c r="L8" s="64" t="s">
        <v>17</v>
      </c>
      <c r="M8" s="64" t="s">
        <v>66</v>
      </c>
      <c r="N8" s="64" t="s">
        <v>67</v>
      </c>
      <c r="O8" s="64" t="s">
        <v>68</v>
      </c>
      <c r="P8" s="64" t="s">
        <v>18</v>
      </c>
      <c r="Q8" s="64" t="s">
        <v>55</v>
      </c>
      <c r="R8" s="64" t="s">
        <v>19</v>
      </c>
      <c r="S8" s="82"/>
      <c r="T8" s="82"/>
      <c r="U8" s="26"/>
      <c r="V8" s="82"/>
      <c r="W8" s="64" t="s">
        <v>14</v>
      </c>
      <c r="X8" s="64" t="s">
        <v>0</v>
      </c>
      <c r="Y8" s="64" t="s">
        <v>63</v>
      </c>
      <c r="Z8" s="64" t="s">
        <v>53</v>
      </c>
      <c r="AA8" s="64" t="s">
        <v>1</v>
      </c>
      <c r="AB8" s="64" t="s">
        <v>54</v>
      </c>
      <c r="AC8" s="64" t="s">
        <v>64</v>
      </c>
      <c r="AD8" s="64" t="s">
        <v>15</v>
      </c>
      <c r="AE8" s="64" t="s">
        <v>65</v>
      </c>
      <c r="AF8" s="64" t="s">
        <v>16</v>
      </c>
      <c r="AG8" s="64" t="s">
        <v>17</v>
      </c>
      <c r="AH8" s="64" t="s">
        <v>66</v>
      </c>
      <c r="AI8" s="64" t="s">
        <v>67</v>
      </c>
      <c r="AJ8" s="64" t="s">
        <v>68</v>
      </c>
      <c r="AK8" s="64" t="s">
        <v>18</v>
      </c>
      <c r="AL8" s="64" t="s">
        <v>55</v>
      </c>
      <c r="AM8" s="64" t="s">
        <v>19</v>
      </c>
      <c r="AN8" s="82"/>
      <c r="AO8" s="82"/>
      <c r="AP8" s="26"/>
      <c r="AQ8" s="26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</row>
    <row r="9" spans="1:84" s="59" customFormat="1" ht="15.75" customHeight="1" x14ac:dyDescent="0.3">
      <c r="A9" s="40">
        <v>41275</v>
      </c>
      <c r="B9" s="27">
        <v>106.21173413061189</v>
      </c>
      <c r="C9" s="27">
        <v>103.94054410775328</v>
      </c>
      <c r="D9" s="27">
        <v>104.45263434878423</v>
      </c>
      <c r="E9" s="27">
        <v>96.254548266116828</v>
      </c>
      <c r="F9" s="27">
        <v>88.999942827528685</v>
      </c>
      <c r="G9" s="27">
        <v>98.115341073971436</v>
      </c>
      <c r="H9" s="27">
        <v>98.310861657400622</v>
      </c>
      <c r="I9" s="27">
        <v>89.99301506167005</v>
      </c>
      <c r="J9" s="27">
        <v>93.531336133145189</v>
      </c>
      <c r="K9" s="27">
        <v>110.3128112882989</v>
      </c>
      <c r="L9" s="27">
        <v>97.617266593688967</v>
      </c>
      <c r="M9" s="27">
        <v>91.076588526564279</v>
      </c>
      <c r="N9" s="27">
        <v>96.976920478686253</v>
      </c>
      <c r="O9" s="27">
        <v>95.114390652334635</v>
      </c>
      <c r="P9" s="27">
        <v>101.35858254870844</v>
      </c>
      <c r="Q9" s="27">
        <v>91.5639648553461</v>
      </c>
      <c r="R9" s="27">
        <v>95.645870649836141</v>
      </c>
      <c r="S9" s="27">
        <v>99.314443110006394</v>
      </c>
      <c r="T9" s="27">
        <v>99.072396667896982</v>
      </c>
      <c r="U9" s="23"/>
      <c r="V9" s="40">
        <v>41275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3"/>
      <c r="AQ9" s="23"/>
      <c r="AR9" s="57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M9" s="57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</row>
    <row r="10" spans="1:84" s="59" customFormat="1" ht="15" x14ac:dyDescent="0.3">
      <c r="A10" s="40">
        <v>41306</v>
      </c>
      <c r="B10" s="27">
        <v>107.71376879214446</v>
      </c>
      <c r="C10" s="27">
        <v>90.002566239367169</v>
      </c>
      <c r="D10" s="27">
        <v>100.78086511899691</v>
      </c>
      <c r="E10" s="27">
        <v>90.348003184283783</v>
      </c>
      <c r="F10" s="27">
        <v>92.327373283954984</v>
      </c>
      <c r="G10" s="27">
        <v>98.12244741542402</v>
      </c>
      <c r="H10" s="27">
        <v>98.553712849777511</v>
      </c>
      <c r="I10" s="27">
        <v>86.047616522935172</v>
      </c>
      <c r="J10" s="27">
        <v>93.644954311925943</v>
      </c>
      <c r="K10" s="27">
        <v>95.711988993493392</v>
      </c>
      <c r="L10" s="27">
        <v>97.913786690747756</v>
      </c>
      <c r="M10" s="27">
        <v>92.355822994636497</v>
      </c>
      <c r="N10" s="27">
        <v>100.21853649228092</v>
      </c>
      <c r="O10" s="27">
        <v>98.382475587964933</v>
      </c>
      <c r="P10" s="27">
        <v>118.66449146094391</v>
      </c>
      <c r="Q10" s="27">
        <v>93.521874624493279</v>
      </c>
      <c r="R10" s="27">
        <v>93.305901878322445</v>
      </c>
      <c r="S10" s="27">
        <v>98.131177800297479</v>
      </c>
      <c r="T10" s="27">
        <v>98.812451924484506</v>
      </c>
      <c r="U10" s="23"/>
      <c r="V10" s="40">
        <v>41306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3"/>
      <c r="AQ10" s="23"/>
      <c r="AR10" s="57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M10" s="57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</row>
    <row r="11" spans="1:84" s="59" customFormat="1" ht="15" x14ac:dyDescent="0.3">
      <c r="A11" s="40">
        <v>41334</v>
      </c>
      <c r="B11" s="27">
        <v>114.23972508928053</v>
      </c>
      <c r="C11" s="27">
        <v>95.990739484825482</v>
      </c>
      <c r="D11" s="27">
        <v>104.52714853194234</v>
      </c>
      <c r="E11" s="27">
        <v>93.536003922701767</v>
      </c>
      <c r="F11" s="27">
        <v>89.41111073222558</v>
      </c>
      <c r="G11" s="27">
        <v>100.41761873706767</v>
      </c>
      <c r="H11" s="27">
        <v>102.17568831869657</v>
      </c>
      <c r="I11" s="27">
        <v>102.5793256587465</v>
      </c>
      <c r="J11" s="27">
        <v>92.286224063145326</v>
      </c>
      <c r="K11" s="27">
        <v>101.08831111560666</v>
      </c>
      <c r="L11" s="27">
        <v>99.094320260128598</v>
      </c>
      <c r="M11" s="27">
        <v>96.827707241127086</v>
      </c>
      <c r="N11" s="27">
        <v>105.58805715394952</v>
      </c>
      <c r="O11" s="27">
        <v>100.37562486354197</v>
      </c>
      <c r="P11" s="27">
        <v>117.12515734655102</v>
      </c>
      <c r="Q11" s="27">
        <v>95.362176946815907</v>
      </c>
      <c r="R11" s="27">
        <v>95.774787228497544</v>
      </c>
      <c r="S11" s="27">
        <v>98.036595412604626</v>
      </c>
      <c r="T11" s="27">
        <v>101.71851923021515</v>
      </c>
      <c r="U11" s="23"/>
      <c r="V11" s="40">
        <v>41334</v>
      </c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3"/>
      <c r="AQ11" s="23"/>
      <c r="AR11" s="57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M11" s="57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59" customFormat="1" ht="15" x14ac:dyDescent="0.3">
      <c r="A12" s="40">
        <v>41365</v>
      </c>
      <c r="B12" s="27">
        <v>106.34565192636917</v>
      </c>
      <c r="C12" s="27">
        <v>90.927537428160093</v>
      </c>
      <c r="D12" s="27">
        <v>104.26046670473121</v>
      </c>
      <c r="E12" s="27">
        <v>91.430482040062728</v>
      </c>
      <c r="F12" s="27">
        <v>100.20876049058221</v>
      </c>
      <c r="G12" s="27">
        <v>101.47278356556035</v>
      </c>
      <c r="H12" s="27">
        <v>103.29603254115457</v>
      </c>
      <c r="I12" s="27">
        <v>92.354720400486727</v>
      </c>
      <c r="J12" s="27">
        <v>102.91706014477874</v>
      </c>
      <c r="K12" s="27">
        <v>96.317109197386671</v>
      </c>
      <c r="L12" s="27">
        <v>99.614138445676858</v>
      </c>
      <c r="M12" s="27">
        <v>102.05610642719658</v>
      </c>
      <c r="N12" s="27">
        <v>103.46878691295038</v>
      </c>
      <c r="O12" s="27">
        <v>99.372057266031206</v>
      </c>
      <c r="P12" s="27">
        <v>101.65265873328811</v>
      </c>
      <c r="Q12" s="27">
        <v>96.389695783278</v>
      </c>
      <c r="R12" s="27">
        <v>102.09158848628049</v>
      </c>
      <c r="S12" s="27">
        <v>99.047071962761635</v>
      </c>
      <c r="T12" s="27">
        <v>101.19762885410462</v>
      </c>
      <c r="U12" s="23"/>
      <c r="V12" s="40">
        <v>41365</v>
      </c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3"/>
      <c r="AQ12" s="23"/>
      <c r="AR12" s="57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M12" s="57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59" customFormat="1" ht="15" x14ac:dyDescent="0.3">
      <c r="A13" s="40">
        <v>41395</v>
      </c>
      <c r="B13" s="27">
        <v>99.297014453867263</v>
      </c>
      <c r="C13" s="27">
        <v>102.95662924746594</v>
      </c>
      <c r="D13" s="27">
        <v>102.87968616610175</v>
      </c>
      <c r="E13" s="27">
        <v>90.990066343161175</v>
      </c>
      <c r="F13" s="27">
        <v>105.38414588248605</v>
      </c>
      <c r="G13" s="27">
        <v>99.429728132226643</v>
      </c>
      <c r="H13" s="27">
        <v>100.30034474500562</v>
      </c>
      <c r="I13" s="27">
        <v>100.2494717673635</v>
      </c>
      <c r="J13" s="27">
        <v>95.743875805768724</v>
      </c>
      <c r="K13" s="27">
        <v>92.558901249516595</v>
      </c>
      <c r="L13" s="27">
        <v>99.53967589876062</v>
      </c>
      <c r="M13" s="27">
        <v>99.456818635616074</v>
      </c>
      <c r="N13" s="27">
        <v>98.101416380413596</v>
      </c>
      <c r="O13" s="27">
        <v>99.75944554213811</v>
      </c>
      <c r="P13" s="27">
        <v>95.084838392833802</v>
      </c>
      <c r="Q13" s="27">
        <v>103.3075068948945</v>
      </c>
      <c r="R13" s="27">
        <v>100.53149758676818</v>
      </c>
      <c r="S13" s="27">
        <v>98.760734823510035</v>
      </c>
      <c r="T13" s="27">
        <v>99.504329999419511</v>
      </c>
      <c r="U13" s="23"/>
      <c r="V13" s="40">
        <v>41395</v>
      </c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3"/>
      <c r="AQ13" s="23"/>
      <c r="AR13" s="57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M13" s="57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</row>
    <row r="14" spans="1:84" s="59" customFormat="1" ht="15" x14ac:dyDescent="0.3">
      <c r="A14" s="40">
        <v>41426</v>
      </c>
      <c r="B14" s="27">
        <v>91.63977290569764</v>
      </c>
      <c r="C14" s="27">
        <v>91.662719671121764</v>
      </c>
      <c r="D14" s="27">
        <v>94.303306622421303</v>
      </c>
      <c r="E14" s="27">
        <v>92.329919511943828</v>
      </c>
      <c r="F14" s="27">
        <v>101.02355905697615</v>
      </c>
      <c r="G14" s="27">
        <v>97.343077188616661</v>
      </c>
      <c r="H14" s="27">
        <v>95.566802732400333</v>
      </c>
      <c r="I14" s="27">
        <v>100.48842370813654</v>
      </c>
      <c r="J14" s="27">
        <v>100.9096780115093</v>
      </c>
      <c r="K14" s="27">
        <v>106.31116235785871</v>
      </c>
      <c r="L14" s="27">
        <v>99.337517243943182</v>
      </c>
      <c r="M14" s="27">
        <v>96.019333195885281</v>
      </c>
      <c r="N14" s="27">
        <v>91.737131818072555</v>
      </c>
      <c r="O14" s="27">
        <v>100.24402604561247</v>
      </c>
      <c r="P14" s="27">
        <v>95.688088936473847</v>
      </c>
      <c r="Q14" s="27">
        <v>98.691882137177885</v>
      </c>
      <c r="R14" s="27">
        <v>95.942890571273296</v>
      </c>
      <c r="S14" s="27">
        <v>97.341911724401712</v>
      </c>
      <c r="T14" s="27">
        <v>96.718092218672695</v>
      </c>
      <c r="U14" s="23"/>
      <c r="V14" s="40">
        <v>41426</v>
      </c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3"/>
      <c r="AQ14" s="23"/>
      <c r="AR14" s="57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M14" s="57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</row>
    <row r="15" spans="1:84" s="59" customFormat="1" ht="15" x14ac:dyDescent="0.3">
      <c r="A15" s="40">
        <v>41456</v>
      </c>
      <c r="B15" s="27">
        <v>92.166142348766186</v>
      </c>
      <c r="C15" s="27">
        <v>99.160098428802584</v>
      </c>
      <c r="D15" s="27">
        <v>98.357516926082724</v>
      </c>
      <c r="E15" s="27">
        <v>99.555160596869158</v>
      </c>
      <c r="F15" s="27">
        <v>99.984238826471227</v>
      </c>
      <c r="G15" s="27">
        <v>98.201016940994904</v>
      </c>
      <c r="H15" s="27">
        <v>95.880622232296503</v>
      </c>
      <c r="I15" s="27">
        <v>102.23551907818947</v>
      </c>
      <c r="J15" s="27">
        <v>99.469809219417655</v>
      </c>
      <c r="K15" s="27">
        <v>98.703558966174313</v>
      </c>
      <c r="L15" s="27">
        <v>100.05190593884943</v>
      </c>
      <c r="M15" s="27">
        <v>100.38396769796685</v>
      </c>
      <c r="N15" s="27">
        <v>94.238214957858901</v>
      </c>
      <c r="O15" s="27">
        <v>100.18980923793102</v>
      </c>
      <c r="P15" s="27">
        <v>105.04996085775495</v>
      </c>
      <c r="Q15" s="27">
        <v>105.46573449320313</v>
      </c>
      <c r="R15" s="27">
        <v>103.29948977821408</v>
      </c>
      <c r="S15" s="27">
        <v>97.815719861956097</v>
      </c>
      <c r="T15" s="27">
        <v>98.644401988773083</v>
      </c>
      <c r="U15" s="23"/>
      <c r="V15" s="40">
        <v>41456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3"/>
      <c r="AQ15" s="23"/>
      <c r="AR15" s="57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M15" s="57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</row>
    <row r="16" spans="1:84" s="59" customFormat="1" ht="15" x14ac:dyDescent="0.3">
      <c r="A16" s="40">
        <v>41487</v>
      </c>
      <c r="B16" s="27">
        <v>95.248466582922106</v>
      </c>
      <c r="C16" s="27">
        <v>94.58489807682092</v>
      </c>
      <c r="D16" s="27">
        <v>94.734547339138047</v>
      </c>
      <c r="E16" s="27">
        <v>100.14249567498335</v>
      </c>
      <c r="F16" s="27">
        <v>103.97735482730168</v>
      </c>
      <c r="G16" s="27">
        <v>99.614518423584585</v>
      </c>
      <c r="H16" s="27">
        <v>96.043511069321497</v>
      </c>
      <c r="I16" s="27">
        <v>101.46774082203682</v>
      </c>
      <c r="J16" s="27">
        <v>98.599753230906956</v>
      </c>
      <c r="K16" s="27">
        <v>94.770374444925253</v>
      </c>
      <c r="L16" s="27">
        <v>100.29791845863309</v>
      </c>
      <c r="M16" s="27">
        <v>98.376645883171591</v>
      </c>
      <c r="N16" s="27">
        <v>89.830134770589098</v>
      </c>
      <c r="O16" s="27">
        <v>100.25145879554367</v>
      </c>
      <c r="P16" s="27">
        <v>106.31172710268793</v>
      </c>
      <c r="Q16" s="27">
        <v>109.78867689687762</v>
      </c>
      <c r="R16" s="27">
        <v>103.41363649402469</v>
      </c>
      <c r="S16" s="27">
        <v>98.884507401246381</v>
      </c>
      <c r="T16" s="27">
        <v>98.670333484735949</v>
      </c>
      <c r="U16" s="23"/>
      <c r="V16" s="40">
        <v>41487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3"/>
      <c r="AQ16" s="23"/>
      <c r="AR16" s="57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M16" s="57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</row>
    <row r="17" spans="1:84" s="59" customFormat="1" ht="15" x14ac:dyDescent="0.3">
      <c r="A17" s="40">
        <v>41518</v>
      </c>
      <c r="B17" s="27">
        <v>91.404991180227015</v>
      </c>
      <c r="C17" s="27">
        <v>92.300542064495161</v>
      </c>
      <c r="D17" s="27">
        <v>91.093278752298318</v>
      </c>
      <c r="E17" s="27">
        <v>107.90403518701723</v>
      </c>
      <c r="F17" s="27">
        <v>100.04238073803423</v>
      </c>
      <c r="G17" s="27">
        <v>100.36772441007432</v>
      </c>
      <c r="H17" s="27">
        <v>97.343573158943485</v>
      </c>
      <c r="I17" s="27">
        <v>96.073640585851095</v>
      </c>
      <c r="J17" s="27">
        <v>95.761318648038454</v>
      </c>
      <c r="K17" s="27">
        <v>103.54420090924725</v>
      </c>
      <c r="L17" s="27">
        <v>100.44288379760144</v>
      </c>
      <c r="M17" s="27">
        <v>94.84994246191593</v>
      </c>
      <c r="N17" s="27">
        <v>93.158708978382876</v>
      </c>
      <c r="O17" s="27">
        <v>101.57985691674205</v>
      </c>
      <c r="P17" s="27">
        <v>99.338193791695574</v>
      </c>
      <c r="Q17" s="27">
        <v>99.347469354123817</v>
      </c>
      <c r="R17" s="27">
        <v>105.63409263965595</v>
      </c>
      <c r="S17" s="27">
        <v>100.67637959103217</v>
      </c>
      <c r="T17" s="27">
        <v>97.717276729766112</v>
      </c>
      <c r="U17" s="23"/>
      <c r="V17" s="40">
        <v>41518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3"/>
      <c r="AQ17" s="23"/>
      <c r="AR17" s="57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M17" s="57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</row>
    <row r="18" spans="1:84" s="59" customFormat="1" ht="15" x14ac:dyDescent="0.3">
      <c r="A18" s="40">
        <v>41548</v>
      </c>
      <c r="B18" s="27">
        <v>91.260948023467563</v>
      </c>
      <c r="C18" s="27">
        <v>104.17327565031354</v>
      </c>
      <c r="D18" s="27">
        <v>95.717101116358677</v>
      </c>
      <c r="E18" s="27">
        <v>111.2255055176264</v>
      </c>
      <c r="F18" s="27">
        <v>104.63798730383087</v>
      </c>
      <c r="G18" s="27">
        <v>101.087192512222</v>
      </c>
      <c r="H18" s="27">
        <v>99.895123179846621</v>
      </c>
      <c r="I18" s="27">
        <v>103.18443591688451</v>
      </c>
      <c r="J18" s="27">
        <v>107.57151078387402</v>
      </c>
      <c r="K18" s="27">
        <v>92.793840710342437</v>
      </c>
      <c r="L18" s="27">
        <v>101.36167303955865</v>
      </c>
      <c r="M18" s="27">
        <v>105.74069865747708</v>
      </c>
      <c r="N18" s="27">
        <v>97.060959692465872</v>
      </c>
      <c r="O18" s="27">
        <v>101.35671981063268</v>
      </c>
      <c r="P18" s="27">
        <v>85.457866379935524</v>
      </c>
      <c r="Q18" s="27">
        <v>99.490879332764905</v>
      </c>
      <c r="R18" s="27">
        <v>106.61892510209785</v>
      </c>
      <c r="S18" s="27">
        <v>103.28947552666288</v>
      </c>
      <c r="T18" s="27">
        <v>99.483178501910089</v>
      </c>
      <c r="U18" s="23"/>
      <c r="V18" s="40">
        <v>41548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3"/>
      <c r="AQ18" s="23"/>
      <c r="AR18" s="57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M18" s="57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</row>
    <row r="19" spans="1:84" s="59" customFormat="1" ht="15" x14ac:dyDescent="0.3">
      <c r="A19" s="40">
        <v>41579</v>
      </c>
      <c r="B19" s="27">
        <v>98.212361411939469</v>
      </c>
      <c r="C19" s="27">
        <v>109.02314287159889</v>
      </c>
      <c r="D19" s="27">
        <v>101.83986801994369</v>
      </c>
      <c r="E19" s="27">
        <v>111.38512685782619</v>
      </c>
      <c r="F19" s="27">
        <v>108.31757173168685</v>
      </c>
      <c r="G19" s="27">
        <v>102.59172513619232</v>
      </c>
      <c r="H19" s="27">
        <v>103.41408082982262</v>
      </c>
      <c r="I19" s="27">
        <v>103.87786921354328</v>
      </c>
      <c r="J19" s="27">
        <v>101.40786321097653</v>
      </c>
      <c r="K19" s="27">
        <v>107.30891550564954</v>
      </c>
      <c r="L19" s="27">
        <v>101.77939033054248</v>
      </c>
      <c r="M19" s="27">
        <v>107.62171017082632</v>
      </c>
      <c r="N19" s="27">
        <v>106.98611018377109</v>
      </c>
      <c r="O19" s="27">
        <v>101.49517087664218</v>
      </c>
      <c r="P19" s="27">
        <v>82.645999763355263</v>
      </c>
      <c r="Q19" s="27">
        <v>104.3082454485252</v>
      </c>
      <c r="R19" s="27">
        <v>101.07762110550789</v>
      </c>
      <c r="S19" s="27">
        <v>104.26809517403575</v>
      </c>
      <c r="T19" s="27">
        <v>102.16338775161586</v>
      </c>
      <c r="U19" s="23"/>
      <c r="V19" s="40">
        <v>41579</v>
      </c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3"/>
      <c r="AQ19" s="23"/>
      <c r="AR19" s="57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M19" s="57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</row>
    <row r="20" spans="1:84" s="59" customFormat="1" ht="15" x14ac:dyDescent="0.3">
      <c r="A20" s="41">
        <v>41609</v>
      </c>
      <c r="B20" s="28">
        <v>106.25942315470654</v>
      </c>
      <c r="C20" s="28">
        <v>125.27730672927508</v>
      </c>
      <c r="D20" s="28">
        <v>107.05358035320087</v>
      </c>
      <c r="E20" s="28">
        <v>114.89865289740744</v>
      </c>
      <c r="F20" s="28">
        <v>105.68557429892149</v>
      </c>
      <c r="G20" s="28">
        <v>103.23682646406513</v>
      </c>
      <c r="H20" s="28">
        <v>109.21964668533408</v>
      </c>
      <c r="I20" s="28">
        <v>121.44822126415622</v>
      </c>
      <c r="J20" s="28">
        <v>118.15661643651345</v>
      </c>
      <c r="K20" s="28">
        <v>100.57882526150021</v>
      </c>
      <c r="L20" s="28">
        <v>102.94952330186877</v>
      </c>
      <c r="M20" s="28">
        <v>115.23465810761631</v>
      </c>
      <c r="N20" s="28">
        <v>122.63502218057893</v>
      </c>
      <c r="O20" s="28">
        <v>101.87896440488512</v>
      </c>
      <c r="P20" s="28">
        <v>91.622434685771566</v>
      </c>
      <c r="Q20" s="28">
        <v>102.76189323249957</v>
      </c>
      <c r="R20" s="28">
        <v>96.663698479521486</v>
      </c>
      <c r="S20" s="28">
        <v>104.43388761148505</v>
      </c>
      <c r="T20" s="28">
        <v>106.29800264840522</v>
      </c>
      <c r="U20" s="23"/>
      <c r="V20" s="41">
        <v>41609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3"/>
      <c r="AQ20" s="23"/>
      <c r="AR20" s="57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M20" s="57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</row>
    <row r="21" spans="1:84" s="59" customFormat="1" ht="15" x14ac:dyDescent="0.3">
      <c r="A21" s="42">
        <v>41640</v>
      </c>
      <c r="B21" s="29">
        <v>107.32422969541969</v>
      </c>
      <c r="C21" s="29">
        <v>120.75119432354822</v>
      </c>
      <c r="D21" s="29">
        <v>104.41514137000031</v>
      </c>
      <c r="E21" s="29">
        <v>110.2572557954595</v>
      </c>
      <c r="F21" s="29">
        <v>98.111040055691149</v>
      </c>
      <c r="G21" s="29">
        <v>101.50649210807822</v>
      </c>
      <c r="H21" s="29">
        <v>101.61661881805919</v>
      </c>
      <c r="I21" s="29">
        <v>93.759866302587412</v>
      </c>
      <c r="J21" s="29">
        <v>99.606787212214499</v>
      </c>
      <c r="K21" s="29">
        <v>114.03365772698935</v>
      </c>
      <c r="L21" s="29">
        <v>101.66633576839322</v>
      </c>
      <c r="M21" s="29">
        <v>99.121404995729606</v>
      </c>
      <c r="N21" s="29">
        <v>101.21814143026522</v>
      </c>
      <c r="O21" s="29">
        <v>98.280870430152646</v>
      </c>
      <c r="P21" s="29">
        <v>101.68570108641141</v>
      </c>
      <c r="Q21" s="29">
        <v>100.33178691729022</v>
      </c>
      <c r="R21" s="29">
        <v>97.378042849298978</v>
      </c>
      <c r="S21" s="29">
        <v>103.1135778483964</v>
      </c>
      <c r="T21" s="29">
        <v>102.74922402380227</v>
      </c>
      <c r="U21" s="23"/>
      <c r="V21" s="42">
        <v>41640</v>
      </c>
      <c r="W21" s="29">
        <f t="shared" ref="W21:W84" si="0">B21/B9*100-100</f>
        <v>1.0474318811514109</v>
      </c>
      <c r="X21" s="29">
        <f t="shared" ref="X21:X84" si="1">C21/C9*100-100</f>
        <v>16.173332899207878</v>
      </c>
      <c r="Y21" s="29">
        <f t="shared" ref="Y21:Y84" si="2">D21/D9*100-100</f>
        <v>-3.589471823057977E-2</v>
      </c>
      <c r="Z21" s="29">
        <f t="shared" ref="Z21:Z84" si="3">E21/E9*100-100</f>
        <v>14.547580121231391</v>
      </c>
      <c r="AA21" s="29">
        <f t="shared" ref="AA21:AA84" si="4">F21/F9*100-100</f>
        <v>10.237194473055666</v>
      </c>
      <c r="AB21" s="29">
        <f t="shared" ref="AB21:AB84" si="5">G21/G9*100-100</f>
        <v>3.4562903180962508</v>
      </c>
      <c r="AC21" s="29">
        <f t="shared" ref="AC21:AC84" si="6">H21/H9*100-100</f>
        <v>3.3625553727508475</v>
      </c>
      <c r="AD21" s="29">
        <f t="shared" ref="AD21:AD84" si="7">I21/I9*100-100</f>
        <v>4.185715122819289</v>
      </c>
      <c r="AE21" s="29">
        <f t="shared" ref="AE21:AE84" si="8">J21/J9*100-100</f>
        <v>6.4956316569889481</v>
      </c>
      <c r="AF21" s="29">
        <f t="shared" ref="AF21:AF84" si="9">K21/K9*100-100</f>
        <v>3.3729957520220779</v>
      </c>
      <c r="AG21" s="29">
        <f t="shared" ref="AG21:AG84" si="10">L21/L9*100-100</f>
        <v>4.1479026364850284</v>
      </c>
      <c r="AH21" s="29">
        <f t="shared" ref="AH21:AH84" si="11">M21/M9*100-100</f>
        <v>8.8330235017738801</v>
      </c>
      <c r="AI21" s="29">
        <f t="shared" ref="AI21:AI84" si="12">N21/N9*100-100</f>
        <v>4.3734333186122427</v>
      </c>
      <c r="AJ21" s="29">
        <f t="shared" ref="AJ21:AJ84" si="13">O21/O9*100-100</f>
        <v>3.3291279648651937</v>
      </c>
      <c r="AK21" s="29">
        <f t="shared" ref="AK21:AK84" si="14">P21/P9*100-100</f>
        <v>0.32273393083981716</v>
      </c>
      <c r="AL21" s="29">
        <f t="shared" ref="AL21:AL84" si="15">Q21/Q9*100-100</f>
        <v>9.5756251662929088</v>
      </c>
      <c r="AM21" s="29">
        <f t="shared" ref="AM21:AM84" si="16">R21/R9*100-100</f>
        <v>1.8110266420224121</v>
      </c>
      <c r="AN21" s="29">
        <f t="shared" ref="AN21:AN84" si="17">S21/S9*100-100</f>
        <v>3.8253597557626762</v>
      </c>
      <c r="AO21" s="29">
        <f t="shared" ref="AO21:AO84" si="18">T21/T9*100-100</f>
        <v>3.7112530629802762</v>
      </c>
      <c r="AP21" s="23"/>
      <c r="AQ21" s="23"/>
      <c r="AR21" s="57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M21" s="57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</row>
    <row r="22" spans="1:84" s="59" customFormat="1" ht="15" x14ac:dyDescent="0.3">
      <c r="A22" s="43">
        <v>41671</v>
      </c>
      <c r="B22" s="31">
        <v>108.48427359091552</v>
      </c>
      <c r="C22" s="31">
        <v>133.76548837095055</v>
      </c>
      <c r="D22" s="31">
        <v>103.60948939266444</v>
      </c>
      <c r="E22" s="31">
        <v>98.836820745011451</v>
      </c>
      <c r="F22" s="31">
        <v>103.36722609491298</v>
      </c>
      <c r="G22" s="31">
        <v>100.1180246157999</v>
      </c>
      <c r="H22" s="31">
        <v>102.56720514866042</v>
      </c>
      <c r="I22" s="31">
        <v>91.589405924313979</v>
      </c>
      <c r="J22" s="31">
        <v>93.829268939934266</v>
      </c>
      <c r="K22" s="31">
        <v>96.34272480332686</v>
      </c>
      <c r="L22" s="31">
        <v>101.88044642052554</v>
      </c>
      <c r="M22" s="31">
        <v>97.581910474555372</v>
      </c>
      <c r="N22" s="31">
        <v>102.15438549818757</v>
      </c>
      <c r="O22" s="31">
        <v>101.15138432359886</v>
      </c>
      <c r="P22" s="31">
        <v>119.88297105060647</v>
      </c>
      <c r="Q22" s="31">
        <v>105.55392878781574</v>
      </c>
      <c r="R22" s="31">
        <v>97.354757905864787</v>
      </c>
      <c r="S22" s="31">
        <v>100.75617896235708</v>
      </c>
      <c r="T22" s="31">
        <v>102.56897545680182</v>
      </c>
      <c r="U22" s="23"/>
      <c r="V22" s="43">
        <v>41671</v>
      </c>
      <c r="W22" s="31">
        <f t="shared" si="0"/>
        <v>0.71532619033867206</v>
      </c>
      <c r="X22" s="31">
        <f t="shared" si="1"/>
        <v>48.624082579149217</v>
      </c>
      <c r="Y22" s="31">
        <f t="shared" si="2"/>
        <v>2.8067076724610729</v>
      </c>
      <c r="Z22" s="31">
        <f t="shared" si="3"/>
        <v>9.3956891813236041</v>
      </c>
      <c r="AA22" s="31">
        <f t="shared" si="4"/>
        <v>11.957291124274349</v>
      </c>
      <c r="AB22" s="31">
        <f t="shared" si="5"/>
        <v>2.0337621542674498</v>
      </c>
      <c r="AC22" s="31">
        <f t="shared" si="6"/>
        <v>4.0723907631979017</v>
      </c>
      <c r="AD22" s="31">
        <f t="shared" si="7"/>
        <v>6.4403752542078792</v>
      </c>
      <c r="AE22" s="31">
        <f t="shared" si="8"/>
        <v>0.19682280733928792</v>
      </c>
      <c r="AF22" s="31">
        <f t="shared" si="9"/>
        <v>0.65899352470498229</v>
      </c>
      <c r="AG22" s="31">
        <f t="shared" si="10"/>
        <v>4.0511759005972721</v>
      </c>
      <c r="AH22" s="31">
        <f t="shared" si="11"/>
        <v>5.6586442635267105</v>
      </c>
      <c r="AI22" s="31">
        <f t="shared" si="12"/>
        <v>1.9316276944991699</v>
      </c>
      <c r="AJ22" s="31">
        <f t="shared" si="13"/>
        <v>2.814432874438296</v>
      </c>
      <c r="AK22" s="31">
        <f t="shared" si="14"/>
        <v>1.026827465117151</v>
      </c>
      <c r="AL22" s="31">
        <f t="shared" si="15"/>
        <v>12.865497202267662</v>
      </c>
      <c r="AM22" s="31">
        <f t="shared" si="16"/>
        <v>4.3393353968351818</v>
      </c>
      <c r="AN22" s="31">
        <f t="shared" si="17"/>
        <v>2.6749920065176838</v>
      </c>
      <c r="AO22" s="31">
        <f t="shared" si="18"/>
        <v>3.801670193538115</v>
      </c>
      <c r="AP22" s="23"/>
      <c r="AQ22" s="23"/>
      <c r="AR22" s="57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M22" s="57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</row>
    <row r="23" spans="1:84" s="59" customFormat="1" ht="15" x14ac:dyDescent="0.3">
      <c r="A23" s="43">
        <v>41699</v>
      </c>
      <c r="B23" s="31">
        <v>117.03327668075757</v>
      </c>
      <c r="C23" s="31">
        <v>135.81258916755661</v>
      </c>
      <c r="D23" s="31">
        <v>108.80523983022742</v>
      </c>
      <c r="E23" s="31">
        <v>107.25412722408821</v>
      </c>
      <c r="F23" s="31">
        <v>100.02678393008395</v>
      </c>
      <c r="G23" s="31">
        <v>102.16388942627982</v>
      </c>
      <c r="H23" s="31">
        <v>105.87320669960337</v>
      </c>
      <c r="I23" s="31">
        <v>102.02648683101391</v>
      </c>
      <c r="J23" s="31">
        <v>98.698849991106485</v>
      </c>
      <c r="K23" s="31">
        <v>112.0890076189546</v>
      </c>
      <c r="L23" s="31">
        <v>103.32646645698122</v>
      </c>
      <c r="M23" s="31">
        <v>103.74040754448097</v>
      </c>
      <c r="N23" s="31">
        <v>112.58258394446847</v>
      </c>
      <c r="O23" s="31">
        <v>102.65996277791518</v>
      </c>
      <c r="P23" s="31">
        <v>118.77756951189539</v>
      </c>
      <c r="Q23" s="31">
        <v>106.60183554172129</v>
      </c>
      <c r="R23" s="31">
        <v>104.62921465423524</v>
      </c>
      <c r="S23" s="31">
        <v>99.919313260172871</v>
      </c>
      <c r="T23" s="31">
        <v>106.75569351691354</v>
      </c>
      <c r="U23" s="23"/>
      <c r="V23" s="43">
        <v>41699</v>
      </c>
      <c r="W23" s="31">
        <f t="shared" si="0"/>
        <v>2.4453416614000218</v>
      </c>
      <c r="X23" s="31">
        <f t="shared" si="1"/>
        <v>41.485095225280844</v>
      </c>
      <c r="Y23" s="31">
        <f t="shared" si="2"/>
        <v>4.0928039828597633</v>
      </c>
      <c r="Z23" s="31">
        <f t="shared" si="3"/>
        <v>14.66614215497502</v>
      </c>
      <c r="AA23" s="31">
        <f t="shared" si="4"/>
        <v>11.872879232706211</v>
      </c>
      <c r="AB23" s="31">
        <f t="shared" si="5"/>
        <v>1.7390082648589527</v>
      </c>
      <c r="AC23" s="31">
        <f t="shared" si="6"/>
        <v>3.6187849005468564</v>
      </c>
      <c r="AD23" s="31">
        <f t="shared" si="7"/>
        <v>-0.53893786509352992</v>
      </c>
      <c r="AE23" s="31">
        <f t="shared" si="8"/>
        <v>6.948627482660271</v>
      </c>
      <c r="AF23" s="31">
        <f t="shared" si="9"/>
        <v>10.882263618755388</v>
      </c>
      <c r="AG23" s="31">
        <f t="shared" si="10"/>
        <v>4.2708262045120051</v>
      </c>
      <c r="AH23" s="31">
        <f t="shared" si="11"/>
        <v>7.1391758622760761</v>
      </c>
      <c r="AI23" s="31">
        <f t="shared" si="12"/>
        <v>6.6243540974721924</v>
      </c>
      <c r="AJ23" s="31">
        <f t="shared" si="13"/>
        <v>2.2757894832323302</v>
      </c>
      <c r="AK23" s="31">
        <f t="shared" si="14"/>
        <v>1.4108089182371089</v>
      </c>
      <c r="AL23" s="31">
        <f t="shared" si="15"/>
        <v>11.786285668765515</v>
      </c>
      <c r="AM23" s="31">
        <f t="shared" si="16"/>
        <v>9.2450504793218471</v>
      </c>
      <c r="AN23" s="31">
        <f t="shared" si="17"/>
        <v>1.9204235312787858</v>
      </c>
      <c r="AO23" s="31">
        <f t="shared" si="18"/>
        <v>4.9520719774714479</v>
      </c>
      <c r="AP23" s="23"/>
      <c r="AQ23" s="23"/>
      <c r="AR23" s="57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M23" s="57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</row>
    <row r="24" spans="1:84" s="59" customFormat="1" ht="15" x14ac:dyDescent="0.3">
      <c r="A24" s="43">
        <v>41730</v>
      </c>
      <c r="B24" s="31">
        <v>106.51134346643141</v>
      </c>
      <c r="C24" s="31">
        <v>156.36887241912441</v>
      </c>
      <c r="D24" s="31">
        <v>105.55542122636345</v>
      </c>
      <c r="E24" s="31">
        <v>99.25237971965953</v>
      </c>
      <c r="F24" s="31">
        <v>105.05759506860035</v>
      </c>
      <c r="G24" s="31">
        <v>103.53430904880859</v>
      </c>
      <c r="H24" s="31">
        <v>107.14066086086387</v>
      </c>
      <c r="I24" s="31">
        <v>101.61393047581663</v>
      </c>
      <c r="J24" s="31">
        <v>104.26758392167993</v>
      </c>
      <c r="K24" s="31">
        <v>97.869919892361139</v>
      </c>
      <c r="L24" s="31">
        <v>103.68179626027231</v>
      </c>
      <c r="M24" s="31">
        <v>105.83930992849541</v>
      </c>
      <c r="N24" s="31">
        <v>105.72731314528727</v>
      </c>
      <c r="O24" s="31">
        <v>103.79052822311868</v>
      </c>
      <c r="P24" s="31">
        <v>105.1907068864567</v>
      </c>
      <c r="Q24" s="31">
        <v>108.06300741652471</v>
      </c>
      <c r="R24" s="31">
        <v>102.13811835454462</v>
      </c>
      <c r="S24" s="31">
        <v>100.48306333396516</v>
      </c>
      <c r="T24" s="31">
        <v>104.7952176542901</v>
      </c>
      <c r="U24" s="23"/>
      <c r="V24" s="43">
        <v>41730</v>
      </c>
      <c r="W24" s="31">
        <f t="shared" si="0"/>
        <v>0.15580471515370675</v>
      </c>
      <c r="X24" s="31">
        <f t="shared" si="1"/>
        <v>71.970864758839554</v>
      </c>
      <c r="Y24" s="31">
        <f t="shared" si="2"/>
        <v>1.2420379100158669</v>
      </c>
      <c r="Z24" s="31">
        <f t="shared" si="3"/>
        <v>8.5550218100889168</v>
      </c>
      <c r="AA24" s="31">
        <f t="shared" si="4"/>
        <v>4.8387332148209055</v>
      </c>
      <c r="AB24" s="31">
        <f t="shared" si="5"/>
        <v>2.0316043482894344</v>
      </c>
      <c r="AC24" s="31">
        <f t="shared" si="6"/>
        <v>3.7219515843239606</v>
      </c>
      <c r="AD24" s="31">
        <f t="shared" si="7"/>
        <v>10.025703109898771</v>
      </c>
      <c r="AE24" s="31">
        <f t="shared" si="8"/>
        <v>1.3122448066446282</v>
      </c>
      <c r="AF24" s="31">
        <f t="shared" si="9"/>
        <v>1.6121857351348012</v>
      </c>
      <c r="AG24" s="31">
        <f t="shared" si="10"/>
        <v>4.083414139864999</v>
      </c>
      <c r="AH24" s="31">
        <f t="shared" si="11"/>
        <v>3.7069839657244188</v>
      </c>
      <c r="AI24" s="31">
        <f t="shared" si="12"/>
        <v>2.1828092313839704</v>
      </c>
      <c r="AJ24" s="31">
        <f t="shared" si="13"/>
        <v>4.4463917510117312</v>
      </c>
      <c r="AK24" s="31">
        <f t="shared" si="14"/>
        <v>3.4805269210435199</v>
      </c>
      <c r="AL24" s="31">
        <f t="shared" si="15"/>
        <v>12.110538930938148</v>
      </c>
      <c r="AM24" s="31">
        <f t="shared" si="16"/>
        <v>4.5576593482408612E-2</v>
      </c>
      <c r="AN24" s="31">
        <f t="shared" si="17"/>
        <v>1.4498069884826208</v>
      </c>
      <c r="AO24" s="31">
        <f t="shared" si="18"/>
        <v>3.5550129394554091</v>
      </c>
      <c r="AP24" s="23"/>
      <c r="AQ24" s="23"/>
      <c r="AR24" s="57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M24" s="57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</row>
    <row r="25" spans="1:84" s="59" customFormat="1" ht="15" x14ac:dyDescent="0.3">
      <c r="A25" s="43">
        <v>41760</v>
      </c>
      <c r="B25" s="31">
        <v>101.55574757631508</v>
      </c>
      <c r="C25" s="31">
        <v>145.29141302541183</v>
      </c>
      <c r="D25" s="31">
        <v>105.72116891982814</v>
      </c>
      <c r="E25" s="31">
        <v>104.66273858992128</v>
      </c>
      <c r="F25" s="31">
        <v>109.81921138353287</v>
      </c>
      <c r="G25" s="31">
        <v>101.85853775639529</v>
      </c>
      <c r="H25" s="31">
        <v>105.88871534248537</v>
      </c>
      <c r="I25" s="31">
        <v>106.05026139802636</v>
      </c>
      <c r="J25" s="31">
        <v>99.590570416223031</v>
      </c>
      <c r="K25" s="31">
        <v>102.54486395867731</v>
      </c>
      <c r="L25" s="31">
        <v>104.03504787946373</v>
      </c>
      <c r="M25" s="31">
        <v>102.86062457596933</v>
      </c>
      <c r="N25" s="31">
        <v>106.84560707773772</v>
      </c>
      <c r="O25" s="31">
        <v>104.13798239381772</v>
      </c>
      <c r="P25" s="31">
        <v>98.735086819460207</v>
      </c>
      <c r="Q25" s="31">
        <v>108.33872589190344</v>
      </c>
      <c r="R25" s="31">
        <v>113.11586165032202</v>
      </c>
      <c r="S25" s="31">
        <v>100.16602309791904</v>
      </c>
      <c r="T25" s="31">
        <v>104.39870403406968</v>
      </c>
      <c r="U25" s="23"/>
      <c r="V25" s="43">
        <v>41760</v>
      </c>
      <c r="W25" s="31">
        <f t="shared" si="0"/>
        <v>2.274724104114128</v>
      </c>
      <c r="X25" s="31">
        <f t="shared" si="1"/>
        <v>41.119046036550259</v>
      </c>
      <c r="Y25" s="31">
        <f t="shared" si="2"/>
        <v>2.7619473383100512</v>
      </c>
      <c r="Z25" s="31">
        <f t="shared" si="3"/>
        <v>15.026554871599714</v>
      </c>
      <c r="AA25" s="31">
        <f t="shared" si="4"/>
        <v>4.2084750641641762</v>
      </c>
      <c r="AB25" s="31">
        <f t="shared" si="5"/>
        <v>2.4427398825215505</v>
      </c>
      <c r="AC25" s="31">
        <f t="shared" si="6"/>
        <v>5.571636480100949</v>
      </c>
      <c r="AD25" s="31">
        <f t="shared" si="7"/>
        <v>5.786354310299032</v>
      </c>
      <c r="AE25" s="31">
        <f t="shared" si="8"/>
        <v>4.0176925971306332</v>
      </c>
      <c r="AF25" s="31">
        <f t="shared" si="9"/>
        <v>10.78876539625395</v>
      </c>
      <c r="AG25" s="31">
        <f t="shared" si="10"/>
        <v>4.5161609580437414</v>
      </c>
      <c r="AH25" s="31">
        <f t="shared" si="11"/>
        <v>3.4223957563170444</v>
      </c>
      <c r="AI25" s="31">
        <f t="shared" si="12"/>
        <v>8.9134194183458675</v>
      </c>
      <c r="AJ25" s="31">
        <f t="shared" si="13"/>
        <v>4.3890950153989507</v>
      </c>
      <c r="AK25" s="31">
        <f t="shared" si="14"/>
        <v>3.8389384557249429</v>
      </c>
      <c r="AL25" s="31">
        <f t="shared" si="15"/>
        <v>4.8701388197546152</v>
      </c>
      <c r="AM25" s="31">
        <f t="shared" si="16"/>
        <v>12.517832088089946</v>
      </c>
      <c r="AN25" s="31">
        <f t="shared" si="17"/>
        <v>1.4229220518866299</v>
      </c>
      <c r="AO25" s="31">
        <f t="shared" si="18"/>
        <v>4.9187548267283603</v>
      </c>
      <c r="AP25" s="23"/>
      <c r="AQ25" s="23"/>
      <c r="AR25" s="57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M25" s="57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</row>
    <row r="26" spans="1:84" s="59" customFormat="1" ht="15" x14ac:dyDescent="0.3">
      <c r="A26" s="43">
        <v>41791</v>
      </c>
      <c r="B26" s="31">
        <v>93.336877844695252</v>
      </c>
      <c r="C26" s="31">
        <v>133.38227593590938</v>
      </c>
      <c r="D26" s="31">
        <v>98.47609729392525</v>
      </c>
      <c r="E26" s="31">
        <v>106.97931799928418</v>
      </c>
      <c r="F26" s="31">
        <v>106.08951950559305</v>
      </c>
      <c r="G26" s="31">
        <v>100.1605538766692</v>
      </c>
      <c r="H26" s="31">
        <v>100.23273653412463</v>
      </c>
      <c r="I26" s="31">
        <v>103.92408456396691</v>
      </c>
      <c r="J26" s="31">
        <v>100.10074499168323</v>
      </c>
      <c r="K26" s="31">
        <v>104.79873353393123</v>
      </c>
      <c r="L26" s="31">
        <v>103.68431634659625</v>
      </c>
      <c r="M26" s="31">
        <v>98.96395635985742</v>
      </c>
      <c r="N26" s="31">
        <v>100.10794715178446</v>
      </c>
      <c r="O26" s="31">
        <v>104.30074037800848</v>
      </c>
      <c r="P26" s="31">
        <v>99.28085940323291</v>
      </c>
      <c r="Q26" s="31">
        <v>104.07245505011544</v>
      </c>
      <c r="R26" s="31">
        <v>104.35937030990397</v>
      </c>
      <c r="S26" s="31">
        <v>100.30937641200279</v>
      </c>
      <c r="T26" s="31">
        <v>101.05149821901226</v>
      </c>
      <c r="U26" s="23"/>
      <c r="V26" s="43">
        <v>41791</v>
      </c>
      <c r="W26" s="31">
        <f t="shared" si="0"/>
        <v>1.8519305375669433</v>
      </c>
      <c r="X26" s="31">
        <f t="shared" si="1"/>
        <v>45.514202954564212</v>
      </c>
      <c r="Y26" s="31">
        <f t="shared" si="2"/>
        <v>4.4248614613390913</v>
      </c>
      <c r="Z26" s="31">
        <f t="shared" si="3"/>
        <v>15.866361158741512</v>
      </c>
      <c r="AA26" s="31">
        <f t="shared" si="4"/>
        <v>5.0146327212247144</v>
      </c>
      <c r="AB26" s="31">
        <f t="shared" si="5"/>
        <v>2.8943780794943024</v>
      </c>
      <c r="AC26" s="31">
        <f t="shared" si="6"/>
        <v>4.8823793077911404</v>
      </c>
      <c r="AD26" s="31">
        <f t="shared" si="7"/>
        <v>3.4189618356529081</v>
      </c>
      <c r="AE26" s="31">
        <f t="shared" si="8"/>
        <v>-0.80164067091146762</v>
      </c>
      <c r="AF26" s="31">
        <f t="shared" si="9"/>
        <v>-1.422643483885949</v>
      </c>
      <c r="AG26" s="31">
        <f t="shared" si="10"/>
        <v>4.3757879432185121</v>
      </c>
      <c r="AH26" s="31">
        <f t="shared" si="11"/>
        <v>3.0666982012517678</v>
      </c>
      <c r="AI26" s="31">
        <f t="shared" si="12"/>
        <v>9.1247842262088312</v>
      </c>
      <c r="AJ26" s="31">
        <f t="shared" si="13"/>
        <v>4.0468389912333862</v>
      </c>
      <c r="AK26" s="31">
        <f t="shared" si="14"/>
        <v>3.7546684301995583</v>
      </c>
      <c r="AL26" s="31">
        <f t="shared" si="15"/>
        <v>5.4518900606827572</v>
      </c>
      <c r="AM26" s="31">
        <f t="shared" si="16"/>
        <v>8.7723849974879613</v>
      </c>
      <c r="AN26" s="31">
        <f t="shared" si="17"/>
        <v>3.0484964133462853</v>
      </c>
      <c r="AO26" s="31">
        <f t="shared" si="18"/>
        <v>4.4804502455880026</v>
      </c>
      <c r="AP26" s="23"/>
      <c r="AQ26" s="23"/>
      <c r="AR26" s="57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M26" s="57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</row>
    <row r="27" spans="1:84" s="59" customFormat="1" ht="15" x14ac:dyDescent="0.3">
      <c r="A27" s="43">
        <v>41821</v>
      </c>
      <c r="B27" s="31">
        <v>95.076591900020418</v>
      </c>
      <c r="C27" s="31">
        <v>171.723593513813</v>
      </c>
      <c r="D27" s="31">
        <v>103.58523821091292</v>
      </c>
      <c r="E27" s="31">
        <v>101.05397746682539</v>
      </c>
      <c r="F27" s="31">
        <v>106.51599623543852</v>
      </c>
      <c r="G27" s="31">
        <v>101.58839154052838</v>
      </c>
      <c r="H27" s="31">
        <v>102.24249141085551</v>
      </c>
      <c r="I27" s="31">
        <v>107.08716249739221</v>
      </c>
      <c r="J27" s="31">
        <v>103.4779234685749</v>
      </c>
      <c r="K27" s="31">
        <v>102.3202996681845</v>
      </c>
      <c r="L27" s="31">
        <v>104.30806853973272</v>
      </c>
      <c r="M27" s="31">
        <v>104.81519209269412</v>
      </c>
      <c r="N27" s="31">
        <v>102.30329755742305</v>
      </c>
      <c r="O27" s="31">
        <v>103.9966607974967</v>
      </c>
      <c r="P27" s="31">
        <v>107.96200203033521</v>
      </c>
      <c r="Q27" s="31">
        <v>115.6258295189792</v>
      </c>
      <c r="R27" s="31">
        <v>102.94370081682568</v>
      </c>
      <c r="S27" s="31">
        <v>102.2949037138529</v>
      </c>
      <c r="T27" s="31">
        <v>103.77585873411735</v>
      </c>
      <c r="U27" s="23"/>
      <c r="V27" s="43">
        <v>41821</v>
      </c>
      <c r="W27" s="31">
        <f t="shared" si="0"/>
        <v>3.1578294122811315</v>
      </c>
      <c r="X27" s="31">
        <f t="shared" si="1"/>
        <v>73.178119258434748</v>
      </c>
      <c r="Y27" s="31">
        <f t="shared" si="2"/>
        <v>5.3150195818372623</v>
      </c>
      <c r="Z27" s="31">
        <f t="shared" si="3"/>
        <v>1.5055139894007254</v>
      </c>
      <c r="AA27" s="31">
        <f t="shared" si="4"/>
        <v>6.5327870528709724</v>
      </c>
      <c r="AB27" s="31">
        <f t="shared" si="5"/>
        <v>3.4494292473252273</v>
      </c>
      <c r="AC27" s="31">
        <f t="shared" si="6"/>
        <v>6.635198051954319</v>
      </c>
      <c r="AD27" s="31">
        <f t="shared" si="7"/>
        <v>4.7455556179963452</v>
      </c>
      <c r="AE27" s="31">
        <f t="shared" si="8"/>
        <v>4.0294781709250742</v>
      </c>
      <c r="AF27" s="31">
        <f t="shared" si="9"/>
        <v>3.6642454840454661</v>
      </c>
      <c r="AG27" s="31">
        <f t="shared" si="10"/>
        <v>4.2539545458380417</v>
      </c>
      <c r="AH27" s="31">
        <f t="shared" si="11"/>
        <v>4.4142750046101327</v>
      </c>
      <c r="AI27" s="31">
        <f t="shared" si="12"/>
        <v>8.558186934218412</v>
      </c>
      <c r="AJ27" s="31">
        <f t="shared" si="13"/>
        <v>3.7996394928002672</v>
      </c>
      <c r="AK27" s="31">
        <f t="shared" si="14"/>
        <v>2.7720535531882575</v>
      </c>
      <c r="AL27" s="31">
        <f t="shared" si="15"/>
        <v>9.6335507210930587</v>
      </c>
      <c r="AM27" s="31">
        <f t="shared" si="16"/>
        <v>-0.34442470350268195</v>
      </c>
      <c r="AN27" s="31">
        <f t="shared" si="17"/>
        <v>4.5792065510718629</v>
      </c>
      <c r="AO27" s="31">
        <f t="shared" si="18"/>
        <v>5.2019746096978707</v>
      </c>
      <c r="AP27" s="23"/>
      <c r="AQ27" s="23"/>
      <c r="AR27" s="57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M27" s="57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</row>
    <row r="28" spans="1:84" s="59" customFormat="1" ht="15" x14ac:dyDescent="0.3">
      <c r="A28" s="43">
        <v>41852</v>
      </c>
      <c r="B28" s="31">
        <v>95.444418554866118</v>
      </c>
      <c r="C28" s="31">
        <v>147.04242743511048</v>
      </c>
      <c r="D28" s="31">
        <v>97.223988965533039</v>
      </c>
      <c r="E28" s="31">
        <v>95.200738598156235</v>
      </c>
      <c r="F28" s="31">
        <v>111.03909564700969</v>
      </c>
      <c r="G28" s="31">
        <v>103.14749948639351</v>
      </c>
      <c r="H28" s="31">
        <v>102.46502877899076</v>
      </c>
      <c r="I28" s="31">
        <v>107.67642649210978</v>
      </c>
      <c r="J28" s="31">
        <v>96.930203794165493</v>
      </c>
      <c r="K28" s="31">
        <v>101.22976824150453</v>
      </c>
      <c r="L28" s="31">
        <v>104.31301693083354</v>
      </c>
      <c r="M28" s="31">
        <v>101.51516145824509</v>
      </c>
      <c r="N28" s="31">
        <v>96.489732240250476</v>
      </c>
      <c r="O28" s="31">
        <v>104.17187384959121</v>
      </c>
      <c r="P28" s="31">
        <v>108.7991951198097</v>
      </c>
      <c r="Q28" s="31">
        <v>109.88291889543979</v>
      </c>
      <c r="R28" s="31">
        <v>102.89006333818014</v>
      </c>
      <c r="S28" s="31">
        <v>102.68059193392257</v>
      </c>
      <c r="T28" s="31">
        <v>102.19977376295142</v>
      </c>
      <c r="U28" s="23"/>
      <c r="V28" s="43">
        <v>41852</v>
      </c>
      <c r="W28" s="31">
        <f t="shared" si="0"/>
        <v>0.20572716703361493</v>
      </c>
      <c r="X28" s="31">
        <f t="shared" si="1"/>
        <v>55.460787530461857</v>
      </c>
      <c r="Y28" s="31">
        <f t="shared" si="2"/>
        <v>2.6278075911241814</v>
      </c>
      <c r="Z28" s="31">
        <f t="shared" si="3"/>
        <v>-4.9347253066927692</v>
      </c>
      <c r="AA28" s="31">
        <f t="shared" si="4"/>
        <v>6.7916142235364703</v>
      </c>
      <c r="AB28" s="31">
        <f t="shared" si="5"/>
        <v>3.5466527557618264</v>
      </c>
      <c r="AC28" s="31">
        <f t="shared" si="6"/>
        <v>6.6860505599742055</v>
      </c>
      <c r="AD28" s="31">
        <f t="shared" si="7"/>
        <v>6.1188764229631545</v>
      </c>
      <c r="AE28" s="31">
        <f t="shared" si="8"/>
        <v>-1.6932592446064376</v>
      </c>
      <c r="AF28" s="31">
        <f t="shared" si="9"/>
        <v>6.8158365252984083</v>
      </c>
      <c r="AG28" s="31">
        <f t="shared" si="10"/>
        <v>4.0031722830383956</v>
      </c>
      <c r="AH28" s="31">
        <f t="shared" si="11"/>
        <v>3.1903055312545234</v>
      </c>
      <c r="AI28" s="31">
        <f t="shared" si="12"/>
        <v>7.4135450054359353</v>
      </c>
      <c r="AJ28" s="31">
        <f t="shared" si="13"/>
        <v>3.9105815527761649</v>
      </c>
      <c r="AK28" s="31">
        <f t="shared" si="14"/>
        <v>2.3397870441132795</v>
      </c>
      <c r="AL28" s="31">
        <f t="shared" si="15"/>
        <v>8.583945195977094E-2</v>
      </c>
      <c r="AM28" s="31">
        <f t="shared" si="16"/>
        <v>-0.50629024720042537</v>
      </c>
      <c r="AN28" s="31">
        <f t="shared" si="17"/>
        <v>3.8389072590235997</v>
      </c>
      <c r="AO28" s="31">
        <f t="shared" si="18"/>
        <v>3.5770024824750948</v>
      </c>
      <c r="AP28" s="23"/>
      <c r="AQ28" s="23"/>
      <c r="AR28" s="57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M28" s="57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</row>
    <row r="29" spans="1:84" s="59" customFormat="1" ht="15" x14ac:dyDescent="0.3">
      <c r="A29" s="43">
        <v>41883</v>
      </c>
      <c r="B29" s="31">
        <v>94.143314544678844</v>
      </c>
      <c r="C29" s="31">
        <v>163.93503954639979</v>
      </c>
      <c r="D29" s="31">
        <v>93.821934313212296</v>
      </c>
      <c r="E29" s="31">
        <v>102.98314830212311</v>
      </c>
      <c r="F29" s="31">
        <v>106.78788210332795</v>
      </c>
      <c r="G29" s="31">
        <v>103.88556530426951</v>
      </c>
      <c r="H29" s="31">
        <v>102.82575799341926</v>
      </c>
      <c r="I29" s="31">
        <v>100.12823421931152</v>
      </c>
      <c r="J29" s="31">
        <v>97.673550644481779</v>
      </c>
      <c r="K29" s="31">
        <v>104.33022468730479</v>
      </c>
      <c r="L29" s="31">
        <v>104.41595672698409</v>
      </c>
      <c r="M29" s="31">
        <v>98.772299658478957</v>
      </c>
      <c r="N29" s="31">
        <v>101.87766947693308</v>
      </c>
      <c r="O29" s="31">
        <v>104.75509117748359</v>
      </c>
      <c r="P29" s="31">
        <v>101.99440203843506</v>
      </c>
      <c r="Q29" s="31">
        <v>109.69068637947039</v>
      </c>
      <c r="R29" s="31">
        <v>103.25520508568906</v>
      </c>
      <c r="S29" s="31">
        <v>102.34374990877446</v>
      </c>
      <c r="T29" s="31">
        <v>101.77773763113329</v>
      </c>
      <c r="U29" s="23"/>
      <c r="V29" s="43">
        <v>41883</v>
      </c>
      <c r="W29" s="31">
        <f t="shared" si="0"/>
        <v>2.9958138271164643</v>
      </c>
      <c r="X29" s="31">
        <f t="shared" si="1"/>
        <v>77.610050688380483</v>
      </c>
      <c r="Y29" s="31">
        <f t="shared" si="2"/>
        <v>2.9954521324605707</v>
      </c>
      <c r="Z29" s="31">
        <f t="shared" si="3"/>
        <v>-4.5604289741021518</v>
      </c>
      <c r="AA29" s="31">
        <f t="shared" si="4"/>
        <v>6.7426437830954171</v>
      </c>
      <c r="AB29" s="31">
        <f t="shared" si="5"/>
        <v>3.5049523289202682</v>
      </c>
      <c r="AC29" s="31">
        <f t="shared" si="6"/>
        <v>5.6317891942639307</v>
      </c>
      <c r="AD29" s="31">
        <f t="shared" si="7"/>
        <v>4.2202976890807662</v>
      </c>
      <c r="AE29" s="31">
        <f t="shared" si="8"/>
        <v>1.9968730834540196</v>
      </c>
      <c r="AF29" s="31">
        <f t="shared" si="9"/>
        <v>0.75911907297103198</v>
      </c>
      <c r="AG29" s="31">
        <f t="shared" si="10"/>
        <v>3.9555544197522607</v>
      </c>
      <c r="AH29" s="31">
        <f t="shared" si="11"/>
        <v>4.13532902050828</v>
      </c>
      <c r="AI29" s="31">
        <f t="shared" si="12"/>
        <v>9.3592543243309763</v>
      </c>
      <c r="AJ29" s="31">
        <f t="shared" si="13"/>
        <v>3.1258502985922263</v>
      </c>
      <c r="AK29" s="31">
        <f t="shared" si="14"/>
        <v>2.6739043114769601</v>
      </c>
      <c r="AL29" s="31">
        <f t="shared" si="15"/>
        <v>10.411152989190086</v>
      </c>
      <c r="AM29" s="31">
        <f t="shared" si="16"/>
        <v>-2.2520073723564451</v>
      </c>
      <c r="AN29" s="31">
        <f t="shared" si="17"/>
        <v>1.6561683331437678</v>
      </c>
      <c r="AO29" s="31">
        <f t="shared" si="18"/>
        <v>4.155315249519532</v>
      </c>
      <c r="AP29" s="23"/>
      <c r="AQ29" s="23"/>
      <c r="AR29" s="57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M29" s="57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</row>
    <row r="30" spans="1:84" s="59" customFormat="1" ht="15" x14ac:dyDescent="0.3">
      <c r="A30" s="43">
        <v>41913</v>
      </c>
      <c r="B30" s="31">
        <v>93.400877344624973</v>
      </c>
      <c r="C30" s="31">
        <v>150.12658004819028</v>
      </c>
      <c r="D30" s="31">
        <v>99.896855121228896</v>
      </c>
      <c r="E30" s="31">
        <v>114.05817000396124</v>
      </c>
      <c r="F30" s="31">
        <v>112.92320886153078</v>
      </c>
      <c r="G30" s="31">
        <v>105.54668681923377</v>
      </c>
      <c r="H30" s="31">
        <v>106.08585038035041</v>
      </c>
      <c r="I30" s="31">
        <v>106.97539345595645</v>
      </c>
      <c r="J30" s="31">
        <v>99.60339008839513</v>
      </c>
      <c r="K30" s="31">
        <v>104.96736486635965</v>
      </c>
      <c r="L30" s="31">
        <v>105.34307971512243</v>
      </c>
      <c r="M30" s="31">
        <v>109.20149617648445</v>
      </c>
      <c r="N30" s="31">
        <v>104.39020091797381</v>
      </c>
      <c r="O30" s="31">
        <v>105.30098264722496</v>
      </c>
      <c r="P30" s="31">
        <v>88.427578730872753</v>
      </c>
      <c r="Q30" s="31">
        <v>115.75005348406793</v>
      </c>
      <c r="R30" s="31">
        <v>104.36995766184995</v>
      </c>
      <c r="S30" s="31">
        <v>105.71850118482377</v>
      </c>
      <c r="T30" s="31">
        <v>103.89648628244632</v>
      </c>
      <c r="U30" s="23"/>
      <c r="V30" s="43">
        <v>41913</v>
      </c>
      <c r="W30" s="31">
        <f t="shared" si="0"/>
        <v>2.3448466923739772</v>
      </c>
      <c r="X30" s="31">
        <f t="shared" si="1"/>
        <v>44.112373457595538</v>
      </c>
      <c r="Y30" s="31">
        <f t="shared" si="2"/>
        <v>4.366778722006103</v>
      </c>
      <c r="Z30" s="31">
        <f t="shared" si="3"/>
        <v>2.5467760053344364</v>
      </c>
      <c r="AA30" s="31">
        <f t="shared" si="4"/>
        <v>7.9179863557989023</v>
      </c>
      <c r="AB30" s="31">
        <f t="shared" si="5"/>
        <v>4.4115324564707663</v>
      </c>
      <c r="AC30" s="31">
        <f t="shared" si="6"/>
        <v>6.1972266547569888</v>
      </c>
      <c r="AD30" s="31">
        <f t="shared" si="7"/>
        <v>3.6739625558699345</v>
      </c>
      <c r="AE30" s="31">
        <f t="shared" si="8"/>
        <v>-7.4072778539737527</v>
      </c>
      <c r="AF30" s="31">
        <f t="shared" si="9"/>
        <v>13.118892442459696</v>
      </c>
      <c r="AG30" s="31">
        <f t="shared" si="10"/>
        <v>3.9279212311441825</v>
      </c>
      <c r="AH30" s="31">
        <f t="shared" si="11"/>
        <v>3.2729096392845207</v>
      </c>
      <c r="AI30" s="31">
        <f t="shared" si="12"/>
        <v>7.5511732510479703</v>
      </c>
      <c r="AJ30" s="31">
        <f t="shared" si="13"/>
        <v>3.8914665391317271</v>
      </c>
      <c r="AK30" s="31">
        <f t="shared" si="14"/>
        <v>3.4750602568688578</v>
      </c>
      <c r="AL30" s="31">
        <f t="shared" si="15"/>
        <v>16.342376567927744</v>
      </c>
      <c r="AM30" s="31">
        <f t="shared" si="16"/>
        <v>-2.1093510726114459</v>
      </c>
      <c r="AN30" s="31">
        <f t="shared" si="17"/>
        <v>2.3516681111754139</v>
      </c>
      <c r="AO30" s="31">
        <f t="shared" si="18"/>
        <v>4.4362351977440113</v>
      </c>
      <c r="AP30" s="23"/>
      <c r="AQ30" s="23"/>
      <c r="AR30" s="57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M30" s="57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</row>
    <row r="31" spans="1:84" s="59" customFormat="1" ht="15" x14ac:dyDescent="0.3">
      <c r="A31" s="43">
        <v>41944</v>
      </c>
      <c r="B31" s="31">
        <v>98.932437025046895</v>
      </c>
      <c r="C31" s="31">
        <v>139.97265416953462</v>
      </c>
      <c r="D31" s="31">
        <v>107.04935875202234</v>
      </c>
      <c r="E31" s="31">
        <v>117.86710167783335</v>
      </c>
      <c r="F31" s="31">
        <v>118.01601567742443</v>
      </c>
      <c r="G31" s="31">
        <v>108.87359485458695</v>
      </c>
      <c r="H31" s="31">
        <v>107.808872062181</v>
      </c>
      <c r="I31" s="31">
        <v>108.06063812816778</v>
      </c>
      <c r="J31" s="31">
        <v>100.04408456626474</v>
      </c>
      <c r="K31" s="31">
        <v>108.21325062504322</v>
      </c>
      <c r="L31" s="31">
        <v>105.9520342252044</v>
      </c>
      <c r="M31" s="31">
        <v>112.20879462721092</v>
      </c>
      <c r="N31" s="31">
        <v>111.87856016837586</v>
      </c>
      <c r="O31" s="31">
        <v>105.49069732718154</v>
      </c>
      <c r="P31" s="31">
        <v>86.002216679621924</v>
      </c>
      <c r="Q31" s="31">
        <v>112.68699159784821</v>
      </c>
      <c r="R31" s="31">
        <v>105.17685801653005</v>
      </c>
      <c r="S31" s="31">
        <v>111.46442840350929</v>
      </c>
      <c r="T31" s="31">
        <v>107.09234084185296</v>
      </c>
      <c r="U31" s="23"/>
      <c r="V31" s="43">
        <v>41944</v>
      </c>
      <c r="W31" s="31">
        <f t="shared" si="0"/>
        <v>0.73318226214635729</v>
      </c>
      <c r="X31" s="31">
        <f t="shared" si="1"/>
        <v>28.388019720167364</v>
      </c>
      <c r="Y31" s="31">
        <f t="shared" si="2"/>
        <v>5.1153745908807196</v>
      </c>
      <c r="Z31" s="31">
        <f t="shared" si="3"/>
        <v>5.8194258092293154</v>
      </c>
      <c r="AA31" s="31">
        <f t="shared" si="4"/>
        <v>8.9537124869837044</v>
      </c>
      <c r="AB31" s="31">
        <f t="shared" si="5"/>
        <v>6.1231738817680821</v>
      </c>
      <c r="AC31" s="31">
        <f t="shared" si="6"/>
        <v>4.2497029389937779</v>
      </c>
      <c r="AD31" s="31">
        <f t="shared" si="7"/>
        <v>4.0266217879632507</v>
      </c>
      <c r="AE31" s="31">
        <f t="shared" si="8"/>
        <v>-1.3448450657859468</v>
      </c>
      <c r="AF31" s="31">
        <f t="shared" si="9"/>
        <v>0.84273996725470113</v>
      </c>
      <c r="AG31" s="31">
        <f t="shared" si="10"/>
        <v>4.0996943301690862</v>
      </c>
      <c r="AH31" s="31">
        <f t="shared" si="11"/>
        <v>4.2622296645384807</v>
      </c>
      <c r="AI31" s="31">
        <f t="shared" si="12"/>
        <v>4.572976787548356</v>
      </c>
      <c r="AJ31" s="31">
        <f t="shared" si="13"/>
        <v>3.9366665586439922</v>
      </c>
      <c r="AK31" s="31">
        <f t="shared" si="14"/>
        <v>4.0609550684566784</v>
      </c>
      <c r="AL31" s="31">
        <f t="shared" si="15"/>
        <v>8.0326786375270842</v>
      </c>
      <c r="AM31" s="31">
        <f t="shared" si="16"/>
        <v>4.0555336247409741</v>
      </c>
      <c r="AN31" s="31">
        <f t="shared" si="17"/>
        <v>6.9017595626562667</v>
      </c>
      <c r="AO31" s="31">
        <f t="shared" si="18"/>
        <v>4.8245787446091555</v>
      </c>
      <c r="AP31" s="23"/>
      <c r="AQ31" s="23"/>
      <c r="AR31" s="57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M31" s="57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</row>
    <row r="32" spans="1:84" s="59" customFormat="1" ht="15" x14ac:dyDescent="0.3">
      <c r="A32" s="44">
        <v>41974</v>
      </c>
      <c r="B32" s="33">
        <v>108.02091125260591</v>
      </c>
      <c r="C32" s="33">
        <v>161.26467269417569</v>
      </c>
      <c r="D32" s="33">
        <v>112.87747961257013</v>
      </c>
      <c r="E32" s="33">
        <v>119.82362605831636</v>
      </c>
      <c r="F32" s="33">
        <v>111.66009206488663</v>
      </c>
      <c r="G32" s="33">
        <v>110.38283579710134</v>
      </c>
      <c r="H32" s="33">
        <v>115.2540251018228</v>
      </c>
      <c r="I32" s="33">
        <v>133.88311921488693</v>
      </c>
      <c r="J32" s="33">
        <v>121.96006862889655</v>
      </c>
      <c r="K32" s="33">
        <v>106.56049127643297</v>
      </c>
      <c r="L32" s="33">
        <v>107.23511163115933</v>
      </c>
      <c r="M32" s="33">
        <v>120.90376958828212</v>
      </c>
      <c r="N32" s="33">
        <v>120.85746704645952</v>
      </c>
      <c r="O32" s="33">
        <v>107.38375849601756</v>
      </c>
      <c r="P32" s="33">
        <v>95.803490521580059</v>
      </c>
      <c r="Q32" s="33">
        <v>114.38802110299297</v>
      </c>
      <c r="R32" s="33">
        <v>100.67545295695703</v>
      </c>
      <c r="S32" s="33">
        <v>114.56117406632646</v>
      </c>
      <c r="T32" s="33">
        <v>112.26622399565667</v>
      </c>
      <c r="U32" s="23"/>
      <c r="V32" s="44">
        <v>41974</v>
      </c>
      <c r="W32" s="33">
        <f t="shared" si="0"/>
        <v>1.6577241298729462</v>
      </c>
      <c r="X32" s="33">
        <f t="shared" si="1"/>
        <v>28.726165100810732</v>
      </c>
      <c r="Y32" s="33">
        <f t="shared" si="2"/>
        <v>5.4401723325408824</v>
      </c>
      <c r="Z32" s="33">
        <f t="shared" si="3"/>
        <v>4.2863628395246849</v>
      </c>
      <c r="AA32" s="33">
        <f t="shared" si="4"/>
        <v>5.6531062120803455</v>
      </c>
      <c r="AB32" s="33">
        <f t="shared" si="5"/>
        <v>6.9219575783101135</v>
      </c>
      <c r="AC32" s="33">
        <f t="shared" si="6"/>
        <v>5.5249935333282991</v>
      </c>
      <c r="AD32" s="33">
        <f t="shared" si="7"/>
        <v>10.238847322172106</v>
      </c>
      <c r="AE32" s="33">
        <f t="shared" si="8"/>
        <v>3.2189921369547108</v>
      </c>
      <c r="AF32" s="33">
        <f t="shared" si="9"/>
        <v>5.9472418765885493</v>
      </c>
      <c r="AG32" s="33">
        <f t="shared" si="10"/>
        <v>4.1628054136048291</v>
      </c>
      <c r="AH32" s="33">
        <f t="shared" si="11"/>
        <v>4.9196236390717445</v>
      </c>
      <c r="AI32" s="33">
        <f t="shared" si="12"/>
        <v>-1.4494677805023599</v>
      </c>
      <c r="AJ32" s="33">
        <f t="shared" si="13"/>
        <v>5.4032685974853507</v>
      </c>
      <c r="AK32" s="33">
        <f t="shared" si="14"/>
        <v>4.5633537791784988</v>
      </c>
      <c r="AL32" s="33">
        <f t="shared" si="15"/>
        <v>11.313656750357055</v>
      </c>
      <c r="AM32" s="33">
        <f t="shared" si="16"/>
        <v>4.1502182727732588</v>
      </c>
      <c r="AN32" s="33">
        <f t="shared" si="17"/>
        <v>9.69731826178581</v>
      </c>
      <c r="AO32" s="33">
        <f t="shared" si="18"/>
        <v>5.614612879408611</v>
      </c>
      <c r="AP32" s="23"/>
      <c r="AQ32" s="23"/>
      <c r="AR32" s="57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M32" s="57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</row>
    <row r="33" spans="1:84" s="59" customFormat="1" ht="15" x14ac:dyDescent="0.3">
      <c r="A33" s="45">
        <v>42005</v>
      </c>
      <c r="B33" s="35">
        <v>109.37448041505415</v>
      </c>
      <c r="C33" s="35">
        <v>168.37313636000846</v>
      </c>
      <c r="D33" s="35">
        <v>108.37671980854046</v>
      </c>
      <c r="E33" s="35">
        <v>111.57646949228121</v>
      </c>
      <c r="F33" s="35">
        <v>104.53294278854551</v>
      </c>
      <c r="G33" s="35">
        <v>106.28684548542786</v>
      </c>
      <c r="H33" s="35">
        <v>104.4266257190632</v>
      </c>
      <c r="I33" s="35">
        <v>104.1510324211424</v>
      </c>
      <c r="J33" s="35">
        <v>97.3916553997622</v>
      </c>
      <c r="K33" s="35">
        <v>117.12195249851419</v>
      </c>
      <c r="L33" s="35">
        <v>106.18135005412582</v>
      </c>
      <c r="M33" s="35">
        <v>106.44603578504528</v>
      </c>
      <c r="N33" s="35">
        <v>112.58451318098172</v>
      </c>
      <c r="O33" s="35">
        <v>104.15305760334897</v>
      </c>
      <c r="P33" s="35">
        <v>102.97266735489613</v>
      </c>
      <c r="Q33" s="35">
        <v>112.52186662018424</v>
      </c>
      <c r="R33" s="35">
        <v>99.42742150366125</v>
      </c>
      <c r="S33" s="35">
        <v>110.695375129431</v>
      </c>
      <c r="T33" s="35">
        <v>107.7565600607608</v>
      </c>
      <c r="U33" s="23"/>
      <c r="V33" s="45">
        <v>42005</v>
      </c>
      <c r="W33" s="35">
        <f t="shared" si="0"/>
        <v>1.9103335057264985</v>
      </c>
      <c r="X33" s="35">
        <f t="shared" si="1"/>
        <v>39.438071236677843</v>
      </c>
      <c r="Y33" s="35">
        <f t="shared" si="2"/>
        <v>3.794065100675482</v>
      </c>
      <c r="Z33" s="35">
        <f t="shared" si="3"/>
        <v>1.196486967958819</v>
      </c>
      <c r="AA33" s="35">
        <f t="shared" si="4"/>
        <v>6.5455454648213589</v>
      </c>
      <c r="AB33" s="35">
        <f t="shared" si="5"/>
        <v>4.7094065394948359</v>
      </c>
      <c r="AC33" s="35">
        <f t="shared" si="6"/>
        <v>2.7653025004061647</v>
      </c>
      <c r="AD33" s="35">
        <f t="shared" si="7"/>
        <v>11.082744172245313</v>
      </c>
      <c r="AE33" s="35">
        <f t="shared" si="8"/>
        <v>-2.2238763787581206</v>
      </c>
      <c r="AF33" s="35">
        <f t="shared" si="9"/>
        <v>2.7082309145240373</v>
      </c>
      <c r="AG33" s="35">
        <f t="shared" si="10"/>
        <v>4.4410121124245734</v>
      </c>
      <c r="AH33" s="35">
        <f t="shared" si="11"/>
        <v>7.3895550508300829</v>
      </c>
      <c r="AI33" s="35">
        <f t="shared" si="12"/>
        <v>11.229579589294687</v>
      </c>
      <c r="AJ33" s="35">
        <f t="shared" si="13"/>
        <v>5.9749035061402225</v>
      </c>
      <c r="AK33" s="35">
        <f t="shared" si="14"/>
        <v>1.2656315044639967</v>
      </c>
      <c r="AL33" s="35">
        <f t="shared" si="15"/>
        <v>12.149768360991203</v>
      </c>
      <c r="AM33" s="35">
        <f t="shared" si="16"/>
        <v>2.1045592973498799</v>
      </c>
      <c r="AN33" s="35">
        <f t="shared" si="17"/>
        <v>7.3528602529744376</v>
      </c>
      <c r="AO33" s="35">
        <f t="shared" si="18"/>
        <v>4.8733565479760301</v>
      </c>
      <c r="AP33" s="23"/>
      <c r="AQ33" s="23"/>
      <c r="AR33" s="57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M33" s="57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</row>
    <row r="34" spans="1:84" s="59" customFormat="1" ht="15" x14ac:dyDescent="0.3">
      <c r="A34" s="40">
        <v>42036</v>
      </c>
      <c r="B34" s="27">
        <v>110.37531485325506</v>
      </c>
      <c r="C34" s="27">
        <v>160.24102613166281</v>
      </c>
      <c r="D34" s="27">
        <v>106.13486528544514</v>
      </c>
      <c r="E34" s="27">
        <v>101.69556098809083</v>
      </c>
      <c r="F34" s="27">
        <v>107.78759904192123</v>
      </c>
      <c r="G34" s="27">
        <v>103.43105834758293</v>
      </c>
      <c r="H34" s="27">
        <v>104.54829101481893</v>
      </c>
      <c r="I34" s="27">
        <v>99.591780302856137</v>
      </c>
      <c r="J34" s="27">
        <v>98.471756951735273</v>
      </c>
      <c r="K34" s="27">
        <v>107.87843750975222</v>
      </c>
      <c r="L34" s="27">
        <v>106.24214545817145</v>
      </c>
      <c r="M34" s="27">
        <v>102.62534632972854</v>
      </c>
      <c r="N34" s="27">
        <v>111.91363528081015</v>
      </c>
      <c r="O34" s="27">
        <v>107.23213971938401</v>
      </c>
      <c r="P34" s="27">
        <v>119.86323152193665</v>
      </c>
      <c r="Q34" s="27">
        <v>111.59458739619967</v>
      </c>
      <c r="R34" s="27">
        <v>103.79432469284647</v>
      </c>
      <c r="S34" s="27">
        <v>107.97963296987835</v>
      </c>
      <c r="T34" s="27">
        <v>107.1548417883583</v>
      </c>
      <c r="U34" s="23"/>
      <c r="V34" s="40">
        <v>42036</v>
      </c>
      <c r="W34" s="27">
        <f t="shared" si="0"/>
        <v>1.7431478312427799</v>
      </c>
      <c r="X34" s="27">
        <f t="shared" si="1"/>
        <v>19.792502597749177</v>
      </c>
      <c r="Y34" s="27">
        <f t="shared" si="2"/>
        <v>2.4373982610896832</v>
      </c>
      <c r="Z34" s="27">
        <f t="shared" si="3"/>
        <v>2.8923838520207283</v>
      </c>
      <c r="AA34" s="27">
        <f t="shared" si="4"/>
        <v>4.2763776430929852</v>
      </c>
      <c r="AB34" s="27">
        <f t="shared" si="5"/>
        <v>3.3091281460023936</v>
      </c>
      <c r="AC34" s="27">
        <f t="shared" si="6"/>
        <v>1.9315002912355226</v>
      </c>
      <c r="AD34" s="27">
        <f t="shared" si="7"/>
        <v>8.7372270818690794</v>
      </c>
      <c r="AE34" s="27">
        <f t="shared" si="8"/>
        <v>4.9478036696341832</v>
      </c>
      <c r="AF34" s="27">
        <f t="shared" si="9"/>
        <v>11.973620976544154</v>
      </c>
      <c r="AG34" s="27">
        <f t="shared" si="10"/>
        <v>4.2811934879460409</v>
      </c>
      <c r="AH34" s="27">
        <f t="shared" si="11"/>
        <v>5.1684127013359245</v>
      </c>
      <c r="AI34" s="27">
        <f t="shared" si="12"/>
        <v>9.5534320284230461</v>
      </c>
      <c r="AJ34" s="27">
        <f t="shared" si="13"/>
        <v>6.0115394726896483</v>
      </c>
      <c r="AK34" s="27">
        <f t="shared" si="14"/>
        <v>-1.6465665220692927E-2</v>
      </c>
      <c r="AL34" s="27">
        <f t="shared" si="15"/>
        <v>5.7228174050506908</v>
      </c>
      <c r="AM34" s="27">
        <f t="shared" si="16"/>
        <v>6.6145373122989071</v>
      </c>
      <c r="AN34" s="27">
        <f t="shared" si="17"/>
        <v>7.1692417099501</v>
      </c>
      <c r="AO34" s="27">
        <f t="shared" si="18"/>
        <v>4.4710072525662099</v>
      </c>
      <c r="AP34" s="23"/>
      <c r="AQ34" s="23"/>
      <c r="AR34" s="57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M34" s="57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</row>
    <row r="35" spans="1:84" s="59" customFormat="1" ht="15" x14ac:dyDescent="0.3">
      <c r="A35" s="40">
        <v>42064</v>
      </c>
      <c r="B35" s="27">
        <v>119.207142764024</v>
      </c>
      <c r="C35" s="27">
        <v>162.53664592070621</v>
      </c>
      <c r="D35" s="27">
        <v>114.56422277507686</v>
      </c>
      <c r="E35" s="27">
        <v>109.51167751381054</v>
      </c>
      <c r="F35" s="27">
        <v>102.87243311663958</v>
      </c>
      <c r="G35" s="27">
        <v>105.73164714169675</v>
      </c>
      <c r="H35" s="27">
        <v>108.7035255602802</v>
      </c>
      <c r="I35" s="27">
        <v>109.71938935539843</v>
      </c>
      <c r="J35" s="27">
        <v>102.90289402336003</v>
      </c>
      <c r="K35" s="27">
        <v>117.0492278311048</v>
      </c>
      <c r="L35" s="27">
        <v>107.63097251962505</v>
      </c>
      <c r="M35" s="27">
        <v>111.46989075085287</v>
      </c>
      <c r="N35" s="27">
        <v>120.18294860889714</v>
      </c>
      <c r="O35" s="27">
        <v>107.63157702460867</v>
      </c>
      <c r="P35" s="27">
        <v>122.54873541040097</v>
      </c>
      <c r="Q35" s="27">
        <v>115.48300390661966</v>
      </c>
      <c r="R35" s="27">
        <v>108.58660555640675</v>
      </c>
      <c r="S35" s="27">
        <v>109.37956719855907</v>
      </c>
      <c r="T35" s="27">
        <v>111.73752491851278</v>
      </c>
      <c r="U35" s="23"/>
      <c r="V35" s="40">
        <v>42064</v>
      </c>
      <c r="W35" s="27">
        <f t="shared" si="0"/>
        <v>1.8574769030831106</v>
      </c>
      <c r="X35" s="27">
        <f t="shared" si="1"/>
        <v>19.677157262777186</v>
      </c>
      <c r="Y35" s="27">
        <f t="shared" si="2"/>
        <v>5.2929279452307298</v>
      </c>
      <c r="Z35" s="27">
        <f t="shared" si="3"/>
        <v>2.104860995237587</v>
      </c>
      <c r="AA35" s="27">
        <f t="shared" si="4"/>
        <v>2.8448872139532853</v>
      </c>
      <c r="AB35" s="27">
        <f t="shared" si="5"/>
        <v>3.4921905728651552</v>
      </c>
      <c r="AC35" s="27">
        <f t="shared" si="6"/>
        <v>2.6733098476060775</v>
      </c>
      <c r="AD35" s="27">
        <f t="shared" si="7"/>
        <v>7.540103323489177</v>
      </c>
      <c r="AE35" s="27">
        <f t="shared" si="8"/>
        <v>4.2594660754733837</v>
      </c>
      <c r="AF35" s="27">
        <f t="shared" si="9"/>
        <v>4.4252512512310034</v>
      </c>
      <c r="AG35" s="27">
        <f t="shared" si="10"/>
        <v>4.1659278694447153</v>
      </c>
      <c r="AH35" s="27">
        <f t="shared" si="11"/>
        <v>7.450793176282545</v>
      </c>
      <c r="AI35" s="27">
        <f t="shared" si="12"/>
        <v>6.7509239867665087</v>
      </c>
      <c r="AJ35" s="27">
        <f t="shared" si="13"/>
        <v>4.8427976322654729</v>
      </c>
      <c r="AK35" s="27">
        <f t="shared" si="14"/>
        <v>3.1749815339737921</v>
      </c>
      <c r="AL35" s="27">
        <f t="shared" si="15"/>
        <v>8.3311589521575513</v>
      </c>
      <c r="AM35" s="27">
        <f t="shared" si="16"/>
        <v>3.7823001111586052</v>
      </c>
      <c r="AN35" s="27">
        <f t="shared" si="17"/>
        <v>9.4678932727983351</v>
      </c>
      <c r="AO35" s="27">
        <f t="shared" si="18"/>
        <v>4.6665720932344925</v>
      </c>
      <c r="AP35" s="23"/>
      <c r="AQ35" s="23"/>
      <c r="AR35" s="57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M35" s="57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</row>
    <row r="36" spans="1:84" s="59" customFormat="1" ht="15" x14ac:dyDescent="0.3">
      <c r="A36" s="40">
        <v>42095</v>
      </c>
      <c r="B36" s="27">
        <v>107.64757492135388</v>
      </c>
      <c r="C36" s="27">
        <v>146.36115081901787</v>
      </c>
      <c r="D36" s="27">
        <v>108.02207423930582</v>
      </c>
      <c r="E36" s="27">
        <v>102.69016732586877</v>
      </c>
      <c r="F36" s="27">
        <v>102.54886473839713</v>
      </c>
      <c r="G36" s="27">
        <v>106.52015063720015</v>
      </c>
      <c r="H36" s="27">
        <v>108.65932809644805</v>
      </c>
      <c r="I36" s="27">
        <v>104.60106658825549</v>
      </c>
      <c r="J36" s="27">
        <v>99.009577176931145</v>
      </c>
      <c r="K36" s="27">
        <v>107.35059613832523</v>
      </c>
      <c r="L36" s="27">
        <v>107.4748177374784</v>
      </c>
      <c r="M36" s="27">
        <v>110.77506262485731</v>
      </c>
      <c r="N36" s="27">
        <v>112.64782226229293</v>
      </c>
      <c r="O36" s="27">
        <v>107.6259101912579</v>
      </c>
      <c r="P36" s="27">
        <v>106.84930268532922</v>
      </c>
      <c r="Q36" s="27">
        <v>110.59687017600477</v>
      </c>
      <c r="R36" s="27">
        <v>109.540600568215</v>
      </c>
      <c r="S36" s="27">
        <v>109.35163271579961</v>
      </c>
      <c r="T36" s="27">
        <v>107.65672317750725</v>
      </c>
      <c r="U36" s="23"/>
      <c r="V36" s="40">
        <v>42095</v>
      </c>
      <c r="W36" s="27">
        <f t="shared" si="0"/>
        <v>1.0667703720032051</v>
      </c>
      <c r="X36" s="27">
        <f t="shared" si="1"/>
        <v>-6.4000727544304823</v>
      </c>
      <c r="Y36" s="27">
        <f t="shared" si="2"/>
        <v>2.3368321439906339</v>
      </c>
      <c r="Z36" s="27">
        <f t="shared" si="3"/>
        <v>3.4636828012782672</v>
      </c>
      <c r="AA36" s="27">
        <f t="shared" si="4"/>
        <v>-2.3879571282448211</v>
      </c>
      <c r="AB36" s="27">
        <f t="shared" si="5"/>
        <v>2.8839151155043226</v>
      </c>
      <c r="AC36" s="27">
        <f t="shared" si="6"/>
        <v>1.4174518090348158</v>
      </c>
      <c r="AD36" s="27">
        <f t="shared" si="7"/>
        <v>2.9396915348627033</v>
      </c>
      <c r="AE36" s="27">
        <f t="shared" si="8"/>
        <v>-5.0428009808861702</v>
      </c>
      <c r="AF36" s="27">
        <f t="shared" si="9"/>
        <v>9.6870174782927023</v>
      </c>
      <c r="AG36" s="27">
        <f t="shared" si="10"/>
        <v>3.6583292477731391</v>
      </c>
      <c r="AH36" s="27">
        <f t="shared" si="11"/>
        <v>4.6634399824568646</v>
      </c>
      <c r="AI36" s="27">
        <f t="shared" si="12"/>
        <v>6.5456209101764529</v>
      </c>
      <c r="AJ36" s="27">
        <f t="shared" si="13"/>
        <v>3.6953101923658238</v>
      </c>
      <c r="AK36" s="27">
        <f t="shared" si="14"/>
        <v>1.5767512625072726</v>
      </c>
      <c r="AL36" s="27">
        <f t="shared" si="15"/>
        <v>2.3448012599847345</v>
      </c>
      <c r="AM36" s="27">
        <f t="shared" si="16"/>
        <v>7.2475216235868771</v>
      </c>
      <c r="AN36" s="27">
        <f t="shared" si="17"/>
        <v>8.8259345282487089</v>
      </c>
      <c r="AO36" s="27">
        <f t="shared" si="18"/>
        <v>2.7305688057798392</v>
      </c>
      <c r="AP36" s="23"/>
      <c r="AQ36" s="23"/>
      <c r="AR36" s="5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M36" s="57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</row>
    <row r="37" spans="1:84" s="59" customFormat="1" ht="15" x14ac:dyDescent="0.3">
      <c r="A37" s="40">
        <v>42125</v>
      </c>
      <c r="B37" s="27">
        <v>102.27646893614515</v>
      </c>
      <c r="C37" s="27">
        <v>145.6407391455559</v>
      </c>
      <c r="D37" s="27">
        <v>107.46792638551953</v>
      </c>
      <c r="E37" s="27">
        <v>99.749511782623642</v>
      </c>
      <c r="F37" s="27">
        <v>106.76457294033617</v>
      </c>
      <c r="G37" s="27">
        <v>104.84311424966714</v>
      </c>
      <c r="H37" s="27">
        <v>106.65871254922948</v>
      </c>
      <c r="I37" s="27">
        <v>112.9923038356808</v>
      </c>
      <c r="J37" s="27">
        <v>101.87132575648342</v>
      </c>
      <c r="K37" s="27">
        <v>106.52535527067258</v>
      </c>
      <c r="L37" s="27">
        <v>107.69575046857406</v>
      </c>
      <c r="M37" s="27">
        <v>108.34341991130883</v>
      </c>
      <c r="N37" s="27">
        <v>111.49390206575873</v>
      </c>
      <c r="O37" s="27">
        <v>107.90387124889602</v>
      </c>
      <c r="P37" s="27">
        <v>100.30816156171566</v>
      </c>
      <c r="Q37" s="27">
        <v>114.59049520595096</v>
      </c>
      <c r="R37" s="27">
        <v>107.26836681154904</v>
      </c>
      <c r="S37" s="27">
        <v>108.48868601356327</v>
      </c>
      <c r="T37" s="27">
        <v>106.67077370508601</v>
      </c>
      <c r="U37" s="23"/>
      <c r="V37" s="40">
        <v>42125</v>
      </c>
      <c r="W37" s="27">
        <f t="shared" si="0"/>
        <v>0.70968052230473688</v>
      </c>
      <c r="X37" s="27">
        <f t="shared" si="1"/>
        <v>0.24043135989253983</v>
      </c>
      <c r="Y37" s="27">
        <f t="shared" si="2"/>
        <v>1.652230564170182</v>
      </c>
      <c r="Z37" s="27">
        <f t="shared" si="3"/>
        <v>-4.6943419152714227</v>
      </c>
      <c r="AA37" s="27">
        <f t="shared" si="4"/>
        <v>-2.781515551526482</v>
      </c>
      <c r="AB37" s="27">
        <f t="shared" si="5"/>
        <v>2.9301191230623829</v>
      </c>
      <c r="AC37" s="27">
        <f t="shared" si="6"/>
        <v>0.72717588862386151</v>
      </c>
      <c r="AD37" s="27">
        <f t="shared" si="7"/>
        <v>6.5459927643173614</v>
      </c>
      <c r="AE37" s="27">
        <f t="shared" si="8"/>
        <v>2.2901318174284313</v>
      </c>
      <c r="AF37" s="27">
        <f t="shared" si="9"/>
        <v>3.881707145858897</v>
      </c>
      <c r="AG37" s="27">
        <f t="shared" si="10"/>
        <v>3.5187205309422893</v>
      </c>
      <c r="AH37" s="27">
        <f t="shared" si="11"/>
        <v>5.3303150335141964</v>
      </c>
      <c r="AI37" s="27">
        <f t="shared" si="12"/>
        <v>4.3504783351916814</v>
      </c>
      <c r="AJ37" s="27">
        <f t="shared" si="13"/>
        <v>3.6162491038446092</v>
      </c>
      <c r="AK37" s="27">
        <f t="shared" si="14"/>
        <v>1.5932276892933288</v>
      </c>
      <c r="AL37" s="27">
        <f t="shared" si="15"/>
        <v>5.7705767375234984</v>
      </c>
      <c r="AM37" s="27">
        <f t="shared" si="16"/>
        <v>-5.1694738062902985</v>
      </c>
      <c r="AN37" s="27">
        <f t="shared" si="17"/>
        <v>8.308868275131843</v>
      </c>
      <c r="AO37" s="27">
        <f t="shared" si="18"/>
        <v>2.1763389613292929</v>
      </c>
      <c r="AP37" s="23"/>
      <c r="AQ37" s="23"/>
      <c r="AR37" s="5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M37" s="57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</row>
    <row r="38" spans="1:84" s="59" customFormat="1" ht="15" x14ac:dyDescent="0.3">
      <c r="A38" s="40">
        <v>42156</v>
      </c>
      <c r="B38" s="27">
        <v>96.014536128965915</v>
      </c>
      <c r="C38" s="27">
        <v>134.57433175502501</v>
      </c>
      <c r="D38" s="27">
        <v>102.70234096825841</v>
      </c>
      <c r="E38" s="27">
        <v>97.902334819354778</v>
      </c>
      <c r="F38" s="27">
        <v>103.34678813767707</v>
      </c>
      <c r="G38" s="27">
        <v>105.56495885705611</v>
      </c>
      <c r="H38" s="27">
        <v>105.26754996506907</v>
      </c>
      <c r="I38" s="27">
        <v>108.23332640332241</v>
      </c>
      <c r="J38" s="27">
        <v>106.48084589451608</v>
      </c>
      <c r="K38" s="27">
        <v>118.8963168464452</v>
      </c>
      <c r="L38" s="27">
        <v>107.94086793524482</v>
      </c>
      <c r="M38" s="27">
        <v>106.54590548186478</v>
      </c>
      <c r="N38" s="27">
        <v>106.53375687019971</v>
      </c>
      <c r="O38" s="27">
        <v>108.29982062097278</v>
      </c>
      <c r="P38" s="27">
        <v>100.95136889786356</v>
      </c>
      <c r="Q38" s="27">
        <v>113.35748811138075</v>
      </c>
      <c r="R38" s="27">
        <v>110.19862015136819</v>
      </c>
      <c r="S38" s="27">
        <v>109.73987114149375</v>
      </c>
      <c r="T38" s="27">
        <v>105.6272482195965</v>
      </c>
      <c r="U38" s="23"/>
      <c r="V38" s="40">
        <v>42156</v>
      </c>
      <c r="W38" s="27">
        <f t="shared" si="0"/>
        <v>2.8688106417337593</v>
      </c>
      <c r="X38" s="27">
        <f t="shared" si="1"/>
        <v>0.8937138092383492</v>
      </c>
      <c r="Y38" s="27">
        <f t="shared" si="2"/>
        <v>4.2916441557578509</v>
      </c>
      <c r="Z38" s="27">
        <f t="shared" si="3"/>
        <v>-8.4848018754336607</v>
      </c>
      <c r="AA38" s="27">
        <f t="shared" si="4"/>
        <v>-2.5852990763818013</v>
      </c>
      <c r="AB38" s="27">
        <f t="shared" si="5"/>
        <v>5.3957419075792359</v>
      </c>
      <c r="AC38" s="27">
        <f t="shared" si="6"/>
        <v>5.0231227890603662</v>
      </c>
      <c r="AD38" s="27">
        <f t="shared" si="7"/>
        <v>4.1465285524868705</v>
      </c>
      <c r="AE38" s="27">
        <f t="shared" si="8"/>
        <v>6.3736797397091749</v>
      </c>
      <c r="AF38" s="27">
        <f t="shared" si="9"/>
        <v>13.452055036475727</v>
      </c>
      <c r="AG38" s="27">
        <f t="shared" si="10"/>
        <v>4.1052993727805074</v>
      </c>
      <c r="AH38" s="27">
        <f t="shared" si="11"/>
        <v>7.6613237797784848</v>
      </c>
      <c r="AI38" s="27">
        <f t="shared" si="12"/>
        <v>6.4188807195021127</v>
      </c>
      <c r="AJ38" s="27">
        <f t="shared" si="13"/>
        <v>3.8341820283065715</v>
      </c>
      <c r="AK38" s="27">
        <f t="shared" si="14"/>
        <v>1.682609824967173</v>
      </c>
      <c r="AL38" s="27">
        <f t="shared" si="15"/>
        <v>8.9217008062259566</v>
      </c>
      <c r="AM38" s="27">
        <f t="shared" si="16"/>
        <v>5.5953287415630086</v>
      </c>
      <c r="AN38" s="27">
        <f t="shared" si="17"/>
        <v>9.4014089876871481</v>
      </c>
      <c r="AO38" s="27">
        <f t="shared" si="18"/>
        <v>4.5281367235813406</v>
      </c>
      <c r="AP38" s="23"/>
      <c r="AQ38" s="23"/>
      <c r="AR38" s="57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M38" s="57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</row>
    <row r="39" spans="1:84" s="59" customFormat="1" ht="15" x14ac:dyDescent="0.3">
      <c r="A39" s="40">
        <v>42186</v>
      </c>
      <c r="B39" s="27">
        <v>97.2400627021172</v>
      </c>
      <c r="C39" s="27">
        <v>157.68248980630023</v>
      </c>
      <c r="D39" s="27">
        <v>108.54125055099914</v>
      </c>
      <c r="E39" s="27">
        <v>97.165238963834582</v>
      </c>
      <c r="F39" s="27">
        <v>102.62653465084234</v>
      </c>
      <c r="G39" s="27">
        <v>108.35327243820967</v>
      </c>
      <c r="H39" s="27">
        <v>107.84648763784534</v>
      </c>
      <c r="I39" s="27">
        <v>115.69985748982745</v>
      </c>
      <c r="J39" s="27">
        <v>111.52495506340274</v>
      </c>
      <c r="K39" s="27">
        <v>108.97041169218664</v>
      </c>
      <c r="L39" s="27">
        <v>108.80920797353831</v>
      </c>
      <c r="M39" s="27">
        <v>113.72762722941872</v>
      </c>
      <c r="N39" s="27">
        <v>106.74749166979211</v>
      </c>
      <c r="O39" s="27">
        <v>108.63810502093271</v>
      </c>
      <c r="P39" s="27">
        <v>110.27396493881551</v>
      </c>
      <c r="Q39" s="27">
        <v>124.03725412535751</v>
      </c>
      <c r="R39" s="27">
        <v>114.21383792305127</v>
      </c>
      <c r="S39" s="27">
        <v>112.45343071005753</v>
      </c>
      <c r="T39" s="27">
        <v>108.71876560180264</v>
      </c>
      <c r="U39" s="23"/>
      <c r="V39" s="40">
        <v>42186</v>
      </c>
      <c r="W39" s="27">
        <f t="shared" si="0"/>
        <v>2.275503106350115</v>
      </c>
      <c r="X39" s="27">
        <f t="shared" si="1"/>
        <v>-8.1765722578961402</v>
      </c>
      <c r="Y39" s="27">
        <f t="shared" si="2"/>
        <v>4.7844774271746502</v>
      </c>
      <c r="Z39" s="27">
        <f t="shared" si="3"/>
        <v>-3.8481795575710294</v>
      </c>
      <c r="AA39" s="27">
        <f t="shared" si="4"/>
        <v>-3.6515281479403967</v>
      </c>
      <c r="AB39" s="27">
        <f t="shared" si="5"/>
        <v>6.6591081865711601</v>
      </c>
      <c r="AC39" s="27">
        <f t="shared" si="6"/>
        <v>5.4810834024676751</v>
      </c>
      <c r="AD39" s="27">
        <f t="shared" si="7"/>
        <v>8.0426960539223984</v>
      </c>
      <c r="AE39" s="27">
        <f t="shared" si="8"/>
        <v>7.7765684941210083</v>
      </c>
      <c r="AF39" s="27">
        <f t="shared" si="9"/>
        <v>6.4993085883914006</v>
      </c>
      <c r="AG39" s="27">
        <f t="shared" si="10"/>
        <v>4.3152361047611834</v>
      </c>
      <c r="AH39" s="27">
        <f t="shared" si="11"/>
        <v>8.5029993828020736</v>
      </c>
      <c r="AI39" s="27">
        <f t="shared" si="12"/>
        <v>4.3441357399789808</v>
      </c>
      <c r="AJ39" s="27">
        <f t="shared" si="13"/>
        <v>4.4630704369189971</v>
      </c>
      <c r="AK39" s="27">
        <f t="shared" si="14"/>
        <v>2.1414598330907921</v>
      </c>
      <c r="AL39" s="27">
        <f t="shared" si="15"/>
        <v>7.2746934152784917</v>
      </c>
      <c r="AM39" s="27">
        <f t="shared" si="16"/>
        <v>10.94786472295111</v>
      </c>
      <c r="AN39" s="27">
        <f t="shared" si="17"/>
        <v>9.930628630944156</v>
      </c>
      <c r="AO39" s="27">
        <f t="shared" si="18"/>
        <v>4.7630604342667482</v>
      </c>
      <c r="AP39" s="23"/>
      <c r="AQ39" s="23"/>
      <c r="AR39" s="57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M39" s="57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</row>
    <row r="40" spans="1:84" s="59" customFormat="1" ht="15" x14ac:dyDescent="0.3">
      <c r="A40" s="40">
        <v>42217</v>
      </c>
      <c r="B40" s="27">
        <v>98.914859081808302</v>
      </c>
      <c r="C40" s="27">
        <v>149.60305321189551</v>
      </c>
      <c r="D40" s="27">
        <v>101.36598160420468</v>
      </c>
      <c r="E40" s="27">
        <v>96.604505545026385</v>
      </c>
      <c r="F40" s="27">
        <v>107.31550734029898</v>
      </c>
      <c r="G40" s="27">
        <v>109.48943053221493</v>
      </c>
      <c r="H40" s="27">
        <v>107.56751436404544</v>
      </c>
      <c r="I40" s="27">
        <v>110.34976153354785</v>
      </c>
      <c r="J40" s="27">
        <v>109.82216970437767</v>
      </c>
      <c r="K40" s="27">
        <v>108.01264544830052</v>
      </c>
      <c r="L40" s="27">
        <v>108.81906493041238</v>
      </c>
      <c r="M40" s="27">
        <v>109.50512297122161</v>
      </c>
      <c r="N40" s="27">
        <v>103.73972457132699</v>
      </c>
      <c r="O40" s="27">
        <v>109.13006480916778</v>
      </c>
      <c r="P40" s="27">
        <v>111.51490452709159</v>
      </c>
      <c r="Q40" s="27">
        <v>118.52671873560558</v>
      </c>
      <c r="R40" s="27">
        <v>110.79423325226794</v>
      </c>
      <c r="S40" s="27">
        <v>112.32808678595264</v>
      </c>
      <c r="T40" s="27">
        <v>107.52741248759732</v>
      </c>
      <c r="U40" s="23"/>
      <c r="V40" s="40">
        <v>42217</v>
      </c>
      <c r="W40" s="27">
        <f t="shared" si="0"/>
        <v>3.6360853567851166</v>
      </c>
      <c r="X40" s="27">
        <f t="shared" si="1"/>
        <v>1.7414196850871662</v>
      </c>
      <c r="Y40" s="27">
        <f t="shared" si="2"/>
        <v>4.2602578671607745</v>
      </c>
      <c r="Z40" s="27">
        <f t="shared" si="3"/>
        <v>1.4745336722601081</v>
      </c>
      <c r="AA40" s="27">
        <f t="shared" si="4"/>
        <v>-3.3534029478661296</v>
      </c>
      <c r="AB40" s="27">
        <f t="shared" si="5"/>
        <v>6.1484098765360642</v>
      </c>
      <c r="AC40" s="27">
        <f t="shared" si="6"/>
        <v>4.9797337158420589</v>
      </c>
      <c r="AD40" s="27">
        <f t="shared" si="7"/>
        <v>2.4827486651722808</v>
      </c>
      <c r="AE40" s="27">
        <f t="shared" si="8"/>
        <v>13.300256685303879</v>
      </c>
      <c r="AF40" s="27">
        <f t="shared" si="9"/>
        <v>6.7004768702167041</v>
      </c>
      <c r="AG40" s="27">
        <f t="shared" si="10"/>
        <v>4.3197370109299555</v>
      </c>
      <c r="AH40" s="27">
        <f t="shared" si="11"/>
        <v>7.8707075851550741</v>
      </c>
      <c r="AI40" s="27">
        <f t="shared" si="12"/>
        <v>7.5137448957000856</v>
      </c>
      <c r="AJ40" s="27">
        <f t="shared" si="13"/>
        <v>4.7596253924888146</v>
      </c>
      <c r="AK40" s="27">
        <f t="shared" si="14"/>
        <v>2.4960749059690528</v>
      </c>
      <c r="AL40" s="27">
        <f t="shared" si="15"/>
        <v>7.8663726146471333</v>
      </c>
      <c r="AM40" s="27">
        <f t="shared" si="16"/>
        <v>7.6821508876987536</v>
      </c>
      <c r="AN40" s="27">
        <f t="shared" si="17"/>
        <v>9.395636186279944</v>
      </c>
      <c r="AO40" s="27">
        <f t="shared" si="18"/>
        <v>5.2129652820985086</v>
      </c>
      <c r="AP40" s="23"/>
      <c r="AQ40" s="23"/>
      <c r="AR40" s="57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M40" s="57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</row>
    <row r="41" spans="1:84" s="59" customFormat="1" ht="15" x14ac:dyDescent="0.3">
      <c r="A41" s="40">
        <v>42248</v>
      </c>
      <c r="B41" s="27">
        <v>98.092231187790475</v>
      </c>
      <c r="C41" s="27">
        <v>152.8940952109935</v>
      </c>
      <c r="D41" s="27">
        <v>99.971126118657381</v>
      </c>
      <c r="E41" s="27">
        <v>104.05994165390149</v>
      </c>
      <c r="F41" s="27">
        <v>104.79185516482261</v>
      </c>
      <c r="G41" s="27">
        <v>109.46675703452738</v>
      </c>
      <c r="H41" s="27">
        <v>109.57506131429427</v>
      </c>
      <c r="I41" s="27">
        <v>104.55030817156131</v>
      </c>
      <c r="J41" s="27">
        <v>107.42355555849058</v>
      </c>
      <c r="K41" s="27">
        <v>117.11139344953439</v>
      </c>
      <c r="L41" s="27">
        <v>108.74431730778674</v>
      </c>
      <c r="M41" s="27">
        <v>103.06678250507984</v>
      </c>
      <c r="N41" s="27">
        <v>105.07669365500112</v>
      </c>
      <c r="O41" s="27">
        <v>109.39986859006592</v>
      </c>
      <c r="P41" s="27">
        <v>104.30812963782545</v>
      </c>
      <c r="Q41" s="27">
        <v>114.98056346168305</v>
      </c>
      <c r="R41" s="27">
        <v>105.32873863966026</v>
      </c>
      <c r="S41" s="27">
        <v>110.57317799662786</v>
      </c>
      <c r="T41" s="27">
        <v>106.64346811449495</v>
      </c>
      <c r="U41" s="23"/>
      <c r="V41" s="40">
        <v>42248</v>
      </c>
      <c r="W41" s="27">
        <f t="shared" si="0"/>
        <v>4.1945799998761828</v>
      </c>
      <c r="X41" s="27">
        <f t="shared" si="1"/>
        <v>-6.7349508475772097</v>
      </c>
      <c r="Y41" s="27">
        <f t="shared" si="2"/>
        <v>6.5541089623209103</v>
      </c>
      <c r="Z41" s="27">
        <f t="shared" si="3"/>
        <v>1.0456015081412744</v>
      </c>
      <c r="AA41" s="27">
        <f t="shared" si="4"/>
        <v>-1.8691511613405538</v>
      </c>
      <c r="AB41" s="27">
        <f t="shared" si="5"/>
        <v>5.3724419883659209</v>
      </c>
      <c r="AC41" s="27">
        <f t="shared" si="6"/>
        <v>6.5638254972134149</v>
      </c>
      <c r="AD41" s="27">
        <f t="shared" si="7"/>
        <v>4.4164106025919665</v>
      </c>
      <c r="AE41" s="27">
        <f t="shared" si="8"/>
        <v>9.9822365928903878</v>
      </c>
      <c r="AF41" s="27">
        <f t="shared" si="9"/>
        <v>12.250686510583961</v>
      </c>
      <c r="AG41" s="27">
        <f t="shared" si="10"/>
        <v>4.1453056759514197</v>
      </c>
      <c r="AH41" s="27">
        <f t="shared" si="11"/>
        <v>4.3478615577947863</v>
      </c>
      <c r="AI41" s="27">
        <f t="shared" si="12"/>
        <v>3.1400641519311137</v>
      </c>
      <c r="AJ41" s="27">
        <f t="shared" si="13"/>
        <v>4.4339395444874583</v>
      </c>
      <c r="AK41" s="27">
        <f t="shared" si="14"/>
        <v>2.2684848904928003</v>
      </c>
      <c r="AL41" s="27">
        <f t="shared" si="15"/>
        <v>4.8225398680727949</v>
      </c>
      <c r="AM41" s="27">
        <f t="shared" si="16"/>
        <v>2.0081637068566351</v>
      </c>
      <c r="AN41" s="27">
        <f t="shared" si="17"/>
        <v>8.0409679098028164</v>
      </c>
      <c r="AO41" s="27">
        <f t="shared" si="18"/>
        <v>4.780741443670351</v>
      </c>
      <c r="AP41" s="23"/>
      <c r="AQ41" s="23"/>
      <c r="AR41" s="57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M41" s="57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</row>
    <row r="42" spans="1:84" s="59" customFormat="1" ht="15" x14ac:dyDescent="0.3">
      <c r="A42" s="40">
        <v>42278</v>
      </c>
      <c r="B42" s="27">
        <v>97.600248559936375</v>
      </c>
      <c r="C42" s="27">
        <v>153.08668895730193</v>
      </c>
      <c r="D42" s="27">
        <v>104.81066264666214</v>
      </c>
      <c r="E42" s="27">
        <v>115.81935599837878</v>
      </c>
      <c r="F42" s="27">
        <v>120.27982341068497</v>
      </c>
      <c r="G42" s="27">
        <v>110.22948253906777</v>
      </c>
      <c r="H42" s="27">
        <v>115.21377459800178</v>
      </c>
      <c r="I42" s="27">
        <v>115.24851231960774</v>
      </c>
      <c r="J42" s="27">
        <v>109.29946558524256</v>
      </c>
      <c r="K42" s="27">
        <v>111.78898256126034</v>
      </c>
      <c r="L42" s="27">
        <v>109.8345999572397</v>
      </c>
      <c r="M42" s="27">
        <v>107.84522998392484</v>
      </c>
      <c r="N42" s="27">
        <v>108.83570065029079</v>
      </c>
      <c r="O42" s="27">
        <v>108.57276272513134</v>
      </c>
      <c r="P42" s="27">
        <v>90.06843283826646</v>
      </c>
      <c r="Q42" s="27">
        <v>110.78405600086266</v>
      </c>
      <c r="R42" s="27">
        <v>108.30210075969937</v>
      </c>
      <c r="S42" s="27">
        <v>109.74942507961003</v>
      </c>
      <c r="T42" s="27">
        <v>108.4491225909525</v>
      </c>
      <c r="U42" s="23"/>
      <c r="V42" s="40">
        <v>42278</v>
      </c>
      <c r="W42" s="27">
        <f t="shared" si="0"/>
        <v>4.4960725580947241</v>
      </c>
      <c r="X42" s="27">
        <f t="shared" si="1"/>
        <v>1.9717420513818809</v>
      </c>
      <c r="Y42" s="27">
        <f t="shared" si="2"/>
        <v>4.9188810993801013</v>
      </c>
      <c r="Z42" s="27">
        <f t="shared" si="3"/>
        <v>1.5441120915374853</v>
      </c>
      <c r="AA42" s="27">
        <f t="shared" si="4"/>
        <v>6.5147055448761222</v>
      </c>
      <c r="AB42" s="27">
        <f t="shared" si="5"/>
        <v>4.4367055574696224</v>
      </c>
      <c r="AC42" s="27">
        <f t="shared" si="6"/>
        <v>8.6042805755196952</v>
      </c>
      <c r="AD42" s="27">
        <f t="shared" si="7"/>
        <v>7.7336652816869247</v>
      </c>
      <c r="AE42" s="27">
        <f t="shared" si="8"/>
        <v>9.7346842193247056</v>
      </c>
      <c r="AF42" s="27">
        <f t="shared" si="9"/>
        <v>6.4987986538346547</v>
      </c>
      <c r="AG42" s="27">
        <f t="shared" si="10"/>
        <v>4.2637069793892692</v>
      </c>
      <c r="AH42" s="27">
        <f t="shared" si="11"/>
        <v>-1.2419849910917975</v>
      </c>
      <c r="AI42" s="27">
        <f t="shared" si="12"/>
        <v>4.2585412167278776</v>
      </c>
      <c r="AJ42" s="27">
        <f t="shared" si="13"/>
        <v>3.1070745929004033</v>
      </c>
      <c r="AK42" s="27">
        <f t="shared" si="14"/>
        <v>1.8555909038147576</v>
      </c>
      <c r="AL42" s="27">
        <f t="shared" si="15"/>
        <v>-4.29027662081279</v>
      </c>
      <c r="AM42" s="27">
        <f t="shared" si="16"/>
        <v>3.7675047359789602</v>
      </c>
      <c r="AN42" s="27">
        <f t="shared" si="17"/>
        <v>3.8128840738473428</v>
      </c>
      <c r="AO42" s="27">
        <f t="shared" si="18"/>
        <v>4.3818963195056284</v>
      </c>
      <c r="AP42" s="23"/>
      <c r="AQ42" s="23"/>
      <c r="AR42" s="57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M42" s="57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</row>
    <row r="43" spans="1:84" s="59" customFormat="1" ht="15" x14ac:dyDescent="0.3">
      <c r="A43" s="40">
        <v>42309</v>
      </c>
      <c r="B43" s="27">
        <v>104.14840970663553</v>
      </c>
      <c r="C43" s="27">
        <v>168.54488241713057</v>
      </c>
      <c r="D43" s="27">
        <v>108.24736700048396</v>
      </c>
      <c r="E43" s="27">
        <v>121.16842975284213</v>
      </c>
      <c r="F43" s="27">
        <v>127.05344476831061</v>
      </c>
      <c r="G43" s="27">
        <v>111.46365653032109</v>
      </c>
      <c r="H43" s="27">
        <v>119.13936774625357</v>
      </c>
      <c r="I43" s="27">
        <v>114.7091169492782</v>
      </c>
      <c r="J43" s="27">
        <v>111.08339444463965</v>
      </c>
      <c r="K43" s="27">
        <v>120.67899588744181</v>
      </c>
      <c r="L43" s="27">
        <v>110.30623892027258</v>
      </c>
      <c r="M43" s="27">
        <v>108.9282417622908</v>
      </c>
      <c r="N43" s="27">
        <v>116.58941383147685</v>
      </c>
      <c r="O43" s="27">
        <v>108.5420466173684</v>
      </c>
      <c r="P43" s="27">
        <v>87.150745759842664</v>
      </c>
      <c r="Q43" s="27">
        <v>123.23628773346809</v>
      </c>
      <c r="R43" s="27">
        <v>106.1179889758163</v>
      </c>
      <c r="S43" s="27">
        <v>111.36440356350775</v>
      </c>
      <c r="T43" s="27">
        <v>111.44005161668505</v>
      </c>
      <c r="U43" s="23"/>
      <c r="V43" s="40">
        <v>42309</v>
      </c>
      <c r="W43" s="27">
        <f t="shared" si="0"/>
        <v>5.2722573489907063</v>
      </c>
      <c r="X43" s="27">
        <f t="shared" si="1"/>
        <v>20.412721625603609</v>
      </c>
      <c r="Y43" s="27">
        <f t="shared" si="2"/>
        <v>1.1191176317429239</v>
      </c>
      <c r="Z43" s="27">
        <f t="shared" si="3"/>
        <v>2.8008901788662826</v>
      </c>
      <c r="AA43" s="27">
        <f t="shared" si="4"/>
        <v>7.6577988495971425</v>
      </c>
      <c r="AB43" s="27">
        <f t="shared" si="5"/>
        <v>2.3789622076808143</v>
      </c>
      <c r="AC43" s="27">
        <f t="shared" si="6"/>
        <v>10.509798931517864</v>
      </c>
      <c r="AD43" s="27">
        <f t="shared" si="7"/>
        <v>6.1525444752832641</v>
      </c>
      <c r="AE43" s="27">
        <f t="shared" si="8"/>
        <v>11.034445390984573</v>
      </c>
      <c r="AF43" s="27">
        <f t="shared" si="9"/>
        <v>11.519610759676894</v>
      </c>
      <c r="AG43" s="27">
        <f t="shared" si="10"/>
        <v>4.1095999023606993</v>
      </c>
      <c r="AH43" s="27">
        <f t="shared" si="11"/>
        <v>-2.9236147450108945</v>
      </c>
      <c r="AI43" s="27">
        <f t="shared" si="12"/>
        <v>4.2106849212317599</v>
      </c>
      <c r="AJ43" s="27">
        <f t="shared" si="13"/>
        <v>2.892529263242082</v>
      </c>
      <c r="AK43" s="27">
        <f t="shared" si="14"/>
        <v>1.3354645084315422</v>
      </c>
      <c r="AL43" s="27">
        <f t="shared" si="15"/>
        <v>9.3615917738470529</v>
      </c>
      <c r="AM43" s="27">
        <f t="shared" si="16"/>
        <v>0.89480801864070258</v>
      </c>
      <c r="AN43" s="27">
        <f t="shared" si="17"/>
        <v>-8.9737005279786786E-2</v>
      </c>
      <c r="AO43" s="27">
        <f t="shared" si="18"/>
        <v>4.0597775159780127</v>
      </c>
      <c r="AP43" s="23"/>
      <c r="AQ43" s="23"/>
      <c r="AR43" s="57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M43" s="57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</row>
    <row r="44" spans="1:84" s="59" customFormat="1" ht="15" x14ac:dyDescent="0.3">
      <c r="A44" s="41">
        <v>42339</v>
      </c>
      <c r="B44" s="28">
        <v>110.38761563817803</v>
      </c>
      <c r="C44" s="28">
        <v>134.6288356756632</v>
      </c>
      <c r="D44" s="28">
        <v>116.35582607844545</v>
      </c>
      <c r="E44" s="28">
        <v>127.32448127889735</v>
      </c>
      <c r="F44" s="28">
        <v>119.7594962324068</v>
      </c>
      <c r="G44" s="28">
        <v>111.0051175373753</v>
      </c>
      <c r="H44" s="28">
        <v>123.4779072015442</v>
      </c>
      <c r="I44" s="28">
        <v>133.836050320391</v>
      </c>
      <c r="J44" s="28">
        <v>130.70904746983823</v>
      </c>
      <c r="K44" s="28">
        <v>123.61534154479334</v>
      </c>
      <c r="L44" s="28">
        <v>111.10233436461117</v>
      </c>
      <c r="M44" s="28">
        <v>119.46148722425613</v>
      </c>
      <c r="N44" s="28">
        <v>123.79219245348932</v>
      </c>
      <c r="O44" s="28">
        <v>108.6301724253962</v>
      </c>
      <c r="P44" s="28">
        <v>96.926903286781453</v>
      </c>
      <c r="Q44" s="28">
        <v>120.70630958251124</v>
      </c>
      <c r="R44" s="28">
        <v>104.93698624029959</v>
      </c>
      <c r="S44" s="28">
        <v>113.21971761297935</v>
      </c>
      <c r="T44" s="28">
        <v>115.23355236133767</v>
      </c>
      <c r="U44" s="23"/>
      <c r="V44" s="41">
        <v>42339</v>
      </c>
      <c r="W44" s="28">
        <f t="shared" si="0"/>
        <v>2.1909687283026216</v>
      </c>
      <c r="X44" s="28">
        <f t="shared" si="1"/>
        <v>-16.516845613809679</v>
      </c>
      <c r="Y44" s="28">
        <f t="shared" si="2"/>
        <v>3.0815238591560075</v>
      </c>
      <c r="Z44" s="28">
        <f t="shared" si="3"/>
        <v>6.2599133971546195</v>
      </c>
      <c r="AA44" s="28">
        <f t="shared" si="4"/>
        <v>7.253624833851589</v>
      </c>
      <c r="AB44" s="28">
        <f t="shared" si="5"/>
        <v>0.56374864423469262</v>
      </c>
      <c r="AC44" s="28">
        <f t="shared" si="6"/>
        <v>7.1354402524821836</v>
      </c>
      <c r="AD44" s="28">
        <f t="shared" si="7"/>
        <v>-3.5156705917785303E-2</v>
      </c>
      <c r="AE44" s="28">
        <f t="shared" si="8"/>
        <v>7.1736421103232573</v>
      </c>
      <c r="AF44" s="28">
        <f t="shared" si="9"/>
        <v>16.004853266036179</v>
      </c>
      <c r="AG44" s="28">
        <f t="shared" si="10"/>
        <v>3.6063027068534694</v>
      </c>
      <c r="AH44" s="28">
        <f t="shared" si="11"/>
        <v>-1.1929176145106481</v>
      </c>
      <c r="AI44" s="28">
        <f t="shared" si="12"/>
        <v>2.4282532794615435</v>
      </c>
      <c r="AJ44" s="28">
        <f t="shared" si="13"/>
        <v>1.1607099125934042</v>
      </c>
      <c r="AK44" s="28">
        <f t="shared" si="14"/>
        <v>1.1726219567629812</v>
      </c>
      <c r="AL44" s="28">
        <f t="shared" si="15"/>
        <v>5.5235578154021852</v>
      </c>
      <c r="AM44" s="28">
        <f t="shared" si="16"/>
        <v>4.2329417531049387</v>
      </c>
      <c r="AN44" s="28">
        <f t="shared" si="17"/>
        <v>-1.170952082396127</v>
      </c>
      <c r="AO44" s="28">
        <f t="shared" si="18"/>
        <v>2.6431176359826623</v>
      </c>
      <c r="AP44" s="23"/>
      <c r="AQ44" s="23"/>
      <c r="AR44" s="57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M44" s="57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</row>
    <row r="45" spans="1:84" s="59" customFormat="1" ht="15" x14ac:dyDescent="0.3">
      <c r="A45" s="42">
        <v>42370</v>
      </c>
      <c r="B45" s="29">
        <v>111.1484036004189</v>
      </c>
      <c r="C45" s="29">
        <v>128.09424678088098</v>
      </c>
      <c r="D45" s="29">
        <v>111.20258834293423</v>
      </c>
      <c r="E45" s="29">
        <v>111.54268512341369</v>
      </c>
      <c r="F45" s="29">
        <v>100.81975035206267</v>
      </c>
      <c r="G45" s="29">
        <v>107.10879431676003</v>
      </c>
      <c r="H45" s="29">
        <v>107.27488267155339</v>
      </c>
      <c r="I45" s="29">
        <v>109.44680230297485</v>
      </c>
      <c r="J45" s="29">
        <v>109.3977814480027</v>
      </c>
      <c r="K45" s="29">
        <v>125.95600403993876</v>
      </c>
      <c r="L45" s="29">
        <v>109.64914026932968</v>
      </c>
      <c r="M45" s="29">
        <v>103.7272358997464</v>
      </c>
      <c r="N45" s="29">
        <v>113.14601455013393</v>
      </c>
      <c r="O45" s="29">
        <v>106.73160174942937</v>
      </c>
      <c r="P45" s="29">
        <v>104.47002183300147</v>
      </c>
      <c r="Q45" s="29">
        <v>113.20307504057394</v>
      </c>
      <c r="R45" s="29">
        <v>104.67360384843212</v>
      </c>
      <c r="S45" s="29">
        <v>113.2888580633477</v>
      </c>
      <c r="T45" s="29">
        <v>109.74308086582258</v>
      </c>
      <c r="U45" s="23"/>
      <c r="V45" s="42">
        <v>42370</v>
      </c>
      <c r="W45" s="29">
        <f t="shared" si="0"/>
        <v>1.6218803313470005</v>
      </c>
      <c r="X45" s="29">
        <f t="shared" si="1"/>
        <v>-23.92239667793848</v>
      </c>
      <c r="Y45" s="29">
        <f t="shared" si="2"/>
        <v>2.6074497727796029</v>
      </c>
      <c r="Z45" s="29">
        <f t="shared" si="3"/>
        <v>-3.0279116216220814E-2</v>
      </c>
      <c r="AA45" s="29">
        <f t="shared" si="4"/>
        <v>-3.5521744030435229</v>
      </c>
      <c r="AB45" s="29">
        <f t="shared" si="5"/>
        <v>0.77333072364524469</v>
      </c>
      <c r="AC45" s="29">
        <f t="shared" si="6"/>
        <v>2.7275198570073371</v>
      </c>
      <c r="AD45" s="29">
        <f t="shared" si="7"/>
        <v>5.0847022431987057</v>
      </c>
      <c r="AE45" s="29">
        <f t="shared" si="8"/>
        <v>12.327674274514706</v>
      </c>
      <c r="AF45" s="29">
        <f t="shared" si="9"/>
        <v>7.5426095219311122</v>
      </c>
      <c r="AG45" s="29">
        <f t="shared" si="10"/>
        <v>3.2659127176628999</v>
      </c>
      <c r="AH45" s="29">
        <f t="shared" si="11"/>
        <v>-2.5541579498452762</v>
      </c>
      <c r="AI45" s="29">
        <f t="shared" si="12"/>
        <v>0.49873766230138017</v>
      </c>
      <c r="AJ45" s="29">
        <f t="shared" si="13"/>
        <v>2.4757258264086772</v>
      </c>
      <c r="AK45" s="29">
        <f t="shared" si="14"/>
        <v>1.4541280871599724</v>
      </c>
      <c r="AL45" s="29">
        <f t="shared" si="15"/>
        <v>0.6054009241502456</v>
      </c>
      <c r="AM45" s="29">
        <f t="shared" si="16"/>
        <v>5.2763938412882396</v>
      </c>
      <c r="AN45" s="29">
        <f t="shared" si="17"/>
        <v>2.3429008943546705</v>
      </c>
      <c r="AO45" s="29">
        <f t="shared" si="18"/>
        <v>1.8435265601849409</v>
      </c>
      <c r="AP45" s="23"/>
      <c r="AQ45" s="23"/>
      <c r="AR45" s="57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M45" s="57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</row>
    <row r="46" spans="1:84" s="59" customFormat="1" ht="15" x14ac:dyDescent="0.3">
      <c r="A46" s="43">
        <v>42401</v>
      </c>
      <c r="B46" s="31">
        <v>112.65183154716505</v>
      </c>
      <c r="C46" s="31">
        <v>155.09677852658007</v>
      </c>
      <c r="D46" s="31">
        <v>108.7453763264275</v>
      </c>
      <c r="E46" s="31">
        <v>102.54927276976629</v>
      </c>
      <c r="F46" s="31">
        <v>103.71436896798122</v>
      </c>
      <c r="G46" s="31">
        <v>105.59311747157049</v>
      </c>
      <c r="H46" s="31">
        <v>105.66252355297522</v>
      </c>
      <c r="I46" s="31">
        <v>101.23965041600644</v>
      </c>
      <c r="J46" s="31">
        <v>104.19428499717266</v>
      </c>
      <c r="K46" s="31">
        <v>113.43134641685167</v>
      </c>
      <c r="L46" s="31">
        <v>109.62356742747318</v>
      </c>
      <c r="M46" s="31">
        <v>101.44832277199595</v>
      </c>
      <c r="N46" s="31">
        <v>111.19089670150055</v>
      </c>
      <c r="O46" s="31">
        <v>109.53001094682857</v>
      </c>
      <c r="P46" s="31">
        <v>122.82282836212798</v>
      </c>
      <c r="Q46" s="31">
        <v>119.57513915810854</v>
      </c>
      <c r="R46" s="31">
        <v>104.31447638310236</v>
      </c>
      <c r="S46" s="31">
        <v>112.72888596276378</v>
      </c>
      <c r="T46" s="31">
        <v>109.43734472527872</v>
      </c>
      <c r="U46" s="23"/>
      <c r="V46" s="43">
        <v>42401</v>
      </c>
      <c r="W46" s="31">
        <f t="shared" si="0"/>
        <v>2.0625233974975572</v>
      </c>
      <c r="X46" s="31">
        <f t="shared" si="1"/>
        <v>-3.2103186863368904</v>
      </c>
      <c r="Y46" s="31">
        <f t="shared" si="2"/>
        <v>2.4596168600784551</v>
      </c>
      <c r="Z46" s="31">
        <f t="shared" si="3"/>
        <v>0.83947792153429646</v>
      </c>
      <c r="AA46" s="31">
        <f t="shared" si="4"/>
        <v>-3.7789412790944823</v>
      </c>
      <c r="AB46" s="31">
        <f t="shared" si="5"/>
        <v>2.0903383940265883</v>
      </c>
      <c r="AC46" s="31">
        <f t="shared" si="6"/>
        <v>1.0657587296174427</v>
      </c>
      <c r="AD46" s="31">
        <f t="shared" si="7"/>
        <v>1.6546246167496719</v>
      </c>
      <c r="AE46" s="31">
        <f t="shared" si="8"/>
        <v>5.8113394363850119</v>
      </c>
      <c r="AF46" s="31">
        <f t="shared" si="9"/>
        <v>5.1473760978392562</v>
      </c>
      <c r="AG46" s="31">
        <f t="shared" si="10"/>
        <v>3.1827500797534327</v>
      </c>
      <c r="AH46" s="31">
        <f t="shared" si="11"/>
        <v>-1.1469131163279087</v>
      </c>
      <c r="AI46" s="31">
        <f t="shared" si="12"/>
        <v>-0.64580028831709058</v>
      </c>
      <c r="AJ46" s="31">
        <f t="shared" si="13"/>
        <v>2.1428941299295872</v>
      </c>
      <c r="AK46" s="31">
        <f t="shared" si="14"/>
        <v>2.4691448767169959</v>
      </c>
      <c r="AL46" s="31">
        <f t="shared" si="15"/>
        <v>7.151378886840746</v>
      </c>
      <c r="AM46" s="31">
        <f t="shared" si="16"/>
        <v>0.50113692804991672</v>
      </c>
      <c r="AN46" s="31">
        <f t="shared" si="17"/>
        <v>4.3982859195402852</v>
      </c>
      <c r="AO46" s="31">
        <f t="shared" si="18"/>
        <v>2.1300978087659388</v>
      </c>
      <c r="AP46" s="23"/>
      <c r="AQ46" s="23"/>
      <c r="AR46" s="57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M46" s="57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</row>
    <row r="47" spans="1:84" s="59" customFormat="1" ht="15" x14ac:dyDescent="0.3">
      <c r="A47" s="43">
        <v>42430</v>
      </c>
      <c r="B47" s="31">
        <v>120.14428495290065</v>
      </c>
      <c r="C47" s="31">
        <v>156.36659329473656</v>
      </c>
      <c r="D47" s="31">
        <v>111.790449366315</v>
      </c>
      <c r="E47" s="31">
        <v>108.72132114125729</v>
      </c>
      <c r="F47" s="31">
        <v>100.44841192289658</v>
      </c>
      <c r="G47" s="31">
        <v>108.66307803108363</v>
      </c>
      <c r="H47" s="31">
        <v>108.06117448858808</v>
      </c>
      <c r="I47" s="31">
        <v>114.77853683710956</v>
      </c>
      <c r="J47" s="31">
        <v>105.82576196792779</v>
      </c>
      <c r="K47" s="31">
        <v>124.87540500391708</v>
      </c>
      <c r="L47" s="31">
        <v>110.97469150069405</v>
      </c>
      <c r="M47" s="31">
        <v>104.15496131942149</v>
      </c>
      <c r="N47" s="31">
        <v>115.73745022260556</v>
      </c>
      <c r="O47" s="31">
        <v>110.88323015211481</v>
      </c>
      <c r="P47" s="31">
        <v>122.83861497033824</v>
      </c>
      <c r="Q47" s="31">
        <v>120.79703357043087</v>
      </c>
      <c r="R47" s="31">
        <v>111.28930300397728</v>
      </c>
      <c r="S47" s="31">
        <v>114.84021915179491</v>
      </c>
      <c r="T47" s="31">
        <v>112.95964344501071</v>
      </c>
      <c r="U47" s="23"/>
      <c r="V47" s="43">
        <v>42430</v>
      </c>
      <c r="W47" s="31">
        <f t="shared" si="0"/>
        <v>0.78614600362645604</v>
      </c>
      <c r="X47" s="31">
        <f t="shared" si="1"/>
        <v>-3.7960993910134562</v>
      </c>
      <c r="Y47" s="31">
        <f t="shared" si="2"/>
        <v>-2.4211515092347611</v>
      </c>
      <c r="Z47" s="31">
        <f t="shared" si="3"/>
        <v>-0.72170967562210819</v>
      </c>
      <c r="AA47" s="31">
        <f t="shared" si="4"/>
        <v>-2.3563369897109112</v>
      </c>
      <c r="AB47" s="31">
        <f t="shared" si="5"/>
        <v>2.7725198354834077</v>
      </c>
      <c r="AC47" s="31">
        <f t="shared" si="6"/>
        <v>-0.59092018256198742</v>
      </c>
      <c r="AD47" s="31">
        <f t="shared" si="7"/>
        <v>4.6109876398634952</v>
      </c>
      <c r="AE47" s="31">
        <f t="shared" si="8"/>
        <v>2.8404137437614025</v>
      </c>
      <c r="AF47" s="31">
        <f t="shared" si="9"/>
        <v>6.6862270839624642</v>
      </c>
      <c r="AG47" s="31">
        <f t="shared" si="10"/>
        <v>3.1066512759227578</v>
      </c>
      <c r="AH47" s="31">
        <f t="shared" si="11"/>
        <v>-6.5622468831345913</v>
      </c>
      <c r="AI47" s="31">
        <f t="shared" si="12"/>
        <v>-3.6989426850877578</v>
      </c>
      <c r="AJ47" s="31">
        <f t="shared" si="13"/>
        <v>3.0210958692565413</v>
      </c>
      <c r="AK47" s="31">
        <f t="shared" si="14"/>
        <v>0.23654226946243284</v>
      </c>
      <c r="AL47" s="31">
        <f t="shared" si="15"/>
        <v>4.6015686153333633</v>
      </c>
      <c r="AM47" s="31">
        <f t="shared" si="16"/>
        <v>2.4889786670480021</v>
      </c>
      <c r="AN47" s="31">
        <f t="shared" si="17"/>
        <v>4.9923876031827632</v>
      </c>
      <c r="AO47" s="31">
        <f t="shared" si="18"/>
        <v>1.0937404666777866</v>
      </c>
      <c r="AP47" s="23"/>
      <c r="AQ47" s="23"/>
      <c r="AR47" s="57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M47" s="57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</row>
    <row r="48" spans="1:84" s="59" customFormat="1" ht="15" x14ac:dyDescent="0.3">
      <c r="A48" s="43">
        <v>42461</v>
      </c>
      <c r="B48" s="31">
        <v>111.20837088844644</v>
      </c>
      <c r="C48" s="31">
        <v>128.46885206496503</v>
      </c>
      <c r="D48" s="31">
        <v>114.19411527949204</v>
      </c>
      <c r="E48" s="31">
        <v>113.39831535481341</v>
      </c>
      <c r="F48" s="31">
        <v>103.96828406716284</v>
      </c>
      <c r="G48" s="31">
        <v>111.12989712542758</v>
      </c>
      <c r="H48" s="31">
        <v>112.39496053529071</v>
      </c>
      <c r="I48" s="31">
        <v>109.64486785151249</v>
      </c>
      <c r="J48" s="31">
        <v>108.87236119696114</v>
      </c>
      <c r="K48" s="31">
        <v>116.91904436613763</v>
      </c>
      <c r="L48" s="31">
        <v>111.76766833000386</v>
      </c>
      <c r="M48" s="31">
        <v>111.64009270565806</v>
      </c>
      <c r="N48" s="31">
        <v>115.23013850474354</v>
      </c>
      <c r="O48" s="31">
        <v>108.87163638352595</v>
      </c>
      <c r="P48" s="31">
        <v>107.93570591339545</v>
      </c>
      <c r="Q48" s="31">
        <v>121.3683347228107</v>
      </c>
      <c r="R48" s="31">
        <v>113.15177849453565</v>
      </c>
      <c r="S48" s="31">
        <v>115.19058701885785</v>
      </c>
      <c r="T48" s="31">
        <v>112.29014507142033</v>
      </c>
      <c r="U48" s="23"/>
      <c r="V48" s="43">
        <v>42461</v>
      </c>
      <c r="W48" s="31">
        <f t="shared" si="0"/>
        <v>3.3078273892319885</v>
      </c>
      <c r="X48" s="31">
        <f t="shared" si="1"/>
        <v>-12.224759544407689</v>
      </c>
      <c r="Y48" s="31">
        <f t="shared" si="2"/>
        <v>5.7136849886006047</v>
      </c>
      <c r="Z48" s="31">
        <f t="shared" si="3"/>
        <v>10.427627403667827</v>
      </c>
      <c r="AA48" s="31">
        <f t="shared" si="4"/>
        <v>1.3841394854898397</v>
      </c>
      <c r="AB48" s="31">
        <f t="shared" si="5"/>
        <v>4.3275816459628231</v>
      </c>
      <c r="AC48" s="31">
        <f t="shared" si="6"/>
        <v>3.4379307366292977</v>
      </c>
      <c r="AD48" s="31">
        <f t="shared" si="7"/>
        <v>4.8219405669265996</v>
      </c>
      <c r="AE48" s="31">
        <f t="shared" si="8"/>
        <v>9.9614444392637864</v>
      </c>
      <c r="AF48" s="31">
        <f t="shared" si="9"/>
        <v>8.9132697646905399</v>
      </c>
      <c r="AG48" s="31">
        <f t="shared" si="10"/>
        <v>3.9942850640708514</v>
      </c>
      <c r="AH48" s="31">
        <f t="shared" si="11"/>
        <v>0.78088882127758552</v>
      </c>
      <c r="AI48" s="31">
        <f t="shared" si="12"/>
        <v>2.2923800838669166</v>
      </c>
      <c r="AJ48" s="31">
        <f t="shared" si="13"/>
        <v>1.1574593794880172</v>
      </c>
      <c r="AK48" s="31">
        <f t="shared" si="14"/>
        <v>1.0167621133342095</v>
      </c>
      <c r="AL48" s="31">
        <f t="shared" si="15"/>
        <v>9.7393936461892139</v>
      </c>
      <c r="AM48" s="31">
        <f t="shared" si="16"/>
        <v>3.2966570455050999</v>
      </c>
      <c r="AN48" s="31">
        <f t="shared" si="17"/>
        <v>5.3396132806114167</v>
      </c>
      <c r="AO48" s="31">
        <f t="shared" si="18"/>
        <v>4.303885309859723</v>
      </c>
      <c r="AP48" s="23"/>
      <c r="AQ48" s="23"/>
      <c r="AR48" s="57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M48" s="57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</row>
    <row r="49" spans="1:84" s="59" customFormat="1" ht="15" x14ac:dyDescent="0.3">
      <c r="A49" s="43">
        <v>42491</v>
      </c>
      <c r="B49" s="31">
        <v>104.87295953158024</v>
      </c>
      <c r="C49" s="31">
        <v>124.13995334188732</v>
      </c>
      <c r="D49" s="31">
        <v>114.09868530147403</v>
      </c>
      <c r="E49" s="31">
        <v>108.86894002508591</v>
      </c>
      <c r="F49" s="31">
        <v>108.77922277698428</v>
      </c>
      <c r="G49" s="31">
        <v>109.96018678241781</v>
      </c>
      <c r="H49" s="31">
        <v>113.72320370136985</v>
      </c>
      <c r="I49" s="31">
        <v>116.28544259114432</v>
      </c>
      <c r="J49" s="31">
        <v>112.11514938475237</v>
      </c>
      <c r="K49" s="31">
        <v>116.60010422998623</v>
      </c>
      <c r="L49" s="31">
        <v>112.09884064811092</v>
      </c>
      <c r="M49" s="31">
        <v>105.54417778416887</v>
      </c>
      <c r="N49" s="31">
        <v>110.29349787189311</v>
      </c>
      <c r="O49" s="31">
        <v>109.51033351660364</v>
      </c>
      <c r="P49" s="31">
        <v>100.86031821279794</v>
      </c>
      <c r="Q49" s="31">
        <v>118.95930418326687</v>
      </c>
      <c r="R49" s="31">
        <v>113.46380395913458</v>
      </c>
      <c r="S49" s="31">
        <v>113.60286624618597</v>
      </c>
      <c r="T49" s="31">
        <v>111.12153427518578</v>
      </c>
      <c r="U49" s="23"/>
      <c r="V49" s="43">
        <v>42491</v>
      </c>
      <c r="W49" s="31">
        <f t="shared" si="0"/>
        <v>2.5386979257723254</v>
      </c>
      <c r="X49" s="31">
        <f t="shared" si="1"/>
        <v>-14.762892532549102</v>
      </c>
      <c r="Y49" s="31">
        <f t="shared" si="2"/>
        <v>6.1699887017155248</v>
      </c>
      <c r="Z49" s="31">
        <f t="shared" si="3"/>
        <v>9.142328698646196</v>
      </c>
      <c r="AA49" s="31">
        <f t="shared" si="4"/>
        <v>1.8870021966687034</v>
      </c>
      <c r="AB49" s="31">
        <f t="shared" si="5"/>
        <v>4.8806949024474733</v>
      </c>
      <c r="AC49" s="31">
        <f t="shared" si="6"/>
        <v>6.6234543651365385</v>
      </c>
      <c r="AD49" s="31">
        <f t="shared" si="7"/>
        <v>2.914480582901092</v>
      </c>
      <c r="AE49" s="31">
        <f t="shared" si="8"/>
        <v>10.05564966608577</v>
      </c>
      <c r="AF49" s="31">
        <f t="shared" si="9"/>
        <v>9.457606532937163</v>
      </c>
      <c r="AG49" s="31">
        <f t="shared" si="10"/>
        <v>4.0884530358713533</v>
      </c>
      <c r="AH49" s="31">
        <f t="shared" si="11"/>
        <v>-2.5836752517425197</v>
      </c>
      <c r="AI49" s="31">
        <f t="shared" si="12"/>
        <v>-1.0766545717967801</v>
      </c>
      <c r="AJ49" s="31">
        <f t="shared" si="13"/>
        <v>1.4887902066109291</v>
      </c>
      <c r="AK49" s="31">
        <f t="shared" si="14"/>
        <v>0.55046034388992382</v>
      </c>
      <c r="AL49" s="31">
        <f t="shared" si="15"/>
        <v>3.8125404462769268</v>
      </c>
      <c r="AM49" s="31">
        <f t="shared" si="16"/>
        <v>5.7756422808876948</v>
      </c>
      <c r="AN49" s="31">
        <f t="shared" si="17"/>
        <v>4.7140217294025604</v>
      </c>
      <c r="AO49" s="31">
        <f t="shared" si="18"/>
        <v>4.1724273814726729</v>
      </c>
      <c r="AP49" s="23"/>
      <c r="AQ49" s="23"/>
      <c r="AR49" s="57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M49" s="57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</row>
    <row r="50" spans="1:84" s="59" customFormat="1" ht="15" x14ac:dyDescent="0.3">
      <c r="A50" s="43">
        <v>42522</v>
      </c>
      <c r="B50" s="31">
        <v>99.53588116209481</v>
      </c>
      <c r="C50" s="31">
        <v>161.46475507524235</v>
      </c>
      <c r="D50" s="31">
        <v>105.44821248246097</v>
      </c>
      <c r="E50" s="31">
        <v>103.10637289667851</v>
      </c>
      <c r="F50" s="31">
        <v>103.72817853746469</v>
      </c>
      <c r="G50" s="31">
        <v>107.90840809003578</v>
      </c>
      <c r="H50" s="31">
        <v>109.11724792323302</v>
      </c>
      <c r="I50" s="31">
        <v>111.73695653377638</v>
      </c>
      <c r="J50" s="31">
        <v>110.17494181572931</v>
      </c>
      <c r="K50" s="31">
        <v>123.95377894084687</v>
      </c>
      <c r="L50" s="31">
        <v>111.9716697932312</v>
      </c>
      <c r="M50" s="31">
        <v>100.65791539285536</v>
      </c>
      <c r="N50" s="31">
        <v>104.97819738958364</v>
      </c>
      <c r="O50" s="31">
        <v>109.70257563610045</v>
      </c>
      <c r="P50" s="31">
        <v>101.1741756018297</v>
      </c>
      <c r="Q50" s="31">
        <v>122.99359268538808</v>
      </c>
      <c r="R50" s="31">
        <v>113.65647577894883</v>
      </c>
      <c r="S50" s="31">
        <v>110.81157893591043</v>
      </c>
      <c r="T50" s="31">
        <v>108.39683772445159</v>
      </c>
      <c r="U50" s="23"/>
      <c r="V50" s="43">
        <v>42522</v>
      </c>
      <c r="W50" s="31">
        <f t="shared" si="0"/>
        <v>3.6675124154107834</v>
      </c>
      <c r="X50" s="31">
        <f t="shared" si="1"/>
        <v>19.981836780856426</v>
      </c>
      <c r="Y50" s="31">
        <f t="shared" si="2"/>
        <v>2.6736211544108954</v>
      </c>
      <c r="Z50" s="31">
        <f t="shared" si="3"/>
        <v>5.3155403156891055</v>
      </c>
      <c r="AA50" s="31">
        <f t="shared" si="4"/>
        <v>0.36903943185882326</v>
      </c>
      <c r="AB50" s="31">
        <f t="shared" si="5"/>
        <v>2.2199120412227842</v>
      </c>
      <c r="AC50" s="31">
        <f t="shared" si="6"/>
        <v>3.6570604706212038</v>
      </c>
      <c r="AD50" s="31">
        <f t="shared" si="7"/>
        <v>3.2371084275817168</v>
      </c>
      <c r="AE50" s="31">
        <f t="shared" si="8"/>
        <v>3.4692586165898263</v>
      </c>
      <c r="AF50" s="31">
        <f t="shared" si="9"/>
        <v>4.253674317711102</v>
      </c>
      <c r="AG50" s="31">
        <f t="shared" si="10"/>
        <v>3.7342685259900747</v>
      </c>
      <c r="AH50" s="31">
        <f t="shared" si="11"/>
        <v>-5.5262471724092848</v>
      </c>
      <c r="AI50" s="31">
        <f t="shared" si="12"/>
        <v>-1.4601564108091623</v>
      </c>
      <c r="AJ50" s="31">
        <f t="shared" si="13"/>
        <v>1.2952514667933031</v>
      </c>
      <c r="AK50" s="31">
        <f t="shared" si="14"/>
        <v>0.22070696653113941</v>
      </c>
      <c r="AL50" s="31">
        <f t="shared" si="15"/>
        <v>8.5006334689943657</v>
      </c>
      <c r="AM50" s="31">
        <f t="shared" si="16"/>
        <v>3.1378393148942791</v>
      </c>
      <c r="AN50" s="31">
        <f t="shared" si="17"/>
        <v>0.97658925900768168</v>
      </c>
      <c r="AO50" s="31">
        <f t="shared" si="18"/>
        <v>2.6220407627179441</v>
      </c>
      <c r="AP50" s="23"/>
      <c r="AQ50" s="23"/>
      <c r="AR50" s="57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M50" s="57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</row>
    <row r="51" spans="1:84" s="59" customFormat="1" ht="15" x14ac:dyDescent="0.3">
      <c r="A51" s="43">
        <v>42552</v>
      </c>
      <c r="B51" s="31">
        <v>99.147166507617342</v>
      </c>
      <c r="C51" s="31">
        <v>124.65437049139648</v>
      </c>
      <c r="D51" s="31">
        <v>108.51549408186058</v>
      </c>
      <c r="E51" s="31">
        <v>105.59318890497406</v>
      </c>
      <c r="F51" s="31">
        <v>106.38498255016447</v>
      </c>
      <c r="G51" s="31">
        <v>107.89099135467937</v>
      </c>
      <c r="H51" s="31">
        <v>108.16283783028268</v>
      </c>
      <c r="I51" s="31">
        <v>125.78738332933017</v>
      </c>
      <c r="J51" s="31">
        <v>108.53995535558256</v>
      </c>
      <c r="K51" s="31">
        <v>116.81687974950496</v>
      </c>
      <c r="L51" s="31">
        <v>112.30073091749385</v>
      </c>
      <c r="M51" s="31">
        <v>104.91229382970849</v>
      </c>
      <c r="N51" s="31">
        <v>104.38369949948564</v>
      </c>
      <c r="O51" s="31">
        <v>109.60359294513567</v>
      </c>
      <c r="P51" s="31">
        <v>110.35073036834393</v>
      </c>
      <c r="Q51" s="31">
        <v>131.07415183862875</v>
      </c>
      <c r="R51" s="31">
        <v>111.7384543420349</v>
      </c>
      <c r="S51" s="31">
        <v>110.16633611133986</v>
      </c>
      <c r="T51" s="31">
        <v>109.34950240268985</v>
      </c>
      <c r="U51" s="23"/>
      <c r="V51" s="43">
        <v>42552</v>
      </c>
      <c r="W51" s="31">
        <f t="shared" si="0"/>
        <v>1.9612325953987977</v>
      </c>
      <c r="X51" s="31">
        <f t="shared" si="1"/>
        <v>-20.945965119827846</v>
      </c>
      <c r="Y51" s="31">
        <f t="shared" si="2"/>
        <v>-2.3729659468457953E-2</v>
      </c>
      <c r="Z51" s="31">
        <f t="shared" si="3"/>
        <v>8.6738323612587322</v>
      </c>
      <c r="AA51" s="31">
        <f t="shared" si="4"/>
        <v>3.6622574386918245</v>
      </c>
      <c r="AB51" s="31">
        <f t="shared" si="5"/>
        <v>-0.42664247523666177</v>
      </c>
      <c r="AC51" s="31">
        <f t="shared" si="6"/>
        <v>0.29333379265874271</v>
      </c>
      <c r="AD51" s="31">
        <f t="shared" si="7"/>
        <v>8.7187020436819722</v>
      </c>
      <c r="AE51" s="31">
        <f t="shared" si="8"/>
        <v>-2.6765307424900442</v>
      </c>
      <c r="AF51" s="31">
        <f t="shared" si="9"/>
        <v>7.2005491540975157</v>
      </c>
      <c r="AG51" s="31">
        <f t="shared" si="10"/>
        <v>3.2088487812581548</v>
      </c>
      <c r="AH51" s="31">
        <f t="shared" si="11"/>
        <v>-7.7512681961854071</v>
      </c>
      <c r="AI51" s="31">
        <f t="shared" si="12"/>
        <v>-2.214377249836005</v>
      </c>
      <c r="AJ51" s="31">
        <f t="shared" si="13"/>
        <v>0.88871940836683905</v>
      </c>
      <c r="AK51" s="31">
        <f t="shared" si="14"/>
        <v>6.9613375714766335E-2</v>
      </c>
      <c r="AL51" s="31">
        <f t="shared" si="15"/>
        <v>5.6732130704533574</v>
      </c>
      <c r="AM51" s="31">
        <f t="shared" si="16"/>
        <v>-2.1673237026533627</v>
      </c>
      <c r="AN51" s="31">
        <f t="shared" si="17"/>
        <v>-2.0338148727668113</v>
      </c>
      <c r="AO51" s="31">
        <f t="shared" si="18"/>
        <v>0.58015449071355363</v>
      </c>
      <c r="AP51" s="23"/>
      <c r="AQ51" s="23"/>
      <c r="AR51" s="57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M51" s="57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</row>
    <row r="52" spans="1:84" s="59" customFormat="1" ht="15" x14ac:dyDescent="0.3">
      <c r="A52" s="43">
        <v>42583</v>
      </c>
      <c r="B52" s="31">
        <v>104.3726252931657</v>
      </c>
      <c r="C52" s="31">
        <v>151.71242714759973</v>
      </c>
      <c r="D52" s="31">
        <v>106.19767956877453</v>
      </c>
      <c r="E52" s="31">
        <v>109.181310061631</v>
      </c>
      <c r="F52" s="31">
        <v>110.59086218918652</v>
      </c>
      <c r="G52" s="31">
        <v>109.96705021892576</v>
      </c>
      <c r="H52" s="31">
        <v>111.09355064940291</v>
      </c>
      <c r="I52" s="31">
        <v>113.48921683226763</v>
      </c>
      <c r="J52" s="31">
        <v>109.71730376071153</v>
      </c>
      <c r="K52" s="31">
        <v>114.81038116145164</v>
      </c>
      <c r="L52" s="31">
        <v>112.71527109522826</v>
      </c>
      <c r="M52" s="31">
        <v>104.05138409612731</v>
      </c>
      <c r="N52" s="31">
        <v>103.60441614303721</v>
      </c>
      <c r="O52" s="31">
        <v>109.49210003874427</v>
      </c>
      <c r="P52" s="31">
        <v>110.93018510324633</v>
      </c>
      <c r="Q52" s="31">
        <v>129.23552778765836</v>
      </c>
      <c r="R52" s="31">
        <v>115.23426887487591</v>
      </c>
      <c r="S52" s="31">
        <v>112.27038884224038</v>
      </c>
      <c r="T52" s="31">
        <v>110.41066316331728</v>
      </c>
      <c r="U52" s="23"/>
      <c r="V52" s="43">
        <v>42583</v>
      </c>
      <c r="W52" s="31">
        <f t="shared" si="0"/>
        <v>5.5176403848925304</v>
      </c>
      <c r="X52" s="31">
        <f t="shared" si="1"/>
        <v>1.4099805387771909</v>
      </c>
      <c r="Y52" s="31">
        <f t="shared" si="2"/>
        <v>4.7665872594573102</v>
      </c>
      <c r="Z52" s="31">
        <f t="shared" si="3"/>
        <v>13.018859157394786</v>
      </c>
      <c r="AA52" s="31">
        <f t="shared" si="4"/>
        <v>3.0520797320571234</v>
      </c>
      <c r="AB52" s="31">
        <f t="shared" si="5"/>
        <v>0.43622446878130461</v>
      </c>
      <c r="AC52" s="31">
        <f t="shared" si="6"/>
        <v>3.2779750524160676</v>
      </c>
      <c r="AD52" s="31">
        <f t="shared" si="7"/>
        <v>2.8450041532399126</v>
      </c>
      <c r="AE52" s="31">
        <f t="shared" si="8"/>
        <v>-9.5487044144576316E-2</v>
      </c>
      <c r="AF52" s="31">
        <f t="shared" si="9"/>
        <v>6.2934628486669482</v>
      </c>
      <c r="AG52" s="31">
        <f t="shared" si="10"/>
        <v>3.5804444444614774</v>
      </c>
      <c r="AH52" s="31">
        <f t="shared" si="11"/>
        <v>-4.9803504412552257</v>
      </c>
      <c r="AI52" s="31">
        <f t="shared" si="12"/>
        <v>-0.13043068009761782</v>
      </c>
      <c r="AJ52" s="31">
        <f t="shared" si="13"/>
        <v>0.3317465541778688</v>
      </c>
      <c r="AK52" s="31">
        <f t="shared" si="14"/>
        <v>-0.52434194902009779</v>
      </c>
      <c r="AL52" s="31">
        <f t="shared" si="15"/>
        <v>9.0349325167269967</v>
      </c>
      <c r="AM52" s="31">
        <f t="shared" si="16"/>
        <v>4.0074609411289828</v>
      </c>
      <c r="AN52" s="31">
        <f t="shared" si="17"/>
        <v>-5.1365553676887998E-2</v>
      </c>
      <c r="AO52" s="31">
        <f t="shared" si="18"/>
        <v>2.6814098926192713</v>
      </c>
      <c r="AP52" s="23"/>
      <c r="AQ52" s="23"/>
      <c r="AR52" s="57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M52" s="57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</row>
    <row r="53" spans="1:84" s="59" customFormat="1" ht="15" x14ac:dyDescent="0.3">
      <c r="A53" s="43">
        <v>42614</v>
      </c>
      <c r="B53" s="31">
        <v>100.17513839434046</v>
      </c>
      <c r="C53" s="31">
        <v>126.47846608877192</v>
      </c>
      <c r="D53" s="31">
        <v>103.14463260766038</v>
      </c>
      <c r="E53" s="31">
        <v>116.39297299531961</v>
      </c>
      <c r="F53" s="31">
        <v>106.81943182871458</v>
      </c>
      <c r="G53" s="31">
        <v>111.39071106395613</v>
      </c>
      <c r="H53" s="31">
        <v>112.65274307279543</v>
      </c>
      <c r="I53" s="31">
        <v>112.32784545544952</v>
      </c>
      <c r="J53" s="31">
        <v>113.37536988271916</v>
      </c>
      <c r="K53" s="31">
        <v>131.44713023967606</v>
      </c>
      <c r="L53" s="31">
        <v>112.96720347699765</v>
      </c>
      <c r="M53" s="31">
        <v>100.60784166758349</v>
      </c>
      <c r="N53" s="31">
        <v>106.28260413702854</v>
      </c>
      <c r="O53" s="31">
        <v>110.42784708882385</v>
      </c>
      <c r="P53" s="31">
        <v>104.12860992054968</v>
      </c>
      <c r="Q53" s="31">
        <v>122.33238165739971</v>
      </c>
      <c r="R53" s="31">
        <v>109.85184025083416</v>
      </c>
      <c r="S53" s="31">
        <v>114.33432532281796</v>
      </c>
      <c r="T53" s="31">
        <v>109.79616609928638</v>
      </c>
      <c r="U53" s="23"/>
      <c r="V53" s="43">
        <v>42614</v>
      </c>
      <c r="W53" s="31">
        <f t="shared" si="0"/>
        <v>2.1234170956540055</v>
      </c>
      <c r="X53" s="31">
        <f t="shared" si="1"/>
        <v>-17.277076060895652</v>
      </c>
      <c r="Y53" s="31">
        <f t="shared" si="2"/>
        <v>3.1744230681530041</v>
      </c>
      <c r="Z53" s="31">
        <f t="shared" si="3"/>
        <v>11.851853023747807</v>
      </c>
      <c r="AA53" s="31">
        <f t="shared" si="4"/>
        <v>1.9348609304634294</v>
      </c>
      <c r="AB53" s="31">
        <f t="shared" si="5"/>
        <v>1.757569221514359</v>
      </c>
      <c r="AC53" s="31">
        <f t="shared" si="6"/>
        <v>2.808742903344978</v>
      </c>
      <c r="AD53" s="31">
        <f t="shared" si="7"/>
        <v>7.4390381242355659</v>
      </c>
      <c r="AE53" s="31">
        <f t="shared" si="8"/>
        <v>5.5405113834534205</v>
      </c>
      <c r="AF53" s="31">
        <f t="shared" si="9"/>
        <v>12.241111960058106</v>
      </c>
      <c r="AG53" s="31">
        <f t="shared" si="10"/>
        <v>3.8833166401317101</v>
      </c>
      <c r="AH53" s="31">
        <f t="shared" si="11"/>
        <v>-2.3857743278006893</v>
      </c>
      <c r="AI53" s="31">
        <f t="shared" si="12"/>
        <v>1.1476479132344934</v>
      </c>
      <c r="AJ53" s="31">
        <f t="shared" si="13"/>
        <v>0.93965240727105481</v>
      </c>
      <c r="AK53" s="31">
        <f t="shared" si="14"/>
        <v>-0.17210520205767921</v>
      </c>
      <c r="AL53" s="31">
        <f t="shared" si="15"/>
        <v>6.3939660533727078</v>
      </c>
      <c r="AM53" s="31">
        <f t="shared" si="16"/>
        <v>4.2942711263711715</v>
      </c>
      <c r="AN53" s="31">
        <f t="shared" si="17"/>
        <v>3.4015006119339404</v>
      </c>
      <c r="AO53" s="31">
        <f t="shared" si="18"/>
        <v>2.9562973152810628</v>
      </c>
      <c r="AP53" s="23"/>
      <c r="AQ53" s="23"/>
      <c r="AR53" s="57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M53" s="57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</row>
    <row r="54" spans="1:84" s="59" customFormat="1" ht="15" x14ac:dyDescent="0.3">
      <c r="A54" s="43">
        <v>42644</v>
      </c>
      <c r="B54" s="31">
        <v>97.496254667042734</v>
      </c>
      <c r="C54" s="31">
        <v>117.78567881128663</v>
      </c>
      <c r="D54" s="31">
        <v>106.46032889219377</v>
      </c>
      <c r="E54" s="31">
        <v>110.80323807838855</v>
      </c>
      <c r="F54" s="31">
        <v>117.53707514072609</v>
      </c>
      <c r="G54" s="31">
        <v>113.15035798523724</v>
      </c>
      <c r="H54" s="31">
        <v>114.57245158189269</v>
      </c>
      <c r="I54" s="31">
        <v>124.67901346507679</v>
      </c>
      <c r="J54" s="31">
        <v>109.13190793437862</v>
      </c>
      <c r="K54" s="31">
        <v>120.71327096718869</v>
      </c>
      <c r="L54" s="31">
        <v>114.2002643442149</v>
      </c>
      <c r="M54" s="31">
        <v>108.51251963546241</v>
      </c>
      <c r="N54" s="31">
        <v>111.78203645871078</v>
      </c>
      <c r="O54" s="31">
        <v>110.76898882963606</v>
      </c>
      <c r="P54" s="31">
        <v>90.172774850990834</v>
      </c>
      <c r="Q54" s="31">
        <v>123.33131229180543</v>
      </c>
      <c r="R54" s="31">
        <v>111.47426526328464</v>
      </c>
      <c r="S54" s="31">
        <v>114.40428058846638</v>
      </c>
      <c r="T54" s="31">
        <v>110.42715246730887</v>
      </c>
      <c r="U54" s="23"/>
      <c r="V54" s="43">
        <v>42644</v>
      </c>
      <c r="W54" s="31">
        <f t="shared" si="0"/>
        <v>-0.10655084841282303</v>
      </c>
      <c r="X54" s="31">
        <f t="shared" si="1"/>
        <v>-23.059490270810713</v>
      </c>
      <c r="Y54" s="31">
        <f t="shared" si="2"/>
        <v>1.5739488749279218</v>
      </c>
      <c r="Z54" s="31">
        <f t="shared" si="3"/>
        <v>-4.33098412329322</v>
      </c>
      <c r="AA54" s="31">
        <f t="shared" si="4"/>
        <v>-2.2803061994812026</v>
      </c>
      <c r="AB54" s="31">
        <f t="shared" si="5"/>
        <v>2.6498132612881022</v>
      </c>
      <c r="AC54" s="31">
        <f t="shared" si="6"/>
        <v>-0.55663744925183778</v>
      </c>
      <c r="AD54" s="31">
        <f t="shared" si="7"/>
        <v>8.1827530400707928</v>
      </c>
      <c r="AE54" s="31">
        <f t="shared" si="8"/>
        <v>-0.15330143653197581</v>
      </c>
      <c r="AF54" s="31">
        <f t="shared" si="9"/>
        <v>7.9831555860505574</v>
      </c>
      <c r="AG54" s="31">
        <f t="shared" si="10"/>
        <v>3.9747624051754258</v>
      </c>
      <c r="AH54" s="31">
        <f t="shared" si="11"/>
        <v>0.61874748807808544</v>
      </c>
      <c r="AI54" s="31">
        <f t="shared" si="12"/>
        <v>2.7071409388791636</v>
      </c>
      <c r="AJ54" s="31">
        <f t="shared" si="13"/>
        <v>2.0228149762245664</v>
      </c>
      <c r="AK54" s="31">
        <f t="shared" si="14"/>
        <v>0.11584748333719119</v>
      </c>
      <c r="AL54" s="31">
        <f t="shared" si="15"/>
        <v>11.325868309827072</v>
      </c>
      <c r="AM54" s="31">
        <f t="shared" si="16"/>
        <v>2.9289962810819929</v>
      </c>
      <c r="AN54" s="31">
        <f t="shared" si="17"/>
        <v>4.2413484220803923</v>
      </c>
      <c r="AO54" s="31">
        <f t="shared" si="18"/>
        <v>1.8239242781309457</v>
      </c>
      <c r="AP54" s="23"/>
      <c r="AQ54" s="23"/>
      <c r="AR54" s="57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M54" s="57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</row>
    <row r="55" spans="1:84" s="59" customFormat="1" ht="15" x14ac:dyDescent="0.3">
      <c r="A55" s="43">
        <v>42675</v>
      </c>
      <c r="B55" s="31">
        <v>107.49266375422906</v>
      </c>
      <c r="C55" s="31">
        <v>134.59022744047383</v>
      </c>
      <c r="D55" s="31">
        <v>113.46359693205051</v>
      </c>
      <c r="E55" s="31">
        <v>122.23552315192525</v>
      </c>
      <c r="F55" s="31">
        <v>124.3028902089586</v>
      </c>
      <c r="G55" s="31">
        <v>117.5383828089616</v>
      </c>
      <c r="H55" s="31">
        <v>119.09307348112543</v>
      </c>
      <c r="I55" s="31">
        <v>118.20651017654517</v>
      </c>
      <c r="J55" s="31">
        <v>114.60857799524456</v>
      </c>
      <c r="K55" s="31">
        <v>132.10742293085769</v>
      </c>
      <c r="L55" s="31">
        <v>115.00046199464609</v>
      </c>
      <c r="M55" s="31">
        <v>113.94932716739362</v>
      </c>
      <c r="N55" s="31">
        <v>115.53392239558175</v>
      </c>
      <c r="O55" s="31">
        <v>111.72437550526249</v>
      </c>
      <c r="P55" s="31">
        <v>87.669687819080622</v>
      </c>
      <c r="Q55" s="31">
        <v>121.86473477257856</v>
      </c>
      <c r="R55" s="31">
        <v>112.21814865374805</v>
      </c>
      <c r="S55" s="31">
        <v>116.68926973427192</v>
      </c>
      <c r="T55" s="31">
        <v>114.9878247075887</v>
      </c>
      <c r="U55" s="23"/>
      <c r="V55" s="43">
        <v>42675</v>
      </c>
      <c r="W55" s="31">
        <f t="shared" si="0"/>
        <v>3.2110466756175953</v>
      </c>
      <c r="X55" s="31">
        <f t="shared" si="1"/>
        <v>-20.145764433608022</v>
      </c>
      <c r="Y55" s="31">
        <f t="shared" si="2"/>
        <v>4.8188053678416338</v>
      </c>
      <c r="Z55" s="31">
        <f t="shared" si="3"/>
        <v>0.8806694955606531</v>
      </c>
      <c r="AA55" s="31">
        <f t="shared" si="4"/>
        <v>-2.1648799561222489</v>
      </c>
      <c r="AB55" s="31">
        <f t="shared" si="5"/>
        <v>5.4499614203738389</v>
      </c>
      <c r="AC55" s="31">
        <f t="shared" si="6"/>
        <v>-3.8857235860717765E-2</v>
      </c>
      <c r="AD55" s="31">
        <f t="shared" si="7"/>
        <v>3.0489235034504105</v>
      </c>
      <c r="AE55" s="31">
        <f t="shared" si="8"/>
        <v>3.1734568143411792</v>
      </c>
      <c r="AF55" s="31">
        <f t="shared" si="9"/>
        <v>9.4701045193276627</v>
      </c>
      <c r="AG55" s="31">
        <f t="shared" si="10"/>
        <v>4.2556278958676188</v>
      </c>
      <c r="AH55" s="31">
        <f t="shared" si="11"/>
        <v>4.6095349781373613</v>
      </c>
      <c r="AI55" s="31">
        <f t="shared" si="12"/>
        <v>-0.90530640922574435</v>
      </c>
      <c r="AJ55" s="31">
        <f t="shared" si="13"/>
        <v>2.931885833249865</v>
      </c>
      <c r="AK55" s="31">
        <f t="shared" si="14"/>
        <v>0.59545337760846451</v>
      </c>
      <c r="AL55" s="31">
        <f t="shared" si="15"/>
        <v>-1.1129456965272055</v>
      </c>
      <c r="AM55" s="31">
        <f t="shared" si="16"/>
        <v>5.7484689794884218</v>
      </c>
      <c r="AN55" s="31">
        <f t="shared" si="17"/>
        <v>4.7814795395797631</v>
      </c>
      <c r="AO55" s="31">
        <f t="shared" si="18"/>
        <v>3.1835709329234305</v>
      </c>
      <c r="AP55" s="23"/>
      <c r="AQ55" s="23"/>
      <c r="AR55" s="57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M55" s="57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</row>
    <row r="56" spans="1:84" s="59" customFormat="1" ht="15" x14ac:dyDescent="0.3">
      <c r="A56" s="44">
        <v>42705</v>
      </c>
      <c r="B56" s="33">
        <v>112.92266767080952</v>
      </c>
      <c r="C56" s="33">
        <v>159.02135995252252</v>
      </c>
      <c r="D56" s="33">
        <v>121.52414310945022</v>
      </c>
      <c r="E56" s="33">
        <v>122.35721571471687</v>
      </c>
      <c r="F56" s="33">
        <v>118.75773925523052</v>
      </c>
      <c r="G56" s="33">
        <v>119.62746346867706</v>
      </c>
      <c r="H56" s="33">
        <v>127.44888149673376</v>
      </c>
      <c r="I56" s="33">
        <v>140.90486636621702</v>
      </c>
      <c r="J56" s="33">
        <v>138.10043223536775</v>
      </c>
      <c r="K56" s="33">
        <v>129.34712140272569</v>
      </c>
      <c r="L56" s="33">
        <v>116.62556580333161</v>
      </c>
      <c r="M56" s="33">
        <v>128.41231165798862</v>
      </c>
      <c r="N56" s="33">
        <v>132.84380053850913</v>
      </c>
      <c r="O56" s="33">
        <v>112.81807369571108</v>
      </c>
      <c r="P56" s="33">
        <v>97.627381206697933</v>
      </c>
      <c r="Q56" s="33">
        <v>124.19771834821624</v>
      </c>
      <c r="R56" s="33">
        <v>109.26159334348425</v>
      </c>
      <c r="S56" s="33">
        <v>120.26290262335006</v>
      </c>
      <c r="T56" s="33">
        <v>120.63119357269957</v>
      </c>
      <c r="U56" s="23"/>
      <c r="V56" s="44">
        <v>42705</v>
      </c>
      <c r="W56" s="33">
        <f t="shared" si="0"/>
        <v>2.2965003981431522</v>
      </c>
      <c r="X56" s="33">
        <f t="shared" si="1"/>
        <v>18.118350466629437</v>
      </c>
      <c r="Y56" s="33">
        <f t="shared" si="2"/>
        <v>4.4418205819108465</v>
      </c>
      <c r="Z56" s="33">
        <f t="shared" si="3"/>
        <v>-3.9012651096531528</v>
      </c>
      <c r="AA56" s="33">
        <f t="shared" si="4"/>
        <v>-0.83647394043163104</v>
      </c>
      <c r="AB56" s="33">
        <f t="shared" si="5"/>
        <v>7.7675211040595826</v>
      </c>
      <c r="AC56" s="33">
        <f t="shared" si="6"/>
        <v>3.215939098083382</v>
      </c>
      <c r="AD56" s="33">
        <f t="shared" si="7"/>
        <v>5.281698039432527</v>
      </c>
      <c r="AE56" s="33">
        <f t="shared" si="8"/>
        <v>5.6548379080148408</v>
      </c>
      <c r="AF56" s="33">
        <f t="shared" si="9"/>
        <v>4.6367868148917211</v>
      </c>
      <c r="AG56" s="33">
        <f t="shared" si="10"/>
        <v>4.9713009814847879</v>
      </c>
      <c r="AH56" s="33">
        <f t="shared" si="11"/>
        <v>7.4926444008936386</v>
      </c>
      <c r="AI56" s="33">
        <f t="shared" si="12"/>
        <v>7.3119377770295415</v>
      </c>
      <c r="AJ56" s="33">
        <f t="shared" si="13"/>
        <v>3.8551915888663331</v>
      </c>
      <c r="AK56" s="33">
        <f t="shared" si="14"/>
        <v>0.72268678371365525</v>
      </c>
      <c r="AL56" s="33">
        <f t="shared" si="15"/>
        <v>2.8924824044250812</v>
      </c>
      <c r="AM56" s="33">
        <f t="shared" si="16"/>
        <v>4.1211466596549258</v>
      </c>
      <c r="AN56" s="33">
        <f t="shared" si="17"/>
        <v>6.2208113205568338</v>
      </c>
      <c r="AO56" s="33">
        <f t="shared" si="18"/>
        <v>4.6840881850422704</v>
      </c>
      <c r="AP56" s="23"/>
      <c r="AQ56" s="23"/>
      <c r="AR56" s="57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M56" s="57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</row>
    <row r="57" spans="1:84" s="59" customFormat="1" ht="15" x14ac:dyDescent="0.3">
      <c r="A57" s="45">
        <v>42736</v>
      </c>
      <c r="B57" s="35">
        <v>115.18044156709598</v>
      </c>
      <c r="C57" s="35">
        <v>151.23596005565798</v>
      </c>
      <c r="D57" s="35">
        <v>115.91349306277336</v>
      </c>
      <c r="E57" s="35">
        <v>116.96856062663176</v>
      </c>
      <c r="F57" s="35">
        <v>107.14459223190759</v>
      </c>
      <c r="G57" s="35">
        <v>114.58028515389535</v>
      </c>
      <c r="H57" s="35">
        <v>116.87538424791919</v>
      </c>
      <c r="I57" s="35">
        <v>112.50127884142024</v>
      </c>
      <c r="J57" s="35">
        <v>113.55151209241959</v>
      </c>
      <c r="K57" s="35">
        <v>139.75576843493346</v>
      </c>
      <c r="L57" s="35">
        <v>114.63189272725887</v>
      </c>
      <c r="M57" s="35">
        <v>107.85260674141223</v>
      </c>
      <c r="N57" s="35">
        <v>113.1966236185835</v>
      </c>
      <c r="O57" s="35">
        <v>109.73351723560732</v>
      </c>
      <c r="P57" s="35">
        <v>105.99558200333323</v>
      </c>
      <c r="Q57" s="35">
        <v>120.32350509625451</v>
      </c>
      <c r="R57" s="35">
        <v>113.57680138610729</v>
      </c>
      <c r="S57" s="35">
        <v>119.41010844502642</v>
      </c>
      <c r="T57" s="35">
        <v>115.41816974671336</v>
      </c>
      <c r="U57" s="23"/>
      <c r="V57" s="45">
        <v>42736</v>
      </c>
      <c r="W57" s="35">
        <f t="shared" si="0"/>
        <v>3.6276166243218029</v>
      </c>
      <c r="X57" s="35">
        <f t="shared" si="1"/>
        <v>18.066161327575799</v>
      </c>
      <c r="Y57" s="35">
        <f t="shared" si="2"/>
        <v>4.2363265010624644</v>
      </c>
      <c r="Z57" s="35">
        <f t="shared" si="3"/>
        <v>4.8643938391968362</v>
      </c>
      <c r="AA57" s="35">
        <f t="shared" si="4"/>
        <v>6.2734155339192625</v>
      </c>
      <c r="AB57" s="35">
        <f t="shared" si="5"/>
        <v>6.9756091316268538</v>
      </c>
      <c r="AC57" s="35">
        <f t="shared" si="6"/>
        <v>8.9494402951340675</v>
      </c>
      <c r="AD57" s="35">
        <f t="shared" si="7"/>
        <v>2.7908321432634295</v>
      </c>
      <c r="AE57" s="35">
        <f t="shared" si="8"/>
        <v>3.7969057410832221</v>
      </c>
      <c r="AF57" s="35">
        <f t="shared" si="9"/>
        <v>10.956019524578579</v>
      </c>
      <c r="AG57" s="35">
        <f t="shared" si="10"/>
        <v>4.544269517927944</v>
      </c>
      <c r="AH57" s="35">
        <f t="shared" si="11"/>
        <v>3.9771336870993537</v>
      </c>
      <c r="AI57" s="35">
        <f t="shared" si="12"/>
        <v>4.4728989041999512E-2</v>
      </c>
      <c r="AJ57" s="35">
        <f t="shared" si="13"/>
        <v>2.8125835619195954</v>
      </c>
      <c r="AK57" s="35">
        <f t="shared" si="14"/>
        <v>1.4602851072151708</v>
      </c>
      <c r="AL57" s="35">
        <f t="shared" si="15"/>
        <v>6.2899616932918718</v>
      </c>
      <c r="AM57" s="35">
        <f t="shared" si="16"/>
        <v>8.5056759396256609</v>
      </c>
      <c r="AN57" s="35">
        <f t="shared" si="17"/>
        <v>5.4032236588137437</v>
      </c>
      <c r="AO57" s="35">
        <f t="shared" si="18"/>
        <v>5.1712498283417432</v>
      </c>
      <c r="AP57" s="23"/>
      <c r="AQ57" s="23"/>
      <c r="AR57" s="57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M57" s="57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</row>
    <row r="58" spans="1:84" s="59" customFormat="1" ht="15" x14ac:dyDescent="0.3">
      <c r="A58" s="40">
        <v>42767</v>
      </c>
      <c r="B58" s="27">
        <v>119.22425212059527</v>
      </c>
      <c r="C58" s="27">
        <v>132.70461763171335</v>
      </c>
      <c r="D58" s="27">
        <v>113.04634855382231</v>
      </c>
      <c r="E58" s="27">
        <v>109.91837014554349</v>
      </c>
      <c r="F58" s="27">
        <v>108.45297295003795</v>
      </c>
      <c r="G58" s="27">
        <v>111.21413111628895</v>
      </c>
      <c r="H58" s="27">
        <v>113.07728482424037</v>
      </c>
      <c r="I58" s="27">
        <v>104.82350416278156</v>
      </c>
      <c r="J58" s="27">
        <v>110.29469169451262</v>
      </c>
      <c r="K58" s="27">
        <v>121.52477202848428</v>
      </c>
      <c r="L58" s="27">
        <v>114.12861530914908</v>
      </c>
      <c r="M58" s="27">
        <v>109.05684211433386</v>
      </c>
      <c r="N58" s="27">
        <v>113.56208787852017</v>
      </c>
      <c r="O58" s="27">
        <v>114.23017809729072</v>
      </c>
      <c r="P58" s="27">
        <v>124.54361201006934</v>
      </c>
      <c r="Q58" s="27">
        <v>122.02069275161375</v>
      </c>
      <c r="R58" s="27">
        <v>111.02512990222435</v>
      </c>
      <c r="S58" s="27">
        <v>116.41686917272391</v>
      </c>
      <c r="T58" s="27">
        <v>114.29596357735572</v>
      </c>
      <c r="U58" s="23"/>
      <c r="V58" s="40">
        <v>42767</v>
      </c>
      <c r="W58" s="27">
        <f t="shared" si="0"/>
        <v>5.8342775995421619</v>
      </c>
      <c r="X58" s="27">
        <f t="shared" si="1"/>
        <v>-14.4375409390139</v>
      </c>
      <c r="Y58" s="27">
        <f t="shared" si="2"/>
        <v>3.9550851472381936</v>
      </c>
      <c r="Z58" s="27">
        <f t="shared" si="3"/>
        <v>7.1859089555140798</v>
      </c>
      <c r="AA58" s="27">
        <f t="shared" si="4"/>
        <v>4.5688982435207635</v>
      </c>
      <c r="AB58" s="27">
        <f t="shared" si="5"/>
        <v>5.3232765347910487</v>
      </c>
      <c r="AC58" s="27">
        <f t="shared" si="6"/>
        <v>7.0173993786431481</v>
      </c>
      <c r="AD58" s="27">
        <f t="shared" si="7"/>
        <v>3.539970487895431</v>
      </c>
      <c r="AE58" s="27">
        <f t="shared" si="8"/>
        <v>5.8548381012504649</v>
      </c>
      <c r="AF58" s="27">
        <f t="shared" si="9"/>
        <v>7.1350873169484288</v>
      </c>
      <c r="AG58" s="27">
        <f t="shared" si="10"/>
        <v>4.1095614632833843</v>
      </c>
      <c r="AH58" s="27">
        <f t="shared" si="11"/>
        <v>7.4998966315470597</v>
      </c>
      <c r="AI58" s="27">
        <f t="shared" si="12"/>
        <v>2.132540745116259</v>
      </c>
      <c r="AJ58" s="27">
        <f t="shared" si="13"/>
        <v>4.2912139876840172</v>
      </c>
      <c r="AK58" s="27">
        <f t="shared" si="14"/>
        <v>1.4010291660666212</v>
      </c>
      <c r="AL58" s="27">
        <f t="shared" si="15"/>
        <v>2.0452023813006548</v>
      </c>
      <c r="AM58" s="27">
        <f t="shared" si="16"/>
        <v>6.4330989828071665</v>
      </c>
      <c r="AN58" s="27">
        <f t="shared" si="17"/>
        <v>3.2715511897973784</v>
      </c>
      <c r="AO58" s="27">
        <f t="shared" si="18"/>
        <v>4.4396351759754538</v>
      </c>
      <c r="AP58" s="23"/>
      <c r="AQ58" s="23"/>
      <c r="AR58" s="57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M58" s="57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</row>
    <row r="59" spans="1:84" s="59" customFormat="1" ht="15" x14ac:dyDescent="0.3">
      <c r="A59" s="40">
        <v>42795</v>
      </c>
      <c r="B59" s="27">
        <v>125.28776460126562</v>
      </c>
      <c r="C59" s="27">
        <v>143.16633828848643</v>
      </c>
      <c r="D59" s="27">
        <v>119.69325785606952</v>
      </c>
      <c r="E59" s="27">
        <v>115.79894844791181</v>
      </c>
      <c r="F59" s="27">
        <v>103.98874839989516</v>
      </c>
      <c r="G59" s="27">
        <v>112.58491584869672</v>
      </c>
      <c r="H59" s="27">
        <v>116.60177018993589</v>
      </c>
      <c r="I59" s="27">
        <v>115.93037365501687</v>
      </c>
      <c r="J59" s="27">
        <v>116.93255888738329</v>
      </c>
      <c r="K59" s="27">
        <v>124.71621325570409</v>
      </c>
      <c r="L59" s="27">
        <v>115.40099038340055</v>
      </c>
      <c r="M59" s="27">
        <v>114.63403799998709</v>
      </c>
      <c r="N59" s="27">
        <v>120.42037986327257</v>
      </c>
      <c r="O59" s="27">
        <v>114.69409259583632</v>
      </c>
      <c r="P59" s="27">
        <v>125.62326027080418</v>
      </c>
      <c r="Q59" s="27">
        <v>126.85844057816473</v>
      </c>
      <c r="R59" s="27">
        <v>121.18722509590252</v>
      </c>
      <c r="S59" s="27">
        <v>117.85141663426249</v>
      </c>
      <c r="T59" s="27">
        <v>118.07355076718655</v>
      </c>
      <c r="U59" s="23"/>
      <c r="V59" s="40">
        <v>42795</v>
      </c>
      <c r="W59" s="27">
        <f t="shared" si="0"/>
        <v>4.2810855717201548</v>
      </c>
      <c r="X59" s="27">
        <f t="shared" si="1"/>
        <v>-8.4418639097475676</v>
      </c>
      <c r="Y59" s="27">
        <f t="shared" si="2"/>
        <v>7.0693055932341764</v>
      </c>
      <c r="Z59" s="27">
        <f t="shared" si="3"/>
        <v>6.5098797847193453</v>
      </c>
      <c r="AA59" s="27">
        <f t="shared" si="4"/>
        <v>3.5245320550374686</v>
      </c>
      <c r="AB59" s="27">
        <f t="shared" si="5"/>
        <v>3.6091723966177796</v>
      </c>
      <c r="AC59" s="27">
        <f t="shared" si="6"/>
        <v>7.9034822097457038</v>
      </c>
      <c r="AD59" s="27">
        <f t="shared" si="7"/>
        <v>1.0035297971623152</v>
      </c>
      <c r="AE59" s="27">
        <f t="shared" si="8"/>
        <v>10.495362105516051</v>
      </c>
      <c r="AF59" s="27">
        <f t="shared" si="9"/>
        <v>-0.12748046599568852</v>
      </c>
      <c r="AG59" s="27">
        <f t="shared" si="10"/>
        <v>3.9885660620906833</v>
      </c>
      <c r="AH59" s="27">
        <f t="shared" si="11"/>
        <v>10.061044186295121</v>
      </c>
      <c r="AI59" s="27">
        <f t="shared" si="12"/>
        <v>4.0461662423528537</v>
      </c>
      <c r="AJ59" s="27">
        <f t="shared" si="13"/>
        <v>3.4368248818992697</v>
      </c>
      <c r="AK59" s="27">
        <f t="shared" si="14"/>
        <v>2.2669136257669038</v>
      </c>
      <c r="AL59" s="27">
        <f t="shared" si="15"/>
        <v>5.0178442537661709</v>
      </c>
      <c r="AM59" s="27">
        <f t="shared" si="16"/>
        <v>8.8938665484961348</v>
      </c>
      <c r="AN59" s="27">
        <f t="shared" si="17"/>
        <v>2.6220757019693508</v>
      </c>
      <c r="AO59" s="27">
        <f t="shared" si="18"/>
        <v>4.5271985341077254</v>
      </c>
      <c r="AP59" s="23"/>
      <c r="AQ59" s="23"/>
      <c r="AR59" s="57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M59" s="57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</row>
    <row r="60" spans="1:84" s="59" customFormat="1" ht="15" x14ac:dyDescent="0.3">
      <c r="A60" s="40">
        <v>42826</v>
      </c>
      <c r="B60" s="27">
        <v>112.52409645180138</v>
      </c>
      <c r="C60" s="27">
        <v>116.49749494772718</v>
      </c>
      <c r="D60" s="27">
        <v>114.71299589649794</v>
      </c>
      <c r="E60" s="27">
        <v>110.03291525211709</v>
      </c>
      <c r="F60" s="27">
        <v>106.31689021309759</v>
      </c>
      <c r="G60" s="27">
        <v>112.6043642030284</v>
      </c>
      <c r="H60" s="27">
        <v>116.63126097362519</v>
      </c>
      <c r="I60" s="27">
        <v>125.02857133904726</v>
      </c>
      <c r="J60" s="27">
        <v>111.15983064090175</v>
      </c>
      <c r="K60" s="27">
        <v>126.20032381864907</v>
      </c>
      <c r="L60" s="27">
        <v>115.7644672315692</v>
      </c>
      <c r="M60" s="27">
        <v>117.08597133926976</v>
      </c>
      <c r="N60" s="27">
        <v>115.16996703735427</v>
      </c>
      <c r="O60" s="27">
        <v>113.63850227185308</v>
      </c>
      <c r="P60" s="27">
        <v>110.01112770711765</v>
      </c>
      <c r="Q60" s="27">
        <v>120.57232236789409</v>
      </c>
      <c r="R60" s="27">
        <v>116.08834660942544</v>
      </c>
      <c r="S60" s="27">
        <v>118.11916376904496</v>
      </c>
      <c r="T60" s="27">
        <v>114.70243651607836</v>
      </c>
      <c r="U60" s="23"/>
      <c r="V60" s="40">
        <v>42826</v>
      </c>
      <c r="W60" s="27">
        <f t="shared" si="0"/>
        <v>1.1831173794234928</v>
      </c>
      <c r="X60" s="27">
        <f t="shared" si="1"/>
        <v>-9.3184899878953473</v>
      </c>
      <c r="Y60" s="27">
        <f t="shared" si="2"/>
        <v>0.45438472528635998</v>
      </c>
      <c r="Z60" s="27">
        <f t="shared" si="3"/>
        <v>-2.9677690468030988</v>
      </c>
      <c r="AA60" s="27">
        <f t="shared" si="4"/>
        <v>2.2589640360108092</v>
      </c>
      <c r="AB60" s="27">
        <f t="shared" si="5"/>
        <v>1.3267960429556211</v>
      </c>
      <c r="AC60" s="27">
        <f t="shared" si="6"/>
        <v>3.7691195567476825</v>
      </c>
      <c r="AD60" s="27">
        <f t="shared" si="7"/>
        <v>14.030482036211936</v>
      </c>
      <c r="AE60" s="27">
        <f t="shared" si="8"/>
        <v>2.1010561530876828</v>
      </c>
      <c r="AF60" s="27">
        <f t="shared" si="9"/>
        <v>7.9382101545806876</v>
      </c>
      <c r="AG60" s="27">
        <f t="shared" si="10"/>
        <v>3.5759884421713508</v>
      </c>
      <c r="AH60" s="27">
        <f t="shared" si="11"/>
        <v>4.8780671008307905</v>
      </c>
      <c r="AI60" s="27">
        <f t="shared" si="12"/>
        <v>-5.2218515199299986E-2</v>
      </c>
      <c r="AJ60" s="27">
        <f t="shared" si="13"/>
        <v>4.3784277031849967</v>
      </c>
      <c r="AK60" s="27">
        <f t="shared" si="14"/>
        <v>1.9228315376817591</v>
      </c>
      <c r="AL60" s="27">
        <f t="shared" si="15"/>
        <v>-0.65586493934731038</v>
      </c>
      <c r="AM60" s="27">
        <f t="shared" si="16"/>
        <v>2.5952469806133962</v>
      </c>
      <c r="AN60" s="27">
        <f t="shared" si="17"/>
        <v>2.5423750550968691</v>
      </c>
      <c r="AO60" s="27">
        <f t="shared" si="18"/>
        <v>2.1482663889371025</v>
      </c>
      <c r="AP60" s="23"/>
      <c r="AQ60" s="23"/>
      <c r="AR60" s="57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M60" s="57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</row>
    <row r="61" spans="1:84" s="59" customFormat="1" ht="15" x14ac:dyDescent="0.3">
      <c r="A61" s="40">
        <v>42856</v>
      </c>
      <c r="B61" s="27">
        <v>107.45571421662065</v>
      </c>
      <c r="C61" s="27">
        <v>178.17840557703519</v>
      </c>
      <c r="D61" s="27">
        <v>112.77052405565763</v>
      </c>
      <c r="E61" s="27">
        <v>107.67745037846656</v>
      </c>
      <c r="F61" s="27">
        <v>111.53065425152992</v>
      </c>
      <c r="G61" s="27">
        <v>110.68671860730099</v>
      </c>
      <c r="H61" s="27">
        <v>114.4912547067709</v>
      </c>
      <c r="I61" s="27">
        <v>119.15996413436832</v>
      </c>
      <c r="J61" s="27">
        <v>114.5791956625316</v>
      </c>
      <c r="K61" s="27">
        <v>123.81271607263665</v>
      </c>
      <c r="L61" s="27">
        <v>115.89571106071078</v>
      </c>
      <c r="M61" s="27">
        <v>110.79967077617175</v>
      </c>
      <c r="N61" s="27">
        <v>112.2067468315766</v>
      </c>
      <c r="O61" s="27">
        <v>113.04574280047828</v>
      </c>
      <c r="P61" s="27">
        <v>102.76999862972784</v>
      </c>
      <c r="Q61" s="27">
        <v>132.79804333659152</v>
      </c>
      <c r="R61" s="27">
        <v>118.19778486513293</v>
      </c>
      <c r="S61" s="27">
        <v>116.25820102438958</v>
      </c>
      <c r="T61" s="27">
        <v>113.7232362552691</v>
      </c>
      <c r="U61" s="23"/>
      <c r="V61" s="40">
        <v>42856</v>
      </c>
      <c r="W61" s="27">
        <f t="shared" si="0"/>
        <v>2.462746065884275</v>
      </c>
      <c r="X61" s="27">
        <f t="shared" si="1"/>
        <v>43.53026626836521</v>
      </c>
      <c r="Y61" s="27">
        <f t="shared" si="2"/>
        <v>-1.1640460556641017</v>
      </c>
      <c r="Z61" s="27">
        <f t="shared" si="3"/>
        <v>-1.0944256886718904</v>
      </c>
      <c r="AA61" s="27">
        <f t="shared" si="4"/>
        <v>2.5293722498703062</v>
      </c>
      <c r="AB61" s="27">
        <f t="shared" si="5"/>
        <v>0.66072261801519971</v>
      </c>
      <c r="AC61" s="27">
        <f t="shared" si="6"/>
        <v>0.67536877295324871</v>
      </c>
      <c r="AD61" s="27">
        <f t="shared" si="7"/>
        <v>2.4719530486122352</v>
      </c>
      <c r="AE61" s="27">
        <f t="shared" si="8"/>
        <v>2.1977817371702457</v>
      </c>
      <c r="AF61" s="27">
        <f t="shared" si="9"/>
        <v>6.1857679204334204</v>
      </c>
      <c r="AG61" s="27">
        <f t="shared" si="10"/>
        <v>3.3870737562028808</v>
      </c>
      <c r="AH61" s="27">
        <f t="shared" si="11"/>
        <v>4.979424826966806</v>
      </c>
      <c r="AI61" s="27">
        <f t="shared" si="12"/>
        <v>1.7346888045075275</v>
      </c>
      <c r="AJ61" s="27">
        <f t="shared" si="13"/>
        <v>3.2283796152795077</v>
      </c>
      <c r="AK61" s="27">
        <f t="shared" si="14"/>
        <v>1.8933912273613913</v>
      </c>
      <c r="AL61" s="27">
        <f t="shared" si="15"/>
        <v>11.633170896834528</v>
      </c>
      <c r="AM61" s="27">
        <f t="shared" si="16"/>
        <v>4.1722388469395639</v>
      </c>
      <c r="AN61" s="27">
        <f t="shared" si="17"/>
        <v>2.3373836118265672</v>
      </c>
      <c r="AO61" s="27">
        <f t="shared" si="18"/>
        <v>2.3413121471490541</v>
      </c>
      <c r="AP61" s="23"/>
      <c r="AQ61" s="23"/>
      <c r="AR61" s="57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M61" s="57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</row>
    <row r="62" spans="1:84" s="59" customFormat="1" ht="15" x14ac:dyDescent="0.3">
      <c r="A62" s="40">
        <v>42887</v>
      </c>
      <c r="B62" s="27">
        <v>103.43201961679655</v>
      </c>
      <c r="C62" s="27">
        <v>83.010205183831275</v>
      </c>
      <c r="D62" s="27">
        <v>110.39338980806035</v>
      </c>
      <c r="E62" s="27">
        <v>117.00004223923079</v>
      </c>
      <c r="F62" s="27">
        <v>107.87103370234641</v>
      </c>
      <c r="G62" s="27">
        <v>109.82412300661728</v>
      </c>
      <c r="H62" s="27">
        <v>112.19253934097334</v>
      </c>
      <c r="I62" s="27">
        <v>120.39085049693792</v>
      </c>
      <c r="J62" s="27">
        <v>115.08574917243497</v>
      </c>
      <c r="K62" s="27">
        <v>123.77501509777767</v>
      </c>
      <c r="L62" s="27">
        <v>116.04356961126216</v>
      </c>
      <c r="M62" s="27">
        <v>106.16081250588486</v>
      </c>
      <c r="N62" s="27">
        <v>108.64843842484719</v>
      </c>
      <c r="O62" s="27">
        <v>113.31493947534911</v>
      </c>
      <c r="P62" s="27">
        <v>102.82402837614075</v>
      </c>
      <c r="Q62" s="27">
        <v>126.28247205002695</v>
      </c>
      <c r="R62" s="27">
        <v>116.39707468239085</v>
      </c>
      <c r="S62" s="27">
        <v>116.17545641387862</v>
      </c>
      <c r="T62" s="27">
        <v>111.63141534301832</v>
      </c>
      <c r="U62" s="23"/>
      <c r="V62" s="40">
        <v>42887</v>
      </c>
      <c r="W62" s="27">
        <f t="shared" si="0"/>
        <v>3.9143054838253164</v>
      </c>
      <c r="X62" s="27">
        <f t="shared" si="1"/>
        <v>-48.589272534957473</v>
      </c>
      <c r="Y62" s="27">
        <f t="shared" si="2"/>
        <v>4.689673925408556</v>
      </c>
      <c r="Z62" s="27">
        <f t="shared" si="3"/>
        <v>13.475083015940186</v>
      </c>
      <c r="AA62" s="27">
        <f t="shared" si="4"/>
        <v>3.9939534495782283</v>
      </c>
      <c r="AB62" s="27">
        <f t="shared" si="5"/>
        <v>1.775315705689124</v>
      </c>
      <c r="AC62" s="27">
        <f t="shared" si="6"/>
        <v>2.8183366757048987</v>
      </c>
      <c r="AD62" s="27">
        <f t="shared" si="7"/>
        <v>7.7448806837204387</v>
      </c>
      <c r="AE62" s="27">
        <f t="shared" si="8"/>
        <v>4.4572815522055009</v>
      </c>
      <c r="AF62" s="27">
        <f t="shared" si="9"/>
        <v>-0.14421814695501212</v>
      </c>
      <c r="AG62" s="27">
        <f t="shared" si="10"/>
        <v>3.6365446952342495</v>
      </c>
      <c r="AH62" s="27">
        <f t="shared" si="11"/>
        <v>5.4669293433629917</v>
      </c>
      <c r="AI62" s="27">
        <f t="shared" si="12"/>
        <v>3.4961936159400295</v>
      </c>
      <c r="AJ62" s="27">
        <f t="shared" si="13"/>
        <v>3.2928705805699536</v>
      </c>
      <c r="AK62" s="27">
        <f t="shared" si="14"/>
        <v>1.6307054290257099</v>
      </c>
      <c r="AL62" s="27">
        <f t="shared" si="15"/>
        <v>2.6740249575859281</v>
      </c>
      <c r="AM62" s="27">
        <f t="shared" si="16"/>
        <v>2.411300266578948</v>
      </c>
      <c r="AN62" s="27">
        <f t="shared" si="17"/>
        <v>4.840538804225929</v>
      </c>
      <c r="AO62" s="27">
        <f t="shared" si="18"/>
        <v>2.9840147429292472</v>
      </c>
      <c r="AP62" s="23"/>
      <c r="AQ62" s="23"/>
      <c r="AR62" s="57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M62" s="57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</row>
    <row r="63" spans="1:84" s="59" customFormat="1" ht="15" x14ac:dyDescent="0.3">
      <c r="A63" s="40">
        <v>42917</v>
      </c>
      <c r="B63" s="27">
        <v>103.49280925196047</v>
      </c>
      <c r="C63" s="27">
        <v>60.765334726311664</v>
      </c>
      <c r="D63" s="27">
        <v>113.3380628119631</v>
      </c>
      <c r="E63" s="27">
        <v>118.33135528324561</v>
      </c>
      <c r="F63" s="27">
        <v>115.82804995287096</v>
      </c>
      <c r="G63" s="27">
        <v>111.54936987263569</v>
      </c>
      <c r="H63" s="27">
        <v>111.58774405908811</v>
      </c>
      <c r="I63" s="27">
        <v>131.41912714222323</v>
      </c>
      <c r="J63" s="27">
        <v>117.33680253859269</v>
      </c>
      <c r="K63" s="27">
        <v>125.83143951838947</v>
      </c>
      <c r="L63" s="27">
        <v>116.7873498161081</v>
      </c>
      <c r="M63" s="27">
        <v>110.40742949099669</v>
      </c>
      <c r="N63" s="27">
        <v>107.56453255422961</v>
      </c>
      <c r="O63" s="27">
        <v>113.94068531121579</v>
      </c>
      <c r="P63" s="27">
        <v>111.92625910347934</v>
      </c>
      <c r="Q63" s="27">
        <v>128.89626989017199</v>
      </c>
      <c r="R63" s="27">
        <v>116.05930414859928</v>
      </c>
      <c r="S63" s="27">
        <v>117.37079825672313</v>
      </c>
      <c r="T63" s="27">
        <v>113.81700593486792</v>
      </c>
      <c r="U63" s="23"/>
      <c r="V63" s="40">
        <v>42917</v>
      </c>
      <c r="W63" s="27">
        <f t="shared" si="0"/>
        <v>4.3830226293045484</v>
      </c>
      <c r="X63" s="27">
        <f t="shared" si="1"/>
        <v>-51.252944853220669</v>
      </c>
      <c r="Y63" s="27">
        <f t="shared" si="2"/>
        <v>4.444129173355222</v>
      </c>
      <c r="Z63" s="27">
        <f t="shared" si="3"/>
        <v>12.063435634787908</v>
      </c>
      <c r="AA63" s="27">
        <f t="shared" si="4"/>
        <v>8.876316164505397</v>
      </c>
      <c r="AB63" s="27">
        <f t="shared" si="5"/>
        <v>3.3908099944413408</v>
      </c>
      <c r="AC63" s="27">
        <f t="shared" si="6"/>
        <v>3.166435254018964</v>
      </c>
      <c r="AD63" s="27">
        <f t="shared" si="7"/>
        <v>4.4771929138141928</v>
      </c>
      <c r="AE63" s="27">
        <f t="shared" si="8"/>
        <v>8.1047086800351025</v>
      </c>
      <c r="AF63" s="27">
        <f t="shared" si="9"/>
        <v>7.7168297836877571</v>
      </c>
      <c r="AG63" s="27">
        <f t="shared" si="10"/>
        <v>3.9951822770508301</v>
      </c>
      <c r="AH63" s="27">
        <f t="shared" si="11"/>
        <v>5.2378376839303371</v>
      </c>
      <c r="AI63" s="27">
        <f t="shared" si="12"/>
        <v>3.0472507393356523</v>
      </c>
      <c r="AJ63" s="27">
        <f t="shared" si="13"/>
        <v>3.9570713418593186</v>
      </c>
      <c r="AK63" s="27">
        <f t="shared" si="14"/>
        <v>1.4277465403956739</v>
      </c>
      <c r="AL63" s="27">
        <f t="shared" si="15"/>
        <v>-1.6615647844420494</v>
      </c>
      <c r="AM63" s="27">
        <f t="shared" si="16"/>
        <v>3.8669317845923672</v>
      </c>
      <c r="AN63" s="27">
        <f t="shared" si="17"/>
        <v>6.539622174692326</v>
      </c>
      <c r="AO63" s="27">
        <f t="shared" si="18"/>
        <v>4.0855270796990624</v>
      </c>
      <c r="AP63" s="23"/>
      <c r="AQ63" s="23"/>
      <c r="AR63" s="57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M63" s="57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</row>
    <row r="64" spans="1:84" s="59" customFormat="1" ht="15" x14ac:dyDescent="0.3">
      <c r="A64" s="40">
        <v>42948</v>
      </c>
      <c r="B64" s="27">
        <v>106.77123712688588</v>
      </c>
      <c r="C64" s="27">
        <v>65.144560212658718</v>
      </c>
      <c r="D64" s="27">
        <v>109.42962153906169</v>
      </c>
      <c r="E64" s="27">
        <v>118.87922883668831</v>
      </c>
      <c r="F64" s="27">
        <v>121.78746847112792</v>
      </c>
      <c r="G64" s="27">
        <v>113.93946739286082</v>
      </c>
      <c r="H64" s="27">
        <v>113.38373256630483</v>
      </c>
      <c r="I64" s="27">
        <v>120.00545008894349</v>
      </c>
      <c r="J64" s="27">
        <v>115.49364933386487</v>
      </c>
      <c r="K64" s="27">
        <v>122.51143869980343</v>
      </c>
      <c r="L64" s="27">
        <v>117.18786423255237</v>
      </c>
      <c r="M64" s="27">
        <v>108.21150282921306</v>
      </c>
      <c r="N64" s="27">
        <v>106.48737078119321</v>
      </c>
      <c r="O64" s="27">
        <v>114.02551243558253</v>
      </c>
      <c r="P64" s="27">
        <v>112.55453575923052</v>
      </c>
      <c r="Q64" s="27">
        <v>130.69426835510183</v>
      </c>
      <c r="R64" s="27">
        <v>115.78325955842516</v>
      </c>
      <c r="S64" s="27">
        <v>117.19498625769627</v>
      </c>
      <c r="T64" s="27">
        <v>113.93191181909253</v>
      </c>
      <c r="U64" s="23"/>
      <c r="V64" s="40">
        <v>42948</v>
      </c>
      <c r="W64" s="27">
        <f t="shared" si="0"/>
        <v>2.2981235041112313</v>
      </c>
      <c r="X64" s="27">
        <f t="shared" si="1"/>
        <v>-57.060498314168996</v>
      </c>
      <c r="Y64" s="27">
        <f t="shared" si="2"/>
        <v>3.0433263545971698</v>
      </c>
      <c r="Z64" s="27">
        <f t="shared" si="3"/>
        <v>8.8823982507473289</v>
      </c>
      <c r="AA64" s="27">
        <f t="shared" si="4"/>
        <v>10.124350294681221</v>
      </c>
      <c r="AB64" s="27">
        <f t="shared" si="5"/>
        <v>3.6123704018855136</v>
      </c>
      <c r="AC64" s="27">
        <f t="shared" si="6"/>
        <v>2.0614895315835611</v>
      </c>
      <c r="AD64" s="27">
        <f t="shared" si="7"/>
        <v>5.7417201726808855</v>
      </c>
      <c r="AE64" s="27">
        <f t="shared" si="8"/>
        <v>5.2647534847842081</v>
      </c>
      <c r="AF64" s="27">
        <f t="shared" si="9"/>
        <v>6.7076317145243252</v>
      </c>
      <c r="AG64" s="27">
        <f t="shared" si="10"/>
        <v>3.9680454066826485</v>
      </c>
      <c r="AH64" s="27">
        <f t="shared" si="11"/>
        <v>3.9981387746293109</v>
      </c>
      <c r="AI64" s="27">
        <f t="shared" si="12"/>
        <v>2.7826561313523115</v>
      </c>
      <c r="AJ64" s="27">
        <f t="shared" si="13"/>
        <v>4.1404013579373213</v>
      </c>
      <c r="AK64" s="27">
        <f t="shared" si="14"/>
        <v>1.4642999599003161</v>
      </c>
      <c r="AL64" s="27">
        <f t="shared" si="15"/>
        <v>1.1287457809900872</v>
      </c>
      <c r="AM64" s="27">
        <f t="shared" si="16"/>
        <v>0.47641269295104394</v>
      </c>
      <c r="AN64" s="27">
        <f t="shared" si="17"/>
        <v>4.3863724587039741</v>
      </c>
      <c r="AO64" s="27">
        <f t="shared" si="18"/>
        <v>3.1892287890406834</v>
      </c>
      <c r="AP64" s="23"/>
      <c r="AQ64" s="23"/>
      <c r="AR64" s="57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M64" s="57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</row>
    <row r="65" spans="1:84" s="59" customFormat="1" ht="15" x14ac:dyDescent="0.3">
      <c r="A65" s="40">
        <v>42979</v>
      </c>
      <c r="B65" s="27">
        <v>103.91021950518754</v>
      </c>
      <c r="C65" s="27">
        <v>63.586312035196244</v>
      </c>
      <c r="D65" s="27">
        <v>106.43758141946489</v>
      </c>
      <c r="E65" s="27">
        <v>117.15283356754315</v>
      </c>
      <c r="F65" s="27">
        <v>114.86601638316942</v>
      </c>
      <c r="G65" s="27">
        <v>114.93135300531944</v>
      </c>
      <c r="H65" s="27">
        <v>112.31483539021967</v>
      </c>
      <c r="I65" s="27">
        <v>115.36111077434818</v>
      </c>
      <c r="J65" s="27">
        <v>111.72886352605657</v>
      </c>
      <c r="K65" s="27">
        <v>126.43940383376919</v>
      </c>
      <c r="L65" s="27">
        <v>117.2395507410473</v>
      </c>
      <c r="M65" s="27">
        <v>103.63558338172589</v>
      </c>
      <c r="N65" s="27">
        <v>109.33150868749058</v>
      </c>
      <c r="O65" s="27">
        <v>113.55043527253753</v>
      </c>
      <c r="P65" s="27">
        <v>104.70914497459435</v>
      </c>
      <c r="Q65" s="27">
        <v>125.69823545428889</v>
      </c>
      <c r="R65" s="27">
        <v>111.46152412995306</v>
      </c>
      <c r="S65" s="27">
        <v>116.70290796547462</v>
      </c>
      <c r="T65" s="27">
        <v>112.07084168781452</v>
      </c>
      <c r="U65" s="23"/>
      <c r="V65" s="40">
        <v>42979</v>
      </c>
      <c r="W65" s="27">
        <f t="shared" si="0"/>
        <v>3.7285509865171207</v>
      </c>
      <c r="X65" s="27">
        <f t="shared" si="1"/>
        <v>-49.72558254259134</v>
      </c>
      <c r="Y65" s="27">
        <f t="shared" si="2"/>
        <v>3.1925546958222952</v>
      </c>
      <c r="Z65" s="27">
        <f t="shared" si="3"/>
        <v>0.65284059051751342</v>
      </c>
      <c r="AA65" s="27">
        <f t="shared" si="4"/>
        <v>7.5328846228629658</v>
      </c>
      <c r="AB65" s="27">
        <f t="shared" si="5"/>
        <v>3.1785791719476606</v>
      </c>
      <c r="AC65" s="27">
        <f t="shared" si="6"/>
        <v>-0.29995513057095025</v>
      </c>
      <c r="AD65" s="27">
        <f t="shared" si="7"/>
        <v>2.7003681113973528</v>
      </c>
      <c r="AE65" s="27">
        <f t="shared" si="8"/>
        <v>-1.452261067254554</v>
      </c>
      <c r="AF65" s="27">
        <f t="shared" si="9"/>
        <v>-3.8096886533589185</v>
      </c>
      <c r="AG65" s="27">
        <f t="shared" si="10"/>
        <v>3.7819359358750404</v>
      </c>
      <c r="AH65" s="27">
        <f t="shared" si="11"/>
        <v>3.0094490289795885</v>
      </c>
      <c r="AI65" s="27">
        <f t="shared" si="12"/>
        <v>2.8686769346855101</v>
      </c>
      <c r="AJ65" s="27">
        <f t="shared" si="13"/>
        <v>2.8277180675287354</v>
      </c>
      <c r="AK65" s="27">
        <f t="shared" si="14"/>
        <v>0.55751733792241964</v>
      </c>
      <c r="AL65" s="27">
        <f t="shared" si="15"/>
        <v>2.7514005296778237</v>
      </c>
      <c r="AM65" s="27">
        <f t="shared" si="16"/>
        <v>1.4653226340527254</v>
      </c>
      <c r="AN65" s="27">
        <f t="shared" si="17"/>
        <v>2.071628652173402</v>
      </c>
      <c r="AO65" s="27">
        <f t="shared" si="18"/>
        <v>2.0717258801834788</v>
      </c>
      <c r="AP65" s="23"/>
      <c r="AQ65" s="23"/>
      <c r="AR65" s="57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M65" s="57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</row>
    <row r="66" spans="1:84" s="59" customFormat="1" ht="15" x14ac:dyDescent="0.3">
      <c r="A66" s="40">
        <v>43009</v>
      </c>
      <c r="B66" s="27">
        <v>101.76027965001148</v>
      </c>
      <c r="C66" s="27">
        <v>62.677423721042118</v>
      </c>
      <c r="D66" s="27">
        <v>109.25566847934724</v>
      </c>
      <c r="E66" s="27">
        <v>124.01610816339164</v>
      </c>
      <c r="F66" s="27">
        <v>114.60979946153859</v>
      </c>
      <c r="G66" s="27">
        <v>117.06146230966137</v>
      </c>
      <c r="H66" s="27">
        <v>115.59305187886469</v>
      </c>
      <c r="I66" s="27">
        <v>125.02943731818903</v>
      </c>
      <c r="J66" s="27">
        <v>120.01409426934924</v>
      </c>
      <c r="K66" s="27">
        <v>125.71878974436432</v>
      </c>
      <c r="L66" s="27">
        <v>118.58378439859278</v>
      </c>
      <c r="M66" s="27">
        <v>113.94155368213437</v>
      </c>
      <c r="N66" s="27">
        <v>115.25530643373831</v>
      </c>
      <c r="O66" s="27">
        <v>113.07508138626527</v>
      </c>
      <c r="P66" s="27">
        <v>89.718979401699798</v>
      </c>
      <c r="Q66" s="27">
        <v>128.42434168792587</v>
      </c>
      <c r="R66" s="27">
        <v>115.35360217825584</v>
      </c>
      <c r="S66" s="27">
        <v>118.99908650082062</v>
      </c>
      <c r="T66" s="27">
        <v>113.68005128226767</v>
      </c>
      <c r="U66" s="23"/>
      <c r="V66" s="40">
        <v>43009</v>
      </c>
      <c r="W66" s="27">
        <f t="shared" si="0"/>
        <v>4.3735269601183404</v>
      </c>
      <c r="X66" s="27">
        <f t="shared" si="1"/>
        <v>-46.786889243587602</v>
      </c>
      <c r="Y66" s="27">
        <f t="shared" si="2"/>
        <v>2.6257100802160096</v>
      </c>
      <c r="Z66" s="27">
        <f t="shared" si="3"/>
        <v>11.9246245093086</v>
      </c>
      <c r="AA66" s="27">
        <f t="shared" si="4"/>
        <v>-2.4905126111762712</v>
      </c>
      <c r="AB66" s="27">
        <f t="shared" si="5"/>
        <v>3.4565549716903234</v>
      </c>
      <c r="AC66" s="27">
        <f t="shared" si="6"/>
        <v>0.89079031030641431</v>
      </c>
      <c r="AD66" s="27">
        <f t="shared" si="7"/>
        <v>0.28106081639023728</v>
      </c>
      <c r="AE66" s="27">
        <f t="shared" si="8"/>
        <v>9.9715899235575733</v>
      </c>
      <c r="AF66" s="27">
        <f t="shared" si="9"/>
        <v>4.146618459652359</v>
      </c>
      <c r="AG66" s="27">
        <f t="shared" si="10"/>
        <v>3.8384500067052159</v>
      </c>
      <c r="AH66" s="27">
        <f t="shared" si="11"/>
        <v>5.003140711238018</v>
      </c>
      <c r="AI66" s="27">
        <f t="shared" si="12"/>
        <v>3.1071808002983232</v>
      </c>
      <c r="AJ66" s="27">
        <f t="shared" si="13"/>
        <v>2.0818936608476406</v>
      </c>
      <c r="AK66" s="27">
        <f t="shared" si="14"/>
        <v>-0.5032510644603434</v>
      </c>
      <c r="AL66" s="27">
        <f t="shared" si="15"/>
        <v>4.1295509643732657</v>
      </c>
      <c r="AM66" s="27">
        <f t="shared" si="16"/>
        <v>3.4800291401865877</v>
      </c>
      <c r="AN66" s="27">
        <f t="shared" si="17"/>
        <v>4.0162884541729937</v>
      </c>
      <c r="AO66" s="27">
        <f t="shared" si="18"/>
        <v>2.9457418237075217</v>
      </c>
      <c r="AP66" s="23"/>
      <c r="AQ66" s="23"/>
      <c r="AR66" s="57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M66" s="57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</row>
    <row r="67" spans="1:84" s="59" customFormat="1" ht="15" x14ac:dyDescent="0.3">
      <c r="A67" s="40">
        <v>43040</v>
      </c>
      <c r="B67" s="27">
        <v>109.70650511636047</v>
      </c>
      <c r="C67" s="27">
        <v>59.803533067371291</v>
      </c>
      <c r="D67" s="27">
        <v>118.53289920124209</v>
      </c>
      <c r="E67" s="27">
        <v>125.56947723799594</v>
      </c>
      <c r="F67" s="27">
        <v>118.63419305005294</v>
      </c>
      <c r="G67" s="27">
        <v>120.65635117673257</v>
      </c>
      <c r="H67" s="27">
        <v>118.38328267114511</v>
      </c>
      <c r="I67" s="27">
        <v>122.30436221462119</v>
      </c>
      <c r="J67" s="27">
        <v>115.33053561844932</v>
      </c>
      <c r="K67" s="27">
        <v>127.61723837784595</v>
      </c>
      <c r="L67" s="27">
        <v>119.14802181704628</v>
      </c>
      <c r="M67" s="27">
        <v>117.19226310022833</v>
      </c>
      <c r="N67" s="27">
        <v>123.41153414514967</v>
      </c>
      <c r="O67" s="27">
        <v>113.44221962773625</v>
      </c>
      <c r="P67" s="27">
        <v>86.995654191704148</v>
      </c>
      <c r="Q67" s="27">
        <v>124.62864617217092</v>
      </c>
      <c r="R67" s="27">
        <v>110.74527387462547</v>
      </c>
      <c r="S67" s="27">
        <v>124.30045229343938</v>
      </c>
      <c r="T67" s="27">
        <v>116.90618353869324</v>
      </c>
      <c r="U67" s="23"/>
      <c r="V67" s="40">
        <v>43040</v>
      </c>
      <c r="W67" s="27">
        <f t="shared" si="0"/>
        <v>2.0595278643323383</v>
      </c>
      <c r="X67" s="27">
        <f t="shared" si="1"/>
        <v>-55.566214423836215</v>
      </c>
      <c r="Y67" s="27">
        <f t="shared" si="2"/>
        <v>4.4677785706259669</v>
      </c>
      <c r="Z67" s="27">
        <f t="shared" si="3"/>
        <v>2.7274837953014384</v>
      </c>
      <c r="AA67" s="27">
        <f t="shared" si="4"/>
        <v>-4.5603904699048599</v>
      </c>
      <c r="AB67" s="27">
        <f t="shared" si="5"/>
        <v>2.652723555707496</v>
      </c>
      <c r="AC67" s="27">
        <f t="shared" si="6"/>
        <v>-0.59599671856047109</v>
      </c>
      <c r="AD67" s="27">
        <f t="shared" si="7"/>
        <v>3.4666889598176596</v>
      </c>
      <c r="AE67" s="27">
        <f t="shared" si="8"/>
        <v>0.62993332247323508</v>
      </c>
      <c r="AF67" s="27">
        <f t="shared" si="9"/>
        <v>-3.3988889143358847</v>
      </c>
      <c r="AG67" s="27">
        <f t="shared" si="10"/>
        <v>3.6065592698169269</v>
      </c>
      <c r="AH67" s="27">
        <f t="shared" si="11"/>
        <v>2.8459456615051124</v>
      </c>
      <c r="AI67" s="27">
        <f t="shared" si="12"/>
        <v>6.8184404945548494</v>
      </c>
      <c r="AJ67" s="27">
        <f t="shared" si="13"/>
        <v>1.5375732598235601</v>
      </c>
      <c r="AK67" s="27">
        <f t="shared" si="14"/>
        <v>-0.76883315561411791</v>
      </c>
      <c r="AL67" s="27">
        <f t="shared" si="15"/>
        <v>2.2680157674411134</v>
      </c>
      <c r="AM67" s="27">
        <f t="shared" si="16"/>
        <v>-1.3125103174417632</v>
      </c>
      <c r="AN67" s="27">
        <f t="shared" si="17"/>
        <v>6.5226070713270161</v>
      </c>
      <c r="AO67" s="27">
        <f t="shared" si="18"/>
        <v>1.6683147420023801</v>
      </c>
      <c r="AP67" s="23"/>
      <c r="AQ67" s="23"/>
      <c r="AR67" s="57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M67" s="57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</row>
    <row r="68" spans="1:84" s="59" customFormat="1" ht="15" x14ac:dyDescent="0.3">
      <c r="A68" s="41">
        <v>43070</v>
      </c>
      <c r="B68" s="28">
        <v>114.79680125763893</v>
      </c>
      <c r="C68" s="28">
        <v>62.216709761763248</v>
      </c>
      <c r="D68" s="28">
        <v>120.88971456164418</v>
      </c>
      <c r="E68" s="28">
        <v>125.68974651106588</v>
      </c>
      <c r="F68" s="28">
        <v>114.56170170149512</v>
      </c>
      <c r="G68" s="28">
        <v>121.88839072397619</v>
      </c>
      <c r="H68" s="28">
        <v>124.93420121735011</v>
      </c>
      <c r="I68" s="28">
        <v>147.79950108658392</v>
      </c>
      <c r="J68" s="28">
        <v>150.61975929545974</v>
      </c>
      <c r="K68" s="28">
        <v>140.66084384010139</v>
      </c>
      <c r="L68" s="28">
        <v>120.53433895872682</v>
      </c>
      <c r="M68" s="28">
        <v>128.47245912504971</v>
      </c>
      <c r="N68" s="28">
        <v>134.71965261439976</v>
      </c>
      <c r="O68" s="28">
        <v>116.0494457519346</v>
      </c>
      <c r="P68" s="28">
        <v>97.531738460962018</v>
      </c>
      <c r="Q68" s="28">
        <v>138.21637409716445</v>
      </c>
      <c r="R68" s="28">
        <v>109.12806568348448</v>
      </c>
      <c r="S68" s="28">
        <v>129.47008468646575</v>
      </c>
      <c r="T68" s="28">
        <v>122.55650347104249</v>
      </c>
      <c r="U68" s="23"/>
      <c r="V68" s="41">
        <v>43070</v>
      </c>
      <c r="W68" s="28">
        <f t="shared" si="0"/>
        <v>1.6596610985961178</v>
      </c>
      <c r="X68" s="28">
        <f t="shared" si="1"/>
        <v>-60.875249853014282</v>
      </c>
      <c r="Y68" s="28">
        <f t="shared" si="2"/>
        <v>-0.52205967602226622</v>
      </c>
      <c r="Z68" s="28">
        <f t="shared" si="3"/>
        <v>2.7236079023888635</v>
      </c>
      <c r="AA68" s="28">
        <f t="shared" si="4"/>
        <v>-3.5332750354209708</v>
      </c>
      <c r="AB68" s="28">
        <f t="shared" si="5"/>
        <v>1.8899734139152145</v>
      </c>
      <c r="AC68" s="28">
        <f t="shared" si="6"/>
        <v>-1.9730893279342752</v>
      </c>
      <c r="AD68" s="28">
        <f t="shared" si="7"/>
        <v>4.8931132743474564</v>
      </c>
      <c r="AE68" s="28">
        <f t="shared" si="8"/>
        <v>9.0653786215201961</v>
      </c>
      <c r="AF68" s="28">
        <f t="shared" si="9"/>
        <v>8.7467910492960499</v>
      </c>
      <c r="AG68" s="28">
        <f t="shared" si="10"/>
        <v>3.3515577210460492</v>
      </c>
      <c r="AH68" s="28">
        <f t="shared" si="11"/>
        <v>4.6839330500716869E-2</v>
      </c>
      <c r="AI68" s="28">
        <f t="shared" si="12"/>
        <v>1.4120734789929941</v>
      </c>
      <c r="AJ68" s="28">
        <f t="shared" si="13"/>
        <v>2.8642326095188082</v>
      </c>
      <c r="AK68" s="28">
        <f t="shared" si="14"/>
        <v>-9.7967132328818707E-2</v>
      </c>
      <c r="AL68" s="28">
        <f t="shared" si="15"/>
        <v>11.287369796636469</v>
      </c>
      <c r="AM68" s="28">
        <f t="shared" si="16"/>
        <v>-0.122209145879836</v>
      </c>
      <c r="AN68" s="28">
        <f t="shared" si="17"/>
        <v>7.6558787974306171</v>
      </c>
      <c r="AO68" s="28">
        <f t="shared" si="18"/>
        <v>1.5960298835828013</v>
      </c>
      <c r="AP68" s="23"/>
      <c r="AQ68" s="23"/>
      <c r="AR68" s="57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M68" s="57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</row>
    <row r="69" spans="1:84" s="59" customFormat="1" ht="15" x14ac:dyDescent="0.3">
      <c r="A69" s="42">
        <v>43101</v>
      </c>
      <c r="B69" s="29">
        <v>116.91180185587253</v>
      </c>
      <c r="C69" s="29">
        <v>64.653602540549613</v>
      </c>
      <c r="D69" s="29">
        <v>118.9025470909086</v>
      </c>
      <c r="E69" s="29">
        <v>125.31169578238352</v>
      </c>
      <c r="F69" s="29">
        <v>102.99366389311767</v>
      </c>
      <c r="G69" s="29">
        <v>117.6805840547409</v>
      </c>
      <c r="H69" s="29">
        <v>116.72114142936158</v>
      </c>
      <c r="I69" s="29">
        <v>115.61656359130477</v>
      </c>
      <c r="J69" s="29">
        <v>113.01470019720144</v>
      </c>
      <c r="K69" s="29">
        <v>147.63456268620638</v>
      </c>
      <c r="L69" s="29">
        <v>118.81251671650105</v>
      </c>
      <c r="M69" s="29">
        <v>109.08729469555597</v>
      </c>
      <c r="N69" s="29">
        <v>116.21407282526916</v>
      </c>
      <c r="O69" s="29">
        <v>112.84024319611531</v>
      </c>
      <c r="P69" s="29">
        <v>109.1167354682794</v>
      </c>
      <c r="Q69" s="29">
        <v>127.52692094181131</v>
      </c>
      <c r="R69" s="29">
        <v>117.10956953589186</v>
      </c>
      <c r="S69" s="29">
        <v>127.22730498977874</v>
      </c>
      <c r="T69" s="29">
        <v>117.74856410422579</v>
      </c>
      <c r="U69" s="23"/>
      <c r="V69" s="42">
        <v>43101</v>
      </c>
      <c r="W69" s="29">
        <f t="shared" si="0"/>
        <v>1.5031721229927513</v>
      </c>
      <c r="X69" s="29">
        <f t="shared" si="1"/>
        <v>-57.249848173175387</v>
      </c>
      <c r="Y69" s="29">
        <f t="shared" si="2"/>
        <v>2.5786937733957416</v>
      </c>
      <c r="Z69" s="29">
        <f t="shared" si="3"/>
        <v>7.1328014220704858</v>
      </c>
      <c r="AA69" s="29">
        <f t="shared" si="4"/>
        <v>-3.8741370444581094</v>
      </c>
      <c r="AB69" s="29">
        <f t="shared" si="5"/>
        <v>2.7057873845238447</v>
      </c>
      <c r="AC69" s="29">
        <f t="shared" si="6"/>
        <v>-0.13197203119386813</v>
      </c>
      <c r="AD69" s="29">
        <f t="shared" si="7"/>
        <v>2.7691105220908412</v>
      </c>
      <c r="AE69" s="29">
        <f t="shared" si="8"/>
        <v>-0.47274746529242861</v>
      </c>
      <c r="AF69" s="29">
        <f t="shared" si="9"/>
        <v>5.6375449396502546</v>
      </c>
      <c r="AG69" s="29">
        <f t="shared" si="10"/>
        <v>3.6469990068026306</v>
      </c>
      <c r="AH69" s="29">
        <f t="shared" si="11"/>
        <v>1.1447919447176815</v>
      </c>
      <c r="AI69" s="29">
        <f t="shared" si="12"/>
        <v>2.6656706801193621</v>
      </c>
      <c r="AJ69" s="29">
        <f t="shared" si="13"/>
        <v>2.8311550005615658</v>
      </c>
      <c r="AK69" s="29">
        <f t="shared" si="14"/>
        <v>2.9446071298028471</v>
      </c>
      <c r="AL69" s="29">
        <f t="shared" si="15"/>
        <v>5.9867071191072228</v>
      </c>
      <c r="AM69" s="29">
        <f t="shared" si="16"/>
        <v>3.1104663158938877</v>
      </c>
      <c r="AN69" s="29">
        <f t="shared" si="17"/>
        <v>6.5465115529571563</v>
      </c>
      <c r="AO69" s="29">
        <f t="shared" si="18"/>
        <v>2.0190879500398466</v>
      </c>
      <c r="AP69" s="23"/>
      <c r="AQ69" s="23"/>
      <c r="AR69" s="57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M69" s="57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</row>
    <row r="70" spans="1:84" s="59" customFormat="1" ht="15" x14ac:dyDescent="0.3">
      <c r="A70" s="43">
        <v>43132</v>
      </c>
      <c r="B70" s="31">
        <v>122.91419699260112</v>
      </c>
      <c r="C70" s="31">
        <v>63.634878123244626</v>
      </c>
      <c r="D70" s="31">
        <v>118.2474505924593</v>
      </c>
      <c r="E70" s="31">
        <v>123.63739617244153</v>
      </c>
      <c r="F70" s="31">
        <v>108.95843847007605</v>
      </c>
      <c r="G70" s="31">
        <v>114.20672242088683</v>
      </c>
      <c r="H70" s="31">
        <v>116.64489130624744</v>
      </c>
      <c r="I70" s="31">
        <v>109.05638187199993</v>
      </c>
      <c r="J70" s="31">
        <v>113.53620836151562</v>
      </c>
      <c r="K70" s="31">
        <v>127.88202681308816</v>
      </c>
      <c r="L70" s="31">
        <v>118.53602968002893</v>
      </c>
      <c r="M70" s="31">
        <v>110.56448531667783</v>
      </c>
      <c r="N70" s="31">
        <v>115.99342897009454</v>
      </c>
      <c r="O70" s="31">
        <v>118.25872349487707</v>
      </c>
      <c r="P70" s="31">
        <v>127.42179831522228</v>
      </c>
      <c r="Q70" s="31">
        <v>126.3076849398515</v>
      </c>
      <c r="R70" s="31">
        <v>114.19256476352506</v>
      </c>
      <c r="S70" s="31">
        <v>122.66115711322541</v>
      </c>
      <c r="T70" s="31">
        <v>117.77468996003562</v>
      </c>
      <c r="U70" s="23"/>
      <c r="V70" s="43">
        <v>43132</v>
      </c>
      <c r="W70" s="31">
        <f t="shared" si="0"/>
        <v>3.0949616427649858</v>
      </c>
      <c r="X70" s="31">
        <f t="shared" si="1"/>
        <v>-52.047728813893698</v>
      </c>
      <c r="Y70" s="31">
        <f t="shared" si="2"/>
        <v>4.6008580597016788</v>
      </c>
      <c r="Z70" s="31">
        <f t="shared" si="3"/>
        <v>12.481103939889749</v>
      </c>
      <c r="AA70" s="31">
        <f t="shared" si="4"/>
        <v>0.46606884651374969</v>
      </c>
      <c r="AB70" s="31">
        <f t="shared" si="5"/>
        <v>2.690837283500187</v>
      </c>
      <c r="AC70" s="31">
        <f t="shared" si="6"/>
        <v>3.1550160472568081</v>
      </c>
      <c r="AD70" s="31">
        <f t="shared" si="7"/>
        <v>4.038099797393798</v>
      </c>
      <c r="AE70" s="31">
        <f t="shared" si="8"/>
        <v>2.938959815020965</v>
      </c>
      <c r="AF70" s="31">
        <f t="shared" si="9"/>
        <v>5.2312418928988365</v>
      </c>
      <c r="AG70" s="31">
        <f t="shared" si="10"/>
        <v>3.8617960613481159</v>
      </c>
      <c r="AH70" s="31">
        <f t="shared" si="11"/>
        <v>1.382437977402077</v>
      </c>
      <c r="AI70" s="31">
        <f t="shared" si="12"/>
        <v>2.140979561924965</v>
      </c>
      <c r="AJ70" s="31">
        <f t="shared" si="13"/>
        <v>3.5266909889216862</v>
      </c>
      <c r="AK70" s="31">
        <f t="shared" si="14"/>
        <v>2.3109866967084827</v>
      </c>
      <c r="AL70" s="31">
        <f t="shared" si="15"/>
        <v>3.513332117335537</v>
      </c>
      <c r="AM70" s="31">
        <f t="shared" si="16"/>
        <v>2.8528990365425813</v>
      </c>
      <c r="AN70" s="31">
        <f t="shared" si="17"/>
        <v>5.363731205687273</v>
      </c>
      <c r="AO70" s="31">
        <f t="shared" si="18"/>
        <v>3.0436126297019257</v>
      </c>
      <c r="AP70" s="23"/>
      <c r="AQ70" s="23"/>
      <c r="AR70" s="57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M70" s="57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</row>
    <row r="71" spans="1:84" s="59" customFormat="1" ht="15" x14ac:dyDescent="0.3">
      <c r="A71" s="43">
        <v>43160</v>
      </c>
      <c r="B71" s="31">
        <v>129.29591835641943</v>
      </c>
      <c r="C71" s="31">
        <v>64.417815556662745</v>
      </c>
      <c r="D71" s="31">
        <v>125.67734014322912</v>
      </c>
      <c r="E71" s="31">
        <v>125.21188203721968</v>
      </c>
      <c r="F71" s="31">
        <v>105.56365663663668</v>
      </c>
      <c r="G71" s="31">
        <v>115.21104881175985</v>
      </c>
      <c r="H71" s="31">
        <v>120.39055540937282</v>
      </c>
      <c r="I71" s="31">
        <v>131.39127702925168</v>
      </c>
      <c r="J71" s="31">
        <v>121.24216033307904</v>
      </c>
      <c r="K71" s="31">
        <v>130.0251378458897</v>
      </c>
      <c r="L71" s="31">
        <v>120.09225419003107</v>
      </c>
      <c r="M71" s="31">
        <v>115.53498089314466</v>
      </c>
      <c r="N71" s="31">
        <v>123.1240668602905</v>
      </c>
      <c r="O71" s="31">
        <v>120.07933145103996</v>
      </c>
      <c r="P71" s="31">
        <v>128.7807821697877</v>
      </c>
      <c r="Q71" s="31">
        <v>133.48032729687017</v>
      </c>
      <c r="R71" s="31">
        <v>120.25953784133691</v>
      </c>
      <c r="S71" s="31">
        <v>123.24913414144106</v>
      </c>
      <c r="T71" s="31">
        <v>121.77320594993601</v>
      </c>
      <c r="U71" s="23"/>
      <c r="V71" s="43">
        <v>43160</v>
      </c>
      <c r="W71" s="31">
        <f t="shared" si="0"/>
        <v>3.1991581683254964</v>
      </c>
      <c r="X71" s="31">
        <f t="shared" si="1"/>
        <v>-55.004915033268482</v>
      </c>
      <c r="Y71" s="31">
        <f t="shared" si="2"/>
        <v>4.9995149220145834</v>
      </c>
      <c r="Z71" s="31">
        <f t="shared" si="3"/>
        <v>8.1286865860806614</v>
      </c>
      <c r="AA71" s="31">
        <f t="shared" si="4"/>
        <v>1.5144986943059564</v>
      </c>
      <c r="AB71" s="31">
        <f t="shared" si="5"/>
        <v>2.332579762809786</v>
      </c>
      <c r="AC71" s="31">
        <f t="shared" si="6"/>
        <v>3.2493376500762281</v>
      </c>
      <c r="AD71" s="31">
        <f t="shared" si="7"/>
        <v>13.336369828534373</v>
      </c>
      <c r="AE71" s="31">
        <f t="shared" si="8"/>
        <v>3.6855444597310765</v>
      </c>
      <c r="AF71" s="31">
        <f t="shared" si="9"/>
        <v>4.2568038682354796</v>
      </c>
      <c r="AG71" s="31">
        <f t="shared" si="10"/>
        <v>4.0651850482778258</v>
      </c>
      <c r="AH71" s="31">
        <f t="shared" si="11"/>
        <v>0.78592964958426137</v>
      </c>
      <c r="AI71" s="31">
        <f t="shared" si="12"/>
        <v>2.2452071651723173</v>
      </c>
      <c r="AJ71" s="31">
        <f t="shared" si="13"/>
        <v>4.6953062126576555</v>
      </c>
      <c r="AK71" s="31">
        <f t="shared" si="14"/>
        <v>2.5134850760734082</v>
      </c>
      <c r="AL71" s="31">
        <f t="shared" si="15"/>
        <v>5.2199023482598363</v>
      </c>
      <c r="AM71" s="31">
        <f t="shared" si="16"/>
        <v>-0.76549921316498626</v>
      </c>
      <c r="AN71" s="31">
        <f t="shared" si="17"/>
        <v>4.5801040507894157</v>
      </c>
      <c r="AO71" s="31">
        <f t="shared" si="18"/>
        <v>3.1333479502486625</v>
      </c>
      <c r="AP71" s="23"/>
      <c r="AQ71" s="23"/>
      <c r="AR71" s="57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M71" s="57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</row>
    <row r="72" spans="1:84" s="59" customFormat="1" ht="15" x14ac:dyDescent="0.3">
      <c r="A72" s="43">
        <v>43191</v>
      </c>
      <c r="B72" s="31">
        <v>116.67470309857421</v>
      </c>
      <c r="C72" s="31">
        <v>69.091682955494875</v>
      </c>
      <c r="D72" s="31">
        <v>121.4407067888725</v>
      </c>
      <c r="E72" s="31">
        <v>117.03595734027513</v>
      </c>
      <c r="F72" s="31">
        <v>110.18895260370188</v>
      </c>
      <c r="G72" s="31">
        <v>116.80891683251001</v>
      </c>
      <c r="H72" s="31">
        <v>120.60731203519047</v>
      </c>
      <c r="I72" s="31">
        <v>119.4433232165259</v>
      </c>
      <c r="J72" s="31">
        <v>127.06063638168837</v>
      </c>
      <c r="K72" s="31">
        <v>131.71505502283489</v>
      </c>
      <c r="L72" s="31">
        <v>120.7099606669795</v>
      </c>
      <c r="M72" s="31">
        <v>119.43604035534371</v>
      </c>
      <c r="N72" s="31">
        <v>121.86590930976219</v>
      </c>
      <c r="O72" s="31">
        <v>119.61518421214949</v>
      </c>
      <c r="P72" s="31">
        <v>112.3579311381333</v>
      </c>
      <c r="Q72" s="31">
        <v>134.00071733512038</v>
      </c>
      <c r="R72" s="31">
        <v>120.85250546159465</v>
      </c>
      <c r="S72" s="31">
        <v>124.6082314613173</v>
      </c>
      <c r="T72" s="31">
        <v>119.58860487342476</v>
      </c>
      <c r="U72" s="23"/>
      <c r="V72" s="43">
        <v>43191</v>
      </c>
      <c r="W72" s="31">
        <f t="shared" si="0"/>
        <v>3.6886380585608123</v>
      </c>
      <c r="X72" s="31">
        <f t="shared" si="1"/>
        <v>-40.692559109106554</v>
      </c>
      <c r="Y72" s="31">
        <f t="shared" si="2"/>
        <v>5.8648201450904196</v>
      </c>
      <c r="Z72" s="31">
        <f t="shared" si="3"/>
        <v>6.3644974525232385</v>
      </c>
      <c r="AA72" s="31">
        <f t="shared" si="4"/>
        <v>3.6420011748305114</v>
      </c>
      <c r="AB72" s="31">
        <f t="shared" si="5"/>
        <v>3.7339162289488996</v>
      </c>
      <c r="AC72" s="31">
        <f t="shared" si="6"/>
        <v>3.4090783451826212</v>
      </c>
      <c r="AD72" s="31">
        <f t="shared" si="7"/>
        <v>-4.467177432089116</v>
      </c>
      <c r="AE72" s="31">
        <f t="shared" si="8"/>
        <v>14.304453010686629</v>
      </c>
      <c r="AF72" s="31">
        <f t="shared" si="9"/>
        <v>4.3698233390514503</v>
      </c>
      <c r="AG72" s="31">
        <f t="shared" si="10"/>
        <v>4.2720305752520744</v>
      </c>
      <c r="AH72" s="31">
        <f t="shared" si="11"/>
        <v>2.0071311611400233</v>
      </c>
      <c r="AI72" s="31">
        <f t="shared" si="12"/>
        <v>5.8139656063599858</v>
      </c>
      <c r="AJ72" s="31">
        <f t="shared" si="13"/>
        <v>5.2593811259485079</v>
      </c>
      <c r="AK72" s="31">
        <f t="shared" si="14"/>
        <v>2.1332418637354067</v>
      </c>
      <c r="AL72" s="31">
        <f t="shared" si="15"/>
        <v>11.137211843903245</v>
      </c>
      <c r="AM72" s="31">
        <f t="shared" si="16"/>
        <v>4.1039079212644936</v>
      </c>
      <c r="AN72" s="31">
        <f t="shared" si="17"/>
        <v>5.4936620656748261</v>
      </c>
      <c r="AO72" s="31">
        <f t="shared" si="18"/>
        <v>4.2598644856698229</v>
      </c>
      <c r="AP72" s="23"/>
      <c r="AQ72" s="23"/>
      <c r="AR72" s="57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M72" s="57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</row>
    <row r="73" spans="1:84" s="59" customFormat="1" ht="15" x14ac:dyDescent="0.3">
      <c r="A73" s="43">
        <v>43221</v>
      </c>
      <c r="B73" s="31">
        <v>112.33524067328857</v>
      </c>
      <c r="C73" s="31">
        <v>72.333145503129359</v>
      </c>
      <c r="D73" s="31">
        <v>117.59080338153848</v>
      </c>
      <c r="E73" s="31">
        <v>112.79114868449514</v>
      </c>
      <c r="F73" s="31">
        <v>119.93798211994681</v>
      </c>
      <c r="G73" s="31">
        <v>116.144618719441</v>
      </c>
      <c r="H73" s="31">
        <v>119.55264931379185</v>
      </c>
      <c r="I73" s="31">
        <v>123.8542603016772</v>
      </c>
      <c r="J73" s="31">
        <v>134.77356723440496</v>
      </c>
      <c r="K73" s="31">
        <v>135.07738924622174</v>
      </c>
      <c r="L73" s="31">
        <v>121.12986083555937</v>
      </c>
      <c r="M73" s="31">
        <v>115.80188532908062</v>
      </c>
      <c r="N73" s="31">
        <v>119.05330412451767</v>
      </c>
      <c r="O73" s="31">
        <v>118.96071631840505</v>
      </c>
      <c r="P73" s="31">
        <v>104.67204335252919</v>
      </c>
      <c r="Q73" s="31">
        <v>133.75255283483699</v>
      </c>
      <c r="R73" s="31">
        <v>118.83426665740382</v>
      </c>
      <c r="S73" s="31">
        <v>124.21602929333561</v>
      </c>
      <c r="T73" s="31">
        <v>118.71462432632539</v>
      </c>
      <c r="U73" s="23"/>
      <c r="V73" s="43">
        <v>43221</v>
      </c>
      <c r="W73" s="31">
        <f t="shared" si="0"/>
        <v>4.5409650777912418</v>
      </c>
      <c r="X73" s="31">
        <f t="shared" si="1"/>
        <v>-59.404089811626349</v>
      </c>
      <c r="Y73" s="31">
        <f t="shared" si="2"/>
        <v>4.2744142285814064</v>
      </c>
      <c r="Z73" s="31">
        <f t="shared" si="3"/>
        <v>4.7490893293394834</v>
      </c>
      <c r="AA73" s="31">
        <f t="shared" si="4"/>
        <v>7.538131937661035</v>
      </c>
      <c r="AB73" s="31">
        <f t="shared" si="5"/>
        <v>4.9309440019662958</v>
      </c>
      <c r="AC73" s="31">
        <f t="shared" si="6"/>
        <v>4.4207696212116048</v>
      </c>
      <c r="AD73" s="31">
        <f t="shared" si="7"/>
        <v>3.939491087808193</v>
      </c>
      <c r="AE73" s="31">
        <f t="shared" si="8"/>
        <v>17.624815268691123</v>
      </c>
      <c r="AF73" s="31">
        <f t="shared" si="9"/>
        <v>9.098155287197244</v>
      </c>
      <c r="AG73" s="31">
        <f t="shared" si="10"/>
        <v>4.5162583903615996</v>
      </c>
      <c r="AH73" s="31">
        <f t="shared" si="11"/>
        <v>4.5146474875488849</v>
      </c>
      <c r="AI73" s="31">
        <f t="shared" si="12"/>
        <v>6.1017340634764281</v>
      </c>
      <c r="AJ73" s="31">
        <f t="shared" si="13"/>
        <v>5.2323717562424861</v>
      </c>
      <c r="AK73" s="31">
        <f t="shared" si="14"/>
        <v>1.8507781922370867</v>
      </c>
      <c r="AL73" s="31">
        <f t="shared" si="15"/>
        <v>0.71876774255336784</v>
      </c>
      <c r="AM73" s="31">
        <f t="shared" si="16"/>
        <v>0.53848876524811828</v>
      </c>
      <c r="AN73" s="31">
        <f t="shared" si="17"/>
        <v>6.8449607845528107</v>
      </c>
      <c r="AO73" s="31">
        <f t="shared" si="18"/>
        <v>4.3890661534221209</v>
      </c>
      <c r="AP73" s="23"/>
      <c r="AQ73" s="23"/>
      <c r="AR73" s="57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M73" s="57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</row>
    <row r="74" spans="1:84" s="59" customFormat="1" ht="15" x14ac:dyDescent="0.3">
      <c r="A74" s="43">
        <v>43252</v>
      </c>
      <c r="B74" s="31">
        <v>106.96436986810713</v>
      </c>
      <c r="C74" s="31">
        <v>67.536643984540063</v>
      </c>
      <c r="D74" s="31">
        <v>113.38796898636267</v>
      </c>
      <c r="E74" s="31">
        <v>121.4761546320879</v>
      </c>
      <c r="F74" s="31">
        <v>119.6698686632031</v>
      </c>
      <c r="G74" s="31">
        <v>115.04319675665724</v>
      </c>
      <c r="H74" s="31">
        <v>116.0019306687752</v>
      </c>
      <c r="I74" s="31">
        <v>122.27947852039988</v>
      </c>
      <c r="J74" s="31">
        <v>117.39140396655377</v>
      </c>
      <c r="K74" s="31">
        <v>130.95285060746258</v>
      </c>
      <c r="L74" s="31">
        <v>121.09632088010899</v>
      </c>
      <c r="M74" s="31">
        <v>113.11275423980247</v>
      </c>
      <c r="N74" s="31">
        <v>115.44307287841795</v>
      </c>
      <c r="O74" s="31">
        <v>118.79162946197619</v>
      </c>
      <c r="P74" s="31">
        <v>104.54661566449238</v>
      </c>
      <c r="Q74" s="31">
        <v>141.93466090692743</v>
      </c>
      <c r="R74" s="31">
        <v>115.96376343724633</v>
      </c>
      <c r="S74" s="31">
        <v>123.62661510284808</v>
      </c>
      <c r="T74" s="31">
        <v>116.35017155130116</v>
      </c>
      <c r="U74" s="23"/>
      <c r="V74" s="43">
        <v>43252</v>
      </c>
      <c r="W74" s="31">
        <f t="shared" si="0"/>
        <v>3.415141910984147</v>
      </c>
      <c r="X74" s="31">
        <f t="shared" si="1"/>
        <v>-18.64055288747214</v>
      </c>
      <c r="Y74" s="31">
        <f t="shared" si="2"/>
        <v>2.712643559101636</v>
      </c>
      <c r="Z74" s="31">
        <f t="shared" si="3"/>
        <v>3.8257357067485174</v>
      </c>
      <c r="AA74" s="31">
        <f t="shared" si="4"/>
        <v>10.937908496746005</v>
      </c>
      <c r="AB74" s="31">
        <f t="shared" si="5"/>
        <v>4.7522107230717268</v>
      </c>
      <c r="AC74" s="31">
        <f t="shared" si="6"/>
        <v>3.3954052115929443</v>
      </c>
      <c r="AD74" s="31">
        <f t="shared" si="7"/>
        <v>1.5687471395594059</v>
      </c>
      <c r="AE74" s="31">
        <f t="shared" si="8"/>
        <v>2.0034233697033983</v>
      </c>
      <c r="AF74" s="31">
        <f t="shared" si="9"/>
        <v>5.7990988763076956</v>
      </c>
      <c r="AG74" s="31">
        <f t="shared" si="10"/>
        <v>4.3541846271820219</v>
      </c>
      <c r="AH74" s="31">
        <f t="shared" si="11"/>
        <v>6.5485008731750725</v>
      </c>
      <c r="AI74" s="31">
        <f t="shared" si="12"/>
        <v>6.253780129818125</v>
      </c>
      <c r="AJ74" s="31">
        <f t="shared" si="13"/>
        <v>4.8331579330883443</v>
      </c>
      <c r="AK74" s="31">
        <f t="shared" si="14"/>
        <v>1.6752769907537868</v>
      </c>
      <c r="AL74" s="31">
        <f t="shared" si="15"/>
        <v>12.394585410633894</v>
      </c>
      <c r="AM74" s="31">
        <f t="shared" si="16"/>
        <v>-0.372269875619196</v>
      </c>
      <c r="AN74" s="31">
        <f t="shared" si="17"/>
        <v>6.4137115695284734</v>
      </c>
      <c r="AO74" s="31">
        <f t="shared" si="18"/>
        <v>4.227086249675466</v>
      </c>
      <c r="AP74" s="23"/>
      <c r="AQ74" s="23"/>
      <c r="AR74" s="57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M74" s="57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</row>
    <row r="75" spans="1:84" s="59" customFormat="1" ht="15" x14ac:dyDescent="0.3">
      <c r="A75" s="43">
        <v>43282</v>
      </c>
      <c r="B75" s="31">
        <v>105.91363485846477</v>
      </c>
      <c r="C75" s="31">
        <v>71.16172747954279</v>
      </c>
      <c r="D75" s="31">
        <v>116.0562302711471</v>
      </c>
      <c r="E75" s="31">
        <v>117.8960416488821</v>
      </c>
      <c r="F75" s="31">
        <v>123.02090632089488</v>
      </c>
      <c r="G75" s="31">
        <v>115.696705135621</v>
      </c>
      <c r="H75" s="31">
        <v>116.51027842587874</v>
      </c>
      <c r="I75" s="31">
        <v>132.09843475884611</v>
      </c>
      <c r="J75" s="31">
        <v>122.12110532025132</v>
      </c>
      <c r="K75" s="31">
        <v>135.34329383581053</v>
      </c>
      <c r="L75" s="31">
        <v>121.71628504111062</v>
      </c>
      <c r="M75" s="31">
        <v>119.6781796273311</v>
      </c>
      <c r="N75" s="31">
        <v>113.82487908317985</v>
      </c>
      <c r="O75" s="31">
        <v>119.03160968757635</v>
      </c>
      <c r="P75" s="31">
        <v>113.45490199688261</v>
      </c>
      <c r="Q75" s="31">
        <v>138.10456135160638</v>
      </c>
      <c r="R75" s="31">
        <v>119.86733870653202</v>
      </c>
      <c r="S75" s="31">
        <v>124.15501048196765</v>
      </c>
      <c r="T75" s="31">
        <v>118.22522579565825</v>
      </c>
      <c r="U75" s="23"/>
      <c r="V75" s="43">
        <v>43282</v>
      </c>
      <c r="W75" s="31">
        <f t="shared" si="0"/>
        <v>2.3391244512559695</v>
      </c>
      <c r="X75" s="31">
        <f t="shared" si="1"/>
        <v>17.109084974281302</v>
      </c>
      <c r="Y75" s="31">
        <f t="shared" si="2"/>
        <v>2.3982829702089248</v>
      </c>
      <c r="Z75" s="31">
        <f t="shared" si="3"/>
        <v>-0.36787682632511576</v>
      </c>
      <c r="AA75" s="31">
        <f t="shared" si="4"/>
        <v>6.2099434212616273</v>
      </c>
      <c r="AB75" s="31">
        <f t="shared" si="5"/>
        <v>3.7179369706172594</v>
      </c>
      <c r="AC75" s="31">
        <f t="shared" si="6"/>
        <v>4.4113575449505049</v>
      </c>
      <c r="AD75" s="31">
        <f t="shared" si="7"/>
        <v>0.51690163478845363</v>
      </c>
      <c r="AE75" s="31">
        <f t="shared" si="8"/>
        <v>4.0774102226665434</v>
      </c>
      <c r="AF75" s="31">
        <f t="shared" si="9"/>
        <v>7.5592032911861793</v>
      </c>
      <c r="AG75" s="31">
        <f t="shared" si="10"/>
        <v>4.220435888615981</v>
      </c>
      <c r="AH75" s="31">
        <f t="shared" si="11"/>
        <v>8.3968535261392105</v>
      </c>
      <c r="AI75" s="31">
        <f t="shared" si="12"/>
        <v>5.8200843533569184</v>
      </c>
      <c r="AJ75" s="31">
        <f t="shared" si="13"/>
        <v>4.4680478816283085</v>
      </c>
      <c r="AK75" s="31">
        <f t="shared" si="14"/>
        <v>1.365758943118081</v>
      </c>
      <c r="AL75" s="31">
        <f t="shared" si="15"/>
        <v>7.1439549564005631</v>
      </c>
      <c r="AM75" s="31">
        <f t="shared" si="16"/>
        <v>3.2811109681107951</v>
      </c>
      <c r="AN75" s="31">
        <f t="shared" si="17"/>
        <v>5.7801534333996187</v>
      </c>
      <c r="AO75" s="31">
        <f t="shared" si="18"/>
        <v>3.8730766326017658</v>
      </c>
      <c r="AP75" s="23"/>
      <c r="AQ75" s="23"/>
      <c r="AR75" s="57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M75" s="57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</row>
    <row r="76" spans="1:84" s="59" customFormat="1" ht="15" x14ac:dyDescent="0.3">
      <c r="A76" s="43">
        <v>43313</v>
      </c>
      <c r="B76" s="31">
        <v>110.69425429068473</v>
      </c>
      <c r="C76" s="31">
        <v>69.379908309568307</v>
      </c>
      <c r="D76" s="31">
        <v>114.25076803192009</v>
      </c>
      <c r="E76" s="31">
        <v>116.76694336942838</v>
      </c>
      <c r="F76" s="31">
        <v>127.49961858270744</v>
      </c>
      <c r="G76" s="31">
        <v>116.65457463679455</v>
      </c>
      <c r="H76" s="31">
        <v>117.0022588069932</v>
      </c>
      <c r="I76" s="31">
        <v>124.03581728469648</v>
      </c>
      <c r="J76" s="31">
        <v>117.30486222372701</v>
      </c>
      <c r="K76" s="31">
        <v>129.33495999565486</v>
      </c>
      <c r="L76" s="31">
        <v>121.92634646944107</v>
      </c>
      <c r="M76" s="31">
        <v>118.2180082364813</v>
      </c>
      <c r="N76" s="31">
        <v>110.40396529479538</v>
      </c>
      <c r="O76" s="31">
        <v>118.87291828051771</v>
      </c>
      <c r="P76" s="31">
        <v>113.87317247295726</v>
      </c>
      <c r="Q76" s="31">
        <v>136.05255120344631</v>
      </c>
      <c r="R76" s="31">
        <v>120.36953374571905</v>
      </c>
      <c r="S76" s="31">
        <v>123.78901005472716</v>
      </c>
      <c r="T76" s="31">
        <v>118.04442881799642</v>
      </c>
      <c r="U76" s="23"/>
      <c r="V76" s="43">
        <v>43313</v>
      </c>
      <c r="W76" s="31">
        <f t="shared" si="0"/>
        <v>3.6742265701546444</v>
      </c>
      <c r="X76" s="31">
        <f t="shared" si="1"/>
        <v>6.5014608788265207</v>
      </c>
      <c r="Y76" s="31">
        <f t="shared" si="2"/>
        <v>4.4057051692694102</v>
      </c>
      <c r="Z76" s="31">
        <f t="shared" si="3"/>
        <v>-1.7768330833990404</v>
      </c>
      <c r="AA76" s="31">
        <f t="shared" si="4"/>
        <v>4.6902609794649663</v>
      </c>
      <c r="AB76" s="31">
        <f t="shared" si="5"/>
        <v>2.3829383321339463</v>
      </c>
      <c r="AC76" s="31">
        <f t="shared" si="6"/>
        <v>3.1913980593047739</v>
      </c>
      <c r="AD76" s="31">
        <f t="shared" si="7"/>
        <v>3.3584867960295526</v>
      </c>
      <c r="AE76" s="31">
        <f t="shared" si="8"/>
        <v>1.5682359162678949</v>
      </c>
      <c r="AF76" s="31">
        <f t="shared" si="9"/>
        <v>5.5697013832083542</v>
      </c>
      <c r="AG76" s="31">
        <f t="shared" si="10"/>
        <v>4.0434922744947812</v>
      </c>
      <c r="AH76" s="31">
        <f t="shared" si="11"/>
        <v>9.2471734941720598</v>
      </c>
      <c r="AI76" s="31">
        <f t="shared" si="12"/>
        <v>3.6779896854152412</v>
      </c>
      <c r="AJ76" s="31">
        <f t="shared" si="13"/>
        <v>4.251159009413513</v>
      </c>
      <c r="AK76" s="31">
        <f t="shared" si="14"/>
        <v>1.171553598290771</v>
      </c>
      <c r="AL76" s="31">
        <f t="shared" si="15"/>
        <v>4.0998606257053325</v>
      </c>
      <c r="AM76" s="31">
        <f t="shared" si="16"/>
        <v>3.9610857431247553</v>
      </c>
      <c r="AN76" s="31">
        <f t="shared" si="17"/>
        <v>5.6265408679954163</v>
      </c>
      <c r="AO76" s="31">
        <f t="shared" si="18"/>
        <v>3.6096269545919455</v>
      </c>
      <c r="AP76" s="23"/>
      <c r="AQ76" s="23"/>
      <c r="AR76" s="57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M76" s="57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</row>
    <row r="77" spans="1:84" s="59" customFormat="1" ht="15" x14ac:dyDescent="0.3">
      <c r="A77" s="43">
        <v>43344</v>
      </c>
      <c r="B77" s="31">
        <v>105.7345091017704</v>
      </c>
      <c r="C77" s="31">
        <v>68.852172513709718</v>
      </c>
      <c r="D77" s="31">
        <v>107.9370803421215</v>
      </c>
      <c r="E77" s="31">
        <v>116.28470071276951</v>
      </c>
      <c r="F77" s="31">
        <v>118.56194714441503</v>
      </c>
      <c r="G77" s="31">
        <v>117.05196467136122</v>
      </c>
      <c r="H77" s="31">
        <v>118.29522178150388</v>
      </c>
      <c r="I77" s="31">
        <v>124.44675017509495</v>
      </c>
      <c r="J77" s="31">
        <v>114.34772615921122</v>
      </c>
      <c r="K77" s="31">
        <v>133.32814337883153</v>
      </c>
      <c r="L77" s="31">
        <v>122.09979764920014</v>
      </c>
      <c r="M77" s="31">
        <v>114.08688235002137</v>
      </c>
      <c r="N77" s="31">
        <v>112.40788980788015</v>
      </c>
      <c r="O77" s="31">
        <v>119.13189744647809</v>
      </c>
      <c r="P77" s="31">
        <v>105.9133402929351</v>
      </c>
      <c r="Q77" s="31">
        <v>128.86750848970686</v>
      </c>
      <c r="R77" s="31">
        <v>113.21147399954113</v>
      </c>
      <c r="S77" s="31">
        <v>123.13012511885471</v>
      </c>
      <c r="T77" s="31">
        <v>115.4231701629394</v>
      </c>
      <c r="U77" s="23"/>
      <c r="V77" s="43">
        <v>43344</v>
      </c>
      <c r="W77" s="31">
        <f t="shared" si="0"/>
        <v>1.7556402106260407</v>
      </c>
      <c r="X77" s="31">
        <f t="shared" si="1"/>
        <v>8.2814371677959855</v>
      </c>
      <c r="Y77" s="31">
        <f t="shared" si="2"/>
        <v>1.4088058960558101</v>
      </c>
      <c r="Z77" s="31">
        <f t="shared" si="3"/>
        <v>-0.74102591319153532</v>
      </c>
      <c r="AA77" s="31">
        <f t="shared" si="4"/>
        <v>3.217601582801251</v>
      </c>
      <c r="AB77" s="31">
        <f t="shared" si="5"/>
        <v>1.8451115475371012</v>
      </c>
      <c r="AC77" s="31">
        <f t="shared" si="6"/>
        <v>5.3246629178650693</v>
      </c>
      <c r="AD77" s="31">
        <f t="shared" si="7"/>
        <v>7.8758251717242302</v>
      </c>
      <c r="AE77" s="31">
        <f t="shared" si="8"/>
        <v>2.3439445730546709</v>
      </c>
      <c r="AF77" s="31">
        <f t="shared" si="9"/>
        <v>5.4482537375128715</v>
      </c>
      <c r="AG77" s="31">
        <f t="shared" si="10"/>
        <v>4.1455693726496037</v>
      </c>
      <c r="AH77" s="31">
        <f t="shared" si="11"/>
        <v>10.084662648927932</v>
      </c>
      <c r="AI77" s="31">
        <f t="shared" si="12"/>
        <v>2.8138101790792973</v>
      </c>
      <c r="AJ77" s="31">
        <f t="shared" si="13"/>
        <v>4.9154035918437984</v>
      </c>
      <c r="AK77" s="31">
        <f t="shared" si="14"/>
        <v>1.1500383453927725</v>
      </c>
      <c r="AL77" s="31">
        <f t="shared" si="15"/>
        <v>2.5213345469519339</v>
      </c>
      <c r="AM77" s="31">
        <f t="shared" si="16"/>
        <v>1.5700035355229858</v>
      </c>
      <c r="AN77" s="31">
        <f t="shared" si="17"/>
        <v>5.5073324781945416</v>
      </c>
      <c r="AO77" s="31">
        <f t="shared" si="18"/>
        <v>2.991258408197865</v>
      </c>
      <c r="AP77" s="23"/>
      <c r="AQ77" s="23"/>
      <c r="AR77" s="57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M77" s="57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</row>
    <row r="78" spans="1:84" s="59" customFormat="1" ht="15" x14ac:dyDescent="0.3">
      <c r="A78" s="43">
        <v>43374</v>
      </c>
      <c r="B78" s="31">
        <v>103.861473464485</v>
      </c>
      <c r="C78" s="31">
        <v>65.254101692277104</v>
      </c>
      <c r="D78" s="31">
        <v>113.57546936867527</v>
      </c>
      <c r="E78" s="31">
        <v>122.51560270780246</v>
      </c>
      <c r="F78" s="31">
        <v>127.24088071789237</v>
      </c>
      <c r="G78" s="31">
        <v>119.48861795600016</v>
      </c>
      <c r="H78" s="31">
        <v>121.43431841111016</v>
      </c>
      <c r="I78" s="31">
        <v>133.07054273979136</v>
      </c>
      <c r="J78" s="31">
        <v>120.42117497894961</v>
      </c>
      <c r="K78" s="31">
        <v>132.53675959502442</v>
      </c>
      <c r="L78" s="31">
        <v>123.81921255378184</v>
      </c>
      <c r="M78" s="31">
        <v>126.6107777292209</v>
      </c>
      <c r="N78" s="31">
        <v>116.93983119252979</v>
      </c>
      <c r="O78" s="31">
        <v>118.20233072607934</v>
      </c>
      <c r="P78" s="31">
        <v>90.830512638568848</v>
      </c>
      <c r="Q78" s="31">
        <v>137.49686130404928</v>
      </c>
      <c r="R78" s="31">
        <v>117.92227741957453</v>
      </c>
      <c r="S78" s="31">
        <v>126.38629013595941</v>
      </c>
      <c r="T78" s="31">
        <v>117.97726795858799</v>
      </c>
      <c r="U78" s="23"/>
      <c r="V78" s="43">
        <v>43374</v>
      </c>
      <c r="W78" s="31">
        <f t="shared" si="0"/>
        <v>2.0648467375485211</v>
      </c>
      <c r="X78" s="31">
        <f t="shared" si="1"/>
        <v>4.1110144901663261</v>
      </c>
      <c r="Y78" s="31">
        <f t="shared" si="2"/>
        <v>3.9538460104196815</v>
      </c>
      <c r="Z78" s="31">
        <f t="shared" si="3"/>
        <v>-1.2099278697024261</v>
      </c>
      <c r="AA78" s="31">
        <f t="shared" si="4"/>
        <v>11.020943510674755</v>
      </c>
      <c r="AB78" s="31">
        <f t="shared" si="5"/>
        <v>2.0734028077645803</v>
      </c>
      <c r="AC78" s="31">
        <f t="shared" si="6"/>
        <v>5.0533024583231878</v>
      </c>
      <c r="AD78" s="31">
        <f t="shared" si="7"/>
        <v>6.4313697590579579</v>
      </c>
      <c r="AE78" s="31">
        <f t="shared" si="8"/>
        <v>0.33919408556026553</v>
      </c>
      <c r="AF78" s="31">
        <f t="shared" si="9"/>
        <v>5.4231908090458916</v>
      </c>
      <c r="AG78" s="31">
        <f t="shared" si="10"/>
        <v>4.4149612712572406</v>
      </c>
      <c r="AH78" s="31">
        <f t="shared" si="11"/>
        <v>11.11905502221795</v>
      </c>
      <c r="AI78" s="31">
        <f t="shared" si="12"/>
        <v>1.4615593944561169</v>
      </c>
      <c r="AJ78" s="31">
        <f t="shared" si="13"/>
        <v>4.534375988905424</v>
      </c>
      <c r="AK78" s="31">
        <f t="shared" si="14"/>
        <v>1.2389053512215753</v>
      </c>
      <c r="AL78" s="31">
        <f t="shared" si="15"/>
        <v>7.0644859820810524</v>
      </c>
      <c r="AM78" s="31">
        <f t="shared" si="16"/>
        <v>2.2267837265708579</v>
      </c>
      <c r="AN78" s="31">
        <f t="shared" si="17"/>
        <v>6.207781800987064</v>
      </c>
      <c r="AO78" s="31">
        <f t="shared" si="18"/>
        <v>3.7800974118584065</v>
      </c>
      <c r="AP78" s="23"/>
      <c r="AQ78" s="23"/>
      <c r="AR78" s="57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M78" s="57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</row>
    <row r="79" spans="1:84" s="59" customFormat="1" ht="15" x14ac:dyDescent="0.3">
      <c r="A79" s="43">
        <v>43405</v>
      </c>
      <c r="B79" s="31">
        <v>109.78310653544628</v>
      </c>
      <c r="C79" s="31">
        <v>71.098105786827603</v>
      </c>
      <c r="D79" s="31">
        <v>118.10539622562096</v>
      </c>
      <c r="E79" s="31">
        <v>123.42231877475336</v>
      </c>
      <c r="F79" s="31">
        <v>129.00180663232607</v>
      </c>
      <c r="G79" s="31">
        <v>122.07024482850102</v>
      </c>
      <c r="H79" s="31">
        <v>125.33175450245261</v>
      </c>
      <c r="I79" s="31">
        <v>132.19369571952183</v>
      </c>
      <c r="J79" s="31">
        <v>128.99295190278318</v>
      </c>
      <c r="K79" s="31">
        <v>141.70261669484674</v>
      </c>
      <c r="L79" s="31">
        <v>124.50839163459973</v>
      </c>
      <c r="M79" s="31">
        <v>129.50314108422933</v>
      </c>
      <c r="N79" s="31">
        <v>124.77957607355134</v>
      </c>
      <c r="O79" s="31">
        <v>119.19387625242844</v>
      </c>
      <c r="P79" s="31">
        <v>88.347081358700095</v>
      </c>
      <c r="Q79" s="31">
        <v>133.96908686939102</v>
      </c>
      <c r="R79" s="31">
        <v>115.47570674838587</v>
      </c>
      <c r="S79" s="31">
        <v>131.67718094907619</v>
      </c>
      <c r="T79" s="31">
        <v>121.03548360092522</v>
      </c>
      <c r="U79" s="23"/>
      <c r="V79" s="43">
        <v>43405</v>
      </c>
      <c r="W79" s="31">
        <f t="shared" si="0"/>
        <v>6.9823953469821731E-2</v>
      </c>
      <c r="X79" s="31">
        <f t="shared" si="1"/>
        <v>18.88612953139824</v>
      </c>
      <c r="Y79" s="31">
        <f t="shared" si="2"/>
        <v>-0.36066187404672689</v>
      </c>
      <c r="Z79" s="31">
        <f t="shared" si="3"/>
        <v>-1.709936610768068</v>
      </c>
      <c r="AA79" s="31">
        <f t="shared" si="4"/>
        <v>8.7391445212586518</v>
      </c>
      <c r="AB79" s="31">
        <f t="shared" si="5"/>
        <v>1.1718352477752632</v>
      </c>
      <c r="AC79" s="31">
        <f t="shared" si="6"/>
        <v>5.8694704814104028</v>
      </c>
      <c r="AD79" s="31">
        <f t="shared" si="7"/>
        <v>8.0858387434674626</v>
      </c>
      <c r="AE79" s="31">
        <f t="shared" si="8"/>
        <v>11.846313043696895</v>
      </c>
      <c r="AF79" s="31">
        <f t="shared" si="9"/>
        <v>11.037206647033955</v>
      </c>
      <c r="AG79" s="31">
        <f t="shared" si="10"/>
        <v>4.4989163360046263</v>
      </c>
      <c r="AH79" s="31">
        <f t="shared" si="11"/>
        <v>10.504855575211607</v>
      </c>
      <c r="AI79" s="31">
        <f t="shared" si="12"/>
        <v>1.108520316093518</v>
      </c>
      <c r="AJ79" s="31">
        <f t="shared" si="13"/>
        <v>5.0701199637722283</v>
      </c>
      <c r="AK79" s="31">
        <f t="shared" si="14"/>
        <v>1.5534421570276891</v>
      </c>
      <c r="AL79" s="31">
        <f t="shared" si="15"/>
        <v>7.4946177978348203</v>
      </c>
      <c r="AM79" s="31">
        <f t="shared" si="16"/>
        <v>4.2714534970726703</v>
      </c>
      <c r="AN79" s="31">
        <f t="shared" si="17"/>
        <v>5.9345951841127516</v>
      </c>
      <c r="AO79" s="31">
        <f t="shared" si="18"/>
        <v>3.5321485461590356</v>
      </c>
      <c r="AP79" s="23"/>
      <c r="AQ79" s="23"/>
      <c r="AR79" s="57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M79" s="57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</row>
    <row r="80" spans="1:84" s="59" customFormat="1" ht="15" x14ac:dyDescent="0.3">
      <c r="A80" s="44">
        <v>43435</v>
      </c>
      <c r="B80" s="33">
        <v>115.66096571972021</v>
      </c>
      <c r="C80" s="33">
        <v>64.635378267952987</v>
      </c>
      <c r="D80" s="33">
        <v>124.06166882663746</v>
      </c>
      <c r="E80" s="33">
        <v>128.4819668357878</v>
      </c>
      <c r="F80" s="33">
        <v>123.61427520634656</v>
      </c>
      <c r="G80" s="33">
        <v>122.22591819272448</v>
      </c>
      <c r="H80" s="33">
        <v>127.87450333920231</v>
      </c>
      <c r="I80" s="33">
        <v>158.79489204072081</v>
      </c>
      <c r="J80" s="33">
        <v>142.12968019799465</v>
      </c>
      <c r="K80" s="33">
        <v>144.30718476321491</v>
      </c>
      <c r="L80" s="33">
        <v>125.4344361894041</v>
      </c>
      <c r="M80" s="33">
        <v>137.05896852616542</v>
      </c>
      <c r="N80" s="33">
        <v>137.64877364366691</v>
      </c>
      <c r="O80" s="33">
        <v>120.12615266407961</v>
      </c>
      <c r="P80" s="33">
        <v>99.562886688270325</v>
      </c>
      <c r="Q80" s="33">
        <v>134.42709451568777</v>
      </c>
      <c r="R80" s="33">
        <v>114.35655183034287</v>
      </c>
      <c r="S80" s="33">
        <v>134.52362811202838</v>
      </c>
      <c r="T80" s="33">
        <v>125.19418942630942</v>
      </c>
      <c r="U80" s="23"/>
      <c r="V80" s="44">
        <v>43435</v>
      </c>
      <c r="W80" s="33">
        <f t="shared" si="0"/>
        <v>0.75277747516835802</v>
      </c>
      <c r="X80" s="33">
        <f t="shared" si="1"/>
        <v>3.8874902183853237</v>
      </c>
      <c r="Y80" s="33">
        <f t="shared" si="2"/>
        <v>2.6238413056851329</v>
      </c>
      <c r="Z80" s="33">
        <f t="shared" si="3"/>
        <v>2.2215179855391796</v>
      </c>
      <c r="AA80" s="33">
        <f t="shared" si="4"/>
        <v>7.9019195511245641</v>
      </c>
      <c r="AB80" s="33">
        <f t="shared" si="5"/>
        <v>0.27691518998938136</v>
      </c>
      <c r="AC80" s="33">
        <f t="shared" si="6"/>
        <v>2.353480546721471</v>
      </c>
      <c r="AD80" s="33">
        <f t="shared" si="7"/>
        <v>7.4393965292856876</v>
      </c>
      <c r="AE80" s="33">
        <f t="shared" si="8"/>
        <v>-5.6367631558955793</v>
      </c>
      <c r="AF80" s="33">
        <f t="shared" si="9"/>
        <v>2.5922927970335223</v>
      </c>
      <c r="AG80" s="33">
        <f t="shared" si="10"/>
        <v>4.0653122363371921</v>
      </c>
      <c r="AH80" s="33">
        <f t="shared" si="11"/>
        <v>6.6835409391190694</v>
      </c>
      <c r="AI80" s="33">
        <f t="shared" si="12"/>
        <v>2.1742343989343595</v>
      </c>
      <c r="AJ80" s="33">
        <f t="shared" si="13"/>
        <v>3.512905111894554</v>
      </c>
      <c r="AK80" s="33">
        <f t="shared" si="14"/>
        <v>2.0825510334989872</v>
      </c>
      <c r="AL80" s="33">
        <f t="shared" si="15"/>
        <v>-2.7415562057885126</v>
      </c>
      <c r="AM80" s="33">
        <f t="shared" si="16"/>
        <v>4.7911470931988305</v>
      </c>
      <c r="AN80" s="33">
        <f t="shared" si="17"/>
        <v>3.9032518112586843</v>
      </c>
      <c r="AO80" s="33">
        <f t="shared" si="18"/>
        <v>2.1522203070114045</v>
      </c>
      <c r="AP80" s="23"/>
      <c r="AQ80" s="23"/>
      <c r="AR80" s="57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M80" s="57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</row>
    <row r="81" spans="1:84" s="59" customFormat="1" ht="15" x14ac:dyDescent="0.3">
      <c r="A81" s="45">
        <v>43466</v>
      </c>
      <c r="B81" s="35">
        <v>120.94690200522382</v>
      </c>
      <c r="C81" s="35">
        <v>63.91804951768809</v>
      </c>
      <c r="D81" s="35">
        <v>122.5948673579603</v>
      </c>
      <c r="E81" s="35">
        <v>125.87518875679083</v>
      </c>
      <c r="F81" s="35">
        <v>107.738241875897</v>
      </c>
      <c r="G81" s="35">
        <v>120.18624692127594</v>
      </c>
      <c r="H81" s="35">
        <v>121.61826695721824</v>
      </c>
      <c r="I81" s="35">
        <v>122.17731041140516</v>
      </c>
      <c r="J81" s="35">
        <v>132.32305053160556</v>
      </c>
      <c r="K81" s="35">
        <v>149.1215196409228</v>
      </c>
      <c r="L81" s="35">
        <v>124.28283262920793</v>
      </c>
      <c r="M81" s="35">
        <v>115.27389318177651</v>
      </c>
      <c r="N81" s="35">
        <v>119.6044819137159</v>
      </c>
      <c r="O81" s="35">
        <v>117.03548086112647</v>
      </c>
      <c r="P81" s="35">
        <v>111.79620826133367</v>
      </c>
      <c r="Q81" s="35">
        <v>124.53231338520351</v>
      </c>
      <c r="R81" s="35">
        <v>121.21909429207847</v>
      </c>
      <c r="S81" s="35">
        <v>134.26832607555124</v>
      </c>
      <c r="T81" s="35">
        <v>122.07850841240473</v>
      </c>
      <c r="U81" s="23"/>
      <c r="V81" s="45">
        <v>43466</v>
      </c>
      <c r="W81" s="35">
        <f t="shared" si="0"/>
        <v>3.4514053203334498</v>
      </c>
      <c r="X81" s="35">
        <f t="shared" si="1"/>
        <v>-1.1376829657716314</v>
      </c>
      <c r="Y81" s="35">
        <f t="shared" si="2"/>
        <v>3.1053331971338594</v>
      </c>
      <c r="Z81" s="35">
        <f t="shared" si="3"/>
        <v>0.44967308988131549</v>
      </c>
      <c r="AA81" s="35">
        <f t="shared" si="4"/>
        <v>4.6066697731066597</v>
      </c>
      <c r="AB81" s="35">
        <f t="shared" si="5"/>
        <v>2.1292066883093383</v>
      </c>
      <c r="AC81" s="35">
        <f t="shared" si="6"/>
        <v>4.1955771404277726</v>
      </c>
      <c r="AD81" s="35">
        <f t="shared" si="7"/>
        <v>5.6745734489152397</v>
      </c>
      <c r="AE81" s="35">
        <f t="shared" si="8"/>
        <v>17.084813126710614</v>
      </c>
      <c r="AF81" s="35">
        <f t="shared" si="9"/>
        <v>1.0071875634412919</v>
      </c>
      <c r="AG81" s="35">
        <f t="shared" si="10"/>
        <v>4.6041579320801702</v>
      </c>
      <c r="AH81" s="35">
        <f t="shared" si="11"/>
        <v>5.6712365115353549</v>
      </c>
      <c r="AI81" s="35">
        <f t="shared" si="12"/>
        <v>2.9173825561937861</v>
      </c>
      <c r="AJ81" s="35">
        <f t="shared" si="13"/>
        <v>3.7178559228376429</v>
      </c>
      <c r="AK81" s="35">
        <f t="shared" si="14"/>
        <v>2.4556020500019429</v>
      </c>
      <c r="AL81" s="35">
        <f t="shared" si="15"/>
        <v>-2.3482159958791726</v>
      </c>
      <c r="AM81" s="35">
        <f t="shared" si="16"/>
        <v>3.5091280520223478</v>
      </c>
      <c r="AN81" s="35">
        <f t="shared" si="17"/>
        <v>5.5342059523607361</v>
      </c>
      <c r="AO81" s="35">
        <f t="shared" si="18"/>
        <v>3.6772799236398868</v>
      </c>
      <c r="AP81" s="23"/>
      <c r="AQ81" s="23"/>
      <c r="AR81" s="57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M81" s="57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</row>
    <row r="82" spans="1:84" s="59" customFormat="1" ht="15" x14ac:dyDescent="0.3">
      <c r="A82" s="40">
        <v>43497</v>
      </c>
      <c r="B82" s="27">
        <v>126.1558773548618</v>
      </c>
      <c r="C82" s="27">
        <v>64.806210017876396</v>
      </c>
      <c r="D82" s="27">
        <v>121.52405528240999</v>
      </c>
      <c r="E82" s="27">
        <v>119.96150751056261</v>
      </c>
      <c r="F82" s="27">
        <v>121.16320821125217</v>
      </c>
      <c r="G82" s="27">
        <v>119.21710945312641</v>
      </c>
      <c r="H82" s="27">
        <v>120.15796076137663</v>
      </c>
      <c r="I82" s="27">
        <v>118.12425038354071</v>
      </c>
      <c r="J82" s="27">
        <v>121.16297687253433</v>
      </c>
      <c r="K82" s="27">
        <v>135.91539444319659</v>
      </c>
      <c r="L82" s="27">
        <v>123.91374574189572</v>
      </c>
      <c r="M82" s="27">
        <v>116.73107950484462</v>
      </c>
      <c r="N82" s="27">
        <v>121.51609906684496</v>
      </c>
      <c r="O82" s="27">
        <v>120.54273111827753</v>
      </c>
      <c r="P82" s="27">
        <v>128.04641642356003</v>
      </c>
      <c r="Q82" s="27">
        <v>130.88823066675249</v>
      </c>
      <c r="R82" s="27">
        <v>118.20582355660234</v>
      </c>
      <c r="S82" s="27">
        <v>133.26085588659177</v>
      </c>
      <c r="T82" s="27">
        <v>122.75850038253365</v>
      </c>
      <c r="U82" s="23"/>
      <c r="V82" s="40">
        <v>43497</v>
      </c>
      <c r="W82" s="27">
        <f t="shared" si="0"/>
        <v>2.6373522681483337</v>
      </c>
      <c r="X82" s="27">
        <f t="shared" si="1"/>
        <v>1.8407073749134923</v>
      </c>
      <c r="Y82" s="27">
        <f t="shared" si="2"/>
        <v>2.7709727977506446</v>
      </c>
      <c r="Z82" s="27">
        <f t="shared" si="3"/>
        <v>-2.9731204115233965</v>
      </c>
      <c r="AA82" s="27">
        <f t="shared" si="4"/>
        <v>11.201307500866946</v>
      </c>
      <c r="AB82" s="27">
        <f t="shared" si="5"/>
        <v>4.3871209382708258</v>
      </c>
      <c r="AC82" s="27">
        <f t="shared" si="6"/>
        <v>3.011764523750756</v>
      </c>
      <c r="AD82" s="27">
        <f t="shared" si="7"/>
        <v>8.3148444464110156</v>
      </c>
      <c r="AE82" s="27">
        <f t="shared" si="8"/>
        <v>6.7174768482086193</v>
      </c>
      <c r="AF82" s="27">
        <f t="shared" si="9"/>
        <v>6.2818582331745318</v>
      </c>
      <c r="AG82" s="27">
        <f t="shared" si="10"/>
        <v>4.5367776163780462</v>
      </c>
      <c r="AH82" s="27">
        <f t="shared" si="11"/>
        <v>5.5773733948152255</v>
      </c>
      <c r="AI82" s="27">
        <f t="shared" si="12"/>
        <v>4.7611922035465142</v>
      </c>
      <c r="AJ82" s="27">
        <f t="shared" si="13"/>
        <v>1.9313650239928535</v>
      </c>
      <c r="AK82" s="27">
        <f t="shared" si="14"/>
        <v>0.49019721632915036</v>
      </c>
      <c r="AL82" s="27">
        <f t="shared" si="15"/>
        <v>3.6264980464824959</v>
      </c>
      <c r="AM82" s="27">
        <f t="shared" si="16"/>
        <v>3.5144659386433119</v>
      </c>
      <c r="AN82" s="27">
        <f t="shared" si="17"/>
        <v>8.6414469118223423</v>
      </c>
      <c r="AO82" s="27">
        <f t="shared" si="18"/>
        <v>4.2316480936516854</v>
      </c>
      <c r="AP82" s="23"/>
      <c r="AQ82" s="23"/>
      <c r="AR82" s="57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M82" s="57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</row>
    <row r="83" spans="1:84" s="59" customFormat="1" ht="15" x14ac:dyDescent="0.3">
      <c r="A83" s="40">
        <v>43525</v>
      </c>
      <c r="B83" s="27">
        <v>132.08353940308632</v>
      </c>
      <c r="C83" s="27">
        <v>65.23703069687383</v>
      </c>
      <c r="D83" s="27">
        <v>126.72258174510523</v>
      </c>
      <c r="E83" s="27">
        <v>123.65132945454612</v>
      </c>
      <c r="F83" s="27">
        <v>115.14918049878025</v>
      </c>
      <c r="G83" s="27">
        <v>120.63104598678736</v>
      </c>
      <c r="H83" s="27">
        <v>122.73455237856179</v>
      </c>
      <c r="I83" s="27">
        <v>134.62053812228598</v>
      </c>
      <c r="J83" s="27">
        <v>123.20583275366177</v>
      </c>
      <c r="K83" s="27">
        <v>139.35677113918555</v>
      </c>
      <c r="L83" s="27">
        <v>125.12034271059788</v>
      </c>
      <c r="M83" s="27">
        <v>119.96049460680653</v>
      </c>
      <c r="N83" s="27">
        <v>128.93102259962805</v>
      </c>
      <c r="O83" s="27">
        <v>122.11783679353428</v>
      </c>
      <c r="P83" s="27">
        <v>130.05571455847124</v>
      </c>
      <c r="Q83" s="27">
        <v>137.57883572308603</v>
      </c>
      <c r="R83" s="27">
        <v>124.29553484935485</v>
      </c>
      <c r="S83" s="27">
        <v>135.62187499989867</v>
      </c>
      <c r="T83" s="27">
        <v>126.04769968254155</v>
      </c>
      <c r="U83" s="23"/>
      <c r="V83" s="40">
        <v>43525</v>
      </c>
      <c r="W83" s="27">
        <f t="shared" si="0"/>
        <v>2.1560008096949161</v>
      </c>
      <c r="X83" s="27">
        <f t="shared" si="1"/>
        <v>1.271721391251603</v>
      </c>
      <c r="Y83" s="27">
        <f t="shared" si="2"/>
        <v>0.83168660371464398</v>
      </c>
      <c r="Z83" s="27">
        <f t="shared" si="3"/>
        <v>-1.2463294675258396</v>
      </c>
      <c r="AA83" s="27">
        <f t="shared" si="4"/>
        <v>9.080325717721351</v>
      </c>
      <c r="AB83" s="27">
        <f t="shared" si="5"/>
        <v>4.7044074599851058</v>
      </c>
      <c r="AC83" s="27">
        <f t="shared" si="6"/>
        <v>1.9469940654551294</v>
      </c>
      <c r="AD83" s="27">
        <f t="shared" si="7"/>
        <v>2.4577438975004213</v>
      </c>
      <c r="AE83" s="27">
        <f t="shared" si="8"/>
        <v>1.6196283662284401</v>
      </c>
      <c r="AF83" s="27">
        <f t="shared" si="9"/>
        <v>7.176791694199963</v>
      </c>
      <c r="AG83" s="27">
        <f t="shared" si="10"/>
        <v>4.186854976183966</v>
      </c>
      <c r="AH83" s="27">
        <f t="shared" si="11"/>
        <v>3.8304534950803486</v>
      </c>
      <c r="AI83" s="27">
        <f t="shared" si="12"/>
        <v>4.7163449741525625</v>
      </c>
      <c r="AJ83" s="27">
        <f t="shared" si="13"/>
        <v>1.6976321552268701</v>
      </c>
      <c r="AK83" s="27">
        <f t="shared" si="14"/>
        <v>0.99000205403523012</v>
      </c>
      <c r="AL83" s="27">
        <f t="shared" si="15"/>
        <v>3.0704962365730921</v>
      </c>
      <c r="AM83" s="27">
        <f t="shared" si="16"/>
        <v>3.3560722754005496</v>
      </c>
      <c r="AN83" s="27">
        <f t="shared" si="17"/>
        <v>10.038805501269167</v>
      </c>
      <c r="AO83" s="27">
        <f t="shared" si="18"/>
        <v>3.5102087518028355</v>
      </c>
      <c r="AP83" s="23"/>
      <c r="AQ83" s="23"/>
      <c r="AR83" s="57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M83" s="57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</row>
    <row r="84" spans="1:84" s="59" customFormat="1" ht="15" x14ac:dyDescent="0.3">
      <c r="A84" s="40">
        <v>43556</v>
      </c>
      <c r="B84" s="27">
        <v>116.67744279247223</v>
      </c>
      <c r="C84" s="27">
        <v>68.148452138496225</v>
      </c>
      <c r="D84" s="27">
        <v>124.01878899496847</v>
      </c>
      <c r="E84" s="27">
        <v>119.47717136694526</v>
      </c>
      <c r="F84" s="27">
        <v>130.84470745715495</v>
      </c>
      <c r="G84" s="27">
        <v>121.24526428392572</v>
      </c>
      <c r="H84" s="27">
        <v>121.28463812185748</v>
      </c>
      <c r="I84" s="27">
        <v>133.03492638377281</v>
      </c>
      <c r="J84" s="27">
        <v>127.77605089093248</v>
      </c>
      <c r="K84" s="27">
        <v>140.60176918910773</v>
      </c>
      <c r="L84" s="27">
        <v>125.64052149269405</v>
      </c>
      <c r="M84" s="27">
        <v>125.51615008311893</v>
      </c>
      <c r="N84" s="27">
        <v>121.64929831564761</v>
      </c>
      <c r="O84" s="27">
        <v>121.62593314790443</v>
      </c>
      <c r="P84" s="27">
        <v>113.43519292529743</v>
      </c>
      <c r="Q84" s="27">
        <v>131.23262387191082</v>
      </c>
      <c r="R84" s="27">
        <v>121.74692419602063</v>
      </c>
      <c r="S84" s="27">
        <v>136.73473458399823</v>
      </c>
      <c r="T84" s="27">
        <v>123.95256945386706</v>
      </c>
      <c r="U84" s="23"/>
      <c r="V84" s="40">
        <v>43556</v>
      </c>
      <c r="W84" s="27">
        <f t="shared" si="0"/>
        <v>2.3481473063782232E-3</v>
      </c>
      <c r="X84" s="27">
        <f t="shared" si="1"/>
        <v>-1.3651872072738911</v>
      </c>
      <c r="Y84" s="27">
        <f t="shared" si="2"/>
        <v>2.1229143622970099</v>
      </c>
      <c r="Z84" s="27">
        <f t="shared" si="3"/>
        <v>2.0858666705074569</v>
      </c>
      <c r="AA84" s="27">
        <f t="shared" si="4"/>
        <v>18.74575841349737</v>
      </c>
      <c r="AB84" s="27">
        <f t="shared" si="5"/>
        <v>3.7979527348728936</v>
      </c>
      <c r="AC84" s="27">
        <f t="shared" si="6"/>
        <v>0.56159620444023517</v>
      </c>
      <c r="AD84" s="27">
        <f t="shared" si="7"/>
        <v>11.379123421246533</v>
      </c>
      <c r="AE84" s="27">
        <f t="shared" si="8"/>
        <v>0.56304968211793494</v>
      </c>
      <c r="AF84" s="27">
        <f t="shared" si="9"/>
        <v>6.7469236259531442</v>
      </c>
      <c r="AG84" s="27">
        <f t="shared" si="10"/>
        <v>4.0846346055212592</v>
      </c>
      <c r="AH84" s="27">
        <f t="shared" si="11"/>
        <v>5.0906826027435272</v>
      </c>
      <c r="AI84" s="27">
        <f t="shared" si="12"/>
        <v>-0.17774535581069983</v>
      </c>
      <c r="AJ84" s="27">
        <f t="shared" si="13"/>
        <v>1.6810147883806081</v>
      </c>
      <c r="AK84" s="27">
        <f t="shared" si="14"/>
        <v>0.95877680930217934</v>
      </c>
      <c r="AL84" s="27">
        <f t="shared" si="15"/>
        <v>-2.0657303320898563</v>
      </c>
      <c r="AM84" s="27">
        <f t="shared" si="16"/>
        <v>0.74009118057564649</v>
      </c>
      <c r="AN84" s="27">
        <f t="shared" si="17"/>
        <v>9.7317030989605371</v>
      </c>
      <c r="AO84" s="27">
        <f t="shared" si="18"/>
        <v>3.6491474961692205</v>
      </c>
      <c r="AP84" s="23"/>
      <c r="AQ84" s="23"/>
      <c r="AR84" s="57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M84" s="57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</row>
    <row r="85" spans="1:84" s="59" customFormat="1" ht="15" x14ac:dyDescent="0.3">
      <c r="A85" s="40">
        <v>43586</v>
      </c>
      <c r="B85" s="27">
        <v>112.44423557464035</v>
      </c>
      <c r="C85" s="27">
        <v>79.873698772285962</v>
      </c>
      <c r="D85" s="27">
        <v>124.92962645696534</v>
      </c>
      <c r="E85" s="27">
        <v>112.47413831939143</v>
      </c>
      <c r="F85" s="27">
        <v>138.20847049642325</v>
      </c>
      <c r="G85" s="27">
        <v>119.50530343609275</v>
      </c>
      <c r="H85" s="27">
        <v>121.97587257283823</v>
      </c>
      <c r="I85" s="27">
        <v>134.83341452590591</v>
      </c>
      <c r="J85" s="27">
        <v>126.83914102149649</v>
      </c>
      <c r="K85" s="27">
        <v>148.09242608585717</v>
      </c>
      <c r="L85" s="27">
        <v>126.36408388818973</v>
      </c>
      <c r="M85" s="27">
        <v>122.23533708136543</v>
      </c>
      <c r="N85" s="27">
        <v>119.95237795240013</v>
      </c>
      <c r="O85" s="27">
        <v>122.28083631324192</v>
      </c>
      <c r="P85" s="27">
        <v>105.6454314302552</v>
      </c>
      <c r="Q85" s="27">
        <v>141.57380472143259</v>
      </c>
      <c r="R85" s="27">
        <v>124.37398991797083</v>
      </c>
      <c r="S85" s="27">
        <v>134.24017255491145</v>
      </c>
      <c r="T85" s="27">
        <v>123.67231383397376</v>
      </c>
      <c r="U85" s="23"/>
      <c r="V85" s="40">
        <v>43586</v>
      </c>
      <c r="W85" s="27">
        <f t="shared" ref="W85:W86" si="19">B85/B73*100-100</f>
        <v>9.7026454653502014E-2</v>
      </c>
      <c r="X85" s="27">
        <f t="shared" ref="X85:X86" si="20">C85/C73*100-100</f>
        <v>10.424755092159472</v>
      </c>
      <c r="Y85" s="27">
        <f t="shared" ref="Y85:Y86" si="21">D85/D73*100-100</f>
        <v>6.2409838732159244</v>
      </c>
      <c r="Z85" s="27">
        <f t="shared" ref="Z85:Z86" si="22">E85/E73*100-100</f>
        <v>-0.28105961221342568</v>
      </c>
      <c r="AA85" s="27">
        <f t="shared" ref="AA85:AA86" si="23">F85/F73*100-100</f>
        <v>15.233279778047802</v>
      </c>
      <c r="AB85" s="27">
        <f t="shared" ref="AB85:AB86" si="24">G85/G73*100-100</f>
        <v>2.8935345896393301</v>
      </c>
      <c r="AC85" s="27">
        <f t="shared" ref="AC85:AC86" si="25">H85/H73*100-100</f>
        <v>2.0269088748389805</v>
      </c>
      <c r="AD85" s="27">
        <f t="shared" ref="AD85:AD86" si="26">I85/I73*100-100</f>
        <v>8.8645753464485608</v>
      </c>
      <c r="AE85" s="27">
        <f t="shared" ref="AE85:AE86" si="27">J85/J73*100-100</f>
        <v>-5.8872272773699876</v>
      </c>
      <c r="AF85" s="27">
        <f t="shared" ref="AF85:AF86" si="28">K85/K73*100-100</f>
        <v>9.6352445899819514</v>
      </c>
      <c r="AG85" s="27">
        <f t="shared" ref="AG85:AG86" si="29">L85/L73*100-100</f>
        <v>4.3211665699311794</v>
      </c>
      <c r="AH85" s="27">
        <f t="shared" ref="AH85:AH86" si="30">M85/M73*100-100</f>
        <v>5.5555673674936514</v>
      </c>
      <c r="AI85" s="27">
        <f t="shared" ref="AI85:AI86" si="31">N85/N73*100-100</f>
        <v>0.75518595178351688</v>
      </c>
      <c r="AJ85" s="27">
        <f t="shared" ref="AJ85:AJ86" si="32">O85/O73*100-100</f>
        <v>2.7909381328457812</v>
      </c>
      <c r="AK85" s="27">
        <f t="shared" ref="AK85:AK86" si="33">P85/P73*100-100</f>
        <v>0.92994083859403531</v>
      </c>
      <c r="AL85" s="27">
        <f t="shared" ref="AL85:AL86" si="34">Q85/Q73*100-100</f>
        <v>5.8475533519375915</v>
      </c>
      <c r="AM85" s="27">
        <f t="shared" ref="AM85:AM86" si="35">R85/R73*100-100</f>
        <v>4.661722091101808</v>
      </c>
      <c r="AN85" s="27">
        <f t="shared" ref="AN85:AN86" si="36">S85/S73*100-100</f>
        <v>8.0699273021389786</v>
      </c>
      <c r="AO85" s="27">
        <f t="shared" ref="AO85:AO86" si="37">T85/T73*100-100</f>
        <v>4.1761405014605089</v>
      </c>
      <c r="AP85" s="23"/>
      <c r="AQ85" s="23"/>
      <c r="AR85" s="57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M85" s="57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</row>
    <row r="86" spans="1:84" s="59" customFormat="1" ht="15" x14ac:dyDescent="0.3">
      <c r="A86" s="40">
        <v>43617</v>
      </c>
      <c r="B86" s="27">
        <v>107.41985269815949</v>
      </c>
      <c r="C86" s="27">
        <v>65.213159325122476</v>
      </c>
      <c r="D86" s="27">
        <v>117.20131789807166</v>
      </c>
      <c r="E86" s="27">
        <v>109.453200068244</v>
      </c>
      <c r="F86" s="27">
        <v>130.93467209932297</v>
      </c>
      <c r="G86" s="27">
        <v>117.85573979652649</v>
      </c>
      <c r="H86" s="27">
        <v>118.01342594983018</v>
      </c>
      <c r="I86" s="27">
        <v>136.41446129215754</v>
      </c>
      <c r="J86" s="27">
        <v>123.85394980976409</v>
      </c>
      <c r="K86" s="27">
        <v>143.17857684986214</v>
      </c>
      <c r="L86" s="27">
        <v>126.52591225311505</v>
      </c>
      <c r="M86" s="27">
        <v>118.28263703783564</v>
      </c>
      <c r="N86" s="27">
        <v>119.4692910632257</v>
      </c>
      <c r="O86" s="27">
        <v>122.74156139215042</v>
      </c>
      <c r="P86" s="27">
        <v>105.72625597227345</v>
      </c>
      <c r="Q86" s="27">
        <v>138.7033198471907</v>
      </c>
      <c r="R86" s="27">
        <v>121.50844826762334</v>
      </c>
      <c r="S86" s="27">
        <v>131.75120942343906</v>
      </c>
      <c r="T86" s="27">
        <v>120.45180530890634</v>
      </c>
      <c r="U86" s="23"/>
      <c r="V86" s="40">
        <v>43617</v>
      </c>
      <c r="W86" s="27">
        <f t="shared" si="19"/>
        <v>0.42582668473060892</v>
      </c>
      <c r="X86" s="27">
        <f t="shared" si="20"/>
        <v>-3.4403318292651051</v>
      </c>
      <c r="Y86" s="27">
        <f t="shared" si="21"/>
        <v>3.3630983479099257</v>
      </c>
      <c r="Z86" s="27">
        <f t="shared" si="22"/>
        <v>-9.8973782963887516</v>
      </c>
      <c r="AA86" s="27">
        <f t="shared" si="23"/>
        <v>9.4132328897454869</v>
      </c>
      <c r="AB86" s="27">
        <f t="shared" si="24"/>
        <v>2.4447712851881391</v>
      </c>
      <c r="AC86" s="27">
        <f t="shared" si="25"/>
        <v>1.7340187955995958</v>
      </c>
      <c r="AD86" s="27">
        <f t="shared" si="26"/>
        <v>11.559570700491278</v>
      </c>
      <c r="AE86" s="27">
        <f t="shared" si="27"/>
        <v>5.5051269725435503</v>
      </c>
      <c r="AF86" s="27">
        <f t="shared" si="28"/>
        <v>9.3359756474845597</v>
      </c>
      <c r="AG86" s="27">
        <f t="shared" si="29"/>
        <v>4.4836963943616581</v>
      </c>
      <c r="AH86" s="27">
        <f t="shared" si="30"/>
        <v>4.5705569038420464</v>
      </c>
      <c r="AI86" s="27">
        <f t="shared" si="31"/>
        <v>3.4876221538628442</v>
      </c>
      <c r="AJ86" s="27">
        <f t="shared" si="32"/>
        <v>3.3250928100439552</v>
      </c>
      <c r="AK86" s="27">
        <f t="shared" si="33"/>
        <v>1.1283390670117228</v>
      </c>
      <c r="AL86" s="27">
        <f t="shared" si="34"/>
        <v>-2.2766398560360557</v>
      </c>
      <c r="AM86" s="27">
        <f t="shared" si="35"/>
        <v>4.7813943477071632</v>
      </c>
      <c r="AN86" s="27">
        <f t="shared" si="36"/>
        <v>6.5718812359554875</v>
      </c>
      <c r="AO86" s="27">
        <f t="shared" si="37"/>
        <v>3.5252494284434306</v>
      </c>
      <c r="AP86" s="23"/>
      <c r="AQ86" s="23"/>
      <c r="AR86" s="57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M86" s="57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</row>
    <row r="87" spans="1:84" s="59" customFormat="1" ht="15" x14ac:dyDescent="0.3">
      <c r="A87" s="40">
        <v>43647</v>
      </c>
      <c r="B87" s="27">
        <v>108.72511736660516</v>
      </c>
      <c r="C87" s="27">
        <v>75.702080566348954</v>
      </c>
      <c r="D87" s="27">
        <v>121.55086747127834</v>
      </c>
      <c r="E87" s="27">
        <v>103.39859124615609</v>
      </c>
      <c r="F87" s="27">
        <v>133.33510604749102</v>
      </c>
      <c r="G87" s="27">
        <v>119.05589837645725</v>
      </c>
      <c r="H87" s="27">
        <v>119.16332602801386</v>
      </c>
      <c r="I87" s="27">
        <v>141.08048491673654</v>
      </c>
      <c r="J87" s="27">
        <v>129.60255616235304</v>
      </c>
      <c r="K87" s="27">
        <v>146.83884300343027</v>
      </c>
      <c r="L87" s="27">
        <v>127.18836640521501</v>
      </c>
      <c r="M87" s="27">
        <v>124.5223186272687</v>
      </c>
      <c r="N87" s="27">
        <v>120.16585484508629</v>
      </c>
      <c r="O87" s="27">
        <v>123.17058407806228</v>
      </c>
      <c r="P87" s="27">
        <v>115.30506390024885</v>
      </c>
      <c r="Q87" s="27">
        <v>144.55081660361742</v>
      </c>
      <c r="R87" s="27">
        <v>120.60964042575442</v>
      </c>
      <c r="S87" s="27">
        <v>133.01303999890447</v>
      </c>
      <c r="T87" s="27">
        <v>122.9319249650045</v>
      </c>
      <c r="U87" s="23"/>
      <c r="V87" s="40">
        <v>43647</v>
      </c>
      <c r="W87" s="27">
        <f t="shared" ref="W87:W89" si="38">B87/B75*100-100</f>
        <v>2.6545047876956005</v>
      </c>
      <c r="X87" s="27">
        <f t="shared" ref="X87:X89" si="39">C87/C75*100-100</f>
        <v>6.380330056084432</v>
      </c>
      <c r="Y87" s="27">
        <f t="shared" ref="Y87:Y89" si="40">D87/D75*100-100</f>
        <v>4.734461206687385</v>
      </c>
      <c r="Z87" s="27">
        <f t="shared" ref="Z87:Z89" si="41">E87/E75*100-100</f>
        <v>-12.296808442392248</v>
      </c>
      <c r="AA87" s="27">
        <f t="shared" ref="AA87:AA89" si="42">F87/F75*100-100</f>
        <v>8.3841031862437916</v>
      </c>
      <c r="AB87" s="27">
        <f t="shared" ref="AB87:AB89" si="43">G87/G75*100-100</f>
        <v>2.903447627915213</v>
      </c>
      <c r="AC87" s="27">
        <f t="shared" ref="AC87:AC89" si="44">H87/H75*100-100</f>
        <v>2.2770931783695971</v>
      </c>
      <c r="AD87" s="27">
        <f t="shared" ref="AD87:AD89" si="45">I87/I75*100-100</f>
        <v>6.7995129346443122</v>
      </c>
      <c r="AE87" s="27">
        <f t="shared" ref="AE87:AE89" si="46">J87/J75*100-100</f>
        <v>6.1262554269242031</v>
      </c>
      <c r="AF87" s="27">
        <f t="shared" ref="AF87:AF89" si="47">K87/K75*100-100</f>
        <v>8.4936230246955375</v>
      </c>
      <c r="AG87" s="27">
        <f t="shared" ref="AG87:AG89" si="48">L87/L75*100-100</f>
        <v>4.4957676470787362</v>
      </c>
      <c r="AH87" s="27">
        <f t="shared" ref="AH87:AH89" si="49">M87/M75*100-100</f>
        <v>4.0476376019604317</v>
      </c>
      <c r="AI87" s="27">
        <f t="shared" ref="AI87:AI89" si="50">N87/N75*100-100</f>
        <v>5.5708170419163281</v>
      </c>
      <c r="AJ87" s="27">
        <f t="shared" ref="AJ87:AJ89" si="51">O87/O75*100-100</f>
        <v>3.477206097900833</v>
      </c>
      <c r="AK87" s="27">
        <f t="shared" ref="AK87:AK89" si="52">P87/P75*100-100</f>
        <v>1.6307465528612113</v>
      </c>
      <c r="AL87" s="27">
        <f t="shared" ref="AL87:AL89" si="53">Q87/Q75*100-100</f>
        <v>4.6676628120915211</v>
      </c>
      <c r="AM87" s="27">
        <f t="shared" ref="AM87:AM89" si="54">R87/R75*100-100</f>
        <v>0.61926937498775203</v>
      </c>
      <c r="AN87" s="27">
        <f t="shared" ref="AN87:AN89" si="55">S87/S75*100-100</f>
        <v>7.134653271382362</v>
      </c>
      <c r="AO87" s="27">
        <f t="shared" ref="AO87:AO89" si="56">T87/T75*100-100</f>
        <v>3.9811293551524614</v>
      </c>
      <c r="AP87" s="23"/>
      <c r="AQ87" s="23"/>
      <c r="AR87" s="57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M87" s="57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</row>
    <row r="88" spans="1:84" s="59" customFormat="1" ht="15" x14ac:dyDescent="0.3">
      <c r="A88" s="40">
        <v>43678</v>
      </c>
      <c r="B88" s="27">
        <v>111.72886965724798</v>
      </c>
      <c r="C88" s="27">
        <v>74.502915459365951</v>
      </c>
      <c r="D88" s="27">
        <v>116.5845357475859</v>
      </c>
      <c r="E88" s="27">
        <v>104.6120933487135</v>
      </c>
      <c r="F88" s="27">
        <v>134.31777735241761</v>
      </c>
      <c r="G88" s="27">
        <v>120.9565038981099</v>
      </c>
      <c r="H88" s="27">
        <v>120.07965596514143</v>
      </c>
      <c r="I88" s="27">
        <v>135.19573299215392</v>
      </c>
      <c r="J88" s="27">
        <v>124.14372577313004</v>
      </c>
      <c r="K88" s="27">
        <v>140.76735241524932</v>
      </c>
      <c r="L88" s="27">
        <v>127.17057881408617</v>
      </c>
      <c r="M88" s="27">
        <v>121.13197537052362</v>
      </c>
      <c r="N88" s="27">
        <v>110.08505307353205</v>
      </c>
      <c r="O88" s="27">
        <v>123.3103106755926</v>
      </c>
      <c r="P88" s="27">
        <v>115.93086320604287</v>
      </c>
      <c r="Q88" s="27">
        <v>143.34298673922007</v>
      </c>
      <c r="R88" s="27">
        <v>119.09802596593339</v>
      </c>
      <c r="S88" s="27">
        <v>133.0822259013168</v>
      </c>
      <c r="T88" s="27">
        <v>121.93616036218282</v>
      </c>
      <c r="U88" s="23"/>
      <c r="V88" s="40">
        <v>43678</v>
      </c>
      <c r="W88" s="27">
        <f t="shared" si="38"/>
        <v>0.93466040599210487</v>
      </c>
      <c r="X88" s="27">
        <f t="shared" si="39"/>
        <v>7.3839923900434314</v>
      </c>
      <c r="Y88" s="27">
        <f t="shared" si="40"/>
        <v>2.0426713586851264</v>
      </c>
      <c r="Z88" s="27">
        <f t="shared" si="41"/>
        <v>-10.409495761363942</v>
      </c>
      <c r="AA88" s="27">
        <f t="shared" si="42"/>
        <v>5.3475915030187338</v>
      </c>
      <c r="AB88" s="27">
        <f t="shared" si="43"/>
        <v>3.6877501587138539</v>
      </c>
      <c r="AC88" s="27">
        <f t="shared" si="44"/>
        <v>2.6302032025079995</v>
      </c>
      <c r="AD88" s="27">
        <f t="shared" si="45"/>
        <v>8.9973331508288084</v>
      </c>
      <c r="AE88" s="27">
        <f t="shared" si="46"/>
        <v>5.8299915449026969</v>
      </c>
      <c r="AF88" s="27">
        <f t="shared" si="47"/>
        <v>8.8393674996911358</v>
      </c>
      <c r="AG88" s="27">
        <f t="shared" si="48"/>
        <v>4.3011477801965299</v>
      </c>
      <c r="AH88" s="27">
        <f t="shared" si="49"/>
        <v>2.464909684667731</v>
      </c>
      <c r="AI88" s="27">
        <f t="shared" si="50"/>
        <v>-0.28885939052260312</v>
      </c>
      <c r="AJ88" s="27">
        <f t="shared" si="51"/>
        <v>3.7328875737730982</v>
      </c>
      <c r="AK88" s="27">
        <f t="shared" si="52"/>
        <v>1.807002201132363</v>
      </c>
      <c r="AL88" s="27">
        <f t="shared" si="53"/>
        <v>5.3585437915618144</v>
      </c>
      <c r="AM88" s="27">
        <f t="shared" si="54"/>
        <v>-1.0563368821148202</v>
      </c>
      <c r="AN88" s="27">
        <f t="shared" si="55"/>
        <v>7.507302823151349</v>
      </c>
      <c r="AO88" s="27">
        <f t="shared" si="56"/>
        <v>3.2968362701697203</v>
      </c>
      <c r="AP88" s="23"/>
      <c r="AQ88" s="23"/>
      <c r="AR88" s="57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M88" s="57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</row>
    <row r="89" spans="1:84" s="59" customFormat="1" ht="15" x14ac:dyDescent="0.3">
      <c r="A89" s="40">
        <v>43709</v>
      </c>
      <c r="B89" s="27">
        <v>106.29006289003719</v>
      </c>
      <c r="C89" s="27">
        <v>70.779444108200991</v>
      </c>
      <c r="D89" s="27">
        <v>111.57879071120695</v>
      </c>
      <c r="E89" s="27">
        <v>110.10426874382576</v>
      </c>
      <c r="F89" s="27">
        <v>136.98408600753669</v>
      </c>
      <c r="G89" s="27">
        <v>121.83858349884188</v>
      </c>
      <c r="H89" s="27">
        <v>123.5973821851982</v>
      </c>
      <c r="I89" s="27">
        <v>128.7613399178903</v>
      </c>
      <c r="J89" s="27">
        <v>121.32325597938203</v>
      </c>
      <c r="K89" s="27">
        <v>145.1099648891587</v>
      </c>
      <c r="L89" s="27">
        <v>127.61964466493387</v>
      </c>
      <c r="M89" s="27">
        <v>117.68734962175428</v>
      </c>
      <c r="N89" s="27">
        <v>120.94369570353237</v>
      </c>
      <c r="O89" s="27">
        <v>123.16413690829971</v>
      </c>
      <c r="P89" s="27">
        <v>107.79743146950086</v>
      </c>
      <c r="Q89" s="27">
        <v>140.24659607309607</v>
      </c>
      <c r="R89" s="27">
        <v>118.19019477064519</v>
      </c>
      <c r="S89" s="27">
        <v>132.62793541498957</v>
      </c>
      <c r="T89" s="27">
        <v>120.78458955198565</v>
      </c>
      <c r="U89" s="23"/>
      <c r="V89" s="40">
        <v>43709</v>
      </c>
      <c r="W89" s="27">
        <f t="shared" si="38"/>
        <v>0.52542333906527006</v>
      </c>
      <c r="X89" s="27">
        <f t="shared" si="39"/>
        <v>2.7991442014520658</v>
      </c>
      <c r="Y89" s="27">
        <f t="shared" si="40"/>
        <v>3.3739196553608224</v>
      </c>
      <c r="Z89" s="27">
        <f t="shared" si="41"/>
        <v>-5.3149141125708468</v>
      </c>
      <c r="AA89" s="27">
        <f t="shared" si="42"/>
        <v>15.537986096569824</v>
      </c>
      <c r="AB89" s="27">
        <f t="shared" si="43"/>
        <v>4.0893109662189175</v>
      </c>
      <c r="AC89" s="27">
        <f t="shared" si="44"/>
        <v>4.4821424938765801</v>
      </c>
      <c r="AD89" s="27">
        <f t="shared" si="45"/>
        <v>3.4670168057621424</v>
      </c>
      <c r="AE89" s="27">
        <f t="shared" si="46"/>
        <v>6.1002785577550327</v>
      </c>
      <c r="AF89" s="27">
        <f t="shared" si="47"/>
        <v>8.8367100986705793</v>
      </c>
      <c r="AG89" s="27">
        <f t="shared" si="48"/>
        <v>4.5207667187070939</v>
      </c>
      <c r="AH89" s="27">
        <f t="shared" si="49"/>
        <v>3.1558994317038014</v>
      </c>
      <c r="AI89" s="27">
        <f t="shared" si="50"/>
        <v>7.5936003337853037</v>
      </c>
      <c r="AJ89" s="27">
        <f t="shared" si="51"/>
        <v>3.3846849989383969</v>
      </c>
      <c r="AK89" s="27">
        <f t="shared" si="52"/>
        <v>1.7788988349859807</v>
      </c>
      <c r="AL89" s="27">
        <f t="shared" si="53"/>
        <v>8.8300671881912791</v>
      </c>
      <c r="AM89" s="27">
        <f t="shared" si="54"/>
        <v>4.397717470867164</v>
      </c>
      <c r="AN89" s="27">
        <f t="shared" si="55"/>
        <v>7.7136365182499702</v>
      </c>
      <c r="AO89" s="27">
        <f t="shared" si="56"/>
        <v>4.645011379844874</v>
      </c>
      <c r="AP89" s="23"/>
      <c r="AQ89" s="23"/>
      <c r="AR89" s="57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M89" s="57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</row>
    <row r="90" spans="1:84" s="59" customFormat="1" ht="15" x14ac:dyDescent="0.3">
      <c r="A90" s="40">
        <v>43739</v>
      </c>
      <c r="B90" s="27">
        <v>106.11203673890094</v>
      </c>
      <c r="C90" s="27">
        <v>72.339103669327784</v>
      </c>
      <c r="D90" s="27">
        <v>117.40249923922109</v>
      </c>
      <c r="E90" s="27">
        <v>131.75400206941495</v>
      </c>
      <c r="F90" s="27">
        <v>128.86962481587076</v>
      </c>
      <c r="G90" s="27">
        <v>124.52449599952006</v>
      </c>
      <c r="H90" s="27">
        <v>126.33217613522731</v>
      </c>
      <c r="I90" s="27">
        <v>137.82807409319244</v>
      </c>
      <c r="J90" s="27">
        <v>131.38885881823975</v>
      </c>
      <c r="K90" s="27">
        <v>147.76712394991739</v>
      </c>
      <c r="L90" s="27">
        <v>129.11018654360552</v>
      </c>
      <c r="M90" s="27">
        <v>129.11412885820744</v>
      </c>
      <c r="N90" s="27">
        <v>123.3145659957013</v>
      </c>
      <c r="O90" s="27">
        <v>122.16093899384801</v>
      </c>
      <c r="P90" s="27">
        <v>92.176914274253633</v>
      </c>
      <c r="Q90" s="27">
        <v>143.48540523608784</v>
      </c>
      <c r="R90" s="27">
        <v>119.59822144892171</v>
      </c>
      <c r="S90" s="27">
        <v>135.74904440986677</v>
      </c>
      <c r="T90" s="27">
        <v>122.9895927806337</v>
      </c>
      <c r="U90" s="23"/>
      <c r="V90" s="40">
        <v>43739</v>
      </c>
      <c r="W90" s="27">
        <f t="shared" ref="W90:W92" si="57">B90/B78*100-100</f>
        <v>2.1668894146639701</v>
      </c>
      <c r="X90" s="27">
        <f t="shared" ref="X90:X92" si="58">C90/C78*100-100</f>
        <v>10.857558058897013</v>
      </c>
      <c r="Y90" s="27">
        <f t="shared" ref="Y90:Y92" si="59">D90/D78*100-100</f>
        <v>3.3695919478201404</v>
      </c>
      <c r="Z90" s="27">
        <f t="shared" ref="Z90:Z92" si="60">E90/E78*100-100</f>
        <v>7.5405900615335639</v>
      </c>
      <c r="AA90" s="27">
        <f t="shared" ref="AA90:AA92" si="61">F90/F78*100-100</f>
        <v>1.2800478028673012</v>
      </c>
      <c r="AB90" s="27">
        <f t="shared" ref="AB90:AB92" si="62">G90/G78*100-100</f>
        <v>4.2145253076525648</v>
      </c>
      <c r="AC90" s="27">
        <f t="shared" ref="AC90:AC92" si="63">H90/H78*100-100</f>
        <v>4.0333390002121945</v>
      </c>
      <c r="AD90" s="27">
        <f t="shared" ref="AD90:AD92" si="64">I90/I78*100-100</f>
        <v>3.5751949721164493</v>
      </c>
      <c r="AE90" s="27">
        <f t="shared" ref="AE90:AE92" si="65">J90/J78*100-100</f>
        <v>9.1077701585351178</v>
      </c>
      <c r="AF90" s="27">
        <f t="shared" ref="AF90:AF92" si="66">K90/K78*100-100</f>
        <v>11.491426530594566</v>
      </c>
      <c r="AG90" s="27">
        <f t="shared" ref="AG90:AG92" si="67">L90/L78*100-100</f>
        <v>4.2731445958158645</v>
      </c>
      <c r="AH90" s="27">
        <f t="shared" ref="AH90:AH92" si="68">M90/M78*100-100</f>
        <v>1.9772022365587105</v>
      </c>
      <c r="AI90" s="27">
        <f t="shared" ref="AI90:AI92" si="69">N90/N78*100-100</f>
        <v>5.4512946856201125</v>
      </c>
      <c r="AJ90" s="27">
        <f t="shared" ref="AJ90:AJ92" si="70">O90/O78*100-100</f>
        <v>3.3490103312279871</v>
      </c>
      <c r="AK90" s="27">
        <f t="shared" ref="AK90:AK92" si="71">P90/P78*100-100</f>
        <v>1.482323061461031</v>
      </c>
      <c r="AL90" s="27">
        <f t="shared" ref="AL90:AL92" si="72">Q90/Q78*100-100</f>
        <v>4.3554040981313733</v>
      </c>
      <c r="AM90" s="27">
        <f t="shared" ref="AM90:AM92" si="73">R90/R78*100-100</f>
        <v>1.4212276645438919</v>
      </c>
      <c r="AN90" s="27">
        <f t="shared" ref="AN90:AN92" si="74">S90/S78*100-100</f>
        <v>7.408045812433798</v>
      </c>
      <c r="AO90" s="27">
        <f t="shared" ref="AO90:AO92" si="75">T90/T78*100-100</f>
        <v>4.2485513597459601</v>
      </c>
      <c r="AP90" s="23"/>
      <c r="AQ90" s="23"/>
      <c r="AR90" s="57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M90" s="57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</row>
    <row r="91" spans="1:84" s="59" customFormat="1" ht="15" x14ac:dyDescent="0.3">
      <c r="A91" s="40">
        <v>43770</v>
      </c>
      <c r="B91" s="27">
        <v>112.3520724540632</v>
      </c>
      <c r="C91" s="27">
        <v>73.182811967906247</v>
      </c>
      <c r="D91" s="27">
        <v>123.36382745941717</v>
      </c>
      <c r="E91" s="27">
        <v>138.34392742746127</v>
      </c>
      <c r="F91" s="27">
        <v>137.81276769247194</v>
      </c>
      <c r="G91" s="27">
        <v>127.42641004347081</v>
      </c>
      <c r="H91" s="27">
        <v>129.03953296742122</v>
      </c>
      <c r="I91" s="27">
        <v>143.33392294352535</v>
      </c>
      <c r="J91" s="27">
        <v>139.43577551368767</v>
      </c>
      <c r="K91" s="27">
        <v>152.14920185444279</v>
      </c>
      <c r="L91" s="27">
        <v>129.82750386528605</v>
      </c>
      <c r="M91" s="27">
        <v>132.52332292549366</v>
      </c>
      <c r="N91" s="27">
        <v>132.96924054278722</v>
      </c>
      <c r="O91" s="27">
        <v>122.62436949063422</v>
      </c>
      <c r="P91" s="27">
        <v>89.565599527721005</v>
      </c>
      <c r="Q91" s="27">
        <v>141.01076695668115</v>
      </c>
      <c r="R91" s="27">
        <v>120.96682109254756</v>
      </c>
      <c r="S91" s="27">
        <v>140.87517873914857</v>
      </c>
      <c r="T91" s="27">
        <v>126.94136282561078</v>
      </c>
      <c r="U91" s="23"/>
      <c r="V91" s="40">
        <v>43770</v>
      </c>
      <c r="W91" s="27">
        <f t="shared" si="57"/>
        <v>2.3400375519410801</v>
      </c>
      <c r="X91" s="27">
        <f t="shared" si="58"/>
        <v>2.9321543211420931</v>
      </c>
      <c r="Y91" s="27">
        <f t="shared" si="59"/>
        <v>4.4523208945938677</v>
      </c>
      <c r="Z91" s="27">
        <f t="shared" si="60"/>
        <v>12.089878719536912</v>
      </c>
      <c r="AA91" s="27">
        <f t="shared" si="61"/>
        <v>6.8301067172325673</v>
      </c>
      <c r="AB91" s="27">
        <f t="shared" si="62"/>
        <v>4.3877729765306555</v>
      </c>
      <c r="AC91" s="27">
        <f t="shared" si="63"/>
        <v>2.9583711483876556</v>
      </c>
      <c r="AD91" s="27">
        <f t="shared" si="64"/>
        <v>8.4272000743817586</v>
      </c>
      <c r="AE91" s="27">
        <f t="shared" si="65"/>
        <v>8.0956544189909181</v>
      </c>
      <c r="AF91" s="27">
        <f t="shared" si="66"/>
        <v>7.372189309737692</v>
      </c>
      <c r="AG91" s="27">
        <f t="shared" si="67"/>
        <v>4.2720913513175418</v>
      </c>
      <c r="AH91" s="27">
        <f t="shared" si="68"/>
        <v>2.3321301830818015</v>
      </c>
      <c r="AI91" s="27">
        <f t="shared" si="69"/>
        <v>6.5633052515008359</v>
      </c>
      <c r="AJ91" s="27">
        <f t="shared" si="70"/>
        <v>2.878078426563377</v>
      </c>
      <c r="AK91" s="27">
        <f t="shared" si="71"/>
        <v>1.3792398688006244</v>
      </c>
      <c r="AL91" s="27">
        <f t="shared" si="72"/>
        <v>5.2561977183252679</v>
      </c>
      <c r="AM91" s="27">
        <f t="shared" si="73"/>
        <v>4.755211722692863</v>
      </c>
      <c r="AN91" s="27">
        <f t="shared" si="74"/>
        <v>6.9852632960220689</v>
      </c>
      <c r="AO91" s="27">
        <f t="shared" si="75"/>
        <v>4.8794610051365197</v>
      </c>
      <c r="AP91" s="23"/>
      <c r="AQ91" s="23"/>
      <c r="AR91" s="57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M91" s="57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</row>
    <row r="92" spans="1:84" s="59" customFormat="1" ht="15" x14ac:dyDescent="0.3">
      <c r="A92" s="41">
        <v>43800</v>
      </c>
      <c r="B92" s="28">
        <v>118.84970740918078</v>
      </c>
      <c r="C92" s="28">
        <v>62.051361324317384</v>
      </c>
      <c r="D92" s="28">
        <v>127.06469444816705</v>
      </c>
      <c r="E92" s="28">
        <v>131.73478143562943</v>
      </c>
      <c r="F92" s="28">
        <v>142.58127687793112</v>
      </c>
      <c r="G92" s="28">
        <v>127.84390778355144</v>
      </c>
      <c r="H92" s="28">
        <v>133.19512411933255</v>
      </c>
      <c r="I92" s="28">
        <v>167.42573159515212</v>
      </c>
      <c r="J92" s="28">
        <v>146.8123787720215</v>
      </c>
      <c r="K92" s="28">
        <v>154.1881680655122</v>
      </c>
      <c r="L92" s="28">
        <v>130.36482582386191</v>
      </c>
      <c r="M92" s="28">
        <v>139.3920675345957</v>
      </c>
      <c r="N92" s="28">
        <v>134.83706499641789</v>
      </c>
      <c r="O92" s="28">
        <v>123.82237325181701</v>
      </c>
      <c r="P92" s="28">
        <v>101.08061269901576</v>
      </c>
      <c r="Q92" s="28">
        <v>142.10963086722597</v>
      </c>
      <c r="R92" s="28">
        <v>121.99550765245594</v>
      </c>
      <c r="S92" s="28">
        <v>142.87499446495113</v>
      </c>
      <c r="T92" s="28">
        <v>130.4516394101384</v>
      </c>
      <c r="U92" s="23"/>
      <c r="V92" s="41">
        <v>43800</v>
      </c>
      <c r="W92" s="28">
        <f t="shared" si="57"/>
        <v>2.756973080432175</v>
      </c>
      <c r="X92" s="28">
        <f t="shared" si="58"/>
        <v>-3.9978368083857703</v>
      </c>
      <c r="Y92" s="28">
        <f t="shared" si="59"/>
        <v>2.4205910253601246</v>
      </c>
      <c r="Z92" s="28">
        <f t="shared" si="60"/>
        <v>2.5317285218703347</v>
      </c>
      <c r="AA92" s="28">
        <f t="shared" si="61"/>
        <v>15.343698484599273</v>
      </c>
      <c r="AB92" s="28">
        <f t="shared" si="62"/>
        <v>4.5963979439848259</v>
      </c>
      <c r="AC92" s="28">
        <f t="shared" si="63"/>
        <v>4.1608144244491569</v>
      </c>
      <c r="AD92" s="28">
        <f t="shared" si="64"/>
        <v>5.4352123317783025</v>
      </c>
      <c r="AE92" s="28">
        <f t="shared" si="65"/>
        <v>3.2946662284074648</v>
      </c>
      <c r="AF92" s="28">
        <f t="shared" si="66"/>
        <v>6.8471873514201178</v>
      </c>
      <c r="AG92" s="28">
        <f t="shared" si="67"/>
        <v>3.9306507720200585</v>
      </c>
      <c r="AH92" s="28">
        <f t="shared" si="68"/>
        <v>1.7022592782645063</v>
      </c>
      <c r="AI92" s="28">
        <f t="shared" si="69"/>
        <v>-2.0426688686146406</v>
      </c>
      <c r="AJ92" s="28">
        <f t="shared" si="70"/>
        <v>3.0769491120501442</v>
      </c>
      <c r="AK92" s="28">
        <f t="shared" si="71"/>
        <v>1.5243893193830331</v>
      </c>
      <c r="AL92" s="28">
        <f t="shared" si="72"/>
        <v>5.7150207547196743</v>
      </c>
      <c r="AM92" s="28">
        <f t="shared" si="73"/>
        <v>6.6799459233836274</v>
      </c>
      <c r="AN92" s="28">
        <f t="shared" si="74"/>
        <v>6.2081037139199964</v>
      </c>
      <c r="AO92" s="28">
        <f t="shared" si="75"/>
        <v>4.1994360983690626</v>
      </c>
      <c r="AP92" s="23"/>
      <c r="AQ92" s="23"/>
      <c r="AR92" s="57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M92" s="57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</row>
    <row r="93" spans="1:84" s="59" customFormat="1" ht="15" x14ac:dyDescent="0.3">
      <c r="A93" s="42">
        <v>43831</v>
      </c>
      <c r="B93" s="29">
        <v>122.0304078937381</v>
      </c>
      <c r="C93" s="29">
        <v>71.30508758134502</v>
      </c>
      <c r="D93" s="29">
        <v>126.94743922489872</v>
      </c>
      <c r="E93" s="29">
        <v>133.25741575501638</v>
      </c>
      <c r="F93" s="29">
        <v>117.61761362200136</v>
      </c>
      <c r="G93" s="29">
        <v>126.28503145574793</v>
      </c>
      <c r="H93" s="29">
        <v>126.06937924867606</v>
      </c>
      <c r="I93" s="29">
        <v>128.00303828241286</v>
      </c>
      <c r="J93" s="29">
        <v>132.46871504250637</v>
      </c>
      <c r="K93" s="29">
        <v>157.98569993361548</v>
      </c>
      <c r="L93" s="29">
        <v>129.39927913751569</v>
      </c>
      <c r="M93" s="29">
        <v>118.72857267774245</v>
      </c>
      <c r="N93" s="29">
        <v>125.52634927361231</v>
      </c>
      <c r="O93" s="29">
        <v>122.45860697190764</v>
      </c>
      <c r="P93" s="29">
        <v>110.24902040399267</v>
      </c>
      <c r="Q93" s="29">
        <v>139.93120266107394</v>
      </c>
      <c r="R93" s="29">
        <v>121.4533433224952</v>
      </c>
      <c r="S93" s="29">
        <v>142.4786758352792</v>
      </c>
      <c r="T93" s="29">
        <v>127.01317904169493</v>
      </c>
      <c r="U93" s="23"/>
      <c r="V93" s="42">
        <v>43831</v>
      </c>
      <c r="W93" s="29">
        <f t="shared" ref="W93:W95" si="76">B93/B81*100-100</f>
        <v>0.89585253574125545</v>
      </c>
      <c r="X93" s="29">
        <f t="shared" ref="X93:X95" si="77">C93/C81*100-100</f>
        <v>11.557045497160729</v>
      </c>
      <c r="Y93" s="29">
        <f t="shared" ref="Y93:Y95" si="78">D93/D81*100-100</f>
        <v>3.5503703872279573</v>
      </c>
      <c r="Z93" s="29">
        <f t="shared" ref="Z93:Z95" si="79">E93/E81*100-100</f>
        <v>5.8647197046028481</v>
      </c>
      <c r="AA93" s="29">
        <f t="shared" ref="AA93:AA95" si="80">F93/F81*100-100</f>
        <v>9.1697911290257821</v>
      </c>
      <c r="AB93" s="29">
        <f t="shared" ref="AB93:AB95" si="81">G93/G81*100-100</f>
        <v>5.0744446146711084</v>
      </c>
      <c r="AC93" s="29">
        <f t="shared" ref="AC93:AC95" si="82">H93/H81*100-100</f>
        <v>3.6599043900400261</v>
      </c>
      <c r="AD93" s="29">
        <f t="shared" ref="AD93:AD95" si="83">I93/I81*100-100</f>
        <v>4.7682567666540052</v>
      </c>
      <c r="AE93" s="29">
        <f t="shared" ref="AE93:AE95" si="84">J93/J81*100-100</f>
        <v>0.11008249153539396</v>
      </c>
      <c r="AF93" s="29">
        <f t="shared" ref="AF93:AF95" si="85">K93/K81*100-100</f>
        <v>5.9442663366341577</v>
      </c>
      <c r="AG93" s="29">
        <f t="shared" ref="AG93:AG95" si="86">L93/L81*100-100</f>
        <v>4.1167765491573789</v>
      </c>
      <c r="AH93" s="29">
        <f t="shared" ref="AH93:AH95" si="87">M93/M81*100-100</f>
        <v>2.996931395834963</v>
      </c>
      <c r="AI93" s="29">
        <f t="shared" ref="AI93:AI95" si="88">N93/N81*100-100</f>
        <v>4.9512085710705378</v>
      </c>
      <c r="AJ93" s="29">
        <f t="shared" ref="AJ93:AJ95" si="89">O93/O81*100-100</f>
        <v>4.6337453145650898</v>
      </c>
      <c r="AK93" s="29">
        <f t="shared" ref="AK93:AK95" si="90">P93/P81*100-100</f>
        <v>-1.3839358967562703</v>
      </c>
      <c r="AL93" s="29">
        <f t="shared" ref="AL93:AL95" si="91">Q93/Q81*100-100</f>
        <v>12.365376388888365</v>
      </c>
      <c r="AM93" s="29">
        <f t="shared" ref="AM93:AM95" si="92">R93/R81*100-100</f>
        <v>0.1932443331512701</v>
      </c>
      <c r="AN93" s="29">
        <f t="shared" ref="AN93:AN95" si="93">S93/S81*100-100</f>
        <v>6.1148820423277499</v>
      </c>
      <c r="AO93" s="29">
        <f t="shared" ref="AO93:AO95" si="94">T93/T81*100-100</f>
        <v>4.0422107817863662</v>
      </c>
      <c r="AP93" s="23"/>
      <c r="AQ93" s="23"/>
      <c r="AR93" s="57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M93" s="57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</row>
    <row r="94" spans="1:84" s="59" customFormat="1" ht="15" x14ac:dyDescent="0.3">
      <c r="A94" s="43">
        <v>43862</v>
      </c>
      <c r="B94" s="31">
        <v>127.25827194174477</v>
      </c>
      <c r="C94" s="31">
        <v>64.517834742839526</v>
      </c>
      <c r="D94" s="31">
        <v>122.97340708561302</v>
      </c>
      <c r="E94" s="31">
        <v>123.64735525984177</v>
      </c>
      <c r="F94" s="31">
        <v>116.74920424341477</v>
      </c>
      <c r="G94" s="31">
        <v>124.37097666912236</v>
      </c>
      <c r="H94" s="31">
        <v>123.47315750175409</v>
      </c>
      <c r="I94" s="31">
        <v>129.97905902340992</v>
      </c>
      <c r="J94" s="31">
        <v>120.51017664482106</v>
      </c>
      <c r="K94" s="31">
        <v>143.60497437408085</v>
      </c>
      <c r="L94" s="31">
        <v>128.50150918246115</v>
      </c>
      <c r="M94" s="31">
        <v>118.0647560525309</v>
      </c>
      <c r="N94" s="31">
        <v>121.15812783899669</v>
      </c>
      <c r="O94" s="31">
        <v>125.48001372081667</v>
      </c>
      <c r="P94" s="31">
        <v>125.2707259662742</v>
      </c>
      <c r="Q94" s="31">
        <v>132.90667082666215</v>
      </c>
      <c r="R94" s="31">
        <v>119.29643734934896</v>
      </c>
      <c r="S94" s="31">
        <v>138.01420497771281</v>
      </c>
      <c r="T94" s="31">
        <v>125.51172330988921</v>
      </c>
      <c r="U94" s="23"/>
      <c r="V94" s="43">
        <v>43862</v>
      </c>
      <c r="W94" s="31">
        <f t="shared" si="76"/>
        <v>0.87383529804327509</v>
      </c>
      <c r="X94" s="31">
        <f t="shared" si="77"/>
        <v>-0.44498092845935844</v>
      </c>
      <c r="Y94" s="31">
        <f t="shared" si="78"/>
        <v>1.1926460155027456</v>
      </c>
      <c r="Z94" s="31">
        <f t="shared" si="79"/>
        <v>3.0725253673180362</v>
      </c>
      <c r="AA94" s="31">
        <f t="shared" si="80"/>
        <v>-3.6430233509015579</v>
      </c>
      <c r="AB94" s="31">
        <f t="shared" si="81"/>
        <v>4.3230935891985496</v>
      </c>
      <c r="AC94" s="31">
        <f t="shared" si="82"/>
        <v>2.7590321268527163</v>
      </c>
      <c r="AD94" s="31">
        <f t="shared" si="83"/>
        <v>10.035880525275303</v>
      </c>
      <c r="AE94" s="31">
        <f t="shared" si="84"/>
        <v>-0.53877863070336218</v>
      </c>
      <c r="AF94" s="31">
        <f t="shared" si="85"/>
        <v>5.6576224955135643</v>
      </c>
      <c r="AG94" s="31">
        <f t="shared" si="86"/>
        <v>3.7023846007540016</v>
      </c>
      <c r="AH94" s="31">
        <f t="shared" si="87"/>
        <v>1.1425205295312253</v>
      </c>
      <c r="AI94" s="31">
        <f t="shared" si="88"/>
        <v>-0.29458749136716733</v>
      </c>
      <c r="AJ94" s="31">
        <f t="shared" si="89"/>
        <v>4.0958775006471768</v>
      </c>
      <c r="AK94" s="31">
        <f t="shared" si="90"/>
        <v>-2.1677220923576783</v>
      </c>
      <c r="AL94" s="31">
        <f t="shared" si="91"/>
        <v>1.5421097448010528</v>
      </c>
      <c r="AM94" s="31">
        <f t="shared" si="92"/>
        <v>0.92263964661975706</v>
      </c>
      <c r="AN94" s="31">
        <f t="shared" si="93"/>
        <v>3.5669507444603568</v>
      </c>
      <c r="AO94" s="31">
        <f t="shared" si="94"/>
        <v>2.2427961556846157</v>
      </c>
      <c r="AP94" s="23"/>
      <c r="AQ94" s="23"/>
      <c r="AR94" s="57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M94" s="57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</row>
    <row r="95" spans="1:84" s="59" customFormat="1" ht="15" x14ac:dyDescent="0.3">
      <c r="A95" s="43">
        <v>43891</v>
      </c>
      <c r="B95" s="31">
        <v>130.11908135605532</v>
      </c>
      <c r="C95" s="31">
        <v>61.140264001451335</v>
      </c>
      <c r="D95" s="31">
        <v>118.6371466936769</v>
      </c>
      <c r="E95" s="31">
        <v>124.31425022077875</v>
      </c>
      <c r="F95" s="31">
        <v>112.93688030256011</v>
      </c>
      <c r="G95" s="31">
        <v>119.71698777142645</v>
      </c>
      <c r="H95" s="31">
        <v>109.36221394626882</v>
      </c>
      <c r="I95" s="31">
        <v>95.947192095753394</v>
      </c>
      <c r="J95" s="31">
        <v>131.49882700772341</v>
      </c>
      <c r="K95" s="31">
        <v>144.54380003740204</v>
      </c>
      <c r="L95" s="31">
        <v>128.28760660726294</v>
      </c>
      <c r="M95" s="31">
        <v>116.95618166672634</v>
      </c>
      <c r="N95" s="31">
        <v>117.29067603276677</v>
      </c>
      <c r="O95" s="31">
        <v>125.49973960524854</v>
      </c>
      <c r="P95" s="31">
        <v>111.67628092502648</v>
      </c>
      <c r="Q95" s="31">
        <v>127.47793934766555</v>
      </c>
      <c r="R95" s="31">
        <v>114.37022329822665</v>
      </c>
      <c r="S95" s="31">
        <v>128.61605572068873</v>
      </c>
      <c r="T95" s="31">
        <v>121.38182823234432</v>
      </c>
      <c r="U95" s="23"/>
      <c r="V95" s="43">
        <v>43891</v>
      </c>
      <c r="W95" s="31">
        <f t="shared" si="76"/>
        <v>-1.4872845291009043</v>
      </c>
      <c r="X95" s="31">
        <f t="shared" si="77"/>
        <v>-6.2798178452637785</v>
      </c>
      <c r="Y95" s="31">
        <f t="shared" si="78"/>
        <v>-6.3804216581474691</v>
      </c>
      <c r="Z95" s="31">
        <f t="shared" si="79"/>
        <v>0.53612101799222955</v>
      </c>
      <c r="AA95" s="31">
        <f t="shared" si="80"/>
        <v>-1.9212470176837968</v>
      </c>
      <c r="AB95" s="31">
        <f t="shared" si="81"/>
        <v>-0.75773048959636924</v>
      </c>
      <c r="AC95" s="31">
        <f t="shared" si="82"/>
        <v>-10.895333199283101</v>
      </c>
      <c r="AD95" s="31">
        <f t="shared" si="83"/>
        <v>-28.727671546969063</v>
      </c>
      <c r="AE95" s="31">
        <f t="shared" si="84"/>
        <v>6.7310078335679862</v>
      </c>
      <c r="AF95" s="31">
        <f t="shared" si="85"/>
        <v>3.7221219003673838</v>
      </c>
      <c r="AG95" s="31">
        <f t="shared" si="86"/>
        <v>2.5313740580066337</v>
      </c>
      <c r="AH95" s="31">
        <f t="shared" si="87"/>
        <v>-2.5044186004129187</v>
      </c>
      <c r="AI95" s="31">
        <f t="shared" si="88"/>
        <v>-9.0283520072653545</v>
      </c>
      <c r="AJ95" s="31">
        <f t="shared" si="89"/>
        <v>2.7693766123879584</v>
      </c>
      <c r="AK95" s="31">
        <f t="shared" si="90"/>
        <v>-14.131969283965319</v>
      </c>
      <c r="AL95" s="31">
        <f t="shared" si="91"/>
        <v>-7.3418969729844292</v>
      </c>
      <c r="AM95" s="31">
        <f t="shared" si="92"/>
        <v>-7.985251894331995</v>
      </c>
      <c r="AN95" s="31">
        <f t="shared" si="93"/>
        <v>-5.1657000607130357</v>
      </c>
      <c r="AO95" s="31">
        <f t="shared" si="94"/>
        <v>-3.7016712418778752</v>
      </c>
      <c r="AP95" s="23"/>
      <c r="AQ95" s="23"/>
      <c r="AR95" s="57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M95" s="57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</row>
    <row r="96" spans="1:84" s="59" customFormat="1" ht="15" x14ac:dyDescent="0.3">
      <c r="A96" s="43">
        <v>43922</v>
      </c>
      <c r="B96" s="31">
        <v>114.00886575302484</v>
      </c>
      <c r="C96" s="31">
        <v>59.970926272547231</v>
      </c>
      <c r="D96" s="31">
        <v>111.7722472925597</v>
      </c>
      <c r="E96" s="31">
        <v>108.20181152035741</v>
      </c>
      <c r="F96" s="31">
        <v>116.86686475805462</v>
      </c>
      <c r="G96" s="31">
        <v>113.20978817153596</v>
      </c>
      <c r="H96" s="31">
        <v>88.80269711487486</v>
      </c>
      <c r="I96" s="31">
        <v>72.602065193661034</v>
      </c>
      <c r="J96" s="31">
        <v>123.01562914044084</v>
      </c>
      <c r="K96" s="31">
        <v>142.06203201349203</v>
      </c>
      <c r="L96" s="31">
        <v>128.15337446077544</v>
      </c>
      <c r="M96" s="31">
        <v>118.6297532115122</v>
      </c>
      <c r="N96" s="31">
        <v>119.82809405740586</v>
      </c>
      <c r="O96" s="31">
        <v>122.95785766665566</v>
      </c>
      <c r="P96" s="31">
        <v>93.102762458792483</v>
      </c>
      <c r="Q96" s="31">
        <v>110.14900259990119</v>
      </c>
      <c r="R96" s="31">
        <v>95.103250978958172</v>
      </c>
      <c r="S96" s="31">
        <v>116.00238814177848</v>
      </c>
      <c r="T96" s="31">
        <v>112.7303000858175</v>
      </c>
      <c r="U96" s="23"/>
      <c r="V96" s="43">
        <v>43922</v>
      </c>
      <c r="W96" s="31">
        <f t="shared" ref="W96:W98" si="95">B96/B84*100-100</f>
        <v>-2.2871404922662322</v>
      </c>
      <c r="X96" s="31">
        <f t="shared" ref="X96:X98" si="96">C96/C84*100-100</f>
        <v>-11.999576819925466</v>
      </c>
      <c r="Y96" s="31">
        <f t="shared" ref="Y96:Y98" si="97">D96/D84*100-100</f>
        <v>-9.8747470457122688</v>
      </c>
      <c r="Z96" s="31">
        <f t="shared" ref="Z96:Z98" si="98">E96/E84*100-100</f>
        <v>-9.4372504115939506</v>
      </c>
      <c r="AA96" s="31">
        <f t="shared" ref="AA96:AA98" si="99">F96/F84*100-100</f>
        <v>-10.682772708768042</v>
      </c>
      <c r="AB96" s="31">
        <f t="shared" ref="AB96:AB98" si="100">G96/G84*100-100</f>
        <v>-6.6274556452553099</v>
      </c>
      <c r="AC96" s="31">
        <f t="shared" ref="AC96:AC98" si="101">H96/H84*100-100</f>
        <v>-26.781578862730555</v>
      </c>
      <c r="AD96" s="31">
        <f t="shared" ref="AD96:AD98" si="102">I96/I84*100-100</f>
        <v>-45.426312347313925</v>
      </c>
      <c r="AE96" s="31">
        <f t="shared" ref="AE96:AE98" si="103">J96/J84*100-100</f>
        <v>-3.7255978074913827</v>
      </c>
      <c r="AF96" s="31">
        <f t="shared" ref="AF96:AF98" si="104">K96/K84*100-100</f>
        <v>1.0385806898491268</v>
      </c>
      <c r="AG96" s="31">
        <f t="shared" ref="AG96:AG98" si="105">L96/L84*100-100</f>
        <v>2.000033857092447</v>
      </c>
      <c r="AH96" s="31">
        <f t="shared" ref="AH96:AH98" si="106">M96/M84*100-100</f>
        <v>-5.4864627914785871</v>
      </c>
      <c r="AI96" s="31">
        <f t="shared" ref="AI96:AI98" si="107">N96/N84*100-100</f>
        <v>-1.4970939277563389</v>
      </c>
      <c r="AJ96" s="31">
        <f t="shared" ref="AJ96:AJ98" si="108">O96/O84*100-100</f>
        <v>1.0950991160179058</v>
      </c>
      <c r="AK96" s="31">
        <f t="shared" ref="AK96:AK98" si="109">P96/P84*100-100</f>
        <v>-17.924270186497452</v>
      </c>
      <c r="AL96" s="31">
        <f t="shared" ref="AL96:AL98" si="110">Q96/Q84*100-100</f>
        <v>-16.065838394413433</v>
      </c>
      <c r="AM96" s="31">
        <f t="shared" ref="AM96:AM98" si="111">R96/R84*100-100</f>
        <v>-21.884473380341319</v>
      </c>
      <c r="AN96" s="31">
        <f t="shared" ref="AN96:AN98" si="112">S96/S84*100-100</f>
        <v>-15.162457809492111</v>
      </c>
      <c r="AO96" s="31">
        <f t="shared" ref="AO96:AO98" si="113">T96/T84*100-100</f>
        <v>-9.0536803048897525</v>
      </c>
      <c r="AP96" s="23"/>
      <c r="AQ96" s="23"/>
      <c r="AR96" s="57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M96" s="57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</row>
    <row r="97" spans="1:84" s="59" customFormat="1" ht="15" x14ac:dyDescent="0.3">
      <c r="A97" s="43">
        <v>43952</v>
      </c>
      <c r="B97" s="31">
        <v>110.9310998971618</v>
      </c>
      <c r="C97" s="31">
        <v>63.727348516363755</v>
      </c>
      <c r="D97" s="31">
        <v>111.95611424048106</v>
      </c>
      <c r="E97" s="31">
        <v>101.61377468211884</v>
      </c>
      <c r="F97" s="31">
        <v>126.36481649527295</v>
      </c>
      <c r="G97" s="31">
        <v>109.32370962669219</v>
      </c>
      <c r="H97" s="31">
        <v>85.735115710963896</v>
      </c>
      <c r="I97" s="31">
        <v>84.789443335538223</v>
      </c>
      <c r="J97" s="31">
        <v>122.45123329867883</v>
      </c>
      <c r="K97" s="31">
        <v>147.18423444433657</v>
      </c>
      <c r="L97" s="31">
        <v>127.95234176998447</v>
      </c>
      <c r="M97" s="31">
        <v>112.43430072641118</v>
      </c>
      <c r="N97" s="31">
        <v>106.51627874447</v>
      </c>
      <c r="O97" s="31">
        <v>122.26743741739052</v>
      </c>
      <c r="P97" s="31">
        <v>90.263581986918609</v>
      </c>
      <c r="Q97" s="31">
        <v>116.68030203937761</v>
      </c>
      <c r="R97" s="31">
        <v>96.039611950070721</v>
      </c>
      <c r="S97" s="31">
        <v>109.63281980376409</v>
      </c>
      <c r="T97" s="31">
        <v>111.48885858132122</v>
      </c>
      <c r="U97" s="23"/>
      <c r="V97" s="43">
        <v>43952</v>
      </c>
      <c r="W97" s="31">
        <f t="shared" si="95"/>
        <v>-1.3456765211179942</v>
      </c>
      <c r="X97" s="31">
        <f t="shared" si="96"/>
        <v>-20.21485232824169</v>
      </c>
      <c r="Y97" s="31">
        <f t="shared" si="97"/>
        <v>-10.384656213594994</v>
      </c>
      <c r="Z97" s="31">
        <f t="shared" si="98"/>
        <v>-9.6558762748042142</v>
      </c>
      <c r="AA97" s="31">
        <f t="shared" si="99"/>
        <v>-8.5694125393398366</v>
      </c>
      <c r="AB97" s="31">
        <f t="shared" si="100"/>
        <v>-8.5197840737212971</v>
      </c>
      <c r="AC97" s="31">
        <f t="shared" si="101"/>
        <v>-29.711414312886404</v>
      </c>
      <c r="AD97" s="31">
        <f t="shared" si="102"/>
        <v>-37.115407457661462</v>
      </c>
      <c r="AE97" s="31">
        <f t="shared" si="103"/>
        <v>-3.4594271827132559</v>
      </c>
      <c r="AF97" s="31">
        <f t="shared" si="104"/>
        <v>-0.61326001978932254</v>
      </c>
      <c r="AG97" s="31">
        <f t="shared" si="105"/>
        <v>1.2568902752463202</v>
      </c>
      <c r="AH97" s="31">
        <f t="shared" si="106"/>
        <v>-8.0181693681837913</v>
      </c>
      <c r="AI97" s="31">
        <f t="shared" si="107"/>
        <v>-11.201194538437477</v>
      </c>
      <c r="AJ97" s="31">
        <f t="shared" si="108"/>
        <v>-1.0957478093359896E-2</v>
      </c>
      <c r="AK97" s="31">
        <f t="shared" si="109"/>
        <v>-14.55988132671061</v>
      </c>
      <c r="AL97" s="31">
        <f t="shared" si="110"/>
        <v>-17.583410102622182</v>
      </c>
      <c r="AM97" s="31">
        <f t="shared" si="111"/>
        <v>-22.781594436736867</v>
      </c>
      <c r="AN97" s="31">
        <f t="shared" si="112"/>
        <v>-18.330841120664999</v>
      </c>
      <c r="AO97" s="31">
        <f t="shared" si="113"/>
        <v>-9.8514007500566692</v>
      </c>
      <c r="AP97" s="23"/>
      <c r="AQ97" s="23"/>
      <c r="AR97" s="57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M97" s="57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</row>
    <row r="98" spans="1:84" s="59" customFormat="1" ht="15" x14ac:dyDescent="0.3">
      <c r="A98" s="43">
        <v>43983</v>
      </c>
      <c r="B98" s="31">
        <v>106.25236887115821</v>
      </c>
      <c r="C98" s="31">
        <v>57.594441037698289</v>
      </c>
      <c r="D98" s="31">
        <v>114.10803797866096</v>
      </c>
      <c r="E98" s="31">
        <v>105.85480715973959</v>
      </c>
      <c r="F98" s="31">
        <v>115.80252070830308</v>
      </c>
      <c r="G98" s="31">
        <v>111.99084058970173</v>
      </c>
      <c r="H98" s="31">
        <v>84.81394083410072</v>
      </c>
      <c r="I98" s="31">
        <v>73.878576040605168</v>
      </c>
      <c r="J98" s="31">
        <v>126.6203220152186</v>
      </c>
      <c r="K98" s="31">
        <v>147.65432828708336</v>
      </c>
      <c r="L98" s="31">
        <v>128.08172409926911</v>
      </c>
      <c r="M98" s="31">
        <v>108.40799268046302</v>
      </c>
      <c r="N98" s="31">
        <v>100.7965071189747</v>
      </c>
      <c r="O98" s="31">
        <v>122.38527059856058</v>
      </c>
      <c r="P98" s="31">
        <v>95.272726641784899</v>
      </c>
      <c r="Q98" s="31">
        <v>126.77208680415964</v>
      </c>
      <c r="R98" s="31">
        <v>95.895663077763942</v>
      </c>
      <c r="S98" s="31">
        <v>111.86202631159493</v>
      </c>
      <c r="T98" s="31">
        <v>111.55064782563475</v>
      </c>
      <c r="U98" s="23"/>
      <c r="V98" s="43">
        <v>43983</v>
      </c>
      <c r="W98" s="31">
        <f t="shared" si="95"/>
        <v>-1.0868417687015466</v>
      </c>
      <c r="X98" s="31">
        <f t="shared" si="96"/>
        <v>-11.682792807876098</v>
      </c>
      <c r="Y98" s="31">
        <f t="shared" si="97"/>
        <v>-2.6392876589501242</v>
      </c>
      <c r="Z98" s="31">
        <f t="shared" si="98"/>
        <v>-3.287608682305148</v>
      </c>
      <c r="AA98" s="31">
        <f t="shared" si="99"/>
        <v>-11.55702393292826</v>
      </c>
      <c r="AB98" s="31">
        <f t="shared" si="100"/>
        <v>-4.9763373569673348</v>
      </c>
      <c r="AC98" s="31">
        <f t="shared" si="101"/>
        <v>-28.131956045275061</v>
      </c>
      <c r="AD98" s="31">
        <f t="shared" si="102"/>
        <v>-45.842562921257937</v>
      </c>
      <c r="AE98" s="31">
        <f t="shared" si="103"/>
        <v>2.2335760867566989</v>
      </c>
      <c r="AF98" s="31">
        <f t="shared" si="104"/>
        <v>3.1259924045162961</v>
      </c>
      <c r="AG98" s="31">
        <f t="shared" si="105"/>
        <v>1.2296389083065122</v>
      </c>
      <c r="AH98" s="31">
        <f t="shared" si="106"/>
        <v>-8.3483464730448702</v>
      </c>
      <c r="AI98" s="31">
        <f t="shared" si="107"/>
        <v>-15.629777140276957</v>
      </c>
      <c r="AJ98" s="31">
        <f t="shared" si="108"/>
        <v>-0.29027722113742982</v>
      </c>
      <c r="AK98" s="31">
        <f t="shared" si="109"/>
        <v>-9.8873541244380903</v>
      </c>
      <c r="AL98" s="31">
        <f t="shared" si="110"/>
        <v>-8.6019808726825602</v>
      </c>
      <c r="AM98" s="31">
        <f t="shared" si="111"/>
        <v>-21.079015949119054</v>
      </c>
      <c r="AN98" s="31">
        <f t="shared" si="112"/>
        <v>-15.096015587926559</v>
      </c>
      <c r="AO98" s="31">
        <f t="shared" si="113"/>
        <v>-7.3898082809502199</v>
      </c>
      <c r="AP98" s="23"/>
      <c r="AQ98" s="23"/>
      <c r="AR98" s="57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M98" s="57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</row>
    <row r="99" spans="1:84" s="59" customFormat="1" ht="15" x14ac:dyDescent="0.3">
      <c r="A99" s="43">
        <v>44013</v>
      </c>
      <c r="B99" s="31">
        <v>109.27662847418445</v>
      </c>
      <c r="C99" s="31">
        <v>68.982703021991739</v>
      </c>
      <c r="D99" s="31">
        <v>121.72443964052685</v>
      </c>
      <c r="E99" s="31">
        <v>104.02388538527741</v>
      </c>
      <c r="F99" s="31">
        <v>129.51198986572584</v>
      </c>
      <c r="G99" s="31">
        <v>117.68468687843423</v>
      </c>
      <c r="H99" s="31">
        <v>101.81492784133189</v>
      </c>
      <c r="I99" s="31">
        <v>85.512504190394125</v>
      </c>
      <c r="J99" s="31">
        <v>128.82683026139327</v>
      </c>
      <c r="K99" s="31">
        <v>155.23457063443138</v>
      </c>
      <c r="L99" s="31">
        <v>129.31533911463822</v>
      </c>
      <c r="M99" s="31">
        <v>114.98093484047597</v>
      </c>
      <c r="N99" s="31">
        <v>116.98824751631764</v>
      </c>
      <c r="O99" s="31">
        <v>123.279078657068</v>
      </c>
      <c r="P99" s="31">
        <v>109.59355150380057</v>
      </c>
      <c r="Q99" s="31">
        <v>140.75756394664396</v>
      </c>
      <c r="R99" s="31">
        <v>100.84166053196201</v>
      </c>
      <c r="S99" s="31">
        <v>119.59784773122881</v>
      </c>
      <c r="T99" s="31">
        <v>118.50389817393591</v>
      </c>
      <c r="U99" s="23"/>
      <c r="V99" s="43">
        <v>44013</v>
      </c>
      <c r="W99" s="31">
        <f t="shared" ref="W99:W101" si="114">B99/B87*100-100</f>
        <v>0.50725271302276553</v>
      </c>
      <c r="X99" s="31">
        <f t="shared" ref="X99:X101" si="115">C99/C87*100-100</f>
        <v>-8.876080411644736</v>
      </c>
      <c r="Y99" s="31">
        <f t="shared" ref="Y99:Y101" si="116">D99/D87*100-100</f>
        <v>0.14279796833992009</v>
      </c>
      <c r="Z99" s="31">
        <f t="shared" ref="Z99:Z101" si="117">E99/E87*100-100</f>
        <v>0.6047414491680172</v>
      </c>
      <c r="AA99" s="31">
        <f t="shared" ref="AA99:AA101" si="118">F99/F87*100-100</f>
        <v>-2.8672990145622066</v>
      </c>
      <c r="AB99" s="31">
        <f t="shared" ref="AB99:AB101" si="119">G99/G87*100-100</f>
        <v>-1.1517375591818251</v>
      </c>
      <c r="AC99" s="31">
        <f t="shared" ref="AC99:AC101" si="120">H99/H87*100-100</f>
        <v>-14.558504503813168</v>
      </c>
      <c r="AD99" s="31">
        <f t="shared" ref="AD99:AD101" si="121">I99/I87*100-100</f>
        <v>-39.387432471002462</v>
      </c>
      <c r="AE99" s="31">
        <f t="shared" ref="AE99:AE101" si="122">J99/J87*100-100</f>
        <v>-0.59854213059503536</v>
      </c>
      <c r="AF99" s="31">
        <f t="shared" ref="AF99:AF101" si="123">K99/K87*100-100</f>
        <v>5.7176476327895074</v>
      </c>
      <c r="AG99" s="31">
        <f t="shared" ref="AG99:AG101" si="124">L99/L87*100-100</f>
        <v>1.6723013036009888</v>
      </c>
      <c r="AH99" s="31">
        <f t="shared" ref="AH99:AH101" si="125">M99/M87*100-100</f>
        <v>-7.6623884713814618</v>
      </c>
      <c r="AI99" s="31">
        <f t="shared" ref="AI99:AI101" si="126">N99/N87*100-100</f>
        <v>-2.644351286698793</v>
      </c>
      <c r="AJ99" s="31">
        <f t="shared" ref="AJ99:AJ101" si="127">O99/O87*100-100</f>
        <v>8.808481328379969E-2</v>
      </c>
      <c r="AK99" s="31">
        <f t="shared" ref="AK99:AK101" si="128">P99/P87*100-100</f>
        <v>-4.9533925078861643</v>
      </c>
      <c r="AL99" s="31">
        <f t="shared" ref="AL99:AL101" si="129">Q99/Q87*100-100</f>
        <v>-2.6241654984040679</v>
      </c>
      <c r="AM99" s="31">
        <f t="shared" ref="AM99:AM101" si="130">R99/R87*100-100</f>
        <v>-16.390049604667638</v>
      </c>
      <c r="AN99" s="31">
        <f t="shared" ref="AN99:AN101" si="131">S99/S87*100-100</f>
        <v>-10.085621881723895</v>
      </c>
      <c r="AO99" s="31">
        <f t="shared" ref="AO99:AO101" si="132">T99/T87*100-100</f>
        <v>-3.6020153368045982</v>
      </c>
      <c r="AP99" s="23"/>
      <c r="AQ99" s="23"/>
      <c r="AR99" s="57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M99" s="57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</row>
    <row r="100" spans="1:84" s="59" customFormat="1" ht="15" x14ac:dyDescent="0.3">
      <c r="A100" s="43">
        <v>44044</v>
      </c>
      <c r="B100" s="31">
        <v>111.91967141915389</v>
      </c>
      <c r="C100" s="31">
        <v>73.759858922303977</v>
      </c>
      <c r="D100" s="31">
        <v>119.43549754902426</v>
      </c>
      <c r="E100" s="31">
        <v>114.98197716223</v>
      </c>
      <c r="F100" s="31">
        <v>133.15222087380647</v>
      </c>
      <c r="G100" s="31">
        <v>122.8305171239948</v>
      </c>
      <c r="H100" s="31">
        <v>106.94113554690156</v>
      </c>
      <c r="I100" s="31">
        <v>98.159325512742313</v>
      </c>
      <c r="J100" s="31">
        <v>127.5568287674882</v>
      </c>
      <c r="K100" s="31">
        <v>149.85543161572193</v>
      </c>
      <c r="L100" s="31">
        <v>130.17175250378614</v>
      </c>
      <c r="M100" s="31">
        <v>113.21070748869835</v>
      </c>
      <c r="N100" s="31">
        <v>104.90009126823603</v>
      </c>
      <c r="O100" s="31">
        <v>123.31335340323201</v>
      </c>
      <c r="P100" s="31">
        <v>112.80971497585701</v>
      </c>
      <c r="Q100" s="31">
        <v>143.40715323779281</v>
      </c>
      <c r="R100" s="31">
        <v>103.25890902151441</v>
      </c>
      <c r="S100" s="31">
        <v>126.58360114791384</v>
      </c>
      <c r="T100" s="31">
        <v>120.59525912340658</v>
      </c>
      <c r="U100" s="23"/>
      <c r="V100" s="43">
        <v>44044</v>
      </c>
      <c r="W100" s="31">
        <f t="shared" si="114"/>
        <v>0.17077212227351879</v>
      </c>
      <c r="X100" s="31">
        <f t="shared" si="115"/>
        <v>-0.99735229484709009</v>
      </c>
      <c r="Y100" s="31">
        <f t="shared" si="116"/>
        <v>2.4454030572381527</v>
      </c>
      <c r="Z100" s="31">
        <f t="shared" si="117"/>
        <v>9.9127007992752425</v>
      </c>
      <c r="AA100" s="31">
        <f t="shared" si="118"/>
        <v>-0.86776039745878109</v>
      </c>
      <c r="AB100" s="31">
        <f t="shared" si="119"/>
        <v>1.5493282010395291</v>
      </c>
      <c r="AC100" s="31">
        <f t="shared" si="120"/>
        <v>-10.941504047991202</v>
      </c>
      <c r="AD100" s="31">
        <f t="shared" si="121"/>
        <v>-27.394657109156711</v>
      </c>
      <c r="AE100" s="31">
        <f t="shared" si="122"/>
        <v>2.7493157411720688</v>
      </c>
      <c r="AF100" s="31">
        <f t="shared" si="123"/>
        <v>6.4560986937252949</v>
      </c>
      <c r="AG100" s="31">
        <f t="shared" si="124"/>
        <v>2.3599591333837111</v>
      </c>
      <c r="AH100" s="31">
        <f t="shared" si="125"/>
        <v>-6.5393698547351846</v>
      </c>
      <c r="AI100" s="31">
        <f t="shared" si="126"/>
        <v>-4.7099598542526024</v>
      </c>
      <c r="AJ100" s="31">
        <f t="shared" si="127"/>
        <v>2.4675370800224528E-3</v>
      </c>
      <c r="AK100" s="31">
        <f t="shared" si="128"/>
        <v>-2.6922496252259123</v>
      </c>
      <c r="AL100" s="31">
        <f t="shared" si="129"/>
        <v>4.4764309738766883E-2</v>
      </c>
      <c r="AM100" s="31">
        <f t="shared" si="130"/>
        <v>-13.299227099657855</v>
      </c>
      <c r="AN100" s="31">
        <f t="shared" si="131"/>
        <v>-4.8831650578356118</v>
      </c>
      <c r="AO100" s="31">
        <f t="shared" si="132"/>
        <v>-1.0996748091734361</v>
      </c>
      <c r="AP100" s="23"/>
      <c r="AQ100" s="23"/>
      <c r="AR100" s="57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M100" s="57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</row>
    <row r="101" spans="1:84" s="59" customFormat="1" ht="15" x14ac:dyDescent="0.3">
      <c r="A101" s="43">
        <v>44075</v>
      </c>
      <c r="B101" s="31">
        <v>108.56470927494981</v>
      </c>
      <c r="C101" s="31">
        <v>71.817866545518214</v>
      </c>
      <c r="D101" s="31">
        <v>118.50635258230406</v>
      </c>
      <c r="E101" s="31">
        <v>124.89657089468938</v>
      </c>
      <c r="F101" s="31">
        <v>127.28710437319349</v>
      </c>
      <c r="G101" s="31">
        <v>126.57700823866327</v>
      </c>
      <c r="H101" s="31">
        <v>110.85765620890355</v>
      </c>
      <c r="I101" s="31">
        <v>100.0306895998648</v>
      </c>
      <c r="J101" s="31">
        <v>128.70071149024906</v>
      </c>
      <c r="K101" s="31">
        <v>148.2355126821484</v>
      </c>
      <c r="L101" s="31">
        <v>131.33622323232109</v>
      </c>
      <c r="M101" s="31">
        <v>111.91060930349633</v>
      </c>
      <c r="N101" s="31">
        <v>110.37866942086292</v>
      </c>
      <c r="O101" s="31">
        <v>123.47621753125512</v>
      </c>
      <c r="P101" s="31">
        <v>107.07369669493859</v>
      </c>
      <c r="Q101" s="31">
        <v>147.91583435488099</v>
      </c>
      <c r="R101" s="31">
        <v>113.07047345067816</v>
      </c>
      <c r="S101" s="31">
        <v>132.28663359027931</v>
      </c>
      <c r="T101" s="31">
        <v>121.72889383731427</v>
      </c>
      <c r="U101" s="23"/>
      <c r="V101" s="43">
        <v>44075</v>
      </c>
      <c r="W101" s="31">
        <f t="shared" si="114"/>
        <v>2.1400367288011211</v>
      </c>
      <c r="X101" s="31">
        <f t="shared" si="115"/>
        <v>1.4671243189333012</v>
      </c>
      <c r="Y101" s="31">
        <f t="shared" si="116"/>
        <v>6.2086726580747182</v>
      </c>
      <c r="Z101" s="31">
        <f t="shared" si="117"/>
        <v>13.434812582317008</v>
      </c>
      <c r="AA101" s="31">
        <f t="shared" si="118"/>
        <v>-7.0789110742467471</v>
      </c>
      <c r="AB101" s="31">
        <f t="shared" si="119"/>
        <v>3.8891003192485556</v>
      </c>
      <c r="AC101" s="31">
        <f t="shared" si="120"/>
        <v>-10.307439972478917</v>
      </c>
      <c r="AD101" s="31">
        <f t="shared" si="121"/>
        <v>-22.313102936290292</v>
      </c>
      <c r="AE101" s="31">
        <f t="shared" si="122"/>
        <v>6.0808255196520378</v>
      </c>
      <c r="AF101" s="31">
        <f t="shared" si="123"/>
        <v>2.1539167178333543</v>
      </c>
      <c r="AG101" s="31">
        <f t="shared" si="124"/>
        <v>2.9122307753991237</v>
      </c>
      <c r="AH101" s="31">
        <f t="shared" si="125"/>
        <v>-4.9085482312451774</v>
      </c>
      <c r="AI101" s="31">
        <f t="shared" si="126"/>
        <v>-8.7354915204239774</v>
      </c>
      <c r="AJ101" s="31">
        <f t="shared" si="127"/>
        <v>0.25338595372754469</v>
      </c>
      <c r="AK101" s="31">
        <f t="shared" si="128"/>
        <v>-0.67138406239951109</v>
      </c>
      <c r="AL101" s="31">
        <f t="shared" si="129"/>
        <v>5.468395309778316</v>
      </c>
      <c r="AM101" s="31">
        <f t="shared" si="130"/>
        <v>-4.3317648557074762</v>
      </c>
      <c r="AN101" s="31">
        <f t="shared" si="131"/>
        <v>-0.25733781019988555</v>
      </c>
      <c r="AO101" s="31">
        <f t="shared" si="132"/>
        <v>0.7818085807396784</v>
      </c>
      <c r="AP101" s="23"/>
      <c r="AQ101" s="23"/>
      <c r="AR101" s="57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M101" s="57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</row>
    <row r="102" spans="1:84" s="59" customFormat="1" ht="15" x14ac:dyDescent="0.3">
      <c r="A102" s="43">
        <v>44105</v>
      </c>
      <c r="B102" s="31">
        <v>105.07935012451271</v>
      </c>
      <c r="C102" s="31">
        <v>76.886427204105999</v>
      </c>
      <c r="D102" s="31">
        <v>121.70700243292123</v>
      </c>
      <c r="E102" s="31">
        <v>136.11636724505462</v>
      </c>
      <c r="F102" s="31">
        <v>126.8256255237248</v>
      </c>
      <c r="G102" s="31">
        <v>129.44504988553561</v>
      </c>
      <c r="H102" s="31">
        <v>112.21341962477591</v>
      </c>
      <c r="I102" s="31">
        <v>114.80532288972692</v>
      </c>
      <c r="J102" s="31">
        <v>136.05722455632866</v>
      </c>
      <c r="K102" s="31">
        <v>152.77084982396184</v>
      </c>
      <c r="L102" s="31">
        <v>133.17461072246894</v>
      </c>
      <c r="M102" s="31">
        <v>125.96035420662346</v>
      </c>
      <c r="N102" s="31">
        <v>130.36261229949005</v>
      </c>
      <c r="O102" s="31">
        <v>122.68927048439083</v>
      </c>
      <c r="P102" s="31">
        <v>104.71564569617898</v>
      </c>
      <c r="Q102" s="31">
        <v>154.96502320447084</v>
      </c>
      <c r="R102" s="31">
        <v>119.06230338742932</v>
      </c>
      <c r="S102" s="31">
        <v>136.63691943027285</v>
      </c>
      <c r="T102" s="31">
        <v>125.20391796724476</v>
      </c>
      <c r="U102" s="23"/>
      <c r="V102" s="43">
        <v>44105</v>
      </c>
      <c r="W102" s="31">
        <f t="shared" ref="W102:W104" si="133">B102/B90*100-100</f>
        <v>-0.97320402673003059</v>
      </c>
      <c r="X102" s="31">
        <f t="shared" ref="X102:X104" si="134">C102/C90*100-100</f>
        <v>6.2861209278520533</v>
      </c>
      <c r="Y102" s="31">
        <f t="shared" ref="Y102:Y104" si="135">D102/D90*100-100</f>
        <v>3.6664493699825016</v>
      </c>
      <c r="Z102" s="31">
        <f t="shared" ref="Z102:Z104" si="136">E102/E90*100-100</f>
        <v>3.3109925369411854</v>
      </c>
      <c r="AA102" s="31">
        <f t="shared" ref="AA102:AA104" si="137">F102/F90*100-100</f>
        <v>-1.5860985822426699</v>
      </c>
      <c r="AB102" s="31">
        <f t="shared" ref="AB102:AB104" si="138">G102/G90*100-100</f>
        <v>3.9514746448237048</v>
      </c>
      <c r="AC102" s="31">
        <f t="shared" ref="AC102:AC104" si="139">H102/H90*100-100</f>
        <v>-11.17589908000835</v>
      </c>
      <c r="AD102" s="31">
        <f t="shared" ref="AD102:AD104" si="140">I102/I90*100-100</f>
        <v>-16.703963510292311</v>
      </c>
      <c r="AE102" s="31">
        <f t="shared" ref="AE102:AE104" si="141">J102/J90*100-100</f>
        <v>3.5530910155380866</v>
      </c>
      <c r="AF102" s="31">
        <f t="shared" ref="AF102:AF104" si="142">K102/K90*100-100</f>
        <v>3.3862240397535004</v>
      </c>
      <c r="AG102" s="31">
        <f t="shared" ref="AG102:AG104" si="143">L102/L90*100-100</f>
        <v>3.148027500905755</v>
      </c>
      <c r="AH102" s="31">
        <f t="shared" ref="AH102:AH104" si="144">M102/M90*100-100</f>
        <v>-2.442625512384808</v>
      </c>
      <c r="AI102" s="31">
        <f t="shared" ref="AI102:AI104" si="145">N102/N90*100-100</f>
        <v>5.7155018524206298</v>
      </c>
      <c r="AJ102" s="31">
        <f t="shared" ref="AJ102:AJ104" si="146">O102/O90*100-100</f>
        <v>0.4324880726149587</v>
      </c>
      <c r="AK102" s="31">
        <f t="shared" ref="AK102:AK104" si="147">P102/P90*100-100</f>
        <v>13.602897776138306</v>
      </c>
      <c r="AL102" s="31">
        <f t="shared" ref="AL102:AL104" si="148">Q102/Q90*100-100</f>
        <v>8.0005474769330647</v>
      </c>
      <c r="AM102" s="31">
        <f t="shared" ref="AM102:AM104" si="149">R102/R90*100-100</f>
        <v>-0.44809868825788612</v>
      </c>
      <c r="AN102" s="31">
        <f t="shared" ref="AN102:AN104" si="150">S102/S90*100-100</f>
        <v>0.6540561845321804</v>
      </c>
      <c r="AO102" s="31">
        <f t="shared" ref="AO102:AO104" si="151">T102/T90*100-100</f>
        <v>1.8004167153887352</v>
      </c>
      <c r="AP102" s="23"/>
      <c r="AQ102" s="23"/>
      <c r="AR102" s="57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M102" s="57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</row>
    <row r="103" spans="1:84" s="59" customFormat="1" ht="15" x14ac:dyDescent="0.3">
      <c r="A103" s="43">
        <v>44136</v>
      </c>
      <c r="B103" s="31">
        <v>111.55221417611901</v>
      </c>
      <c r="C103" s="31">
        <v>68.268223115413207</v>
      </c>
      <c r="D103" s="31">
        <v>123.31553146999241</v>
      </c>
      <c r="E103" s="31">
        <v>134.55304164233044</v>
      </c>
      <c r="F103" s="31">
        <v>132.95310196372407</v>
      </c>
      <c r="G103" s="31">
        <v>133.03412350352309</v>
      </c>
      <c r="H103" s="31">
        <v>115.62687683653996</v>
      </c>
      <c r="I103" s="31">
        <v>116.29092127603244</v>
      </c>
      <c r="J103" s="31">
        <v>135.74197628874043</v>
      </c>
      <c r="K103" s="31">
        <v>153.72960357425328</v>
      </c>
      <c r="L103" s="31">
        <v>133.909768976512</v>
      </c>
      <c r="M103" s="31">
        <v>130.15746404333618</v>
      </c>
      <c r="N103" s="31">
        <v>129.27355977328526</v>
      </c>
      <c r="O103" s="31">
        <v>123.32788637022946</v>
      </c>
      <c r="P103" s="31">
        <v>111.6859902271983</v>
      </c>
      <c r="Q103" s="31">
        <v>152.4092620323278</v>
      </c>
      <c r="R103" s="31">
        <v>120.28774868233822</v>
      </c>
      <c r="S103" s="31">
        <v>143.8341924933994</v>
      </c>
      <c r="T103" s="31">
        <v>128.05034338537095</v>
      </c>
      <c r="U103" s="23"/>
      <c r="V103" s="43">
        <v>44136</v>
      </c>
      <c r="W103" s="31">
        <f t="shared" si="133"/>
        <v>-0.71192124940216672</v>
      </c>
      <c r="X103" s="31">
        <f t="shared" si="134"/>
        <v>-6.7154960575282274</v>
      </c>
      <c r="Y103" s="31">
        <f t="shared" si="135"/>
        <v>-3.9149230709995209E-2</v>
      </c>
      <c r="Z103" s="31">
        <f t="shared" si="136"/>
        <v>-2.7401895085843364</v>
      </c>
      <c r="AA103" s="31">
        <f t="shared" si="137"/>
        <v>-3.5262812075526853</v>
      </c>
      <c r="AB103" s="31">
        <f t="shared" si="138"/>
        <v>4.4007466412490572</v>
      </c>
      <c r="AC103" s="31">
        <f t="shared" si="139"/>
        <v>-10.394222469998837</v>
      </c>
      <c r="AD103" s="31">
        <f t="shared" si="140"/>
        <v>-18.867132854619527</v>
      </c>
      <c r="AE103" s="31">
        <f t="shared" si="141"/>
        <v>-2.6491043717719549</v>
      </c>
      <c r="AF103" s="31">
        <f t="shared" si="142"/>
        <v>1.0387183767959698</v>
      </c>
      <c r="AG103" s="31">
        <f t="shared" si="143"/>
        <v>3.1443761835410839</v>
      </c>
      <c r="AH103" s="31">
        <f t="shared" si="144"/>
        <v>-1.7852396317345551</v>
      </c>
      <c r="AI103" s="31">
        <f t="shared" si="145"/>
        <v>-2.7793501372317451</v>
      </c>
      <c r="AJ103" s="31">
        <f t="shared" si="146"/>
        <v>0.57371702094579291</v>
      </c>
      <c r="AK103" s="31">
        <f t="shared" si="147"/>
        <v>24.697418223199548</v>
      </c>
      <c r="AL103" s="31">
        <f t="shared" si="148"/>
        <v>8.0834217993781294</v>
      </c>
      <c r="AM103" s="31">
        <f t="shared" si="149"/>
        <v>-0.56137079909689191</v>
      </c>
      <c r="AN103" s="31">
        <f t="shared" si="150"/>
        <v>2.100450754160093</v>
      </c>
      <c r="AO103" s="31">
        <f t="shared" si="151"/>
        <v>0.87361639663792801</v>
      </c>
      <c r="AP103" s="23"/>
      <c r="AQ103" s="23"/>
      <c r="AR103" s="57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M103" s="57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</row>
    <row r="104" spans="1:84" s="59" customFormat="1" ht="15" x14ac:dyDescent="0.3">
      <c r="A104" s="44">
        <v>44166</v>
      </c>
      <c r="B104" s="33">
        <v>120.15641583889023</v>
      </c>
      <c r="C104" s="33">
        <v>71.919452756870257</v>
      </c>
      <c r="D104" s="33">
        <v>133.69792257233067</v>
      </c>
      <c r="E104" s="33">
        <v>143.5717637634194</v>
      </c>
      <c r="F104" s="33">
        <v>134.71060402212169</v>
      </c>
      <c r="G104" s="33">
        <v>134.96550593471034</v>
      </c>
      <c r="H104" s="33">
        <v>122.90308494328445</v>
      </c>
      <c r="I104" s="33">
        <v>145.31052477364577</v>
      </c>
      <c r="J104" s="33">
        <v>160.031281943019</v>
      </c>
      <c r="K104" s="33">
        <v>163.9376827297929</v>
      </c>
      <c r="L104" s="33">
        <v>134.85952262997887</v>
      </c>
      <c r="M104" s="33">
        <v>142.40940898382863</v>
      </c>
      <c r="N104" s="33">
        <v>150.03720970555045</v>
      </c>
      <c r="O104" s="33">
        <v>124.56505727012718</v>
      </c>
      <c r="P104" s="33">
        <v>109.8430808857692</v>
      </c>
      <c r="Q104" s="33">
        <v>160.40034983438571</v>
      </c>
      <c r="R104" s="33">
        <v>123.79287851028927</v>
      </c>
      <c r="S104" s="33">
        <v>149.60411461581501</v>
      </c>
      <c r="T104" s="33">
        <v>135.04124478255846</v>
      </c>
      <c r="U104" s="23"/>
      <c r="V104" s="44">
        <v>44166</v>
      </c>
      <c r="W104" s="33">
        <f t="shared" si="133"/>
        <v>1.0994628915750297</v>
      </c>
      <c r="X104" s="33">
        <f t="shared" si="134"/>
        <v>15.903102239733883</v>
      </c>
      <c r="Y104" s="33">
        <f t="shared" si="135"/>
        <v>5.2203549955172548</v>
      </c>
      <c r="Z104" s="33">
        <f t="shared" si="136"/>
        <v>8.9854647336048856</v>
      </c>
      <c r="AA104" s="33">
        <f t="shared" si="137"/>
        <v>-5.5201307129180748</v>
      </c>
      <c r="AB104" s="33">
        <f t="shared" si="138"/>
        <v>5.5705416664955578</v>
      </c>
      <c r="AC104" s="33">
        <f t="shared" si="139"/>
        <v>-7.727038991928282</v>
      </c>
      <c r="AD104" s="33">
        <f t="shared" si="140"/>
        <v>-13.20896531901235</v>
      </c>
      <c r="AE104" s="33">
        <f t="shared" si="141"/>
        <v>9.0039431835135133</v>
      </c>
      <c r="AF104" s="33">
        <f t="shared" si="142"/>
        <v>6.3231276346303389</v>
      </c>
      <c r="AG104" s="33">
        <f t="shared" si="143"/>
        <v>3.4477833861334801</v>
      </c>
      <c r="AH104" s="33">
        <f t="shared" si="144"/>
        <v>2.1646435859659334</v>
      </c>
      <c r="AI104" s="33">
        <f t="shared" si="145"/>
        <v>11.272972093790656</v>
      </c>
      <c r="AJ104" s="33">
        <f t="shared" si="146"/>
        <v>0.59979791923367998</v>
      </c>
      <c r="AK104" s="33">
        <f t="shared" si="147"/>
        <v>8.6687921182721226</v>
      </c>
      <c r="AL104" s="33">
        <f t="shared" si="148"/>
        <v>12.870851085560048</v>
      </c>
      <c r="AM104" s="33">
        <f t="shared" si="149"/>
        <v>1.4733090524560453</v>
      </c>
      <c r="AN104" s="33">
        <f t="shared" si="150"/>
        <v>4.7097955636419044</v>
      </c>
      <c r="AO104" s="33">
        <f t="shared" si="151"/>
        <v>3.5182427704035177</v>
      </c>
      <c r="AP104" s="23"/>
      <c r="AQ104" s="23"/>
      <c r="AR104" s="57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M104" s="57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</row>
    <row r="105" spans="1:84" s="59" customFormat="1" ht="15" x14ac:dyDescent="0.3">
      <c r="A105" s="45">
        <v>44197</v>
      </c>
      <c r="B105" s="35">
        <v>124.70969515834278</v>
      </c>
      <c r="C105" s="35">
        <v>63.861528708435316</v>
      </c>
      <c r="D105" s="35">
        <v>129.2374309154431</v>
      </c>
      <c r="E105" s="35">
        <v>131.98472816496806</v>
      </c>
      <c r="F105" s="35">
        <v>122.05395093442154</v>
      </c>
      <c r="G105" s="35">
        <v>132.36049373501291</v>
      </c>
      <c r="H105" s="35">
        <v>113.51807345993451</v>
      </c>
      <c r="I105" s="35">
        <v>116.43452968230565</v>
      </c>
      <c r="J105" s="35">
        <v>133.09856693860144</v>
      </c>
      <c r="K105" s="35">
        <v>166.04394735731</v>
      </c>
      <c r="L105" s="35">
        <v>133.70217804798838</v>
      </c>
      <c r="M105" s="35">
        <v>120.24868761094699</v>
      </c>
      <c r="N105" s="35">
        <v>124.63781531155954</v>
      </c>
      <c r="O105" s="35">
        <v>122.51248369595413</v>
      </c>
      <c r="P105" s="35">
        <v>99.858224649202384</v>
      </c>
      <c r="Q105" s="35">
        <v>151.20436117794404</v>
      </c>
      <c r="R105" s="35">
        <v>121.25496751532435</v>
      </c>
      <c r="S105" s="35">
        <v>148.49045727226434</v>
      </c>
      <c r="T105" s="35">
        <v>128.87715209487067</v>
      </c>
      <c r="U105" s="23"/>
      <c r="V105" s="45">
        <v>44197</v>
      </c>
      <c r="W105" s="35">
        <f t="shared" ref="W105:W107" si="152">B105/B93*100-100</f>
        <v>2.1955898622724845</v>
      </c>
      <c r="X105" s="35">
        <f t="shared" ref="X105:X107" si="153">C105/C93*100-100</f>
        <v>-10.43902914279164</v>
      </c>
      <c r="Y105" s="35">
        <f t="shared" ref="Y105:Y107" si="154">D105/D93*100-100</f>
        <v>1.8038896290672284</v>
      </c>
      <c r="Z105" s="35">
        <f t="shared" ref="Z105:Z107" si="155">E105/E93*100-100</f>
        <v>-0.95505948606121649</v>
      </c>
      <c r="AA105" s="35">
        <f t="shared" ref="AA105:AA107" si="156">F105/F93*100-100</f>
        <v>3.7718307452467599</v>
      </c>
      <c r="AB105" s="35">
        <f t="shared" ref="AB105:AB107" si="157">G105/G93*100-100</f>
        <v>4.8109124329544102</v>
      </c>
      <c r="AC105" s="35">
        <f t="shared" ref="AC105:AC107" si="158">H105/H93*100-100</f>
        <v>-9.9558718092707323</v>
      </c>
      <c r="AD105" s="35">
        <f t="shared" ref="AD105:AD107" si="159">I105/I93*100-100</f>
        <v>-9.0376828201402759</v>
      </c>
      <c r="AE105" s="35">
        <f t="shared" ref="AE105:AE107" si="160">J105/J93*100-100</f>
        <v>0.4754721866917464</v>
      </c>
      <c r="AF105" s="35">
        <f t="shared" ref="AF105:AF107" si="161">K105/K93*100-100</f>
        <v>5.100618237650977</v>
      </c>
      <c r="AG105" s="35">
        <f t="shared" ref="AG105:AG107" si="162">L105/L93*100-100</f>
        <v>3.325288161690537</v>
      </c>
      <c r="AH105" s="35">
        <f t="shared" ref="AH105:AH107" si="163">M105/M93*100-100</f>
        <v>1.2803278089853762</v>
      </c>
      <c r="AI105" s="35">
        <f t="shared" ref="AI105:AI107" si="164">N105/N93*100-100</f>
        <v>-0.70784657340429646</v>
      </c>
      <c r="AJ105" s="35">
        <f t="shared" ref="AJ105:AJ107" si="165">O105/O93*100-100</f>
        <v>4.3995865524465216E-2</v>
      </c>
      <c r="AK105" s="35">
        <f t="shared" ref="AK105:AK107" si="166">P105/P93*100-100</f>
        <v>-9.4248417960673123</v>
      </c>
      <c r="AL105" s="35">
        <f t="shared" ref="AL105:AL107" si="167">Q105/Q93*100-100</f>
        <v>8.056214984569749</v>
      </c>
      <c r="AM105" s="35">
        <f t="shared" ref="AM105:AM107" si="168">R105/R93*100-100</f>
        <v>-0.16333499082368519</v>
      </c>
      <c r="AN105" s="35">
        <f t="shared" ref="AN105:AN107" si="169">S105/S93*100-100</f>
        <v>4.2194253994439066</v>
      </c>
      <c r="AO105" s="35">
        <f t="shared" ref="AO105:AO107" si="170">T105/T93*100-100</f>
        <v>1.467543027612777</v>
      </c>
      <c r="AP105" s="23"/>
      <c r="AQ105" s="23"/>
      <c r="AR105" s="57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M105" s="57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</row>
    <row r="106" spans="1:84" s="59" customFormat="1" ht="15" x14ac:dyDescent="0.3">
      <c r="A106" s="40">
        <v>44228</v>
      </c>
      <c r="B106" s="27">
        <v>128.24100954648941</v>
      </c>
      <c r="C106" s="27">
        <v>70.628783457043227</v>
      </c>
      <c r="D106" s="27">
        <v>128.60459224475935</v>
      </c>
      <c r="E106" s="27">
        <v>123.84608552516727</v>
      </c>
      <c r="F106" s="27">
        <v>134.33785987563749</v>
      </c>
      <c r="G106" s="27">
        <v>129.95665479829947</v>
      </c>
      <c r="H106" s="27">
        <v>114.57983926141461</v>
      </c>
      <c r="I106" s="27">
        <v>108.00419931850527</v>
      </c>
      <c r="J106" s="27">
        <v>131.04659610375194</v>
      </c>
      <c r="K106" s="27">
        <v>149.73159238389954</v>
      </c>
      <c r="L106" s="27">
        <v>133.05568142210336</v>
      </c>
      <c r="M106" s="27">
        <v>122.42801438516233</v>
      </c>
      <c r="N106" s="27">
        <v>122.65908683377482</v>
      </c>
      <c r="O106" s="27">
        <v>125.71409036979001</v>
      </c>
      <c r="P106" s="27">
        <v>112.26177035008757</v>
      </c>
      <c r="Q106" s="27">
        <v>143.94717308990144</v>
      </c>
      <c r="R106" s="27">
        <v>117.53841105103911</v>
      </c>
      <c r="S106" s="27">
        <v>145.09681885133352</v>
      </c>
      <c r="T106" s="27">
        <v>128.60670948880565</v>
      </c>
      <c r="U106" s="23"/>
      <c r="V106" s="40">
        <v>44228</v>
      </c>
      <c r="W106" s="27">
        <f t="shared" si="152"/>
        <v>0.77223868417333108</v>
      </c>
      <c r="X106" s="27">
        <f t="shared" si="153"/>
        <v>9.4717200888114519</v>
      </c>
      <c r="Y106" s="27">
        <f t="shared" si="154"/>
        <v>4.5791893488207052</v>
      </c>
      <c r="Z106" s="27">
        <f t="shared" si="155"/>
        <v>0.16072342583296972</v>
      </c>
      <c r="AA106" s="27">
        <f t="shared" si="156"/>
        <v>15.065332347406397</v>
      </c>
      <c r="AB106" s="27">
        <f t="shared" si="157"/>
        <v>4.491142772028951</v>
      </c>
      <c r="AC106" s="27">
        <f t="shared" si="158"/>
        <v>-7.2026328801165818</v>
      </c>
      <c r="AD106" s="27">
        <f t="shared" si="159"/>
        <v>-16.906461602362313</v>
      </c>
      <c r="AE106" s="27">
        <f t="shared" si="160"/>
        <v>8.7431781715703494</v>
      </c>
      <c r="AF106" s="27">
        <f t="shared" si="161"/>
        <v>4.2662992953567738</v>
      </c>
      <c r="AG106" s="27">
        <f t="shared" si="162"/>
        <v>3.5440612866076719</v>
      </c>
      <c r="AH106" s="27">
        <f t="shared" si="163"/>
        <v>3.6956484547260544</v>
      </c>
      <c r="AI106" s="27">
        <f t="shared" si="164"/>
        <v>1.2388430075221208</v>
      </c>
      <c r="AJ106" s="27">
        <f t="shared" si="165"/>
        <v>0.18654496603272719</v>
      </c>
      <c r="AK106" s="27">
        <f t="shared" si="166"/>
        <v>-10.3846732872682</v>
      </c>
      <c r="AL106" s="27">
        <f t="shared" si="167"/>
        <v>8.3069587061121979</v>
      </c>
      <c r="AM106" s="27">
        <f t="shared" si="168"/>
        <v>-1.4736620282813959</v>
      </c>
      <c r="AN106" s="27">
        <f t="shared" si="169"/>
        <v>5.1318006539721353</v>
      </c>
      <c r="AO106" s="27">
        <f t="shared" si="170"/>
        <v>2.4658940992108711</v>
      </c>
      <c r="AP106" s="23"/>
      <c r="AQ106" s="23"/>
      <c r="AR106" s="57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M106" s="57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</row>
    <row r="107" spans="1:84" s="59" customFormat="1" ht="15" x14ac:dyDescent="0.3">
      <c r="A107" s="40">
        <v>44256</v>
      </c>
      <c r="B107" s="27">
        <v>133.75688013019814</v>
      </c>
      <c r="C107" s="27">
        <v>74.955621231761754</v>
      </c>
      <c r="D107" s="27">
        <v>136.01988797649642</v>
      </c>
      <c r="E107" s="27">
        <v>129.97997084787548</v>
      </c>
      <c r="F107" s="27">
        <v>133.92269425290624</v>
      </c>
      <c r="G107" s="27">
        <v>130.07904849246987</v>
      </c>
      <c r="H107" s="27">
        <v>116.90791650011047</v>
      </c>
      <c r="I107" s="27">
        <v>119.26375488812346</v>
      </c>
      <c r="J107" s="27">
        <v>142.73997280173919</v>
      </c>
      <c r="K107" s="27">
        <v>153.81303046650009</v>
      </c>
      <c r="L107" s="27">
        <v>133.8451596356137</v>
      </c>
      <c r="M107" s="27">
        <v>126.46044740007756</v>
      </c>
      <c r="N107" s="27">
        <v>137.99656691212948</v>
      </c>
      <c r="O107" s="27">
        <v>126.58492857251123</v>
      </c>
      <c r="P107" s="27">
        <v>128.75405094910957</v>
      </c>
      <c r="Q107" s="27">
        <v>150.6060482592911</v>
      </c>
      <c r="R107" s="27">
        <v>120.42720791702541</v>
      </c>
      <c r="S107" s="27">
        <v>146.3882258444612</v>
      </c>
      <c r="T107" s="27">
        <v>133.28655366874608</v>
      </c>
      <c r="U107" s="23"/>
      <c r="V107" s="40">
        <v>44256</v>
      </c>
      <c r="W107" s="27">
        <f t="shared" si="152"/>
        <v>2.7957458170092764</v>
      </c>
      <c r="X107" s="27">
        <f t="shared" si="153"/>
        <v>22.596168753838668</v>
      </c>
      <c r="Y107" s="27">
        <f t="shared" si="154"/>
        <v>14.652022378540551</v>
      </c>
      <c r="Z107" s="27">
        <f t="shared" si="155"/>
        <v>4.5575793740738106</v>
      </c>
      <c r="AA107" s="27">
        <f t="shared" si="156"/>
        <v>18.581896271726933</v>
      </c>
      <c r="AB107" s="27">
        <f t="shared" si="157"/>
        <v>8.6554639520562517</v>
      </c>
      <c r="AC107" s="27">
        <f t="shared" si="158"/>
        <v>6.8997346355377971</v>
      </c>
      <c r="AD107" s="27">
        <f t="shared" si="159"/>
        <v>24.301454042657753</v>
      </c>
      <c r="AE107" s="27">
        <f t="shared" si="160"/>
        <v>8.5484760965628652</v>
      </c>
      <c r="AF107" s="27">
        <f t="shared" si="161"/>
        <v>6.4127485417565993</v>
      </c>
      <c r="AG107" s="27">
        <f t="shared" si="162"/>
        <v>4.3321043827440917</v>
      </c>
      <c r="AH107" s="27">
        <f t="shared" si="163"/>
        <v>8.1263474900661521</v>
      </c>
      <c r="AI107" s="27">
        <f t="shared" si="164"/>
        <v>17.653484129956112</v>
      </c>
      <c r="AJ107" s="27">
        <f t="shared" si="165"/>
        <v>0.86469419831156813</v>
      </c>
      <c r="AK107" s="27">
        <f t="shared" si="166"/>
        <v>15.292208768617741</v>
      </c>
      <c r="AL107" s="27">
        <f t="shared" si="167"/>
        <v>18.14283242259603</v>
      </c>
      <c r="AM107" s="27">
        <f t="shared" si="168"/>
        <v>5.2959454341580141</v>
      </c>
      <c r="AN107" s="27">
        <f t="shared" si="169"/>
        <v>13.818002755711703</v>
      </c>
      <c r="AO107" s="27">
        <f t="shared" si="170"/>
        <v>9.8076669380973556</v>
      </c>
      <c r="AP107" s="23"/>
      <c r="AQ107" s="23"/>
      <c r="AR107" s="57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M107" s="57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</row>
    <row r="108" spans="1:84" s="59" customFormat="1" ht="15" x14ac:dyDescent="0.3">
      <c r="A108" s="40">
        <v>44287</v>
      </c>
      <c r="B108" s="27">
        <v>120.97049039883107</v>
      </c>
      <c r="C108" s="27">
        <v>77.377821389907368</v>
      </c>
      <c r="D108" s="27">
        <v>131.02485743248963</v>
      </c>
      <c r="E108" s="27">
        <v>114.36525317537189</v>
      </c>
      <c r="F108" s="27">
        <v>133.42247588797781</v>
      </c>
      <c r="G108" s="27">
        <v>132.12805996400522</v>
      </c>
      <c r="H108" s="27">
        <v>119.19959717009155</v>
      </c>
      <c r="I108" s="27">
        <v>127.22088727244132</v>
      </c>
      <c r="J108" s="27">
        <v>136.88974429030372</v>
      </c>
      <c r="K108" s="27">
        <v>158.00081579022523</v>
      </c>
      <c r="L108" s="27">
        <v>134.08419673954131</v>
      </c>
      <c r="M108" s="27">
        <v>129.49249583916801</v>
      </c>
      <c r="N108" s="27">
        <v>131.77282454762408</v>
      </c>
      <c r="O108" s="27">
        <v>125.69728235925311</v>
      </c>
      <c r="P108" s="27">
        <v>113.19018848054607</v>
      </c>
      <c r="Q108" s="27">
        <v>151.61286234426694</v>
      </c>
      <c r="R108" s="27">
        <v>111.61009673415236</v>
      </c>
      <c r="S108" s="27">
        <v>144.68554869299095</v>
      </c>
      <c r="T108" s="27">
        <v>130.05847703089921</v>
      </c>
      <c r="U108" s="23"/>
      <c r="V108" s="40">
        <v>44287</v>
      </c>
      <c r="W108" s="27">
        <f t="shared" ref="W108:W110" si="171">B108/B96*100-100</f>
        <v>6.106213407023148</v>
      </c>
      <c r="X108" s="27">
        <f t="shared" ref="X108:X110" si="172">C108/C96*100-100</f>
        <v>29.025556547604054</v>
      </c>
      <c r="Y108" s="27">
        <f t="shared" ref="Y108:Y110" si="173">D108/D96*100-100</f>
        <v>17.224857338277303</v>
      </c>
      <c r="Z108" s="27">
        <f t="shared" ref="Z108:Z110" si="174">E108/E96*100-100</f>
        <v>5.6962462720458973</v>
      </c>
      <c r="AA108" s="27">
        <f t="shared" ref="AA108:AA110" si="175">F108/F96*100-100</f>
        <v>14.166214832748096</v>
      </c>
      <c r="AB108" s="27">
        <f t="shared" ref="AB108:AB110" si="176">G108/G96*100-100</f>
        <v>16.710809284268066</v>
      </c>
      <c r="AC108" s="27">
        <f t="shared" ref="AC108:AC110" si="177">H108/H96*100-100</f>
        <v>34.229703649535963</v>
      </c>
      <c r="AD108" s="27">
        <f t="shared" ref="AD108:AD110" si="178">I108/I96*100-100</f>
        <v>75.230397280143904</v>
      </c>
      <c r="AE108" s="27">
        <f t="shared" ref="AE108:AE110" si="179">J108/J96*100-100</f>
        <v>11.278335319509281</v>
      </c>
      <c r="AF108" s="27">
        <f t="shared" ref="AF108:AF110" si="180">K108/K96*100-100</f>
        <v>11.219594391849498</v>
      </c>
      <c r="AG108" s="27">
        <f t="shared" ref="AG108:AG110" si="181">L108/L96*100-100</f>
        <v>4.6279095682971274</v>
      </c>
      <c r="AH108" s="27">
        <f t="shared" ref="AH108:AH110" si="182">M108/M96*100-100</f>
        <v>9.1568450018504137</v>
      </c>
      <c r="AI108" s="27">
        <f t="shared" ref="AI108:AI110" si="183">N108/N96*100-100</f>
        <v>9.9682220469065328</v>
      </c>
      <c r="AJ108" s="27">
        <f t="shared" ref="AJ108:AJ110" si="184">O108/O96*100-100</f>
        <v>2.2279378842336115</v>
      </c>
      <c r="AK108" s="27">
        <f t="shared" ref="AK108:AK110" si="185">P108/P96*100-100</f>
        <v>21.57554243424768</v>
      </c>
      <c r="AL108" s="27">
        <f t="shared" ref="AL108:AL110" si="186">Q108/Q96*100-100</f>
        <v>37.64342732632511</v>
      </c>
      <c r="AM108" s="27">
        <f t="shared" ref="AM108:AM110" si="187">R108/R96*100-100</f>
        <v>17.35676287117289</v>
      </c>
      <c r="AN108" s="27">
        <f t="shared" ref="AN108:AN110" si="188">S108/S96*100-100</f>
        <v>24.726353492098639</v>
      </c>
      <c r="AO108" s="27">
        <f t="shared" ref="AO108:AO110" si="189">T108/T96*100-100</f>
        <v>15.371357063620337</v>
      </c>
      <c r="AP108" s="23"/>
      <c r="AQ108" s="23"/>
      <c r="AR108" s="57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M108" s="57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</row>
    <row r="109" spans="1:84" s="59" customFormat="1" ht="15" x14ac:dyDescent="0.3">
      <c r="A109" s="40">
        <v>44317</v>
      </c>
      <c r="B109" s="27">
        <v>114.55216483548944</v>
      </c>
      <c r="C109" s="27">
        <v>75.583350571181839</v>
      </c>
      <c r="D109" s="27">
        <v>131.64222486541451</v>
      </c>
      <c r="E109" s="27">
        <v>124.31643379584413</v>
      </c>
      <c r="F109" s="27">
        <v>143.23007981803437</v>
      </c>
      <c r="G109" s="27">
        <v>131.01561809181254</v>
      </c>
      <c r="H109" s="27">
        <v>115.69678643954856</v>
      </c>
      <c r="I109" s="27">
        <v>138.13441742088639</v>
      </c>
      <c r="J109" s="27">
        <v>134.70231273972627</v>
      </c>
      <c r="K109" s="27">
        <v>161.82489748698367</v>
      </c>
      <c r="L109" s="27">
        <v>134.49771730694417</v>
      </c>
      <c r="M109" s="27">
        <v>125.84559645036219</v>
      </c>
      <c r="N109" s="27">
        <v>137.21121139264579</v>
      </c>
      <c r="O109" s="27">
        <v>125.23387454661426</v>
      </c>
      <c r="P109" s="27">
        <v>103.50243873007039</v>
      </c>
      <c r="Q109" s="27">
        <v>162.534521901304</v>
      </c>
      <c r="R109" s="27">
        <v>114.56135926727755</v>
      </c>
      <c r="S109" s="27">
        <v>141.62180993280361</v>
      </c>
      <c r="T109" s="27">
        <v>130.00645102190984</v>
      </c>
      <c r="U109" s="23"/>
      <c r="V109" s="40">
        <v>44317</v>
      </c>
      <c r="W109" s="27">
        <f t="shared" si="171"/>
        <v>3.2642468538439857</v>
      </c>
      <c r="X109" s="27">
        <f t="shared" si="172"/>
        <v>18.604260699429105</v>
      </c>
      <c r="Y109" s="27">
        <f t="shared" si="173"/>
        <v>17.583774462418191</v>
      </c>
      <c r="Z109" s="27">
        <f t="shared" si="174"/>
        <v>22.342107834047738</v>
      </c>
      <c r="AA109" s="27">
        <f t="shared" si="175"/>
        <v>13.346486617493184</v>
      </c>
      <c r="AB109" s="27">
        <f t="shared" si="176"/>
        <v>19.841906700012046</v>
      </c>
      <c r="AC109" s="27">
        <f t="shared" si="177"/>
        <v>34.946789865652619</v>
      </c>
      <c r="AD109" s="27">
        <f t="shared" si="178"/>
        <v>62.914641241652589</v>
      </c>
      <c r="AE109" s="27">
        <f t="shared" si="179"/>
        <v>10.004864067938811</v>
      </c>
      <c r="AF109" s="27">
        <f t="shared" si="180"/>
        <v>9.947167981625114</v>
      </c>
      <c r="AG109" s="27">
        <f t="shared" si="181"/>
        <v>5.1154792842526433</v>
      </c>
      <c r="AH109" s="27">
        <f t="shared" si="182"/>
        <v>11.928117698339236</v>
      </c>
      <c r="AI109" s="27">
        <f t="shared" si="183"/>
        <v>28.817128245544694</v>
      </c>
      <c r="AJ109" s="27">
        <f t="shared" si="184"/>
        <v>2.4261873740733222</v>
      </c>
      <c r="AK109" s="27">
        <f t="shared" si="185"/>
        <v>14.666886081554381</v>
      </c>
      <c r="AL109" s="27">
        <f t="shared" si="186"/>
        <v>39.29902396588875</v>
      </c>
      <c r="AM109" s="27">
        <f t="shared" si="187"/>
        <v>19.285529107339542</v>
      </c>
      <c r="AN109" s="27">
        <f t="shared" si="188"/>
        <v>29.178297325835302</v>
      </c>
      <c r="AO109" s="27">
        <f t="shared" si="189"/>
        <v>16.609365883032766</v>
      </c>
      <c r="AP109" s="23"/>
      <c r="AQ109" s="23"/>
      <c r="AR109" s="57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M109" s="57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</row>
    <row r="110" spans="1:84" s="59" customFormat="1" ht="15" x14ac:dyDescent="0.3">
      <c r="A110" s="40">
        <v>44348</v>
      </c>
      <c r="B110" s="27">
        <v>112.26065124767001</v>
      </c>
      <c r="C110" s="27">
        <v>73.250547800894481</v>
      </c>
      <c r="D110" s="27">
        <v>129.88852602194081</v>
      </c>
      <c r="E110" s="27">
        <v>118.50307667916324</v>
      </c>
      <c r="F110" s="27">
        <v>134.25860996596933</v>
      </c>
      <c r="G110" s="27">
        <v>130.00159324008322</v>
      </c>
      <c r="H110" s="27">
        <v>115.58320038468713</v>
      </c>
      <c r="I110" s="27">
        <v>113.67672084333904</v>
      </c>
      <c r="J110" s="27">
        <v>139.15633421601552</v>
      </c>
      <c r="K110" s="27">
        <v>157.07266088207692</v>
      </c>
      <c r="L110" s="27">
        <v>134.95802690997604</v>
      </c>
      <c r="M110" s="27">
        <v>121.8718155289055</v>
      </c>
      <c r="N110" s="27">
        <v>123.31048129269539</v>
      </c>
      <c r="O110" s="27">
        <v>125.32599450352991</v>
      </c>
      <c r="P110" s="27">
        <v>104.65933522657511</v>
      </c>
      <c r="Q110" s="27">
        <v>165.92276582941213</v>
      </c>
      <c r="R110" s="27">
        <v>111.65418809390093</v>
      </c>
      <c r="S110" s="27">
        <v>141.27408399881458</v>
      </c>
      <c r="T110" s="27">
        <v>127.53379248605189</v>
      </c>
      <c r="U110" s="23"/>
      <c r="V110" s="40">
        <v>44348</v>
      </c>
      <c r="W110" s="27">
        <f t="shared" si="171"/>
        <v>5.6547279278050411</v>
      </c>
      <c r="X110" s="27">
        <f t="shared" si="172"/>
        <v>27.183364368357218</v>
      </c>
      <c r="Y110" s="27">
        <f t="shared" si="173"/>
        <v>13.829427201465776</v>
      </c>
      <c r="Z110" s="27">
        <f t="shared" si="174"/>
        <v>11.948696387814351</v>
      </c>
      <c r="AA110" s="27">
        <f t="shared" si="175"/>
        <v>15.937553988272498</v>
      </c>
      <c r="AB110" s="27">
        <f t="shared" si="176"/>
        <v>16.082344373471642</v>
      </c>
      <c r="AC110" s="27">
        <f t="shared" si="177"/>
        <v>36.278540117328419</v>
      </c>
      <c r="AD110" s="27">
        <f t="shared" si="178"/>
        <v>53.869669578985935</v>
      </c>
      <c r="AE110" s="27">
        <f t="shared" si="179"/>
        <v>9.9004741113280375</v>
      </c>
      <c r="AF110" s="27">
        <f t="shared" si="180"/>
        <v>6.3786363083658131</v>
      </c>
      <c r="AG110" s="27">
        <f t="shared" si="181"/>
        <v>5.3686838298471713</v>
      </c>
      <c r="AH110" s="27">
        <f t="shared" si="182"/>
        <v>12.419585046766485</v>
      </c>
      <c r="AI110" s="27">
        <f t="shared" si="183"/>
        <v>22.336065819370532</v>
      </c>
      <c r="AJ110" s="27">
        <f t="shared" si="184"/>
        <v>2.4028413636599169</v>
      </c>
      <c r="AK110" s="27">
        <f t="shared" si="185"/>
        <v>9.8523564042444605</v>
      </c>
      <c r="AL110" s="27">
        <f t="shared" si="186"/>
        <v>30.882728218975615</v>
      </c>
      <c r="AM110" s="27">
        <f t="shared" si="187"/>
        <v>16.432990304637698</v>
      </c>
      <c r="AN110" s="27">
        <f t="shared" si="188"/>
        <v>26.293156540264604</v>
      </c>
      <c r="AO110" s="27">
        <f t="shared" si="189"/>
        <v>14.328150460766892</v>
      </c>
      <c r="AP110" s="23"/>
      <c r="AQ110" s="23"/>
      <c r="AR110" s="57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M110" s="57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</row>
    <row r="111" spans="1:84" s="59" customFormat="1" ht="15" x14ac:dyDescent="0.3">
      <c r="A111" s="40">
        <v>44378</v>
      </c>
      <c r="B111" s="27">
        <v>112.44852441844601</v>
      </c>
      <c r="C111" s="27">
        <v>79.503798713520297</v>
      </c>
      <c r="D111" s="27">
        <v>133.15669263374031</v>
      </c>
      <c r="E111" s="27">
        <v>123.57200428020822</v>
      </c>
      <c r="F111" s="27">
        <v>144.77390988827349</v>
      </c>
      <c r="G111" s="27">
        <v>131.7264710399518</v>
      </c>
      <c r="H111" s="27">
        <v>117.73563057891162</v>
      </c>
      <c r="I111" s="27">
        <v>123.22129630662579</v>
      </c>
      <c r="J111" s="27">
        <v>137.12573024903679</v>
      </c>
      <c r="K111" s="27">
        <v>165.24250086523458</v>
      </c>
      <c r="L111" s="27">
        <v>136.20931109343408</v>
      </c>
      <c r="M111" s="27">
        <v>130.15773333537976</v>
      </c>
      <c r="N111" s="27">
        <v>136.49107201213258</v>
      </c>
      <c r="O111" s="27">
        <v>125.9392549873975</v>
      </c>
      <c r="P111" s="27">
        <v>114.27005256697811</v>
      </c>
      <c r="Q111" s="27">
        <v>175.09258131264448</v>
      </c>
      <c r="R111" s="27">
        <v>113.09630311751144</v>
      </c>
      <c r="S111" s="27">
        <v>143.1689488597448</v>
      </c>
      <c r="T111" s="27">
        <v>131.22669193726847</v>
      </c>
      <c r="U111" s="23"/>
      <c r="V111" s="40">
        <v>44378</v>
      </c>
      <c r="W111" s="27">
        <f t="shared" ref="W111:W113" si="190">B111/B99*100-100</f>
        <v>2.90262976498299</v>
      </c>
      <c r="X111" s="27">
        <f t="shared" ref="X111:X113" si="191">C111/C99*100-100</f>
        <v>15.251788101394666</v>
      </c>
      <c r="Y111" s="27">
        <f t="shared" ref="Y111:Y113" si="192">D111/D99*100-100</f>
        <v>9.3919126076692976</v>
      </c>
      <c r="Z111" s="27">
        <f t="shared" ref="Z111:Z113" si="193">E111/E99*100-100</f>
        <v>18.791952273777952</v>
      </c>
      <c r="AA111" s="27">
        <f t="shared" ref="AA111:AA113" si="194">F111/F99*100-100</f>
        <v>11.784175378951971</v>
      </c>
      <c r="AB111" s="27">
        <f t="shared" ref="AB111:AB113" si="195">G111/G99*100-100</f>
        <v>11.931700320554398</v>
      </c>
      <c r="AC111" s="27">
        <f t="shared" ref="AC111:AC113" si="196">H111/H99*100-100</f>
        <v>15.636904209558054</v>
      </c>
      <c r="AD111" s="27">
        <f t="shared" ref="AD111:AD113" si="197">I111/I99*100-100</f>
        <v>44.097401278616275</v>
      </c>
      <c r="AE111" s="27">
        <f t="shared" ref="AE111:AE113" si="198">J111/J99*100-100</f>
        <v>6.4419034224507641</v>
      </c>
      <c r="AF111" s="27">
        <f t="shared" ref="AF111:AF113" si="199">K111/K99*100-100</f>
        <v>6.4469725975996113</v>
      </c>
      <c r="AG111" s="27">
        <f t="shared" ref="AG111:AG113" si="200">L111/L99*100-100</f>
        <v>5.3311324286783588</v>
      </c>
      <c r="AH111" s="27">
        <f t="shared" ref="AH111:AH113" si="201">M111/M99*100-100</f>
        <v>13.19940433251827</v>
      </c>
      <c r="AI111" s="27">
        <f t="shared" ref="AI111:AI113" si="202">N111/N99*100-100</f>
        <v>16.670755319327824</v>
      </c>
      <c r="AJ111" s="27">
        <f t="shared" ref="AJ111:AJ113" si="203">O111/O99*100-100</f>
        <v>2.1578489710565236</v>
      </c>
      <c r="AK111" s="27">
        <f t="shared" ref="AK111:AK113" si="204">P111/P99*100-100</f>
        <v>4.2671315957995688</v>
      </c>
      <c r="AL111" s="27">
        <f t="shared" ref="AL111:AL113" si="205">Q111/Q99*100-100</f>
        <v>24.393017613615186</v>
      </c>
      <c r="AM111" s="27">
        <f t="shared" ref="AM111:AM113" si="206">R111/R99*100-100</f>
        <v>12.152360959650494</v>
      </c>
      <c r="AN111" s="27">
        <f t="shared" ref="AN111:AN113" si="207">S111/S99*100-100</f>
        <v>19.708633203406052</v>
      </c>
      <c r="AO111" s="27">
        <f t="shared" ref="AO111:AO113" si="208">T111/T99*100-100</f>
        <v>10.736181644133325</v>
      </c>
      <c r="AP111" s="23"/>
      <c r="AQ111" s="23"/>
      <c r="AR111" s="57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M111" s="57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</row>
    <row r="112" spans="1:84" s="59" customFormat="1" ht="15" x14ac:dyDescent="0.3">
      <c r="A112" s="40">
        <v>44409</v>
      </c>
      <c r="B112" s="27">
        <v>116.39979990925444</v>
      </c>
      <c r="C112" s="27">
        <v>78.140641932968251</v>
      </c>
      <c r="D112" s="27">
        <v>125.72903623212562</v>
      </c>
      <c r="E112" s="27">
        <v>125.30933531079296</v>
      </c>
      <c r="F112" s="27">
        <v>142.52303942374868</v>
      </c>
      <c r="G112" s="27">
        <v>133.05806697767341</v>
      </c>
      <c r="H112" s="27">
        <v>118.67845553816498</v>
      </c>
      <c r="I112" s="27">
        <v>117.43623986647157</v>
      </c>
      <c r="J112" s="27">
        <v>136.12207967134793</v>
      </c>
      <c r="K112" s="27">
        <v>162.31477447597041</v>
      </c>
      <c r="L112" s="27">
        <v>136.66216968168931</v>
      </c>
      <c r="M112" s="27">
        <v>127.60076870500336</v>
      </c>
      <c r="N112" s="27">
        <v>118.98572060335714</v>
      </c>
      <c r="O112" s="27">
        <v>127.16691110474369</v>
      </c>
      <c r="P112" s="27">
        <v>115.95517118596841</v>
      </c>
      <c r="Q112" s="27">
        <v>176.8284075641875</v>
      </c>
      <c r="R112" s="27">
        <v>112.80983665351059</v>
      </c>
      <c r="S112" s="27">
        <v>144.01015008585037</v>
      </c>
      <c r="T112" s="27">
        <v>130.13493934409129</v>
      </c>
      <c r="U112" s="23"/>
      <c r="V112" s="40">
        <v>44409</v>
      </c>
      <c r="W112" s="27">
        <f t="shared" si="190"/>
        <v>4.002985742624162</v>
      </c>
      <c r="X112" s="27">
        <f t="shared" si="191"/>
        <v>5.9392507993796926</v>
      </c>
      <c r="Y112" s="27">
        <f t="shared" si="192"/>
        <v>5.2694038307313775</v>
      </c>
      <c r="Z112" s="27">
        <f t="shared" si="193"/>
        <v>8.981719051492675</v>
      </c>
      <c r="AA112" s="27">
        <f t="shared" si="194"/>
        <v>7.0376734901202269</v>
      </c>
      <c r="AB112" s="27">
        <f t="shared" si="195"/>
        <v>8.3265544207992832</v>
      </c>
      <c r="AC112" s="27">
        <f t="shared" si="196"/>
        <v>10.975495941050426</v>
      </c>
      <c r="AD112" s="27">
        <f t="shared" si="197"/>
        <v>19.63839324795164</v>
      </c>
      <c r="AE112" s="27">
        <f t="shared" si="198"/>
        <v>6.7148509308526059</v>
      </c>
      <c r="AF112" s="27">
        <f t="shared" si="199"/>
        <v>8.314241750141079</v>
      </c>
      <c r="AG112" s="27">
        <f t="shared" si="200"/>
        <v>4.9860411748811515</v>
      </c>
      <c r="AH112" s="27">
        <f t="shared" si="201"/>
        <v>12.710865902628115</v>
      </c>
      <c r="AI112" s="27">
        <f t="shared" si="202"/>
        <v>13.427661658656987</v>
      </c>
      <c r="AJ112" s="27">
        <f t="shared" si="203"/>
        <v>3.1250124947219859</v>
      </c>
      <c r="AK112" s="27">
        <f t="shared" si="204"/>
        <v>2.7882848660548234</v>
      </c>
      <c r="AL112" s="27">
        <f t="shared" si="205"/>
        <v>23.305151501736262</v>
      </c>
      <c r="AM112" s="27">
        <f t="shared" si="206"/>
        <v>9.2494950048389626</v>
      </c>
      <c r="AN112" s="27">
        <f t="shared" si="207"/>
        <v>13.766829810421882</v>
      </c>
      <c r="AO112" s="27">
        <f t="shared" si="208"/>
        <v>7.9104935716607656</v>
      </c>
      <c r="AP112" s="23"/>
      <c r="AQ112" s="23"/>
      <c r="AR112" s="57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M112" s="57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</row>
    <row r="113" spans="1:84" s="59" customFormat="1" ht="15" x14ac:dyDescent="0.3">
      <c r="A113" s="40">
        <v>44440</v>
      </c>
      <c r="B113" s="27">
        <v>112.82811046479141</v>
      </c>
      <c r="C113" s="27">
        <v>74.110177108493531</v>
      </c>
      <c r="D113" s="27">
        <v>122.27519520059033</v>
      </c>
      <c r="E113" s="27">
        <v>130.28614611371981</v>
      </c>
      <c r="F113" s="27">
        <v>135.93208799075853</v>
      </c>
      <c r="G113" s="27">
        <v>133.71639328529426</v>
      </c>
      <c r="H113" s="27">
        <v>120.65062194181068</v>
      </c>
      <c r="I113" s="27">
        <v>115.78420713411387</v>
      </c>
      <c r="J113" s="27">
        <v>136.1987512449883</v>
      </c>
      <c r="K113" s="27">
        <v>156.65840943932062</v>
      </c>
      <c r="L113" s="27">
        <v>137.53549793331621</v>
      </c>
      <c r="M113" s="27">
        <v>124.74306216388158</v>
      </c>
      <c r="N113" s="27">
        <v>120.88700500643844</v>
      </c>
      <c r="O113" s="27">
        <v>126.96657941902205</v>
      </c>
      <c r="P113" s="27">
        <v>109.11741839521416</v>
      </c>
      <c r="Q113" s="27">
        <v>169.34379632630976</v>
      </c>
      <c r="R113" s="27">
        <v>118.96061889209746</v>
      </c>
      <c r="S113" s="27">
        <v>144.26450773283847</v>
      </c>
      <c r="T113" s="27">
        <v>128.76536346218359</v>
      </c>
      <c r="U113" s="23"/>
      <c r="V113" s="40">
        <v>44440</v>
      </c>
      <c r="W113" s="27">
        <f t="shared" si="190"/>
        <v>3.9270599242744169</v>
      </c>
      <c r="X113" s="27">
        <f t="shared" si="191"/>
        <v>3.1918388462882632</v>
      </c>
      <c r="Y113" s="27">
        <f t="shared" si="192"/>
        <v>3.1802874159583752</v>
      </c>
      <c r="Z113" s="27">
        <f t="shared" si="193"/>
        <v>4.3152307388605777</v>
      </c>
      <c r="AA113" s="27">
        <f t="shared" si="194"/>
        <v>6.7917199154902619</v>
      </c>
      <c r="AB113" s="27">
        <f t="shared" si="195"/>
        <v>5.6403490222881203</v>
      </c>
      <c r="AC113" s="27">
        <f t="shared" si="196"/>
        <v>8.8338199343245662</v>
      </c>
      <c r="AD113" s="27">
        <f t="shared" si="197"/>
        <v>15.748684326045435</v>
      </c>
      <c r="AE113" s="27">
        <f t="shared" si="198"/>
        <v>5.8259505079016662</v>
      </c>
      <c r="AF113" s="27">
        <f t="shared" si="199"/>
        <v>5.6821045138035799</v>
      </c>
      <c r="AG113" s="27">
        <f t="shared" si="200"/>
        <v>4.7201560608524602</v>
      </c>
      <c r="AH113" s="27">
        <f t="shared" si="201"/>
        <v>11.466699127322457</v>
      </c>
      <c r="AI113" s="27">
        <f t="shared" si="202"/>
        <v>9.5202593406052785</v>
      </c>
      <c r="AJ113" s="27">
        <f t="shared" si="203"/>
        <v>2.826748306315281</v>
      </c>
      <c r="AK113" s="27">
        <f t="shared" si="204"/>
        <v>1.9087056516767973</v>
      </c>
      <c r="AL113" s="27">
        <f t="shared" si="205"/>
        <v>14.486591016360421</v>
      </c>
      <c r="AM113" s="27">
        <f t="shared" si="206"/>
        <v>5.2092692828323663</v>
      </c>
      <c r="AN113" s="27">
        <f t="shared" si="207"/>
        <v>9.0544855647753906</v>
      </c>
      <c r="AO113" s="27">
        <f t="shared" si="208"/>
        <v>5.7804432481521388</v>
      </c>
      <c r="AP113" s="23"/>
      <c r="AQ113" s="23"/>
      <c r="AR113" s="57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M113" s="57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</row>
    <row r="114" spans="1:84" s="59" customFormat="1" ht="15" x14ac:dyDescent="0.3">
      <c r="A114" s="40">
        <v>44470</v>
      </c>
      <c r="B114" s="27">
        <v>107.74899946612318</v>
      </c>
      <c r="C114" s="27">
        <v>74.906832870654114</v>
      </c>
      <c r="D114" s="27">
        <v>124.40566818658155</v>
      </c>
      <c r="E114" s="27">
        <v>134.76033303530278</v>
      </c>
      <c r="F114" s="27">
        <v>135.63980010083887</v>
      </c>
      <c r="G114" s="27">
        <v>135.71699826264114</v>
      </c>
      <c r="H114" s="27">
        <v>120.3415150351378</v>
      </c>
      <c r="I114" s="27">
        <v>129.19507472113895</v>
      </c>
      <c r="J114" s="27">
        <v>148.08089130281462</v>
      </c>
      <c r="K114" s="27">
        <v>157.60540210166363</v>
      </c>
      <c r="L114" s="27">
        <v>139.64902025977082</v>
      </c>
      <c r="M114" s="27">
        <v>136.76762769744951</v>
      </c>
      <c r="N114" s="27">
        <v>131.82594275447653</v>
      </c>
      <c r="O114" s="27">
        <v>126.03338059159479</v>
      </c>
      <c r="P114" s="27">
        <v>105.26435408584207</v>
      </c>
      <c r="Q114" s="27">
        <v>165.18978784103945</v>
      </c>
      <c r="R114" s="27">
        <v>123.51695645354241</v>
      </c>
      <c r="S114" s="27">
        <v>146.30632735226868</v>
      </c>
      <c r="T114" s="27">
        <v>130.60178964172607</v>
      </c>
      <c r="U114" s="23"/>
      <c r="V114" s="40">
        <v>44470</v>
      </c>
      <c r="W114" s="27">
        <f t="shared" ref="W114:W116" si="209">B114/B102*100-100</f>
        <v>2.5406032093337956</v>
      </c>
      <c r="X114" s="27">
        <f t="shared" ref="X114:X116" si="210">C114/C102*100-100</f>
        <v>-2.5746993395814428</v>
      </c>
      <c r="Y114" s="27">
        <f t="shared" ref="Y114:Y116" si="211">D114/D102*100-100</f>
        <v>2.2173463315290292</v>
      </c>
      <c r="Z114" s="27">
        <f t="shared" ref="Z114:Z116" si="212">E114/E102*100-100</f>
        <v>-0.99623156068405194</v>
      </c>
      <c r="AA114" s="27">
        <f t="shared" ref="AA114:AA116" si="213">F114/F102*100-100</f>
        <v>6.9498372593993025</v>
      </c>
      <c r="AB114" s="27">
        <f t="shared" ref="AB114:AB116" si="214">G114/G102*100-100</f>
        <v>4.8452593456850082</v>
      </c>
      <c r="AC114" s="27">
        <f t="shared" ref="AC114:AC116" si="215">H114/H102*100-100</f>
        <v>7.2434254633188857</v>
      </c>
      <c r="AD114" s="27">
        <f t="shared" ref="AD114:AD116" si="216">I114/I102*100-100</f>
        <v>12.534045869313658</v>
      </c>
      <c r="AE114" s="27">
        <f t="shared" ref="AE114:AE116" si="217">J114/J102*100-100</f>
        <v>8.8372130077576827</v>
      </c>
      <c r="AF114" s="27">
        <f t="shared" ref="AF114:AF116" si="218">K114/K102*100-100</f>
        <v>3.1645777209936767</v>
      </c>
      <c r="AG114" s="27">
        <f t="shared" ref="AG114:AG116" si="219">L114/L102*100-100</f>
        <v>4.8615944902548449</v>
      </c>
      <c r="AH114" s="27">
        <f t="shared" ref="AH114:AH116" si="220">M114/M102*100-100</f>
        <v>8.5799008417346556</v>
      </c>
      <c r="AI114" s="27">
        <f t="shared" ref="AI114:AI116" si="221">N114/N102*100-100</f>
        <v>1.1225077721092873</v>
      </c>
      <c r="AJ114" s="27">
        <f t="shared" ref="AJ114:AJ116" si="222">O114/O102*100-100</f>
        <v>2.7256744571070044</v>
      </c>
      <c r="AK114" s="27">
        <f t="shared" ref="AK114:AK116" si="223">P114/P102*100-100</f>
        <v>0.52399847798780286</v>
      </c>
      <c r="AL114" s="27">
        <f t="shared" ref="AL114:AL116" si="224">Q114/Q102*100-100</f>
        <v>6.5981112544844365</v>
      </c>
      <c r="AM114" s="27">
        <f t="shared" ref="AM114:AM116" si="225">R114/R102*100-100</f>
        <v>3.7414470738211776</v>
      </c>
      <c r="AN114" s="27">
        <f t="shared" ref="AN114:AN116" si="226">S114/S102*100-100</f>
        <v>7.0767168656273896</v>
      </c>
      <c r="AO114" s="27">
        <f t="shared" ref="AO114:AO116" si="227">T114/T102*100-100</f>
        <v>4.3112641857529326</v>
      </c>
      <c r="AP114" s="23"/>
      <c r="AQ114" s="23"/>
      <c r="AR114" s="57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M114" s="57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</row>
    <row r="115" spans="1:84" s="59" customFormat="1" ht="15" x14ac:dyDescent="0.3">
      <c r="A115" s="40">
        <v>44501</v>
      </c>
      <c r="B115" s="27">
        <v>117.65833394853617</v>
      </c>
      <c r="C115" s="27">
        <v>75.871549618700485</v>
      </c>
      <c r="D115" s="27">
        <v>129.25214597296025</v>
      </c>
      <c r="E115" s="27">
        <v>138.33376938659924</v>
      </c>
      <c r="F115" s="27">
        <v>148.25682418364167</v>
      </c>
      <c r="G115" s="27">
        <v>139.90504587330994</v>
      </c>
      <c r="H115" s="27">
        <v>128.35311714947704</v>
      </c>
      <c r="I115" s="27">
        <v>130.61742317408473</v>
      </c>
      <c r="J115" s="27">
        <v>141.40647515477482</v>
      </c>
      <c r="K115" s="27">
        <v>159.50494646954459</v>
      </c>
      <c r="L115" s="27">
        <v>140.68674342254596</v>
      </c>
      <c r="M115" s="27">
        <v>141.03326862099652</v>
      </c>
      <c r="N115" s="27">
        <v>144.39225029910511</v>
      </c>
      <c r="O115" s="27">
        <v>126.79127995812657</v>
      </c>
      <c r="P115" s="27">
        <v>113.14640200031849</v>
      </c>
      <c r="Q115" s="27">
        <v>161.64774644037988</v>
      </c>
      <c r="R115" s="27">
        <v>124.25706903114893</v>
      </c>
      <c r="S115" s="27">
        <v>152.6505862935883</v>
      </c>
      <c r="T115" s="27">
        <v>135.32772060061811</v>
      </c>
      <c r="U115" s="23"/>
      <c r="V115" s="40">
        <v>44501</v>
      </c>
      <c r="W115" s="27">
        <f t="shared" si="209"/>
        <v>5.473777295694731</v>
      </c>
      <c r="X115" s="27">
        <f t="shared" si="210"/>
        <v>11.137431379213155</v>
      </c>
      <c r="Y115" s="27">
        <f t="shared" si="211"/>
        <v>4.8141660926243048</v>
      </c>
      <c r="Z115" s="27">
        <f t="shared" si="212"/>
        <v>2.8098419018417644</v>
      </c>
      <c r="AA115" s="27">
        <f t="shared" si="213"/>
        <v>11.510616897147074</v>
      </c>
      <c r="AB115" s="27">
        <f t="shared" si="214"/>
        <v>5.164781928754465</v>
      </c>
      <c r="AC115" s="27">
        <f t="shared" si="215"/>
        <v>11.006299453134915</v>
      </c>
      <c r="AD115" s="27">
        <f t="shared" si="216"/>
        <v>12.319535988580228</v>
      </c>
      <c r="AE115" s="27">
        <f t="shared" si="217"/>
        <v>4.1729898303420043</v>
      </c>
      <c r="AF115" s="27">
        <f t="shared" si="218"/>
        <v>3.7568189607031428</v>
      </c>
      <c r="AG115" s="27">
        <f t="shared" si="219"/>
        <v>5.0608514209464772</v>
      </c>
      <c r="AH115" s="27">
        <f t="shared" si="220"/>
        <v>8.3558823595696481</v>
      </c>
      <c r="AI115" s="27">
        <f t="shared" si="221"/>
        <v>11.695114261829247</v>
      </c>
      <c r="AJ115" s="27">
        <f t="shared" si="222"/>
        <v>2.8082809896700951</v>
      </c>
      <c r="AK115" s="27">
        <f t="shared" si="223"/>
        <v>1.3076051617121607</v>
      </c>
      <c r="AL115" s="27">
        <f t="shared" si="224"/>
        <v>6.061629250650455</v>
      </c>
      <c r="AM115" s="27">
        <f t="shared" si="225"/>
        <v>3.2998542181490933</v>
      </c>
      <c r="AN115" s="27">
        <f t="shared" si="226"/>
        <v>6.1295535139139332</v>
      </c>
      <c r="AO115" s="27">
        <f t="shared" si="227"/>
        <v>5.6832156969276468</v>
      </c>
      <c r="AP115" s="23"/>
      <c r="AQ115" s="23"/>
      <c r="AR115" s="57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M115" s="57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</row>
    <row r="116" spans="1:84" s="59" customFormat="1" ht="15" x14ac:dyDescent="0.3">
      <c r="A116" s="41">
        <v>44531</v>
      </c>
      <c r="B116" s="28">
        <v>124.2189134175289</v>
      </c>
      <c r="C116" s="28">
        <v>73.435109922463752</v>
      </c>
      <c r="D116" s="28">
        <v>139.10340876924633</v>
      </c>
      <c r="E116" s="28">
        <v>142.09018005918165</v>
      </c>
      <c r="F116" s="28">
        <v>146.51001484800136</v>
      </c>
      <c r="G116" s="28">
        <v>141.35818267601621</v>
      </c>
      <c r="H116" s="28">
        <v>136.63548041150869</v>
      </c>
      <c r="I116" s="28">
        <v>165.08747993789919</v>
      </c>
      <c r="J116" s="28">
        <v>153.18304648169863</v>
      </c>
      <c r="K116" s="28">
        <v>173.20094905650717</v>
      </c>
      <c r="L116" s="28">
        <v>141.61326087462857</v>
      </c>
      <c r="M116" s="28">
        <v>152.25336989830464</v>
      </c>
      <c r="N116" s="28">
        <v>151.94609080392914</v>
      </c>
      <c r="O116" s="28">
        <v>128.06075526501246</v>
      </c>
      <c r="P116" s="28">
        <v>110.69285262742578</v>
      </c>
      <c r="Q116" s="28">
        <v>167.47286427092769</v>
      </c>
      <c r="R116" s="28">
        <v>127.75290250999866</v>
      </c>
      <c r="S116" s="28">
        <v>157.16391787941626</v>
      </c>
      <c r="T116" s="28">
        <v>140.79793267712438</v>
      </c>
      <c r="U116" s="23"/>
      <c r="V116" s="41">
        <v>44531</v>
      </c>
      <c r="W116" s="28">
        <f t="shared" si="209"/>
        <v>3.3810076226689461</v>
      </c>
      <c r="X116" s="28">
        <f t="shared" si="210"/>
        <v>2.1074370111203535</v>
      </c>
      <c r="Y116" s="28">
        <f t="shared" si="211"/>
        <v>4.0430592285316038</v>
      </c>
      <c r="Z116" s="28">
        <f t="shared" si="212"/>
        <v>-1.0319464394678164</v>
      </c>
      <c r="AA116" s="28">
        <f t="shared" si="213"/>
        <v>8.7590809287307678</v>
      </c>
      <c r="AB116" s="28">
        <f t="shared" si="214"/>
        <v>4.7365263420702064</v>
      </c>
      <c r="AC116" s="28">
        <f t="shared" si="215"/>
        <v>11.173352950872854</v>
      </c>
      <c r="AD116" s="28">
        <f t="shared" si="216"/>
        <v>13.610132641844459</v>
      </c>
      <c r="AE116" s="28">
        <f t="shared" si="217"/>
        <v>-4.279310506153891</v>
      </c>
      <c r="AF116" s="28">
        <f t="shared" si="218"/>
        <v>5.6504802144741006</v>
      </c>
      <c r="AG116" s="28">
        <f t="shared" si="219"/>
        <v>5.0079802396900703</v>
      </c>
      <c r="AH116" s="28">
        <f t="shared" si="220"/>
        <v>6.9124371659978294</v>
      </c>
      <c r="AI116" s="28">
        <f t="shared" si="221"/>
        <v>1.2722717931937524</v>
      </c>
      <c r="AJ116" s="28">
        <f t="shared" si="222"/>
        <v>2.8063231145991665</v>
      </c>
      <c r="AK116" s="28">
        <f t="shared" si="223"/>
        <v>0.77362336781166618</v>
      </c>
      <c r="AL116" s="28">
        <f t="shared" si="224"/>
        <v>4.4092886604327077</v>
      </c>
      <c r="AM116" s="28">
        <f t="shared" si="225"/>
        <v>3.1989109933979307</v>
      </c>
      <c r="AN116" s="28">
        <f t="shared" si="226"/>
        <v>5.053205443590187</v>
      </c>
      <c r="AO116" s="28">
        <f t="shared" si="227"/>
        <v>4.2629108638884787</v>
      </c>
      <c r="AP116" s="23"/>
      <c r="AQ116" s="23"/>
      <c r="AR116" s="57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M116" s="57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</row>
    <row r="117" spans="1:84" s="59" customFormat="1" ht="15" x14ac:dyDescent="0.3">
      <c r="A117" s="42">
        <v>44562</v>
      </c>
      <c r="B117" s="29">
        <v>128.0508691085702</v>
      </c>
      <c r="C117" s="29">
        <v>70.579536282918298</v>
      </c>
      <c r="D117" s="29">
        <v>135.41374478467881</v>
      </c>
      <c r="E117" s="29">
        <v>137.70988137901867</v>
      </c>
      <c r="F117" s="29">
        <v>131.06007123300003</v>
      </c>
      <c r="G117" s="29">
        <v>136.39793227311037</v>
      </c>
      <c r="H117" s="29">
        <v>126.05997157825126</v>
      </c>
      <c r="I117" s="29">
        <v>132.06909116861746</v>
      </c>
      <c r="J117" s="29">
        <v>134.67085122144817</v>
      </c>
      <c r="K117" s="29">
        <v>175.72640153738411</v>
      </c>
      <c r="L117" s="29">
        <v>140.66766784401128</v>
      </c>
      <c r="M117" s="29">
        <v>129.26795088496775</v>
      </c>
      <c r="N117" s="29">
        <v>140.10775152901684</v>
      </c>
      <c r="O117" s="29">
        <v>125.95763293932676</v>
      </c>
      <c r="P117" s="29">
        <v>102.51454541202915</v>
      </c>
      <c r="Q117" s="29">
        <v>163.5657423724638</v>
      </c>
      <c r="R117" s="29">
        <v>125.40725098619805</v>
      </c>
      <c r="S117" s="29">
        <v>153.69567033358049</v>
      </c>
      <c r="T117" s="29">
        <v>135.01764424875819</v>
      </c>
      <c r="U117" s="23"/>
      <c r="V117" s="42">
        <v>44562</v>
      </c>
      <c r="W117" s="29">
        <f t="shared" ref="W117:W119" si="228">B117/B105*100-100</f>
        <v>2.6791613482698011</v>
      </c>
      <c r="X117" s="29">
        <f t="shared" ref="X117:X119" si="229">C117/C105*100-100</f>
        <v>10.519647290553522</v>
      </c>
      <c r="Y117" s="29">
        <f t="shared" ref="Y117:Y119" si="230">D117/D105*100-100</f>
        <v>4.7790441402976569</v>
      </c>
      <c r="Z117" s="29">
        <f t="shared" ref="Z117:Z119" si="231">E117/E105*100-100</f>
        <v>4.3377391412245316</v>
      </c>
      <c r="AA117" s="29">
        <f t="shared" ref="AA117:AA119" si="232">F117/F105*100-100</f>
        <v>7.3788027586402194</v>
      </c>
      <c r="AB117" s="29">
        <f t="shared" ref="AB117:AB119" si="233">G117/G105*100-100</f>
        <v>3.0503350540384417</v>
      </c>
      <c r="AC117" s="29">
        <f t="shared" ref="AC117:AC119" si="234">H117/H105*100-100</f>
        <v>11.048371185354313</v>
      </c>
      <c r="AD117" s="29">
        <f t="shared" ref="AD117:AD119" si="235">I117/I105*100-100</f>
        <v>13.4277705496566</v>
      </c>
      <c r="AE117" s="29">
        <f t="shared" ref="AE117:AE119" si="236">J117/J105*100-100</f>
        <v>1.1812931716778365</v>
      </c>
      <c r="AF117" s="29">
        <f t="shared" ref="AF117:AF119" si="237">K117/K105*100-100</f>
        <v>5.8312599370083689</v>
      </c>
      <c r="AG117" s="29">
        <f t="shared" ref="AG117:AG119" si="238">L117/L105*100-100</f>
        <v>5.209705554327499</v>
      </c>
      <c r="AH117" s="29">
        <f t="shared" ref="AH117:AH119" si="239">M117/M105*100-100</f>
        <v>7.5005086984414504</v>
      </c>
      <c r="AI117" s="29">
        <f t="shared" ref="AI117:AI119" si="240">N117/N105*100-100</f>
        <v>12.411912210420908</v>
      </c>
      <c r="AJ117" s="29">
        <f t="shared" ref="AJ117:AJ119" si="241">O117/O105*100-100</f>
        <v>2.8120801566007287</v>
      </c>
      <c r="AK117" s="29">
        <f t="shared" ref="AK117:AK119" si="242">P117/P105*100-100</f>
        <v>2.6600921177582677</v>
      </c>
      <c r="AL117" s="29">
        <f t="shared" ref="AL117:AL119" si="243">Q117/Q105*100-100</f>
        <v>8.1752808571257845</v>
      </c>
      <c r="AM117" s="29">
        <f t="shared" ref="AM117:AM119" si="244">R117/R105*100-100</f>
        <v>3.424423391436676</v>
      </c>
      <c r="AN117" s="29">
        <f t="shared" ref="AN117:AN119" si="245">S117/S105*100-100</f>
        <v>3.5054192417039616</v>
      </c>
      <c r="AO117" s="29">
        <f t="shared" ref="AO117:AO119" si="246">T117/T105*100-100</f>
        <v>4.7646088186114639</v>
      </c>
      <c r="AP117" s="23"/>
      <c r="AQ117" s="23"/>
      <c r="AR117" s="57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M117" s="57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</row>
    <row r="118" spans="1:84" s="59" customFormat="1" ht="15" x14ac:dyDescent="0.3">
      <c r="A118" s="43">
        <v>44593</v>
      </c>
      <c r="B118" s="31">
        <v>133.54143570951643</v>
      </c>
      <c r="C118" s="31">
        <v>75.16982785623992</v>
      </c>
      <c r="D118" s="31">
        <v>133.91379189727581</v>
      </c>
      <c r="E118" s="31">
        <v>129.02420410205684</v>
      </c>
      <c r="F118" s="31">
        <v>135.9004658804287</v>
      </c>
      <c r="G118" s="31">
        <v>133.30588850863583</v>
      </c>
      <c r="H118" s="31">
        <v>126.10334013642945</v>
      </c>
      <c r="I118" s="31">
        <v>126.91997240267578</v>
      </c>
      <c r="J118" s="31">
        <v>127.27050897729467</v>
      </c>
      <c r="K118" s="31">
        <v>157.56154158270289</v>
      </c>
      <c r="L118" s="31">
        <v>139.85625596113587</v>
      </c>
      <c r="M118" s="31">
        <v>129.92438832111662</v>
      </c>
      <c r="N118" s="31">
        <v>144.0536427613533</v>
      </c>
      <c r="O118" s="31">
        <v>129.05660678475172</v>
      </c>
      <c r="P118" s="31">
        <v>114.49798220179977</v>
      </c>
      <c r="Q118" s="31">
        <v>157.80279004040085</v>
      </c>
      <c r="R118" s="31">
        <v>121.53212943024425</v>
      </c>
      <c r="S118" s="31">
        <v>149.27049043113243</v>
      </c>
      <c r="T118" s="31">
        <v>134.19752449635442</v>
      </c>
      <c r="U118" s="23"/>
      <c r="V118" s="43">
        <v>44593</v>
      </c>
      <c r="W118" s="31">
        <f t="shared" si="228"/>
        <v>4.1331756368508081</v>
      </c>
      <c r="X118" s="31">
        <f t="shared" si="229"/>
        <v>6.4294529466992287</v>
      </c>
      <c r="Y118" s="31">
        <f t="shared" si="230"/>
        <v>4.1283126518624158</v>
      </c>
      <c r="Z118" s="31">
        <f t="shared" si="231"/>
        <v>4.1810918406761459</v>
      </c>
      <c r="AA118" s="31">
        <f t="shared" si="232"/>
        <v>1.1631910812318864</v>
      </c>
      <c r="AB118" s="31">
        <f t="shared" si="233"/>
        <v>2.5771929229284893</v>
      </c>
      <c r="AC118" s="31">
        <f t="shared" si="234"/>
        <v>10.057180171743752</v>
      </c>
      <c r="AD118" s="31">
        <f t="shared" si="235"/>
        <v>17.513923721046936</v>
      </c>
      <c r="AE118" s="31">
        <f t="shared" si="236"/>
        <v>-2.881484325977965</v>
      </c>
      <c r="AF118" s="31">
        <f t="shared" si="237"/>
        <v>5.2293234007209293</v>
      </c>
      <c r="AG118" s="31">
        <f t="shared" si="238"/>
        <v>5.1110741505719659</v>
      </c>
      <c r="AH118" s="31">
        <f t="shared" si="239"/>
        <v>6.1230870839499687</v>
      </c>
      <c r="AI118" s="31">
        <f t="shared" si="240"/>
        <v>17.442291867517284</v>
      </c>
      <c r="AJ118" s="31">
        <f t="shared" si="241"/>
        <v>2.6588240070223037</v>
      </c>
      <c r="AK118" s="31">
        <f t="shared" si="242"/>
        <v>1.991962040807465</v>
      </c>
      <c r="AL118" s="31">
        <f t="shared" si="243"/>
        <v>9.6254873597593615</v>
      </c>
      <c r="AM118" s="31">
        <f t="shared" si="244"/>
        <v>3.3977985098598396</v>
      </c>
      <c r="AN118" s="31">
        <f t="shared" si="245"/>
        <v>2.8764735249470021</v>
      </c>
      <c r="AO118" s="31">
        <f t="shared" si="246"/>
        <v>4.3472187646908225</v>
      </c>
      <c r="AP118" s="23"/>
      <c r="AQ118" s="23"/>
      <c r="AR118" s="57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M118" s="57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</row>
    <row r="119" spans="1:84" s="59" customFormat="1" ht="15" x14ac:dyDescent="0.3">
      <c r="A119" s="43">
        <v>44621</v>
      </c>
      <c r="B119" s="31">
        <v>136.85797204779726</v>
      </c>
      <c r="C119" s="31">
        <v>72.466162539383163</v>
      </c>
      <c r="D119" s="31">
        <v>142.21489783748191</v>
      </c>
      <c r="E119" s="31">
        <v>135.55089790466207</v>
      </c>
      <c r="F119" s="31">
        <v>139.86348799995764</v>
      </c>
      <c r="G119" s="31">
        <v>134.47463297676794</v>
      </c>
      <c r="H119" s="31">
        <v>132.2612972541136</v>
      </c>
      <c r="I119" s="31">
        <v>139.29499728977427</v>
      </c>
      <c r="J119" s="31">
        <v>140.92414610097055</v>
      </c>
      <c r="K119" s="31">
        <v>168.68789483955871</v>
      </c>
      <c r="L119" s="31">
        <v>140.56507675637243</v>
      </c>
      <c r="M119" s="31">
        <v>133.78408539637903</v>
      </c>
      <c r="N119" s="31">
        <v>140.29211713479867</v>
      </c>
      <c r="O119" s="31">
        <v>129.45898318483617</v>
      </c>
      <c r="P119" s="31">
        <v>132.72562910392821</v>
      </c>
      <c r="Q119" s="31">
        <v>162.48070150919946</v>
      </c>
      <c r="R119" s="31">
        <v>128.03662575373352</v>
      </c>
      <c r="S119" s="31">
        <v>151.14649401901326</v>
      </c>
      <c r="T119" s="31">
        <v>139.12684087745242</v>
      </c>
      <c r="U119" s="23"/>
      <c r="V119" s="43">
        <v>44621</v>
      </c>
      <c r="W119" s="31">
        <f t="shared" si="228"/>
        <v>2.3184541345316489</v>
      </c>
      <c r="X119" s="31">
        <f t="shared" si="229"/>
        <v>-3.3212434924409706</v>
      </c>
      <c r="Y119" s="31">
        <f t="shared" si="230"/>
        <v>4.5544882834015965</v>
      </c>
      <c r="Z119" s="31">
        <f t="shared" si="231"/>
        <v>4.2859888492409652</v>
      </c>
      <c r="AA119" s="31">
        <f t="shared" si="232"/>
        <v>4.4359873285049929</v>
      </c>
      <c r="AB119" s="31">
        <f t="shared" si="233"/>
        <v>3.379164081564241</v>
      </c>
      <c r="AC119" s="31">
        <f t="shared" si="234"/>
        <v>13.132883737594113</v>
      </c>
      <c r="AD119" s="31">
        <f t="shared" si="235"/>
        <v>16.795750243182695</v>
      </c>
      <c r="AE119" s="31">
        <f t="shared" si="236"/>
        <v>-1.2721220728343212</v>
      </c>
      <c r="AF119" s="31">
        <f t="shared" si="237"/>
        <v>9.6707439726950213</v>
      </c>
      <c r="AG119" s="31">
        <f t="shared" si="238"/>
        <v>5.0206650274491551</v>
      </c>
      <c r="AH119" s="31">
        <f t="shared" si="239"/>
        <v>5.7912478936058136</v>
      </c>
      <c r="AI119" s="31">
        <f t="shared" si="240"/>
        <v>1.6634835735666513</v>
      </c>
      <c r="AJ119" s="31">
        <f t="shared" si="241"/>
        <v>2.2704556101073194</v>
      </c>
      <c r="AK119" s="31">
        <f t="shared" si="242"/>
        <v>3.0846238433215802</v>
      </c>
      <c r="AL119" s="31">
        <f t="shared" si="243"/>
        <v>7.8845792630215925</v>
      </c>
      <c r="AM119" s="31">
        <f t="shared" si="244"/>
        <v>6.3186865894549413</v>
      </c>
      <c r="AN119" s="31">
        <f t="shared" si="245"/>
        <v>3.2504445949141996</v>
      </c>
      <c r="AO119" s="31">
        <f t="shared" si="246"/>
        <v>4.3817527334535811</v>
      </c>
      <c r="AP119" s="23"/>
      <c r="AQ119" s="23"/>
      <c r="AR119" s="57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M119" s="57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</row>
    <row r="120" spans="1:84" s="59" customFormat="1" ht="15" x14ac:dyDescent="0.3">
      <c r="A120" s="43">
        <v>44652</v>
      </c>
      <c r="B120" s="31">
        <v>126.09728773746396</v>
      </c>
      <c r="C120" s="31">
        <v>62.792005007364303</v>
      </c>
      <c r="D120" s="31">
        <v>134.09466869358545</v>
      </c>
      <c r="E120" s="31">
        <v>126.86032770404519</v>
      </c>
      <c r="F120" s="31">
        <v>134.0581484178883</v>
      </c>
      <c r="G120" s="31">
        <v>137.02333210495965</v>
      </c>
      <c r="H120" s="31">
        <v>128.54750636013063</v>
      </c>
      <c r="I120" s="31">
        <v>156.61531408238946</v>
      </c>
      <c r="J120" s="31">
        <v>138.9089089313058</v>
      </c>
      <c r="K120" s="31">
        <v>179.54609748704621</v>
      </c>
      <c r="L120" s="31">
        <v>141.0931253438286</v>
      </c>
      <c r="M120" s="31">
        <v>135.84043550989051</v>
      </c>
      <c r="N120" s="31">
        <v>144.84410216135674</v>
      </c>
      <c r="O120" s="31">
        <v>129.67470847582604</v>
      </c>
      <c r="P120" s="31">
        <v>116.28663181381377</v>
      </c>
      <c r="Q120" s="31">
        <v>152.03985050966455</v>
      </c>
      <c r="R120" s="31">
        <v>119.75293066099564</v>
      </c>
      <c r="S120" s="31">
        <v>141.76996569354597</v>
      </c>
      <c r="T120" s="31">
        <v>135.61091285426838</v>
      </c>
      <c r="U120" s="23"/>
      <c r="V120" s="43">
        <v>44652</v>
      </c>
      <c r="W120" s="31">
        <f t="shared" ref="W120:W122" si="247">B120/B108*100-100</f>
        <v>4.2380561752954691</v>
      </c>
      <c r="X120" s="31">
        <f t="shared" ref="X120:X122" si="248">C120/C108*100-100</f>
        <v>-18.850125424241455</v>
      </c>
      <c r="Y120" s="31">
        <f t="shared" ref="Y120:Y122" si="249">D120/D108*100-100</f>
        <v>2.3429228020168296</v>
      </c>
      <c r="Z120" s="31">
        <f t="shared" ref="Z120:Z122" si="250">E120/E108*100-100</f>
        <v>10.925586383753199</v>
      </c>
      <c r="AA120" s="31">
        <f t="shared" ref="AA120:AA122" si="251">F120/F108*100-100</f>
        <v>0.47643586710547936</v>
      </c>
      <c r="AB120" s="31">
        <f t="shared" ref="AB120:AB122" si="252">G120/G108*100-100</f>
        <v>3.7049451435887448</v>
      </c>
      <c r="AC120" s="31">
        <f t="shared" ref="AC120:AC122" si="253">H120/H108*100-100</f>
        <v>7.8422321987381451</v>
      </c>
      <c r="AD120" s="31">
        <f t="shared" ref="AD120:AD122" si="254">I120/I108*100-100</f>
        <v>23.10503207464707</v>
      </c>
      <c r="AE120" s="31">
        <f t="shared" ref="AE120:AE122" si="255">J120/J108*100-100</f>
        <v>1.4750298873522638</v>
      </c>
      <c r="AF120" s="31">
        <f t="shared" ref="AF120:AF122" si="256">K120/K108*100-100</f>
        <v>13.636183831750756</v>
      </c>
      <c r="AG120" s="31">
        <f t="shared" ref="AG120:AG122" si="257">L120/L108*100-100</f>
        <v>5.2272592704583474</v>
      </c>
      <c r="AH120" s="31">
        <f t="shared" ref="AH120:AH122" si="258">M120/M108*100-100</f>
        <v>4.902167982464988</v>
      </c>
      <c r="AI120" s="31">
        <f t="shared" ref="AI120:AI122" si="259">N120/N108*100-100</f>
        <v>9.919554854050034</v>
      </c>
      <c r="AJ120" s="31">
        <f t="shared" ref="AJ120:AJ122" si="260">O120/O108*100-100</f>
        <v>3.1642896663470594</v>
      </c>
      <c r="AK120" s="31">
        <f t="shared" ref="AK120:AK122" si="261">P120/P108*100-100</f>
        <v>2.7356110762196408</v>
      </c>
      <c r="AL120" s="31">
        <f t="shared" ref="AL120:AL122" si="262">Q120/Q108*100-100</f>
        <v>0.28163056801079733</v>
      </c>
      <c r="AM120" s="31">
        <f t="shared" ref="AM120:AM122" si="263">R120/R108*100-100</f>
        <v>7.295786102792249</v>
      </c>
      <c r="AN120" s="31">
        <f t="shared" ref="AN120:AN122" si="264">S120/S108*100-100</f>
        <v>-2.0151169386180925</v>
      </c>
      <c r="AO120" s="31">
        <f t="shared" ref="AO120:AO122" si="265">T120/T108*100-100</f>
        <v>4.2691841009717706</v>
      </c>
      <c r="AP120" s="23"/>
      <c r="AQ120" s="23"/>
      <c r="AR120" s="57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M120" s="57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</row>
    <row r="121" spans="1:84" s="59" customFormat="1" ht="15" x14ac:dyDescent="0.3">
      <c r="A121" s="43">
        <v>44682</v>
      </c>
      <c r="B121" s="31">
        <v>119.77721220185401</v>
      </c>
      <c r="C121" s="31">
        <v>68.670356236974541</v>
      </c>
      <c r="D121" s="31">
        <v>136.94850081508218</v>
      </c>
      <c r="E121" s="31">
        <v>118.89755036980752</v>
      </c>
      <c r="F121" s="31">
        <v>148.10789353454146</v>
      </c>
      <c r="G121" s="31">
        <v>136.1314232881048</v>
      </c>
      <c r="H121" s="31">
        <v>127.52947119723518</v>
      </c>
      <c r="I121" s="31">
        <v>155.6682805880213</v>
      </c>
      <c r="J121" s="31">
        <v>141.66017791382555</v>
      </c>
      <c r="K121" s="31">
        <v>176.38739396783959</v>
      </c>
      <c r="L121" s="31">
        <v>141.84299241037579</v>
      </c>
      <c r="M121" s="31">
        <v>131.43878169496048</v>
      </c>
      <c r="N121" s="31">
        <v>148.55403226125702</v>
      </c>
      <c r="O121" s="31">
        <v>129.92305981784176</v>
      </c>
      <c r="P121" s="31">
        <v>106.4369645517171</v>
      </c>
      <c r="Q121" s="31">
        <v>161.72363071340956</v>
      </c>
      <c r="R121" s="31">
        <v>121.31848440651387</v>
      </c>
      <c r="S121" s="31">
        <v>142.04798008686919</v>
      </c>
      <c r="T121" s="31">
        <v>135.58506274923872</v>
      </c>
      <c r="U121" s="23"/>
      <c r="V121" s="43">
        <v>44682</v>
      </c>
      <c r="W121" s="31">
        <f t="shared" si="247"/>
        <v>4.5612820795385005</v>
      </c>
      <c r="X121" s="31">
        <f t="shared" si="248"/>
        <v>-9.1461866693735345</v>
      </c>
      <c r="Y121" s="31">
        <f t="shared" si="249"/>
        <v>4.0308312588096982</v>
      </c>
      <c r="Z121" s="31">
        <f t="shared" si="250"/>
        <v>-4.3589437539172451</v>
      </c>
      <c r="AA121" s="31">
        <f t="shared" si="251"/>
        <v>3.4055791372203998</v>
      </c>
      <c r="AB121" s="31">
        <f t="shared" si="252"/>
        <v>3.9047292764036854</v>
      </c>
      <c r="AC121" s="31">
        <f t="shared" si="253"/>
        <v>10.227323611852597</v>
      </c>
      <c r="AD121" s="31">
        <f t="shared" si="254"/>
        <v>12.693334141128915</v>
      </c>
      <c r="AE121" s="31">
        <f t="shared" si="255"/>
        <v>5.1653643004210039</v>
      </c>
      <c r="AF121" s="31">
        <f t="shared" si="256"/>
        <v>8.9989221108743465</v>
      </c>
      <c r="AG121" s="31">
        <f t="shared" si="257"/>
        <v>5.4612637675244713</v>
      </c>
      <c r="AH121" s="31">
        <f t="shared" si="258"/>
        <v>4.4444822881064709</v>
      </c>
      <c r="AI121" s="31">
        <f t="shared" si="259"/>
        <v>8.2666866311328135</v>
      </c>
      <c r="AJ121" s="31">
        <f t="shared" si="260"/>
        <v>3.7443425656227731</v>
      </c>
      <c r="AK121" s="31">
        <f t="shared" si="261"/>
        <v>2.835223843662078</v>
      </c>
      <c r="AL121" s="31">
        <f t="shared" si="262"/>
        <v>-0.49890397338900527</v>
      </c>
      <c r="AM121" s="31">
        <f t="shared" si="263"/>
        <v>5.8982585249111708</v>
      </c>
      <c r="AN121" s="31">
        <f t="shared" si="264"/>
        <v>0.30092127354379272</v>
      </c>
      <c r="AO121" s="31">
        <f t="shared" si="265"/>
        <v>4.2910268555740601</v>
      </c>
      <c r="AP121" s="23"/>
      <c r="AQ121" s="23"/>
      <c r="AR121" s="57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M121" s="57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</row>
    <row r="122" spans="1:84" s="59" customFormat="1" ht="15" x14ac:dyDescent="0.3">
      <c r="A122" s="43">
        <v>44713</v>
      </c>
      <c r="B122" s="31">
        <v>115.30059972141662</v>
      </c>
      <c r="C122" s="31">
        <v>70.20753872467786</v>
      </c>
      <c r="D122" s="31">
        <v>135.34792084001543</v>
      </c>
      <c r="E122" s="31">
        <v>128.5261564743933</v>
      </c>
      <c r="F122" s="31">
        <v>138.71695140829306</v>
      </c>
      <c r="G122" s="31">
        <v>135.64462368553947</v>
      </c>
      <c r="H122" s="31">
        <v>123.11739376447082</v>
      </c>
      <c r="I122" s="31">
        <v>126.37679283485845</v>
      </c>
      <c r="J122" s="31">
        <v>142.54118895851491</v>
      </c>
      <c r="K122" s="31">
        <v>169.4970778306328</v>
      </c>
      <c r="L122" s="31">
        <v>141.51136666192829</v>
      </c>
      <c r="M122" s="31">
        <v>127.38537701793219</v>
      </c>
      <c r="N122" s="31">
        <v>130.40704365203746</v>
      </c>
      <c r="O122" s="31">
        <v>129.83650847152458</v>
      </c>
      <c r="P122" s="31">
        <v>107.20486422713913</v>
      </c>
      <c r="Q122" s="31">
        <v>169.03707752412899</v>
      </c>
      <c r="R122" s="31">
        <v>117.26659723083343</v>
      </c>
      <c r="S122" s="31">
        <v>131.13400084047845</v>
      </c>
      <c r="T122" s="31">
        <v>132.21262779482436</v>
      </c>
      <c r="U122" s="23"/>
      <c r="V122" s="43">
        <v>44713</v>
      </c>
      <c r="W122" s="31">
        <f t="shared" si="247"/>
        <v>2.7079376789289</v>
      </c>
      <c r="X122" s="31">
        <f t="shared" si="248"/>
        <v>-4.1542475347596763</v>
      </c>
      <c r="Y122" s="31">
        <f t="shared" si="249"/>
        <v>4.2031386337792611</v>
      </c>
      <c r="Z122" s="31">
        <f t="shared" si="250"/>
        <v>8.4580755842877267</v>
      </c>
      <c r="AA122" s="31">
        <f t="shared" si="251"/>
        <v>3.3207117543178697</v>
      </c>
      <c r="AB122" s="31">
        <f t="shared" si="252"/>
        <v>4.3407394515810722</v>
      </c>
      <c r="AC122" s="31">
        <f t="shared" si="253"/>
        <v>6.5184156129162147</v>
      </c>
      <c r="AD122" s="31">
        <f t="shared" si="254"/>
        <v>11.172095656261689</v>
      </c>
      <c r="AE122" s="31">
        <f t="shared" si="255"/>
        <v>2.4324115474650227</v>
      </c>
      <c r="AF122" s="31">
        <f t="shared" si="256"/>
        <v>7.9099805649078405</v>
      </c>
      <c r="AG122" s="31">
        <f t="shared" si="257"/>
        <v>4.8558354786289755</v>
      </c>
      <c r="AH122" s="31">
        <f t="shared" si="258"/>
        <v>4.5240660977262479</v>
      </c>
      <c r="AI122" s="31">
        <f t="shared" si="259"/>
        <v>5.755035812809254</v>
      </c>
      <c r="AJ122" s="31">
        <f t="shared" si="260"/>
        <v>3.5990250752549287</v>
      </c>
      <c r="AK122" s="31">
        <f t="shared" si="261"/>
        <v>2.4322044422060003</v>
      </c>
      <c r="AL122" s="31">
        <f t="shared" si="262"/>
        <v>1.876964670368821</v>
      </c>
      <c r="AM122" s="31">
        <f t="shared" si="263"/>
        <v>5.0265997476175812</v>
      </c>
      <c r="AN122" s="31">
        <f t="shared" si="264"/>
        <v>-7.1775961105656165</v>
      </c>
      <c r="AO122" s="31">
        <f t="shared" si="265"/>
        <v>3.6687024023724319</v>
      </c>
      <c r="AP122" s="23"/>
      <c r="AQ122" s="23"/>
      <c r="AR122" s="57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M122" s="57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</row>
    <row r="123" spans="1:84" s="59" customFormat="1" ht="15" x14ac:dyDescent="0.3">
      <c r="A123" s="43">
        <v>44743</v>
      </c>
      <c r="B123" s="31">
        <v>114.97427802983979</v>
      </c>
      <c r="C123" s="31">
        <v>72.896730968799872</v>
      </c>
      <c r="D123" s="31">
        <v>137.66844723394675</v>
      </c>
      <c r="E123" s="31">
        <v>131.86982938229463</v>
      </c>
      <c r="F123" s="31">
        <v>150.35197170686061</v>
      </c>
      <c r="G123" s="31">
        <v>136.56580725405883</v>
      </c>
      <c r="H123" s="31">
        <v>123.67951377574869</v>
      </c>
      <c r="I123" s="31">
        <v>140.94980930411066</v>
      </c>
      <c r="J123" s="31">
        <v>140.4098601320816</v>
      </c>
      <c r="K123" s="31">
        <v>179.60910788926358</v>
      </c>
      <c r="L123" s="31">
        <v>142.81341945539592</v>
      </c>
      <c r="M123" s="31">
        <v>133.30969756839031</v>
      </c>
      <c r="N123" s="31">
        <v>138.34533810036586</v>
      </c>
      <c r="O123" s="31">
        <v>130.04018624616447</v>
      </c>
      <c r="P123" s="31">
        <v>117.3825887524755</v>
      </c>
      <c r="Q123" s="31">
        <v>162.24459537951324</v>
      </c>
      <c r="R123" s="31">
        <v>118.09389503170406</v>
      </c>
      <c r="S123" s="31">
        <v>135.31628968905144</v>
      </c>
      <c r="T123" s="31">
        <v>135.17788398682953</v>
      </c>
      <c r="U123" s="23"/>
      <c r="V123" s="43">
        <v>44743</v>
      </c>
      <c r="W123" s="31">
        <f t="shared" ref="W123:W125" si="266">B123/B111*100-100</f>
        <v>2.2461420676316664</v>
      </c>
      <c r="X123" s="31">
        <f t="shared" ref="X123:X125" si="267">C123/C111*100-100</f>
        <v>-8.3103799461557486</v>
      </c>
      <c r="Y123" s="31">
        <f t="shared" ref="Y123:Y125" si="268">D123/D111*100-100</f>
        <v>3.3883047941243518</v>
      </c>
      <c r="Z123" s="31">
        <f t="shared" ref="Z123:Z125" si="269">E123/E111*100-100</f>
        <v>6.7149716883045016</v>
      </c>
      <c r="AA123" s="31">
        <f t="shared" ref="AA123:AA125" si="270">F123/F111*100-100</f>
        <v>3.8529468623814012</v>
      </c>
      <c r="AB123" s="31">
        <f t="shared" ref="AB123:AB125" si="271">G123/G111*100-100</f>
        <v>3.6737765582737723</v>
      </c>
      <c r="AC123" s="31">
        <f t="shared" ref="AC123:AC125" si="272">H123/H111*100-100</f>
        <v>5.0484999040738359</v>
      </c>
      <c r="AD123" s="31">
        <f t="shared" ref="AD123:AD125" si="273">I123/I111*100-100</f>
        <v>14.387539758848959</v>
      </c>
      <c r="AE123" s="31">
        <f t="shared" ref="AE123:AE125" si="274">J123/J111*100-100</f>
        <v>2.3949771330883181</v>
      </c>
      <c r="AF123" s="31">
        <f t="shared" ref="AF123:AF125" si="275">K123/K111*100-100</f>
        <v>8.6942565918593999</v>
      </c>
      <c r="AG123" s="31">
        <f t="shared" ref="AG123:AG125" si="276">L123/L111*100-100</f>
        <v>4.8484999365657728</v>
      </c>
      <c r="AH123" s="31">
        <f t="shared" ref="AH123:AH125" si="277">M123/M111*100-100</f>
        <v>2.4216496033230897</v>
      </c>
      <c r="AI123" s="31">
        <f t="shared" ref="AI123:AI125" si="278">N123/N111*100-100</f>
        <v>1.358525551084</v>
      </c>
      <c r="AJ123" s="31">
        <f t="shared" ref="AJ123:AJ125" si="279">O123/O111*100-100</f>
        <v>3.2562772101338453</v>
      </c>
      <c r="AK123" s="31">
        <f t="shared" ref="AK123:AK125" si="280">P123/P111*100-100</f>
        <v>2.7238424377839578</v>
      </c>
      <c r="AL123" s="31">
        <f t="shared" ref="AL123:AL125" si="281">Q123/Q111*100-100</f>
        <v>-7.3378242737708774</v>
      </c>
      <c r="AM123" s="31">
        <f t="shared" ref="AM123:AM125" si="282">R123/R111*100-100</f>
        <v>4.4188817639776659</v>
      </c>
      <c r="AN123" s="31">
        <f t="shared" ref="AN123:AN125" si="283">S123/S111*100-100</f>
        <v>-5.4848898683933101</v>
      </c>
      <c r="AO123" s="31">
        <f t="shared" ref="AO123:AO125" si="284">T123/T111*100-100</f>
        <v>3.010966741011714</v>
      </c>
      <c r="AP123" s="23"/>
      <c r="AQ123" s="23"/>
      <c r="AR123" s="57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M123" s="57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</row>
    <row r="124" spans="1:84" s="59" customFormat="1" ht="15" x14ac:dyDescent="0.3">
      <c r="A124" s="43">
        <v>44774</v>
      </c>
      <c r="B124" s="31">
        <v>118.82663015342145</v>
      </c>
      <c r="C124" s="31">
        <v>73.245338552700773</v>
      </c>
      <c r="D124" s="31">
        <v>129.92506483989561</v>
      </c>
      <c r="E124" s="31">
        <v>135.98846072235131</v>
      </c>
      <c r="F124" s="31">
        <v>156.61326224372317</v>
      </c>
      <c r="G124" s="31">
        <v>138.58496800414687</v>
      </c>
      <c r="H124" s="31">
        <v>126.93502029924602</v>
      </c>
      <c r="I124" s="31">
        <v>138.68390024470608</v>
      </c>
      <c r="J124" s="31">
        <v>137.84512266147274</v>
      </c>
      <c r="K124" s="31">
        <v>173.39278235021465</v>
      </c>
      <c r="L124" s="31">
        <v>143.85233496949124</v>
      </c>
      <c r="M124" s="31">
        <v>133.38272610637557</v>
      </c>
      <c r="N124" s="31">
        <v>144.31249577646085</v>
      </c>
      <c r="O124" s="31">
        <v>130.70790419780846</v>
      </c>
      <c r="P124" s="31">
        <v>119.47002762953097</v>
      </c>
      <c r="Q124" s="31">
        <v>165.83583005177911</v>
      </c>
      <c r="R124" s="31">
        <v>117.55457733610025</v>
      </c>
      <c r="S124" s="31">
        <v>141.97224774894386</v>
      </c>
      <c r="T124" s="31">
        <v>135.91792661193875</v>
      </c>
      <c r="U124" s="23"/>
      <c r="V124" s="43">
        <v>44774</v>
      </c>
      <c r="W124" s="31">
        <f t="shared" si="266"/>
        <v>2.084909291991039</v>
      </c>
      <c r="X124" s="31">
        <f t="shared" si="267"/>
        <v>-6.2647340221070067</v>
      </c>
      <c r="Y124" s="31">
        <f t="shared" si="268"/>
        <v>3.3373584444114499</v>
      </c>
      <c r="Z124" s="31">
        <f t="shared" si="269"/>
        <v>8.5222105640189625</v>
      </c>
      <c r="AA124" s="31">
        <f t="shared" si="270"/>
        <v>9.8862772481868859</v>
      </c>
      <c r="AB124" s="31">
        <f t="shared" si="271"/>
        <v>4.153751179476302</v>
      </c>
      <c r="AC124" s="31">
        <f t="shared" si="272"/>
        <v>6.9570881451400908</v>
      </c>
      <c r="AD124" s="31">
        <f t="shared" si="273"/>
        <v>18.092933154530272</v>
      </c>
      <c r="AE124" s="31">
        <f t="shared" si="274"/>
        <v>1.2658071301032976</v>
      </c>
      <c r="AF124" s="31">
        <f t="shared" si="275"/>
        <v>6.8250151041452227</v>
      </c>
      <c r="AG124" s="31">
        <f t="shared" si="276"/>
        <v>5.2612696729088242</v>
      </c>
      <c r="AH124" s="31">
        <f t="shared" si="277"/>
        <v>4.5312872798904209</v>
      </c>
      <c r="AI124" s="31">
        <f t="shared" si="278"/>
        <v>21.285558506244101</v>
      </c>
      <c r="AJ124" s="31">
        <f t="shared" si="279"/>
        <v>2.7845239475449404</v>
      </c>
      <c r="AK124" s="31">
        <f t="shared" si="280"/>
        <v>3.0312200892924892</v>
      </c>
      <c r="AL124" s="31">
        <f t="shared" si="281"/>
        <v>-6.2165223698110594</v>
      </c>
      <c r="AM124" s="31">
        <f t="shared" si="282"/>
        <v>4.2059636139380956</v>
      </c>
      <c r="AN124" s="31">
        <f t="shared" si="283"/>
        <v>-1.4151102097259383</v>
      </c>
      <c r="AO124" s="31">
        <f t="shared" si="284"/>
        <v>4.4438390619728949</v>
      </c>
      <c r="AP124" s="23"/>
      <c r="AQ124" s="23"/>
      <c r="AR124" s="57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M124" s="57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</row>
    <row r="125" spans="1:84" s="59" customFormat="1" ht="15" x14ac:dyDescent="0.3">
      <c r="A125" s="43">
        <v>44805</v>
      </c>
      <c r="B125" s="31">
        <v>114.26824997970608</v>
      </c>
      <c r="C125" s="31">
        <v>67.833511871239082</v>
      </c>
      <c r="D125" s="31">
        <v>125.25873974655781</v>
      </c>
      <c r="E125" s="31">
        <v>136.85996102654269</v>
      </c>
      <c r="F125" s="31">
        <v>150.07010103311293</v>
      </c>
      <c r="G125" s="31">
        <v>138.16570040461949</v>
      </c>
      <c r="H125" s="31">
        <v>127.41911418304967</v>
      </c>
      <c r="I125" s="31">
        <v>137.31847486706963</v>
      </c>
      <c r="J125" s="31">
        <v>134.77484531824965</v>
      </c>
      <c r="K125" s="31">
        <v>174.8219694956156</v>
      </c>
      <c r="L125" s="31">
        <v>143.8357245940696</v>
      </c>
      <c r="M125" s="31">
        <v>131.48391241561015</v>
      </c>
      <c r="N125" s="31">
        <v>133.31919508894865</v>
      </c>
      <c r="O125" s="31">
        <v>131.11251344865232</v>
      </c>
      <c r="P125" s="31">
        <v>112.45559745971515</v>
      </c>
      <c r="Q125" s="31">
        <v>161.13934238643046</v>
      </c>
      <c r="R125" s="31">
        <v>123.30550432021363</v>
      </c>
      <c r="S125" s="31">
        <v>143.46652452062028</v>
      </c>
      <c r="T125" s="31">
        <v>133.70773298949646</v>
      </c>
      <c r="U125" s="23"/>
      <c r="V125" s="43">
        <v>44805</v>
      </c>
      <c r="W125" s="31">
        <f t="shared" si="266"/>
        <v>1.2764013409265544</v>
      </c>
      <c r="X125" s="31">
        <f t="shared" si="267"/>
        <v>-8.4693701757934434</v>
      </c>
      <c r="Y125" s="31">
        <f t="shared" si="268"/>
        <v>2.4400243574119997</v>
      </c>
      <c r="Z125" s="31">
        <f t="shared" si="269"/>
        <v>5.0456745470734461</v>
      </c>
      <c r="AA125" s="31">
        <f t="shared" si="270"/>
        <v>10.400791491789334</v>
      </c>
      <c r="AB125" s="31">
        <f t="shared" si="271"/>
        <v>3.3274208270277512</v>
      </c>
      <c r="AC125" s="31">
        <f t="shared" si="272"/>
        <v>5.6099936596293816</v>
      </c>
      <c r="AD125" s="31">
        <f t="shared" si="273"/>
        <v>18.598622615269477</v>
      </c>
      <c r="AE125" s="31">
        <f t="shared" si="274"/>
        <v>-1.0454618076324351</v>
      </c>
      <c r="AF125" s="31">
        <f t="shared" si="275"/>
        <v>11.594372827671535</v>
      </c>
      <c r="AG125" s="31">
        <f t="shared" si="276"/>
        <v>4.5808004154738597</v>
      </c>
      <c r="AH125" s="31">
        <f t="shared" si="277"/>
        <v>5.4037877015338722</v>
      </c>
      <c r="AI125" s="31">
        <f t="shared" si="278"/>
        <v>10.284141030583129</v>
      </c>
      <c r="AJ125" s="31">
        <f t="shared" si="279"/>
        <v>3.2653742808551414</v>
      </c>
      <c r="AK125" s="31">
        <f t="shared" si="280"/>
        <v>3.0592540710690201</v>
      </c>
      <c r="AL125" s="31">
        <f t="shared" si="281"/>
        <v>-4.8448506044296238</v>
      </c>
      <c r="AM125" s="31">
        <f t="shared" si="282"/>
        <v>3.6523729185178269</v>
      </c>
      <c r="AN125" s="31">
        <f t="shared" si="283"/>
        <v>-0.55313897004796786</v>
      </c>
      <c r="AO125" s="31">
        <f t="shared" si="284"/>
        <v>3.838275600227206</v>
      </c>
      <c r="AP125" s="23"/>
      <c r="AQ125" s="23"/>
      <c r="AR125" s="57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M125" s="57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</row>
    <row r="126" spans="1:84" s="59" customFormat="1" ht="15" hidden="1" x14ac:dyDescent="0.3">
      <c r="A126" s="43">
        <v>44835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23"/>
      <c r="V126" s="43">
        <v>44835</v>
      </c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23"/>
      <c r="AQ126" s="23"/>
      <c r="AR126" s="57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M126" s="57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</row>
    <row r="127" spans="1:84" s="59" customFormat="1" ht="15" hidden="1" x14ac:dyDescent="0.3">
      <c r="A127" s="43">
        <v>44866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23"/>
      <c r="V127" s="43">
        <v>44866</v>
      </c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23"/>
      <c r="AQ127" s="23"/>
      <c r="AR127" s="57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M127" s="57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</row>
    <row r="128" spans="1:84" s="59" customFormat="1" ht="15" hidden="1" x14ac:dyDescent="0.3">
      <c r="A128" s="44">
        <v>44896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23"/>
      <c r="V128" s="44">
        <v>44896</v>
      </c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23"/>
      <c r="AQ128" s="23"/>
      <c r="AR128" s="57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M128" s="57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</row>
    <row r="129" spans="1:84" s="59" customFormat="1" ht="15" hidden="1" x14ac:dyDescent="0.3">
      <c r="A129" s="45">
        <v>44927</v>
      </c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23"/>
      <c r="V129" s="45">
        <v>44927</v>
      </c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23"/>
      <c r="AQ129" s="23"/>
      <c r="AR129" s="57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M129" s="57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</row>
    <row r="130" spans="1:84" s="59" customFormat="1" ht="15" hidden="1" x14ac:dyDescent="0.3">
      <c r="A130" s="40">
        <v>44958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3"/>
      <c r="V130" s="40">
        <v>44958</v>
      </c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3"/>
      <c r="AQ130" s="23"/>
      <c r="AR130" s="57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M130" s="57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</row>
    <row r="131" spans="1:84" s="59" customFormat="1" ht="15" hidden="1" x14ac:dyDescent="0.3">
      <c r="A131" s="40">
        <v>44986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3"/>
      <c r="V131" s="40">
        <v>44986</v>
      </c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3"/>
      <c r="AQ131" s="23"/>
      <c r="AR131" s="57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M131" s="57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</row>
    <row r="132" spans="1:84" s="59" customFormat="1" ht="15" hidden="1" x14ac:dyDescent="0.3">
      <c r="A132" s="40">
        <v>45017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3"/>
      <c r="V132" s="40">
        <v>45017</v>
      </c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3"/>
      <c r="AQ132" s="23"/>
      <c r="AR132" s="57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M132" s="57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</row>
    <row r="133" spans="1:84" s="59" customFormat="1" ht="15" hidden="1" x14ac:dyDescent="0.3">
      <c r="A133" s="40">
        <v>45047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3"/>
      <c r="V133" s="40">
        <v>45047</v>
      </c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3"/>
      <c r="AQ133" s="23"/>
      <c r="AR133" s="57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M133" s="57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</row>
    <row r="134" spans="1:84" s="59" customFormat="1" ht="15" hidden="1" x14ac:dyDescent="0.3">
      <c r="A134" s="40">
        <v>45078</v>
      </c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3"/>
      <c r="V134" s="40">
        <v>45078</v>
      </c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3"/>
      <c r="AQ134" s="23"/>
      <c r="AR134" s="57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M134" s="57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</row>
    <row r="135" spans="1:84" s="59" customFormat="1" ht="15" hidden="1" x14ac:dyDescent="0.3">
      <c r="A135" s="40">
        <v>45108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3"/>
      <c r="V135" s="40">
        <v>45108</v>
      </c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3"/>
      <c r="AQ135" s="23"/>
      <c r="AR135" s="57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M135" s="57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</row>
    <row r="136" spans="1:84" s="59" customFormat="1" ht="15" hidden="1" x14ac:dyDescent="0.3">
      <c r="A136" s="40">
        <v>45139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3"/>
      <c r="V136" s="40">
        <v>45139</v>
      </c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3"/>
      <c r="AQ136" s="23"/>
      <c r="AR136" s="57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M136" s="57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</row>
    <row r="137" spans="1:84" s="59" customFormat="1" ht="15" hidden="1" x14ac:dyDescent="0.3">
      <c r="A137" s="40">
        <v>45170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3"/>
      <c r="V137" s="40">
        <v>45170</v>
      </c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3"/>
      <c r="AQ137" s="23"/>
      <c r="AR137" s="57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M137" s="57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</row>
    <row r="138" spans="1:84" s="59" customFormat="1" ht="15" hidden="1" x14ac:dyDescent="0.3">
      <c r="A138" s="40">
        <v>45200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3"/>
      <c r="V138" s="40">
        <v>45200</v>
      </c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3"/>
      <c r="AQ138" s="23"/>
      <c r="AR138" s="57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M138" s="57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</row>
    <row r="139" spans="1:84" s="59" customFormat="1" ht="15" hidden="1" x14ac:dyDescent="0.3">
      <c r="A139" s="40">
        <v>45231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3"/>
      <c r="V139" s="40">
        <v>45231</v>
      </c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3"/>
      <c r="AQ139" s="23"/>
      <c r="AR139" s="57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M139" s="57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</row>
    <row r="140" spans="1:84" s="59" customFormat="1" ht="15" hidden="1" x14ac:dyDescent="0.3">
      <c r="A140" s="41">
        <v>45261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3"/>
      <c r="V140" s="41">
        <v>45261</v>
      </c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3"/>
      <c r="AQ140" s="23"/>
      <c r="AR140" s="57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M140" s="57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</row>
    <row r="141" spans="1:84" s="59" customFormat="1" ht="15" hidden="1" x14ac:dyDescent="0.3">
      <c r="A141" s="42">
        <v>45292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3"/>
      <c r="V141" s="42">
        <v>45292</v>
      </c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3"/>
      <c r="AQ141" s="23"/>
      <c r="AR141" s="57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M141" s="57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</row>
    <row r="142" spans="1:84" s="59" customFormat="1" ht="15" hidden="1" x14ac:dyDescent="0.3">
      <c r="A142" s="43">
        <v>45323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23"/>
      <c r="V142" s="43">
        <v>45323</v>
      </c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23"/>
      <c r="AQ142" s="23"/>
      <c r="AR142" s="57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M142" s="57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</row>
    <row r="143" spans="1:84" s="59" customFormat="1" ht="15" hidden="1" x14ac:dyDescent="0.3">
      <c r="A143" s="43">
        <v>45352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23"/>
      <c r="V143" s="43">
        <v>45352</v>
      </c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23"/>
      <c r="AQ143" s="23"/>
      <c r="AR143" s="57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M143" s="57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</row>
    <row r="144" spans="1:84" s="59" customFormat="1" ht="15" hidden="1" x14ac:dyDescent="0.3">
      <c r="A144" s="43">
        <v>45383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23"/>
      <c r="V144" s="43">
        <v>45383</v>
      </c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23"/>
      <c r="AQ144" s="23"/>
      <c r="AR144" s="57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M144" s="57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</row>
    <row r="145" spans="1:84" s="59" customFormat="1" ht="15" hidden="1" x14ac:dyDescent="0.3">
      <c r="A145" s="43">
        <v>45413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23"/>
      <c r="V145" s="43">
        <v>45413</v>
      </c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23"/>
      <c r="AQ145" s="23"/>
      <c r="AR145" s="57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M145" s="57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</row>
    <row r="146" spans="1:84" s="59" customFormat="1" ht="15" hidden="1" x14ac:dyDescent="0.3">
      <c r="A146" s="43">
        <v>45444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23"/>
      <c r="V146" s="43">
        <v>45444</v>
      </c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23"/>
      <c r="AQ146" s="23"/>
      <c r="AR146" s="57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M146" s="57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</row>
    <row r="147" spans="1:84" s="59" customFormat="1" ht="15" hidden="1" x14ac:dyDescent="0.3">
      <c r="A147" s="43">
        <v>45474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23"/>
      <c r="V147" s="43">
        <v>45474</v>
      </c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23"/>
      <c r="AQ147" s="23"/>
      <c r="AR147" s="57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M147" s="57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</row>
    <row r="148" spans="1:84" s="59" customFormat="1" ht="15" hidden="1" x14ac:dyDescent="0.3">
      <c r="A148" s="43">
        <v>45505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23"/>
      <c r="V148" s="43">
        <v>45505</v>
      </c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23"/>
      <c r="AQ148" s="23"/>
      <c r="AR148" s="57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M148" s="57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</row>
    <row r="149" spans="1:84" s="59" customFormat="1" ht="15" hidden="1" x14ac:dyDescent="0.3">
      <c r="A149" s="43">
        <v>45536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23"/>
      <c r="V149" s="43">
        <v>45536</v>
      </c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23"/>
      <c r="AQ149" s="23"/>
      <c r="AR149" s="57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M149" s="57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</row>
    <row r="150" spans="1:84" s="59" customFormat="1" ht="15" hidden="1" x14ac:dyDescent="0.3">
      <c r="A150" s="43">
        <v>45566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23"/>
      <c r="V150" s="43">
        <v>45566</v>
      </c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23"/>
      <c r="AQ150" s="23"/>
      <c r="AR150" s="57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M150" s="57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</row>
    <row r="151" spans="1:84" s="59" customFormat="1" ht="15" hidden="1" x14ac:dyDescent="0.3">
      <c r="A151" s="43">
        <v>45597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23"/>
      <c r="V151" s="43">
        <v>45597</v>
      </c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23"/>
      <c r="AQ151" s="23"/>
      <c r="AR151" s="57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M151" s="57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</row>
    <row r="152" spans="1:84" s="59" customFormat="1" ht="15" hidden="1" x14ac:dyDescent="0.3">
      <c r="A152" s="44">
        <v>45627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23"/>
      <c r="V152" s="44">
        <v>45627</v>
      </c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23"/>
      <c r="AQ152" s="23"/>
      <c r="AR152" s="57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M152" s="57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</row>
    <row r="153" spans="1:84" s="59" customFormat="1" ht="15" hidden="1" x14ac:dyDescent="0.3">
      <c r="A153" s="45">
        <v>45658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23"/>
      <c r="V153" s="45">
        <v>45658</v>
      </c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23"/>
      <c r="AQ153" s="23"/>
      <c r="AR153" s="57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M153" s="57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</row>
    <row r="154" spans="1:84" s="59" customFormat="1" ht="15" hidden="1" x14ac:dyDescent="0.3">
      <c r="A154" s="40">
        <v>45689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3"/>
      <c r="V154" s="40">
        <v>45689</v>
      </c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3"/>
      <c r="AQ154" s="23"/>
      <c r="AR154" s="57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M154" s="57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</row>
    <row r="155" spans="1:84" s="59" customFormat="1" ht="15" hidden="1" x14ac:dyDescent="0.3">
      <c r="A155" s="40">
        <v>45717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3"/>
      <c r="V155" s="40">
        <v>45717</v>
      </c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3"/>
      <c r="AQ155" s="23"/>
      <c r="AR155" s="57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M155" s="57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</row>
    <row r="156" spans="1:84" s="59" customFormat="1" ht="15" hidden="1" x14ac:dyDescent="0.3">
      <c r="A156" s="40">
        <v>45748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3"/>
      <c r="V156" s="40">
        <v>45748</v>
      </c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3"/>
      <c r="AQ156" s="23"/>
      <c r="AR156" s="57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M156" s="57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</row>
    <row r="157" spans="1:84" s="59" customFormat="1" ht="15" hidden="1" x14ac:dyDescent="0.3">
      <c r="A157" s="40">
        <v>45778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3"/>
      <c r="V157" s="40">
        <v>45778</v>
      </c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3"/>
      <c r="AQ157" s="23"/>
      <c r="AR157" s="57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M157" s="57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</row>
    <row r="158" spans="1:84" s="59" customFormat="1" ht="15" hidden="1" x14ac:dyDescent="0.3">
      <c r="A158" s="40">
        <v>45809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3"/>
      <c r="V158" s="40">
        <v>45809</v>
      </c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3"/>
      <c r="AQ158" s="23"/>
      <c r="AR158" s="57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M158" s="57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</row>
    <row r="159" spans="1:84" s="59" customFormat="1" ht="15" hidden="1" x14ac:dyDescent="0.3">
      <c r="A159" s="40">
        <v>45839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3"/>
      <c r="V159" s="40">
        <v>45839</v>
      </c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3"/>
      <c r="AQ159" s="23"/>
      <c r="AR159" s="57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M159" s="57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</row>
    <row r="160" spans="1:84" s="59" customFormat="1" ht="15" hidden="1" x14ac:dyDescent="0.3">
      <c r="A160" s="40">
        <v>45870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3"/>
      <c r="V160" s="40">
        <v>45870</v>
      </c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3"/>
      <c r="AQ160" s="23"/>
      <c r="AR160" s="57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M160" s="57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</row>
    <row r="161" spans="1:84" s="59" customFormat="1" ht="15" hidden="1" x14ac:dyDescent="0.3">
      <c r="A161" s="40">
        <v>45901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3"/>
      <c r="V161" s="40">
        <v>45901</v>
      </c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3"/>
      <c r="AQ161" s="23"/>
      <c r="AR161" s="57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M161" s="57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</row>
    <row r="162" spans="1:84" s="59" customFormat="1" ht="15" hidden="1" x14ac:dyDescent="0.3">
      <c r="A162" s="40">
        <v>45931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3"/>
      <c r="V162" s="40">
        <v>45931</v>
      </c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3"/>
      <c r="AQ162" s="23"/>
      <c r="AR162" s="57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M162" s="57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</row>
    <row r="163" spans="1:84" s="59" customFormat="1" ht="15" hidden="1" x14ac:dyDescent="0.3">
      <c r="A163" s="40">
        <v>45962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3"/>
      <c r="V163" s="40">
        <v>45962</v>
      </c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3"/>
      <c r="AQ163" s="23"/>
      <c r="AR163" s="57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M163" s="57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</row>
    <row r="164" spans="1:84" s="59" customFormat="1" ht="15" hidden="1" x14ac:dyDescent="0.3">
      <c r="A164" s="41">
        <v>45992</v>
      </c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3"/>
      <c r="V164" s="41">
        <v>45992</v>
      </c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3"/>
      <c r="AQ164" s="23"/>
      <c r="AR164" s="57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M164" s="57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</row>
    <row r="165" spans="1:84" s="59" customFormat="1" ht="15" hidden="1" x14ac:dyDescent="0.3">
      <c r="A165" s="42">
        <v>46023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3"/>
      <c r="V165" s="42">
        <v>46023</v>
      </c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3"/>
      <c r="AQ165" s="23"/>
      <c r="AR165" s="57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M165" s="57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</row>
    <row r="166" spans="1:84" s="59" customFormat="1" ht="15" hidden="1" x14ac:dyDescent="0.3">
      <c r="A166" s="43">
        <v>46054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23"/>
      <c r="V166" s="43">
        <v>46054</v>
      </c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23"/>
      <c r="AQ166" s="23"/>
      <c r="AR166" s="57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M166" s="57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</row>
    <row r="167" spans="1:84" s="59" customFormat="1" ht="15" hidden="1" x14ac:dyDescent="0.3">
      <c r="A167" s="43">
        <v>46082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23"/>
      <c r="V167" s="43">
        <v>46082</v>
      </c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23"/>
      <c r="AQ167" s="23"/>
      <c r="AR167" s="57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M167" s="57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</row>
    <row r="168" spans="1:84" s="59" customFormat="1" ht="15" hidden="1" x14ac:dyDescent="0.3">
      <c r="A168" s="43">
        <v>46113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23"/>
      <c r="V168" s="43">
        <v>46113</v>
      </c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23"/>
      <c r="AQ168" s="23"/>
      <c r="AR168" s="57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M168" s="57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</row>
    <row r="169" spans="1:84" s="59" customFormat="1" ht="15" hidden="1" x14ac:dyDescent="0.3">
      <c r="A169" s="43">
        <v>46143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23"/>
      <c r="V169" s="43">
        <v>46143</v>
      </c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23"/>
      <c r="AQ169" s="23"/>
      <c r="AR169" s="57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M169" s="57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</row>
    <row r="170" spans="1:84" s="59" customFormat="1" ht="15" hidden="1" x14ac:dyDescent="0.3">
      <c r="A170" s="43">
        <v>46174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23"/>
      <c r="V170" s="43">
        <v>46174</v>
      </c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23"/>
      <c r="AQ170" s="23"/>
      <c r="AR170" s="57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M170" s="57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</row>
    <row r="171" spans="1:84" s="59" customFormat="1" ht="15" hidden="1" x14ac:dyDescent="0.3">
      <c r="A171" s="43">
        <v>46204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23"/>
      <c r="V171" s="43">
        <v>46204</v>
      </c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23"/>
      <c r="AQ171" s="23"/>
      <c r="AR171" s="57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M171" s="57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</row>
    <row r="172" spans="1:84" s="59" customFormat="1" ht="15" hidden="1" x14ac:dyDescent="0.3">
      <c r="A172" s="43">
        <v>46235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23"/>
      <c r="V172" s="43">
        <v>46235</v>
      </c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23"/>
      <c r="AQ172" s="23"/>
      <c r="AR172" s="57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M172" s="57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</row>
    <row r="173" spans="1:84" s="59" customFormat="1" ht="15" hidden="1" x14ac:dyDescent="0.3">
      <c r="A173" s="43">
        <v>46266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23"/>
      <c r="V173" s="43">
        <v>46266</v>
      </c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23"/>
      <c r="AQ173" s="23"/>
      <c r="AR173" s="57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M173" s="57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</row>
    <row r="174" spans="1:84" s="59" customFormat="1" ht="15" hidden="1" x14ac:dyDescent="0.3">
      <c r="A174" s="43">
        <v>46296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23"/>
      <c r="V174" s="43">
        <v>46296</v>
      </c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23"/>
      <c r="AQ174" s="23"/>
      <c r="AR174" s="57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M174" s="57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</row>
    <row r="175" spans="1:84" s="59" customFormat="1" ht="15" hidden="1" x14ac:dyDescent="0.3">
      <c r="A175" s="43">
        <v>46327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23"/>
      <c r="V175" s="43">
        <v>46327</v>
      </c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23"/>
      <c r="AQ175" s="23"/>
      <c r="AR175" s="57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M175" s="57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</row>
    <row r="176" spans="1:84" s="59" customFormat="1" ht="15" hidden="1" x14ac:dyDescent="0.3">
      <c r="A176" s="44">
        <v>46357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23"/>
      <c r="V176" s="44">
        <v>46357</v>
      </c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23"/>
      <c r="AQ176" s="23"/>
      <c r="AR176" s="57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M176" s="57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</row>
    <row r="177" spans="1:84" s="59" customFormat="1" ht="15" hidden="1" x14ac:dyDescent="0.3">
      <c r="A177" s="45">
        <v>46388</v>
      </c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23"/>
      <c r="V177" s="45">
        <v>46388</v>
      </c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23"/>
      <c r="AQ177" s="23"/>
      <c r="AR177" s="57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M177" s="57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</row>
    <row r="178" spans="1:84" s="59" customFormat="1" ht="15" hidden="1" x14ac:dyDescent="0.3">
      <c r="A178" s="40">
        <v>46419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3"/>
      <c r="V178" s="40">
        <v>46419</v>
      </c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3"/>
      <c r="AQ178" s="23"/>
      <c r="AR178" s="57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M178" s="57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</row>
    <row r="179" spans="1:84" s="59" customFormat="1" ht="15" hidden="1" x14ac:dyDescent="0.3">
      <c r="A179" s="40">
        <v>46447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3"/>
      <c r="V179" s="40">
        <v>46447</v>
      </c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3"/>
      <c r="AQ179" s="23"/>
      <c r="AR179" s="57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M179" s="57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</row>
    <row r="180" spans="1:84" s="59" customFormat="1" ht="15" hidden="1" x14ac:dyDescent="0.3">
      <c r="A180" s="40">
        <v>46478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3"/>
      <c r="V180" s="40">
        <v>46478</v>
      </c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3"/>
      <c r="AQ180" s="23"/>
      <c r="AR180" s="57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M180" s="57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</row>
    <row r="181" spans="1:84" s="59" customFormat="1" ht="15" hidden="1" x14ac:dyDescent="0.3">
      <c r="A181" s="40">
        <v>46508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3"/>
      <c r="V181" s="40">
        <v>46508</v>
      </c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3"/>
      <c r="AQ181" s="23"/>
      <c r="AR181" s="57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M181" s="57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</row>
    <row r="182" spans="1:84" s="59" customFormat="1" ht="15" hidden="1" x14ac:dyDescent="0.3">
      <c r="A182" s="40">
        <v>46539</v>
      </c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3"/>
      <c r="V182" s="40">
        <v>46539</v>
      </c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3"/>
      <c r="AQ182" s="23"/>
      <c r="AR182" s="57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M182" s="57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</row>
    <row r="183" spans="1:84" s="59" customFormat="1" ht="15" hidden="1" x14ac:dyDescent="0.3">
      <c r="A183" s="40">
        <v>46569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3"/>
      <c r="V183" s="40">
        <v>46569</v>
      </c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3"/>
      <c r="AQ183" s="23"/>
      <c r="AR183" s="57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M183" s="57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</row>
    <row r="184" spans="1:84" s="59" customFormat="1" ht="15" hidden="1" x14ac:dyDescent="0.3">
      <c r="A184" s="40">
        <v>46600</v>
      </c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3"/>
      <c r="V184" s="40">
        <v>46600</v>
      </c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3"/>
      <c r="AQ184" s="23"/>
      <c r="AR184" s="57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M184" s="57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</row>
    <row r="185" spans="1:84" s="59" customFormat="1" ht="15" hidden="1" x14ac:dyDescent="0.3">
      <c r="A185" s="40">
        <v>46631</v>
      </c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3"/>
      <c r="V185" s="40">
        <v>46631</v>
      </c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3"/>
      <c r="AQ185" s="23"/>
      <c r="AR185" s="57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M185" s="57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</row>
    <row r="186" spans="1:84" s="59" customFormat="1" ht="15" hidden="1" x14ac:dyDescent="0.3">
      <c r="A186" s="40">
        <v>46661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3"/>
      <c r="V186" s="40">
        <v>46661</v>
      </c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3"/>
      <c r="AQ186" s="23"/>
      <c r="AR186" s="57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M186" s="57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</row>
    <row r="187" spans="1:84" s="59" customFormat="1" ht="15" hidden="1" x14ac:dyDescent="0.3">
      <c r="A187" s="40">
        <v>46692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3"/>
      <c r="V187" s="40">
        <v>46692</v>
      </c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3"/>
      <c r="AQ187" s="23"/>
      <c r="AR187" s="57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M187" s="57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</row>
    <row r="188" spans="1:84" s="59" customFormat="1" ht="15" hidden="1" x14ac:dyDescent="0.3">
      <c r="A188" s="41">
        <v>46722</v>
      </c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3"/>
      <c r="V188" s="41">
        <v>46722</v>
      </c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3"/>
      <c r="AQ188" s="23"/>
      <c r="AR188" s="57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M188" s="57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</row>
    <row r="189" spans="1:84" s="59" customFormat="1" ht="15" hidden="1" x14ac:dyDescent="0.3">
      <c r="A189" s="42">
        <v>46753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3"/>
      <c r="V189" s="42">
        <v>46753</v>
      </c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3"/>
      <c r="AQ189" s="23"/>
      <c r="AR189" s="57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M189" s="57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</row>
    <row r="190" spans="1:84" s="59" customFormat="1" ht="15" hidden="1" x14ac:dyDescent="0.3">
      <c r="A190" s="43">
        <v>46784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23"/>
      <c r="V190" s="43">
        <v>46784</v>
      </c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23"/>
      <c r="AQ190" s="23"/>
      <c r="AR190" s="57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M190" s="57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</row>
    <row r="191" spans="1:84" s="59" customFormat="1" ht="15" hidden="1" x14ac:dyDescent="0.3">
      <c r="A191" s="43">
        <v>46813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23"/>
      <c r="V191" s="43">
        <v>46813</v>
      </c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23"/>
      <c r="AQ191" s="23"/>
      <c r="AR191" s="57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M191" s="57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</row>
    <row r="192" spans="1:84" s="59" customFormat="1" ht="15" hidden="1" x14ac:dyDescent="0.3">
      <c r="A192" s="43">
        <v>46844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23"/>
      <c r="V192" s="43">
        <v>46844</v>
      </c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23"/>
      <c r="AQ192" s="23"/>
      <c r="AR192" s="57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M192" s="57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</row>
    <row r="193" spans="1:84" s="59" customFormat="1" ht="15" hidden="1" x14ac:dyDescent="0.3">
      <c r="A193" s="43">
        <v>46874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23"/>
      <c r="V193" s="43">
        <v>46874</v>
      </c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23"/>
      <c r="AQ193" s="23"/>
      <c r="AR193" s="57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M193" s="57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</row>
    <row r="194" spans="1:84" s="59" customFormat="1" ht="15" hidden="1" x14ac:dyDescent="0.3">
      <c r="A194" s="43">
        <v>46905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23"/>
      <c r="V194" s="43">
        <v>46905</v>
      </c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23"/>
      <c r="AQ194" s="23"/>
      <c r="AR194" s="57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M194" s="57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</row>
    <row r="195" spans="1:84" s="59" customFormat="1" ht="15" hidden="1" x14ac:dyDescent="0.3">
      <c r="A195" s="43">
        <v>46935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23"/>
      <c r="V195" s="43">
        <v>46935</v>
      </c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23"/>
      <c r="AQ195" s="23"/>
      <c r="AR195" s="57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M195" s="57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</row>
    <row r="196" spans="1:84" s="59" customFormat="1" ht="15" hidden="1" x14ac:dyDescent="0.3">
      <c r="A196" s="43">
        <v>46966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23"/>
      <c r="V196" s="43">
        <v>46966</v>
      </c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23"/>
      <c r="AQ196" s="23"/>
      <c r="AR196" s="57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M196" s="57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</row>
    <row r="197" spans="1:84" s="59" customFormat="1" ht="15" hidden="1" x14ac:dyDescent="0.3">
      <c r="A197" s="43">
        <v>46997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23"/>
      <c r="V197" s="43">
        <v>46997</v>
      </c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23"/>
      <c r="AQ197" s="23"/>
      <c r="AR197" s="57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M197" s="57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</row>
    <row r="198" spans="1:84" s="59" customFormat="1" ht="15" hidden="1" x14ac:dyDescent="0.3">
      <c r="A198" s="43">
        <v>47027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23"/>
      <c r="V198" s="43">
        <v>47027</v>
      </c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23"/>
      <c r="AQ198" s="23"/>
      <c r="AR198" s="57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M198" s="57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</row>
    <row r="199" spans="1:84" s="59" customFormat="1" ht="15" hidden="1" x14ac:dyDescent="0.3">
      <c r="A199" s="43">
        <v>47058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23"/>
      <c r="V199" s="43">
        <v>47058</v>
      </c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23"/>
      <c r="AQ199" s="23"/>
      <c r="AR199" s="57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M199" s="57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</row>
    <row r="200" spans="1:84" s="59" customFormat="1" ht="15" hidden="1" x14ac:dyDescent="0.3">
      <c r="A200" s="44">
        <v>47088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23"/>
      <c r="V200" s="44">
        <v>47088</v>
      </c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23"/>
      <c r="AQ200" s="23"/>
      <c r="AR200" s="57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M200" s="57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</row>
    <row r="201" spans="1:84" s="59" customFormat="1" ht="15" hidden="1" x14ac:dyDescent="0.3">
      <c r="A201" s="45">
        <v>47119</v>
      </c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23"/>
      <c r="V201" s="45">
        <v>47119</v>
      </c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23"/>
      <c r="AQ201" s="23"/>
      <c r="AR201" s="57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M201" s="57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</row>
    <row r="202" spans="1:84" s="59" customFormat="1" ht="15" hidden="1" x14ac:dyDescent="0.3">
      <c r="A202" s="40">
        <v>47150</v>
      </c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3"/>
      <c r="V202" s="40">
        <v>47150</v>
      </c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3"/>
      <c r="AQ202" s="23"/>
      <c r="AR202" s="57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M202" s="57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</row>
    <row r="203" spans="1:84" s="59" customFormat="1" ht="15" hidden="1" x14ac:dyDescent="0.3">
      <c r="A203" s="40">
        <v>47178</v>
      </c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3"/>
      <c r="V203" s="40">
        <v>47178</v>
      </c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3"/>
      <c r="AQ203" s="23"/>
      <c r="AR203" s="57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M203" s="57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</row>
    <row r="204" spans="1:84" s="59" customFormat="1" ht="15" hidden="1" x14ac:dyDescent="0.3">
      <c r="A204" s="40">
        <v>47209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3"/>
      <c r="V204" s="40">
        <v>47209</v>
      </c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3"/>
      <c r="AQ204" s="23"/>
      <c r="AR204" s="57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M204" s="57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</row>
    <row r="205" spans="1:84" s="59" customFormat="1" ht="15" hidden="1" x14ac:dyDescent="0.3">
      <c r="A205" s="40">
        <v>47239</v>
      </c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3"/>
      <c r="V205" s="40">
        <v>47239</v>
      </c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3"/>
      <c r="AQ205" s="23"/>
      <c r="AR205" s="57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M205" s="57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</row>
    <row r="206" spans="1:84" s="59" customFormat="1" ht="15" hidden="1" x14ac:dyDescent="0.3">
      <c r="A206" s="40">
        <v>47270</v>
      </c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3"/>
      <c r="V206" s="40">
        <v>47270</v>
      </c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3"/>
      <c r="AQ206" s="23"/>
      <c r="AR206" s="57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M206" s="57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</row>
    <row r="207" spans="1:84" s="59" customFormat="1" ht="15" hidden="1" x14ac:dyDescent="0.3">
      <c r="A207" s="40">
        <v>47300</v>
      </c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3"/>
      <c r="V207" s="40">
        <v>47300</v>
      </c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3"/>
      <c r="AQ207" s="23"/>
      <c r="AR207" s="57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M207" s="57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</row>
    <row r="208" spans="1:84" s="59" customFormat="1" ht="15" hidden="1" x14ac:dyDescent="0.3">
      <c r="A208" s="40">
        <v>47331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3"/>
      <c r="V208" s="40">
        <v>47331</v>
      </c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3"/>
      <c r="AQ208" s="23"/>
      <c r="AR208" s="57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M208" s="57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</row>
    <row r="209" spans="1:84" s="59" customFormat="1" ht="15" hidden="1" x14ac:dyDescent="0.3">
      <c r="A209" s="40">
        <v>47362</v>
      </c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3"/>
      <c r="V209" s="40">
        <v>47362</v>
      </c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3"/>
      <c r="AQ209" s="23"/>
      <c r="AR209" s="57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M209" s="57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</row>
    <row r="210" spans="1:84" s="59" customFormat="1" ht="15" hidden="1" x14ac:dyDescent="0.3">
      <c r="A210" s="40">
        <v>47392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3"/>
      <c r="V210" s="40">
        <v>47392</v>
      </c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3"/>
      <c r="AQ210" s="23"/>
      <c r="AR210" s="57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M210" s="57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</row>
    <row r="211" spans="1:84" s="59" customFormat="1" ht="15" hidden="1" x14ac:dyDescent="0.3">
      <c r="A211" s="40">
        <v>47423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3"/>
      <c r="V211" s="40">
        <v>47423</v>
      </c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3"/>
      <c r="AQ211" s="23"/>
      <c r="AR211" s="57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M211" s="57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</row>
    <row r="212" spans="1:84" s="59" customFormat="1" ht="15" hidden="1" x14ac:dyDescent="0.3">
      <c r="A212" s="41">
        <v>47453</v>
      </c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3"/>
      <c r="V212" s="41">
        <v>47453</v>
      </c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3"/>
      <c r="AQ212" s="23"/>
      <c r="AR212" s="57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M212" s="57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</row>
    <row r="213" spans="1:84" s="59" customFormat="1" ht="15" hidden="1" x14ac:dyDescent="0.3">
      <c r="A213" s="42">
        <v>47484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3"/>
      <c r="V213" s="42">
        <v>47484</v>
      </c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3"/>
      <c r="AQ213" s="23"/>
      <c r="AR213" s="57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M213" s="57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</row>
    <row r="214" spans="1:84" s="59" customFormat="1" ht="15" hidden="1" x14ac:dyDescent="0.3">
      <c r="A214" s="43">
        <v>47515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23"/>
      <c r="V214" s="43">
        <v>47515</v>
      </c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23"/>
      <c r="AQ214" s="23"/>
      <c r="AR214" s="57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M214" s="57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</row>
    <row r="215" spans="1:84" s="59" customFormat="1" ht="15" hidden="1" x14ac:dyDescent="0.3">
      <c r="A215" s="43">
        <v>47543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23"/>
      <c r="V215" s="43">
        <v>47543</v>
      </c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23"/>
      <c r="AQ215" s="23"/>
      <c r="AR215" s="57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M215" s="57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</row>
    <row r="216" spans="1:84" s="59" customFormat="1" ht="15" hidden="1" x14ac:dyDescent="0.3">
      <c r="A216" s="43">
        <v>47574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23"/>
      <c r="V216" s="43">
        <v>47574</v>
      </c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23"/>
      <c r="AQ216" s="23"/>
      <c r="AR216" s="57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M216" s="57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</row>
    <row r="217" spans="1:84" s="59" customFormat="1" ht="15" hidden="1" x14ac:dyDescent="0.3">
      <c r="A217" s="43">
        <v>47604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23"/>
      <c r="V217" s="43">
        <v>47604</v>
      </c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23"/>
      <c r="AQ217" s="23"/>
      <c r="AR217" s="57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M217" s="57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</row>
    <row r="218" spans="1:84" s="59" customFormat="1" ht="15" hidden="1" x14ac:dyDescent="0.3">
      <c r="A218" s="43">
        <v>47635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23"/>
      <c r="V218" s="43">
        <v>47635</v>
      </c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23"/>
      <c r="AQ218" s="23"/>
      <c r="AR218" s="57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M218" s="57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</row>
    <row r="219" spans="1:84" s="59" customFormat="1" ht="15" hidden="1" x14ac:dyDescent="0.3">
      <c r="A219" s="43">
        <v>47665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23"/>
      <c r="V219" s="43">
        <v>47665</v>
      </c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23"/>
      <c r="AQ219" s="23"/>
      <c r="AR219" s="57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M219" s="57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</row>
    <row r="220" spans="1:84" s="59" customFormat="1" ht="15" hidden="1" x14ac:dyDescent="0.3">
      <c r="A220" s="43">
        <v>47696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23"/>
      <c r="V220" s="43">
        <v>47696</v>
      </c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23"/>
      <c r="AQ220" s="23"/>
      <c r="AR220" s="57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M220" s="57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</row>
    <row r="221" spans="1:84" s="59" customFormat="1" ht="15" hidden="1" x14ac:dyDescent="0.3">
      <c r="A221" s="43">
        <v>47727</v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23"/>
      <c r="V221" s="43">
        <v>47727</v>
      </c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23"/>
      <c r="AQ221" s="23"/>
      <c r="AR221" s="57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M221" s="57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</row>
    <row r="222" spans="1:84" s="59" customFormat="1" ht="15" hidden="1" x14ac:dyDescent="0.3">
      <c r="A222" s="43">
        <v>47757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23"/>
      <c r="V222" s="43">
        <v>47757</v>
      </c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23"/>
      <c r="AQ222" s="23"/>
      <c r="AR222" s="57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M222" s="57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</row>
    <row r="223" spans="1:84" s="59" customFormat="1" ht="15" hidden="1" x14ac:dyDescent="0.3">
      <c r="A223" s="43">
        <v>47788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23"/>
      <c r="V223" s="43">
        <v>47788</v>
      </c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23"/>
      <c r="AQ223" s="23"/>
      <c r="AR223" s="57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M223" s="57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</row>
    <row r="224" spans="1:84" s="59" customFormat="1" ht="15" hidden="1" x14ac:dyDescent="0.3">
      <c r="A224" s="44">
        <v>47818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23"/>
      <c r="V224" s="44">
        <v>47818</v>
      </c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23"/>
      <c r="AQ224" s="23"/>
      <c r="AR224" s="57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M224" s="57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</row>
    <row r="225" spans="1:84" s="59" customFormat="1" ht="15" hidden="1" x14ac:dyDescent="0.3">
      <c r="A225" s="45">
        <v>47849</v>
      </c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23"/>
      <c r="V225" s="45">
        <v>47849</v>
      </c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23"/>
      <c r="AQ225" s="23"/>
      <c r="AR225" s="57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M225" s="57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</row>
    <row r="226" spans="1:84" s="59" customFormat="1" ht="15" hidden="1" x14ac:dyDescent="0.3">
      <c r="A226" s="40">
        <v>47880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3"/>
      <c r="V226" s="40">
        <v>47880</v>
      </c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3"/>
      <c r="AQ226" s="23"/>
      <c r="AR226" s="57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M226" s="57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</row>
    <row r="227" spans="1:84" s="59" customFormat="1" ht="15" hidden="1" x14ac:dyDescent="0.3">
      <c r="A227" s="40">
        <v>47908</v>
      </c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3"/>
      <c r="V227" s="40">
        <v>47908</v>
      </c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3"/>
      <c r="AQ227" s="23"/>
      <c r="AR227" s="57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M227" s="57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</row>
    <row r="228" spans="1:84" s="59" customFormat="1" ht="15" hidden="1" x14ac:dyDescent="0.3">
      <c r="A228" s="40">
        <v>47939</v>
      </c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3"/>
      <c r="V228" s="40">
        <v>47939</v>
      </c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3"/>
      <c r="AQ228" s="23"/>
      <c r="AR228" s="57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M228" s="57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</row>
    <row r="229" spans="1:84" s="59" customFormat="1" ht="15" hidden="1" x14ac:dyDescent="0.3">
      <c r="A229" s="40">
        <v>47969</v>
      </c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3"/>
      <c r="V229" s="40">
        <v>47969</v>
      </c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3"/>
      <c r="AQ229" s="23"/>
      <c r="AR229" s="57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M229" s="57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</row>
    <row r="230" spans="1:84" s="59" customFormat="1" ht="15" hidden="1" x14ac:dyDescent="0.3">
      <c r="A230" s="40">
        <v>48000</v>
      </c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3"/>
      <c r="V230" s="40">
        <v>48000</v>
      </c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3"/>
      <c r="AQ230" s="23"/>
      <c r="AR230" s="57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M230" s="57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</row>
    <row r="231" spans="1:84" s="59" customFormat="1" ht="15" hidden="1" x14ac:dyDescent="0.3">
      <c r="A231" s="40">
        <v>48030</v>
      </c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3"/>
      <c r="V231" s="40">
        <v>48030</v>
      </c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3"/>
      <c r="AQ231" s="23"/>
      <c r="AR231" s="57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M231" s="57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</row>
    <row r="232" spans="1:84" s="59" customFormat="1" ht="15" hidden="1" x14ac:dyDescent="0.3">
      <c r="A232" s="40">
        <v>48061</v>
      </c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3"/>
      <c r="V232" s="40">
        <v>48061</v>
      </c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3"/>
      <c r="AQ232" s="23"/>
      <c r="AR232" s="57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M232" s="57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</row>
    <row r="233" spans="1:84" s="59" customFormat="1" ht="15" hidden="1" x14ac:dyDescent="0.3">
      <c r="A233" s="40">
        <v>48092</v>
      </c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3"/>
      <c r="V233" s="40">
        <v>48092</v>
      </c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3"/>
      <c r="AQ233" s="23"/>
      <c r="AR233" s="57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M233" s="57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</row>
    <row r="234" spans="1:84" s="59" customFormat="1" ht="15" hidden="1" x14ac:dyDescent="0.3">
      <c r="A234" s="40">
        <v>48122</v>
      </c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3"/>
      <c r="V234" s="40">
        <v>48122</v>
      </c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3"/>
      <c r="AQ234" s="23"/>
      <c r="AR234" s="57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M234" s="57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</row>
    <row r="235" spans="1:84" s="59" customFormat="1" ht="15" hidden="1" x14ac:dyDescent="0.3">
      <c r="A235" s="40">
        <v>48153</v>
      </c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3"/>
      <c r="V235" s="40">
        <v>48153</v>
      </c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3"/>
      <c r="AQ235" s="23"/>
      <c r="AR235" s="57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M235" s="57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</row>
    <row r="236" spans="1:84" s="59" customFormat="1" ht="15" hidden="1" x14ac:dyDescent="0.3">
      <c r="A236" s="41">
        <v>48183</v>
      </c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3"/>
      <c r="V236" s="41">
        <v>48183</v>
      </c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3"/>
      <c r="AQ236" s="23"/>
      <c r="AR236" s="57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M236" s="57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</row>
    <row r="237" spans="1:84" s="59" customFormat="1" ht="15" hidden="1" x14ac:dyDescent="0.3">
      <c r="A237" s="42">
        <v>48214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3"/>
      <c r="V237" s="42">
        <v>48214</v>
      </c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3"/>
      <c r="AQ237" s="23"/>
      <c r="AR237" s="57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M237" s="57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</row>
    <row r="238" spans="1:84" s="59" customFormat="1" ht="15" hidden="1" x14ac:dyDescent="0.3">
      <c r="A238" s="43">
        <v>48245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23"/>
      <c r="V238" s="43">
        <v>48245</v>
      </c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23"/>
      <c r="AQ238" s="23"/>
      <c r="AR238" s="57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M238" s="57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</row>
    <row r="239" spans="1:84" s="59" customFormat="1" ht="15" hidden="1" x14ac:dyDescent="0.3">
      <c r="A239" s="43">
        <v>48274</v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23"/>
      <c r="V239" s="43">
        <v>48274</v>
      </c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23"/>
      <c r="AQ239" s="23"/>
      <c r="AR239" s="57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M239" s="57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</row>
    <row r="240" spans="1:84" s="59" customFormat="1" ht="15" hidden="1" x14ac:dyDescent="0.3">
      <c r="A240" s="43">
        <v>48305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23"/>
      <c r="V240" s="43">
        <v>48305</v>
      </c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23"/>
      <c r="AQ240" s="23"/>
      <c r="AR240" s="57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M240" s="57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</row>
    <row r="241" spans="1:84" s="59" customFormat="1" ht="15" hidden="1" x14ac:dyDescent="0.3">
      <c r="A241" s="43">
        <v>48335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23"/>
      <c r="V241" s="43">
        <v>48335</v>
      </c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23"/>
      <c r="AQ241" s="23"/>
      <c r="AR241" s="57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M241" s="57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</row>
    <row r="242" spans="1:84" s="59" customFormat="1" ht="15" hidden="1" x14ac:dyDescent="0.3">
      <c r="A242" s="43">
        <v>48366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23"/>
      <c r="V242" s="43">
        <v>48366</v>
      </c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23"/>
      <c r="AQ242" s="23"/>
      <c r="AR242" s="57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M242" s="57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</row>
    <row r="243" spans="1:84" s="59" customFormat="1" ht="15" hidden="1" x14ac:dyDescent="0.3">
      <c r="A243" s="43">
        <v>48396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23"/>
      <c r="V243" s="43">
        <v>48396</v>
      </c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23"/>
      <c r="AQ243" s="23"/>
      <c r="AR243" s="57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M243" s="57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</row>
    <row r="244" spans="1:84" s="59" customFormat="1" ht="15" hidden="1" x14ac:dyDescent="0.3">
      <c r="A244" s="43">
        <v>48427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23"/>
      <c r="V244" s="43">
        <v>48427</v>
      </c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23"/>
      <c r="AQ244" s="23"/>
      <c r="AR244" s="57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M244" s="57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</row>
    <row r="245" spans="1:84" s="59" customFormat="1" ht="15" hidden="1" x14ac:dyDescent="0.3">
      <c r="A245" s="43">
        <v>48458</v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23"/>
      <c r="V245" s="43">
        <v>48458</v>
      </c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23"/>
      <c r="AQ245" s="23"/>
      <c r="AR245" s="57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M245" s="57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</row>
    <row r="246" spans="1:84" s="59" customFormat="1" ht="15" hidden="1" x14ac:dyDescent="0.3">
      <c r="A246" s="43">
        <v>48488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23"/>
      <c r="V246" s="43">
        <v>48488</v>
      </c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23"/>
      <c r="AQ246" s="23"/>
      <c r="AR246" s="57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M246" s="57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</row>
    <row r="247" spans="1:84" s="59" customFormat="1" ht="15" hidden="1" x14ac:dyDescent="0.3">
      <c r="A247" s="43">
        <v>48519</v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23"/>
      <c r="V247" s="43">
        <v>48519</v>
      </c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23"/>
      <c r="AQ247" s="23"/>
      <c r="AR247" s="57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M247" s="57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</row>
    <row r="248" spans="1:84" s="59" customFormat="1" ht="15" hidden="1" x14ac:dyDescent="0.3">
      <c r="A248" s="44">
        <v>48549</v>
      </c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23"/>
      <c r="V248" s="44">
        <v>48549</v>
      </c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23"/>
      <c r="AQ248" s="23"/>
      <c r="AR248" s="57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M248" s="57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</row>
    <row r="249" spans="1:84" s="59" customFormat="1" ht="15" hidden="1" x14ac:dyDescent="0.3">
      <c r="A249" s="45">
        <v>48580</v>
      </c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23"/>
      <c r="V249" s="45">
        <v>48580</v>
      </c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23"/>
      <c r="AQ249" s="23"/>
      <c r="AR249" s="57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M249" s="57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</row>
    <row r="250" spans="1:84" s="59" customFormat="1" ht="15" hidden="1" x14ac:dyDescent="0.3">
      <c r="A250" s="40">
        <v>48611</v>
      </c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3"/>
      <c r="V250" s="40">
        <v>48611</v>
      </c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3"/>
      <c r="AQ250" s="23"/>
      <c r="AR250" s="57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M250" s="57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</row>
    <row r="251" spans="1:84" s="59" customFormat="1" ht="15" hidden="1" x14ac:dyDescent="0.3">
      <c r="A251" s="40">
        <v>48639</v>
      </c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3"/>
      <c r="V251" s="40">
        <v>48639</v>
      </c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3"/>
      <c r="AQ251" s="23"/>
      <c r="AR251" s="57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M251" s="57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</row>
    <row r="252" spans="1:84" s="59" customFormat="1" ht="15" hidden="1" x14ac:dyDescent="0.3">
      <c r="A252" s="40">
        <v>48670</v>
      </c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3"/>
      <c r="V252" s="40">
        <v>48670</v>
      </c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3"/>
      <c r="AQ252" s="23"/>
      <c r="AR252" s="57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M252" s="57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</row>
    <row r="253" spans="1:84" s="59" customFormat="1" ht="15" hidden="1" x14ac:dyDescent="0.3">
      <c r="A253" s="40">
        <v>48700</v>
      </c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3"/>
      <c r="V253" s="40">
        <v>48700</v>
      </c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3"/>
      <c r="AQ253" s="23"/>
      <c r="AR253" s="57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M253" s="57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</row>
    <row r="254" spans="1:84" s="59" customFormat="1" ht="15" hidden="1" x14ac:dyDescent="0.3">
      <c r="A254" s="40">
        <v>48731</v>
      </c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3"/>
      <c r="V254" s="40">
        <v>48731</v>
      </c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3"/>
      <c r="AQ254" s="23"/>
      <c r="AR254" s="57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M254" s="57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</row>
    <row r="255" spans="1:84" s="59" customFormat="1" ht="15" hidden="1" x14ac:dyDescent="0.3">
      <c r="A255" s="40">
        <v>48761</v>
      </c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3"/>
      <c r="V255" s="40">
        <v>48761</v>
      </c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3"/>
      <c r="AQ255" s="23"/>
      <c r="AR255" s="57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M255" s="57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</row>
    <row r="256" spans="1:84" s="59" customFormat="1" ht="15" hidden="1" x14ac:dyDescent="0.3">
      <c r="A256" s="40">
        <v>48792</v>
      </c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3"/>
      <c r="V256" s="40">
        <v>48792</v>
      </c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3"/>
      <c r="AQ256" s="23"/>
      <c r="AR256" s="57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M256" s="57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</row>
    <row r="257" spans="1:84" s="59" customFormat="1" ht="15" hidden="1" x14ac:dyDescent="0.3">
      <c r="A257" s="40">
        <v>48823</v>
      </c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3"/>
      <c r="V257" s="40">
        <v>48823</v>
      </c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3"/>
      <c r="AQ257" s="23"/>
      <c r="AR257" s="57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M257" s="57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</row>
    <row r="258" spans="1:84" s="59" customFormat="1" ht="15" hidden="1" x14ac:dyDescent="0.3">
      <c r="A258" s="40">
        <v>48853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3"/>
      <c r="V258" s="40">
        <v>48853</v>
      </c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3"/>
      <c r="AQ258" s="23"/>
      <c r="AR258" s="57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M258" s="57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</row>
    <row r="259" spans="1:84" s="59" customFormat="1" ht="15" hidden="1" x14ac:dyDescent="0.3">
      <c r="A259" s="40">
        <v>48884</v>
      </c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3"/>
      <c r="V259" s="40">
        <v>48884</v>
      </c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3"/>
      <c r="AQ259" s="23"/>
      <c r="AR259" s="57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M259" s="57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</row>
    <row r="260" spans="1:84" s="59" customFormat="1" ht="15" hidden="1" x14ac:dyDescent="0.3">
      <c r="A260" s="41">
        <v>48914</v>
      </c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3"/>
      <c r="V260" s="41">
        <v>48914</v>
      </c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3"/>
      <c r="AQ260" s="23"/>
      <c r="AR260" s="57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M260" s="57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</row>
    <row r="261" spans="1:84" s="59" customFormat="1" ht="15" hidden="1" x14ac:dyDescent="0.3">
      <c r="A261" s="42">
        <v>48945</v>
      </c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3"/>
      <c r="V261" s="42">
        <v>48945</v>
      </c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3"/>
      <c r="AQ261" s="23"/>
      <c r="AR261" s="57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M261" s="57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</row>
    <row r="262" spans="1:84" s="59" customFormat="1" ht="15" hidden="1" x14ac:dyDescent="0.3">
      <c r="A262" s="43">
        <v>48976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23"/>
      <c r="V262" s="43">
        <v>48976</v>
      </c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23"/>
      <c r="AQ262" s="23"/>
      <c r="AR262" s="57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M262" s="57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</row>
    <row r="263" spans="1:84" s="59" customFormat="1" ht="15" hidden="1" x14ac:dyDescent="0.3">
      <c r="A263" s="43">
        <v>49004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23"/>
      <c r="V263" s="43">
        <v>49004</v>
      </c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23"/>
      <c r="AQ263" s="23"/>
      <c r="AR263" s="57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M263" s="57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</row>
    <row r="264" spans="1:84" s="59" customFormat="1" ht="15" hidden="1" x14ac:dyDescent="0.3">
      <c r="A264" s="43">
        <v>49035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23"/>
      <c r="V264" s="43">
        <v>49035</v>
      </c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23"/>
      <c r="AQ264" s="23"/>
      <c r="AR264" s="57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M264" s="57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</row>
    <row r="265" spans="1:84" s="59" customFormat="1" ht="15" hidden="1" x14ac:dyDescent="0.3">
      <c r="A265" s="43">
        <v>49065</v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23"/>
      <c r="V265" s="43">
        <v>49065</v>
      </c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23"/>
      <c r="AQ265" s="23"/>
      <c r="AR265" s="57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M265" s="57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</row>
    <row r="266" spans="1:84" s="59" customFormat="1" ht="15" hidden="1" x14ac:dyDescent="0.3">
      <c r="A266" s="43">
        <v>49096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23"/>
      <c r="V266" s="43">
        <v>49096</v>
      </c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23"/>
      <c r="AQ266" s="23"/>
      <c r="AR266" s="57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M266" s="57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</row>
    <row r="267" spans="1:84" s="59" customFormat="1" ht="15" hidden="1" x14ac:dyDescent="0.3">
      <c r="A267" s="43">
        <v>49126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23"/>
      <c r="V267" s="43">
        <v>49126</v>
      </c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23"/>
      <c r="AQ267" s="23"/>
      <c r="AR267" s="57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M267" s="57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</row>
    <row r="268" spans="1:84" s="59" customFormat="1" ht="15" hidden="1" x14ac:dyDescent="0.3">
      <c r="A268" s="43">
        <v>49157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23"/>
      <c r="V268" s="43">
        <v>49157</v>
      </c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23"/>
      <c r="AQ268" s="23"/>
      <c r="AR268" s="57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M268" s="57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</row>
    <row r="269" spans="1:84" s="59" customFormat="1" ht="15" hidden="1" x14ac:dyDescent="0.3">
      <c r="A269" s="43">
        <v>49188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23"/>
      <c r="V269" s="43">
        <v>49188</v>
      </c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23"/>
      <c r="AQ269" s="23"/>
      <c r="AR269" s="57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M269" s="57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</row>
    <row r="270" spans="1:84" s="59" customFormat="1" ht="15" hidden="1" x14ac:dyDescent="0.3">
      <c r="A270" s="43">
        <v>49218</v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23"/>
      <c r="V270" s="43">
        <v>49218</v>
      </c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23"/>
      <c r="AQ270" s="23"/>
      <c r="AR270" s="57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M270" s="57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</row>
    <row r="271" spans="1:84" s="59" customFormat="1" ht="15" hidden="1" x14ac:dyDescent="0.3">
      <c r="A271" s="43">
        <v>49249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23"/>
      <c r="V271" s="43">
        <v>49249</v>
      </c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23"/>
      <c r="AQ271" s="23"/>
      <c r="AR271" s="57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M271" s="57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</row>
    <row r="272" spans="1:84" s="59" customFormat="1" ht="15" hidden="1" x14ac:dyDescent="0.3">
      <c r="A272" s="44">
        <v>49279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23"/>
      <c r="V272" s="44">
        <v>49279</v>
      </c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23"/>
      <c r="AQ272" s="23"/>
      <c r="AR272" s="57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M272" s="57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</row>
    <row r="273" spans="1:84" s="59" customFormat="1" ht="15" hidden="1" x14ac:dyDescent="0.3">
      <c r="A273" s="45">
        <v>49310</v>
      </c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23"/>
      <c r="V273" s="45">
        <v>49310</v>
      </c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23"/>
      <c r="AQ273" s="23"/>
      <c r="AR273" s="57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M273" s="57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</row>
    <row r="274" spans="1:84" s="59" customFormat="1" ht="15" hidden="1" x14ac:dyDescent="0.3">
      <c r="A274" s="40">
        <v>49341</v>
      </c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3"/>
      <c r="V274" s="40">
        <v>49341</v>
      </c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3"/>
      <c r="AQ274" s="23"/>
      <c r="AR274" s="57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M274" s="57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</row>
    <row r="275" spans="1:84" s="59" customFormat="1" ht="15" hidden="1" x14ac:dyDescent="0.3">
      <c r="A275" s="40">
        <v>49369</v>
      </c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3"/>
      <c r="V275" s="40">
        <v>49369</v>
      </c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3"/>
      <c r="AQ275" s="23"/>
      <c r="AR275" s="57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M275" s="57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</row>
    <row r="276" spans="1:84" s="59" customFormat="1" ht="15" hidden="1" x14ac:dyDescent="0.3">
      <c r="A276" s="40">
        <v>49400</v>
      </c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3"/>
      <c r="V276" s="40">
        <v>49400</v>
      </c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3"/>
      <c r="AQ276" s="23"/>
      <c r="AR276" s="57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M276" s="57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</row>
    <row r="277" spans="1:84" s="59" customFormat="1" ht="15" hidden="1" x14ac:dyDescent="0.3">
      <c r="A277" s="40">
        <v>49430</v>
      </c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3"/>
      <c r="V277" s="40">
        <v>49430</v>
      </c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3"/>
      <c r="AQ277" s="23"/>
      <c r="AR277" s="57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M277" s="57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</row>
    <row r="278" spans="1:84" s="59" customFormat="1" ht="15" hidden="1" x14ac:dyDescent="0.3">
      <c r="A278" s="40">
        <v>49461</v>
      </c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3"/>
      <c r="V278" s="40">
        <v>49461</v>
      </c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3"/>
      <c r="AQ278" s="23"/>
      <c r="AR278" s="57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M278" s="57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</row>
    <row r="279" spans="1:84" s="59" customFormat="1" ht="15" hidden="1" x14ac:dyDescent="0.3">
      <c r="A279" s="40">
        <v>49491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3"/>
      <c r="V279" s="40">
        <v>49491</v>
      </c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3"/>
      <c r="AQ279" s="23"/>
      <c r="AR279" s="57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M279" s="57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</row>
    <row r="280" spans="1:84" s="59" customFormat="1" ht="15" hidden="1" x14ac:dyDescent="0.3">
      <c r="A280" s="40">
        <v>49522</v>
      </c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3"/>
      <c r="V280" s="40">
        <v>49522</v>
      </c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3"/>
      <c r="AQ280" s="23"/>
      <c r="AR280" s="57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M280" s="57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</row>
    <row r="281" spans="1:84" s="59" customFormat="1" ht="15" hidden="1" x14ac:dyDescent="0.3">
      <c r="A281" s="40">
        <v>49553</v>
      </c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3"/>
      <c r="V281" s="40">
        <v>49553</v>
      </c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3"/>
      <c r="AQ281" s="23"/>
      <c r="AR281" s="57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M281" s="57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</row>
    <row r="282" spans="1:84" s="59" customFormat="1" ht="15" hidden="1" x14ac:dyDescent="0.3">
      <c r="A282" s="40">
        <v>49583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3"/>
      <c r="V282" s="40">
        <v>49583</v>
      </c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3"/>
      <c r="AQ282" s="23"/>
      <c r="AR282" s="57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M282" s="57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</row>
    <row r="283" spans="1:84" s="59" customFormat="1" ht="15" hidden="1" x14ac:dyDescent="0.3">
      <c r="A283" s="40">
        <v>49614</v>
      </c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3"/>
      <c r="V283" s="40">
        <v>49614</v>
      </c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3"/>
      <c r="AQ283" s="23"/>
      <c r="AR283" s="57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M283" s="57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</row>
    <row r="284" spans="1:84" s="59" customFormat="1" ht="15" hidden="1" x14ac:dyDescent="0.3">
      <c r="A284" s="41">
        <v>49644</v>
      </c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3"/>
      <c r="V284" s="41">
        <v>49644</v>
      </c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3"/>
      <c r="AQ284" s="23"/>
      <c r="AR284" s="57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M284" s="57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</row>
    <row r="285" spans="1:84" s="59" customFormat="1" ht="15" hidden="1" x14ac:dyDescent="0.3">
      <c r="A285" s="42">
        <v>49675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3"/>
      <c r="V285" s="42">
        <v>49675</v>
      </c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3"/>
      <c r="AQ285" s="23"/>
      <c r="AR285" s="57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M285" s="57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</row>
    <row r="286" spans="1:84" s="59" customFormat="1" ht="15" hidden="1" x14ac:dyDescent="0.3">
      <c r="A286" s="43">
        <v>49706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23"/>
      <c r="V286" s="43">
        <v>49706</v>
      </c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23"/>
      <c r="AQ286" s="23"/>
      <c r="AR286" s="57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M286" s="57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</row>
    <row r="287" spans="1:84" s="59" customFormat="1" ht="15" hidden="1" x14ac:dyDescent="0.3">
      <c r="A287" s="43">
        <v>49735</v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23"/>
      <c r="V287" s="43">
        <v>49735</v>
      </c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23"/>
      <c r="AQ287" s="23"/>
      <c r="AR287" s="57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M287" s="57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</row>
    <row r="288" spans="1:84" s="59" customFormat="1" ht="15" hidden="1" x14ac:dyDescent="0.3">
      <c r="A288" s="43">
        <v>49766</v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23"/>
      <c r="V288" s="43">
        <v>49766</v>
      </c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23"/>
      <c r="AQ288" s="23"/>
      <c r="AR288" s="57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M288" s="57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</row>
    <row r="289" spans="1:84" s="59" customFormat="1" ht="15" hidden="1" x14ac:dyDescent="0.3">
      <c r="A289" s="43">
        <v>49796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23"/>
      <c r="V289" s="43">
        <v>49796</v>
      </c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23"/>
      <c r="AQ289" s="23"/>
      <c r="AR289" s="57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M289" s="57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</row>
    <row r="290" spans="1:84" s="59" customFormat="1" ht="15" hidden="1" x14ac:dyDescent="0.3">
      <c r="A290" s="43">
        <v>49827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23"/>
      <c r="V290" s="43">
        <v>49827</v>
      </c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23"/>
      <c r="AQ290" s="23"/>
      <c r="AR290" s="57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M290" s="57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</row>
    <row r="291" spans="1:84" s="59" customFormat="1" ht="15" hidden="1" x14ac:dyDescent="0.3">
      <c r="A291" s="43">
        <v>49857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23"/>
      <c r="V291" s="43">
        <v>49857</v>
      </c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23"/>
      <c r="AQ291" s="23"/>
      <c r="AR291" s="57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M291" s="57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</row>
    <row r="292" spans="1:84" s="59" customFormat="1" ht="15" hidden="1" x14ac:dyDescent="0.3">
      <c r="A292" s="43">
        <v>49888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23"/>
      <c r="V292" s="43">
        <v>49888</v>
      </c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23"/>
      <c r="AQ292" s="23"/>
      <c r="AR292" s="57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M292" s="57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</row>
    <row r="293" spans="1:84" s="59" customFormat="1" ht="15" hidden="1" x14ac:dyDescent="0.3">
      <c r="A293" s="43">
        <v>49919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23"/>
      <c r="V293" s="43">
        <v>49919</v>
      </c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23"/>
      <c r="AQ293" s="23"/>
      <c r="AR293" s="57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M293" s="57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</row>
    <row r="294" spans="1:84" s="59" customFormat="1" ht="15" hidden="1" x14ac:dyDescent="0.3">
      <c r="A294" s="43">
        <v>49949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23"/>
      <c r="V294" s="43">
        <v>49949</v>
      </c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23"/>
      <c r="AQ294" s="23"/>
      <c r="AR294" s="57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M294" s="57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</row>
    <row r="295" spans="1:84" s="59" customFormat="1" ht="15" hidden="1" x14ac:dyDescent="0.3">
      <c r="A295" s="43">
        <v>49980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23"/>
      <c r="V295" s="43">
        <v>49980</v>
      </c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23"/>
      <c r="AQ295" s="23"/>
      <c r="AR295" s="57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M295" s="57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</row>
    <row r="296" spans="1:84" s="59" customFormat="1" ht="15" hidden="1" x14ac:dyDescent="0.3">
      <c r="A296" s="44">
        <v>50010</v>
      </c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23"/>
      <c r="V296" s="44">
        <v>50010</v>
      </c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23"/>
      <c r="AQ296" s="23"/>
      <c r="AR296" s="57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M296" s="57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</row>
    <row r="297" spans="1:84" s="59" customFormat="1" ht="15" hidden="1" x14ac:dyDescent="0.3">
      <c r="A297" s="45">
        <v>50041</v>
      </c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23"/>
      <c r="V297" s="45">
        <v>50041</v>
      </c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23"/>
      <c r="AQ297" s="23"/>
      <c r="AR297" s="57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M297" s="57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</row>
    <row r="298" spans="1:84" s="59" customFormat="1" ht="15" hidden="1" x14ac:dyDescent="0.3">
      <c r="A298" s="40">
        <v>50072</v>
      </c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3"/>
      <c r="V298" s="40">
        <v>50072</v>
      </c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3"/>
      <c r="AQ298" s="23"/>
      <c r="AR298" s="57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M298" s="57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</row>
    <row r="299" spans="1:84" s="59" customFormat="1" ht="15" hidden="1" x14ac:dyDescent="0.3">
      <c r="A299" s="40">
        <v>50100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3"/>
      <c r="V299" s="40">
        <v>50100</v>
      </c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3"/>
      <c r="AQ299" s="23"/>
      <c r="AR299" s="57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M299" s="57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</row>
    <row r="300" spans="1:84" s="59" customFormat="1" ht="15" hidden="1" x14ac:dyDescent="0.3">
      <c r="A300" s="40">
        <v>50131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3"/>
      <c r="V300" s="40">
        <v>50131</v>
      </c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3"/>
      <c r="AQ300" s="23"/>
      <c r="AR300" s="57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M300" s="57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</row>
    <row r="301" spans="1:84" s="59" customFormat="1" ht="15" hidden="1" x14ac:dyDescent="0.3">
      <c r="A301" s="40">
        <v>50161</v>
      </c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3"/>
      <c r="V301" s="40">
        <v>50161</v>
      </c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3"/>
      <c r="AQ301" s="23"/>
      <c r="AR301" s="57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M301" s="57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</row>
    <row r="302" spans="1:84" s="59" customFormat="1" ht="15" hidden="1" x14ac:dyDescent="0.3">
      <c r="A302" s="40">
        <v>50192</v>
      </c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3"/>
      <c r="V302" s="40">
        <v>50192</v>
      </c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3"/>
      <c r="AQ302" s="23"/>
      <c r="AR302" s="57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M302" s="57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</row>
    <row r="303" spans="1:84" s="59" customFormat="1" ht="15" hidden="1" x14ac:dyDescent="0.3">
      <c r="A303" s="40">
        <v>50222</v>
      </c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3"/>
      <c r="V303" s="40">
        <v>50222</v>
      </c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3"/>
      <c r="AQ303" s="23"/>
      <c r="AR303" s="57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M303" s="57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</row>
    <row r="304" spans="1:84" s="59" customFormat="1" ht="15" hidden="1" x14ac:dyDescent="0.3">
      <c r="A304" s="40">
        <v>50253</v>
      </c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3"/>
      <c r="V304" s="40">
        <v>50253</v>
      </c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3"/>
      <c r="AQ304" s="23"/>
      <c r="AR304" s="57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M304" s="57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</row>
    <row r="305" spans="1:84" s="59" customFormat="1" ht="15" hidden="1" x14ac:dyDescent="0.3">
      <c r="A305" s="40">
        <v>50284</v>
      </c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3"/>
      <c r="V305" s="40">
        <v>50284</v>
      </c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3"/>
      <c r="AQ305" s="23"/>
      <c r="AR305" s="57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M305" s="57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</row>
    <row r="306" spans="1:84" s="59" customFormat="1" ht="15" hidden="1" x14ac:dyDescent="0.3">
      <c r="A306" s="40">
        <v>50314</v>
      </c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3"/>
      <c r="V306" s="40">
        <v>50314</v>
      </c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3"/>
      <c r="AQ306" s="23"/>
      <c r="AR306" s="57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M306" s="57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</row>
    <row r="307" spans="1:84" s="59" customFormat="1" ht="15" hidden="1" x14ac:dyDescent="0.3">
      <c r="A307" s="40">
        <v>50345</v>
      </c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3"/>
      <c r="V307" s="40">
        <v>50345</v>
      </c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3"/>
      <c r="AQ307" s="23"/>
      <c r="AR307" s="57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M307" s="57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</row>
    <row r="308" spans="1:84" s="59" customFormat="1" ht="15" hidden="1" x14ac:dyDescent="0.3">
      <c r="A308" s="41">
        <v>50375</v>
      </c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3"/>
      <c r="V308" s="41">
        <v>50375</v>
      </c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3"/>
      <c r="AQ308" s="23"/>
      <c r="AR308" s="57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M308" s="57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</row>
    <row r="309" spans="1:84" s="59" customFormat="1" ht="15" hidden="1" x14ac:dyDescent="0.3">
      <c r="A309" s="42">
        <v>50406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3"/>
      <c r="V309" s="42">
        <v>50406</v>
      </c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3"/>
      <c r="AQ309" s="23"/>
      <c r="AR309" s="57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M309" s="57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</row>
    <row r="310" spans="1:84" s="59" customFormat="1" ht="15" hidden="1" x14ac:dyDescent="0.3">
      <c r="A310" s="43">
        <v>50437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23"/>
      <c r="V310" s="43">
        <v>50437</v>
      </c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23"/>
      <c r="AQ310" s="23"/>
      <c r="AR310" s="57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M310" s="57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</row>
    <row r="311" spans="1:84" s="59" customFormat="1" ht="15" hidden="1" x14ac:dyDescent="0.3">
      <c r="A311" s="43">
        <v>50465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23"/>
      <c r="V311" s="43">
        <v>50465</v>
      </c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23"/>
      <c r="AQ311" s="23"/>
      <c r="AR311" s="57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M311" s="57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</row>
    <row r="312" spans="1:84" s="59" customFormat="1" ht="15" hidden="1" x14ac:dyDescent="0.3">
      <c r="A312" s="43">
        <v>50496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23"/>
      <c r="V312" s="43">
        <v>50496</v>
      </c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23"/>
      <c r="AQ312" s="23"/>
      <c r="AR312" s="57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M312" s="57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</row>
    <row r="313" spans="1:84" s="59" customFormat="1" ht="15" hidden="1" x14ac:dyDescent="0.3">
      <c r="A313" s="43">
        <v>50526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23"/>
      <c r="V313" s="43">
        <v>50526</v>
      </c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23"/>
      <c r="AQ313" s="23"/>
      <c r="AR313" s="57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M313" s="57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</row>
    <row r="314" spans="1:84" s="59" customFormat="1" ht="15" hidden="1" x14ac:dyDescent="0.3">
      <c r="A314" s="43">
        <v>50557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23"/>
      <c r="V314" s="43">
        <v>50557</v>
      </c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23"/>
      <c r="AQ314" s="23"/>
      <c r="AR314" s="57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M314" s="57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</row>
    <row r="315" spans="1:84" s="59" customFormat="1" ht="15" hidden="1" x14ac:dyDescent="0.3">
      <c r="A315" s="43">
        <v>50587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23"/>
      <c r="V315" s="43">
        <v>50587</v>
      </c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23"/>
      <c r="AQ315" s="23"/>
      <c r="AR315" s="57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M315" s="57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</row>
    <row r="316" spans="1:84" s="59" customFormat="1" ht="15" hidden="1" x14ac:dyDescent="0.3">
      <c r="A316" s="43">
        <v>50618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23"/>
      <c r="V316" s="43">
        <v>50618</v>
      </c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23"/>
      <c r="AQ316" s="23"/>
      <c r="AR316" s="57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M316" s="57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</row>
    <row r="317" spans="1:84" s="59" customFormat="1" ht="15" hidden="1" x14ac:dyDescent="0.3">
      <c r="A317" s="43">
        <v>50649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23"/>
      <c r="V317" s="43">
        <v>50649</v>
      </c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23"/>
      <c r="AQ317" s="23"/>
      <c r="AR317" s="57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M317" s="57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</row>
    <row r="318" spans="1:84" s="59" customFormat="1" ht="15" hidden="1" x14ac:dyDescent="0.3">
      <c r="A318" s="43">
        <v>50679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23"/>
      <c r="V318" s="43">
        <v>50679</v>
      </c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23"/>
      <c r="AQ318" s="23"/>
      <c r="AR318" s="57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M318" s="57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</row>
    <row r="319" spans="1:84" s="59" customFormat="1" ht="15" hidden="1" x14ac:dyDescent="0.3">
      <c r="A319" s="43">
        <v>50710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23"/>
      <c r="V319" s="43">
        <v>50710</v>
      </c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23"/>
      <c r="AQ319" s="23"/>
      <c r="AR319" s="57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M319" s="57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</row>
    <row r="320" spans="1:84" s="59" customFormat="1" ht="15" hidden="1" x14ac:dyDescent="0.3">
      <c r="A320" s="44">
        <v>50740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23"/>
      <c r="V320" s="44">
        <v>50740</v>
      </c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23"/>
      <c r="AQ320" s="23"/>
      <c r="AR320" s="57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M320" s="57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</row>
    <row r="321" spans="1:84" s="59" customFormat="1" ht="15" hidden="1" x14ac:dyDescent="0.3">
      <c r="A321" s="45">
        <v>50771</v>
      </c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23"/>
      <c r="V321" s="45">
        <v>50771</v>
      </c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23"/>
      <c r="AQ321" s="23"/>
      <c r="AR321" s="57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M321" s="57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</row>
    <row r="322" spans="1:84" s="59" customFormat="1" ht="15" hidden="1" x14ac:dyDescent="0.3">
      <c r="A322" s="40">
        <v>50802</v>
      </c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3"/>
      <c r="V322" s="40">
        <v>50802</v>
      </c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3"/>
      <c r="AQ322" s="23"/>
      <c r="AR322" s="57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M322" s="57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</row>
    <row r="323" spans="1:84" s="59" customFormat="1" ht="15" hidden="1" x14ac:dyDescent="0.3">
      <c r="A323" s="40">
        <v>50830</v>
      </c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3"/>
      <c r="V323" s="40">
        <v>50830</v>
      </c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3"/>
      <c r="AQ323" s="23"/>
      <c r="AR323" s="57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M323" s="57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</row>
    <row r="324" spans="1:84" s="59" customFormat="1" ht="15" hidden="1" x14ac:dyDescent="0.3">
      <c r="A324" s="40">
        <v>50861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3"/>
      <c r="V324" s="40">
        <v>50861</v>
      </c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3"/>
      <c r="AQ324" s="23"/>
      <c r="AR324" s="57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M324" s="57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</row>
    <row r="325" spans="1:84" s="59" customFormat="1" ht="15" hidden="1" x14ac:dyDescent="0.3">
      <c r="A325" s="40">
        <v>50891</v>
      </c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3"/>
      <c r="V325" s="40">
        <v>50891</v>
      </c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3"/>
      <c r="AQ325" s="23"/>
      <c r="AR325" s="57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M325" s="57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</row>
    <row r="326" spans="1:84" s="59" customFormat="1" ht="15" hidden="1" x14ac:dyDescent="0.3">
      <c r="A326" s="40">
        <v>50922</v>
      </c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3"/>
      <c r="V326" s="40">
        <v>50922</v>
      </c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3"/>
      <c r="AQ326" s="23"/>
      <c r="AR326" s="57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M326" s="57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</row>
    <row r="327" spans="1:84" s="59" customFormat="1" ht="15" hidden="1" x14ac:dyDescent="0.3">
      <c r="A327" s="40">
        <v>50952</v>
      </c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3"/>
      <c r="V327" s="40">
        <v>50952</v>
      </c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3"/>
      <c r="AQ327" s="23"/>
      <c r="AR327" s="57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M327" s="57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</row>
    <row r="328" spans="1:84" s="59" customFormat="1" ht="15" hidden="1" x14ac:dyDescent="0.3">
      <c r="A328" s="40">
        <v>50983</v>
      </c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3"/>
      <c r="V328" s="40">
        <v>50983</v>
      </c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3"/>
      <c r="AQ328" s="23"/>
      <c r="AR328" s="57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M328" s="57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</row>
    <row r="329" spans="1:84" s="59" customFormat="1" ht="15" hidden="1" x14ac:dyDescent="0.3">
      <c r="A329" s="40">
        <v>51014</v>
      </c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3"/>
      <c r="V329" s="40">
        <v>51014</v>
      </c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3"/>
      <c r="AQ329" s="23"/>
      <c r="AR329" s="57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M329" s="57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</row>
    <row r="330" spans="1:84" s="59" customFormat="1" ht="15" hidden="1" x14ac:dyDescent="0.3">
      <c r="A330" s="40">
        <v>51044</v>
      </c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3"/>
      <c r="V330" s="40">
        <v>51044</v>
      </c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3"/>
      <c r="AQ330" s="23"/>
      <c r="AR330" s="57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M330" s="57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</row>
    <row r="331" spans="1:84" s="59" customFormat="1" ht="15" hidden="1" x14ac:dyDescent="0.3">
      <c r="A331" s="40">
        <v>51075</v>
      </c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3"/>
      <c r="V331" s="40">
        <v>51075</v>
      </c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3"/>
      <c r="AQ331" s="23"/>
      <c r="AR331" s="57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M331" s="57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</row>
    <row r="332" spans="1:84" s="59" customFormat="1" ht="15" hidden="1" x14ac:dyDescent="0.3">
      <c r="A332" s="41">
        <v>51105</v>
      </c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3"/>
      <c r="V332" s="41">
        <v>51105</v>
      </c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3"/>
      <c r="AQ332" s="23"/>
      <c r="AR332" s="57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M332" s="57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</row>
    <row r="333" spans="1:84" s="59" customFormat="1" ht="15" hidden="1" x14ac:dyDescent="0.3">
      <c r="A333" s="42">
        <v>51136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3"/>
      <c r="V333" s="42">
        <v>51136</v>
      </c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3"/>
      <c r="AQ333" s="23"/>
      <c r="AR333" s="57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M333" s="57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</row>
    <row r="334" spans="1:84" s="59" customFormat="1" ht="15" hidden="1" x14ac:dyDescent="0.3">
      <c r="A334" s="43">
        <v>51167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23"/>
      <c r="V334" s="43">
        <v>51167</v>
      </c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23"/>
      <c r="AQ334" s="23"/>
      <c r="AR334" s="57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M334" s="57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</row>
    <row r="335" spans="1:84" s="59" customFormat="1" ht="15" hidden="1" x14ac:dyDescent="0.3">
      <c r="A335" s="43">
        <v>51196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23"/>
      <c r="V335" s="43">
        <v>51196</v>
      </c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23"/>
      <c r="AQ335" s="23"/>
      <c r="AR335" s="57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M335" s="57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</row>
    <row r="336" spans="1:84" s="59" customFormat="1" ht="15" hidden="1" x14ac:dyDescent="0.3">
      <c r="A336" s="43">
        <v>51227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23"/>
      <c r="V336" s="43">
        <v>51227</v>
      </c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23"/>
      <c r="AQ336" s="23"/>
      <c r="AR336" s="57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M336" s="57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</row>
    <row r="337" spans="1:84" s="59" customFormat="1" ht="15" hidden="1" x14ac:dyDescent="0.3">
      <c r="A337" s="43">
        <v>51257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23"/>
      <c r="V337" s="43">
        <v>51257</v>
      </c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23"/>
      <c r="AQ337" s="23"/>
      <c r="AR337" s="57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M337" s="57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</row>
    <row r="338" spans="1:84" s="59" customFormat="1" ht="15" hidden="1" x14ac:dyDescent="0.3">
      <c r="A338" s="43">
        <v>51288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23"/>
      <c r="V338" s="43">
        <v>51288</v>
      </c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23"/>
      <c r="AQ338" s="23"/>
      <c r="AR338" s="57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M338" s="57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</row>
    <row r="339" spans="1:84" s="59" customFormat="1" ht="15" hidden="1" x14ac:dyDescent="0.3">
      <c r="A339" s="43">
        <v>51318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23"/>
      <c r="V339" s="43">
        <v>51318</v>
      </c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23"/>
      <c r="AQ339" s="23"/>
      <c r="AR339" s="57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M339" s="57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</row>
    <row r="340" spans="1:84" s="59" customFormat="1" ht="15" hidden="1" x14ac:dyDescent="0.3">
      <c r="A340" s="43">
        <v>51349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23"/>
      <c r="V340" s="43">
        <v>51349</v>
      </c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23"/>
      <c r="AQ340" s="23"/>
      <c r="AR340" s="57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M340" s="57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</row>
    <row r="341" spans="1:84" s="59" customFormat="1" ht="15" hidden="1" x14ac:dyDescent="0.3">
      <c r="A341" s="43">
        <v>51380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23"/>
      <c r="V341" s="43">
        <v>51380</v>
      </c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23"/>
      <c r="AQ341" s="23"/>
      <c r="AR341" s="57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M341" s="57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</row>
    <row r="342" spans="1:84" s="59" customFormat="1" ht="15" hidden="1" x14ac:dyDescent="0.3">
      <c r="A342" s="43">
        <v>51410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23"/>
      <c r="V342" s="43">
        <v>51410</v>
      </c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23"/>
      <c r="AQ342" s="23"/>
      <c r="AR342" s="57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M342" s="57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</row>
    <row r="343" spans="1:84" s="59" customFormat="1" ht="15" hidden="1" x14ac:dyDescent="0.3">
      <c r="A343" s="43">
        <v>51441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23"/>
      <c r="V343" s="43">
        <v>51441</v>
      </c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23"/>
      <c r="AQ343" s="23"/>
      <c r="AR343" s="57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M343" s="57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</row>
    <row r="344" spans="1:84" s="59" customFormat="1" ht="15" hidden="1" x14ac:dyDescent="0.3">
      <c r="A344" s="44">
        <v>51471</v>
      </c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23"/>
      <c r="V344" s="44">
        <v>51471</v>
      </c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23"/>
      <c r="AQ344" s="23"/>
      <c r="AR344" s="57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M344" s="57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</row>
    <row r="345" spans="1:84" s="59" customFormat="1" ht="15" hidden="1" x14ac:dyDescent="0.3">
      <c r="A345" s="45">
        <v>51502</v>
      </c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23"/>
      <c r="V345" s="45">
        <v>51502</v>
      </c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23"/>
      <c r="AQ345" s="23"/>
      <c r="AR345" s="57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M345" s="57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</row>
    <row r="346" spans="1:84" s="59" customFormat="1" ht="15" hidden="1" x14ac:dyDescent="0.3">
      <c r="A346" s="40">
        <v>51533</v>
      </c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3"/>
      <c r="V346" s="40">
        <v>51533</v>
      </c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3"/>
      <c r="AQ346" s="23"/>
      <c r="AR346" s="57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M346" s="57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</row>
    <row r="347" spans="1:84" s="59" customFormat="1" ht="15" hidden="1" x14ac:dyDescent="0.3">
      <c r="A347" s="40">
        <v>51561</v>
      </c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3"/>
      <c r="V347" s="40">
        <v>51561</v>
      </c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3"/>
      <c r="AQ347" s="23"/>
      <c r="AR347" s="57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M347" s="57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</row>
    <row r="348" spans="1:84" s="59" customFormat="1" ht="15" hidden="1" x14ac:dyDescent="0.3">
      <c r="A348" s="40">
        <v>51592</v>
      </c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3"/>
      <c r="V348" s="40">
        <v>51592</v>
      </c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3"/>
      <c r="AQ348" s="23"/>
      <c r="AR348" s="57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M348" s="57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</row>
    <row r="349" spans="1:84" s="59" customFormat="1" ht="15" hidden="1" x14ac:dyDescent="0.3">
      <c r="A349" s="40">
        <v>51622</v>
      </c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3"/>
      <c r="V349" s="40">
        <v>51622</v>
      </c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3"/>
      <c r="AQ349" s="23"/>
      <c r="AR349" s="57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M349" s="57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</row>
    <row r="350" spans="1:84" s="59" customFormat="1" ht="15" hidden="1" x14ac:dyDescent="0.3">
      <c r="A350" s="40">
        <v>51653</v>
      </c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3"/>
      <c r="V350" s="40">
        <v>51653</v>
      </c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3"/>
      <c r="AQ350" s="23"/>
      <c r="AR350" s="57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M350" s="57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</row>
    <row r="351" spans="1:84" s="59" customFormat="1" ht="15" hidden="1" x14ac:dyDescent="0.3">
      <c r="A351" s="40">
        <v>51683</v>
      </c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3"/>
      <c r="V351" s="40">
        <v>51683</v>
      </c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3"/>
      <c r="AQ351" s="23"/>
      <c r="AR351" s="57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M351" s="57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</row>
    <row r="352" spans="1:84" s="59" customFormat="1" ht="15" hidden="1" x14ac:dyDescent="0.3">
      <c r="A352" s="40">
        <v>51714</v>
      </c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3"/>
      <c r="V352" s="40">
        <v>51714</v>
      </c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3"/>
      <c r="AQ352" s="23"/>
      <c r="AR352" s="57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M352" s="57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</row>
    <row r="353" spans="1:84" s="59" customFormat="1" ht="15" hidden="1" x14ac:dyDescent="0.3">
      <c r="A353" s="40">
        <v>51745</v>
      </c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3"/>
      <c r="V353" s="40">
        <v>51745</v>
      </c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3"/>
      <c r="AQ353" s="23"/>
      <c r="AR353" s="57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M353" s="57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</row>
    <row r="354" spans="1:84" s="59" customFormat="1" ht="15" hidden="1" x14ac:dyDescent="0.3">
      <c r="A354" s="40">
        <v>51775</v>
      </c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3"/>
      <c r="V354" s="40">
        <v>51775</v>
      </c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3"/>
      <c r="AQ354" s="23"/>
      <c r="AR354" s="57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M354" s="57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</row>
    <row r="355" spans="1:84" s="59" customFormat="1" ht="15" hidden="1" x14ac:dyDescent="0.3">
      <c r="A355" s="40">
        <v>51806</v>
      </c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3"/>
      <c r="V355" s="40">
        <v>51806</v>
      </c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3"/>
      <c r="AQ355" s="23"/>
      <c r="AR355" s="57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M355" s="57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</row>
    <row r="356" spans="1:84" s="59" customFormat="1" ht="15" hidden="1" x14ac:dyDescent="0.3">
      <c r="A356" s="41">
        <v>51836</v>
      </c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3"/>
      <c r="V356" s="41">
        <v>51836</v>
      </c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3"/>
      <c r="AQ356" s="23"/>
      <c r="AR356" s="57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M356" s="57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</row>
    <row r="357" spans="1:84" s="59" customFormat="1" ht="15" hidden="1" x14ac:dyDescent="0.3">
      <c r="A357" s="42">
        <v>51867</v>
      </c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3"/>
      <c r="V357" s="42">
        <v>51867</v>
      </c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3"/>
      <c r="AQ357" s="23"/>
      <c r="AR357" s="57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M357" s="57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</row>
    <row r="358" spans="1:84" s="59" customFormat="1" ht="15" hidden="1" x14ac:dyDescent="0.3">
      <c r="A358" s="43">
        <v>51898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23"/>
      <c r="V358" s="43">
        <v>51898</v>
      </c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23"/>
      <c r="AQ358" s="23"/>
      <c r="AR358" s="57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M358" s="57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</row>
    <row r="359" spans="1:84" s="59" customFormat="1" ht="15" hidden="1" x14ac:dyDescent="0.3">
      <c r="A359" s="43">
        <v>51926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23"/>
      <c r="V359" s="43">
        <v>51926</v>
      </c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23"/>
      <c r="AQ359" s="23"/>
      <c r="AR359" s="57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M359" s="57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</row>
    <row r="360" spans="1:84" s="59" customFormat="1" ht="15" hidden="1" x14ac:dyDescent="0.3">
      <c r="A360" s="43">
        <v>51957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23"/>
      <c r="V360" s="43">
        <v>51957</v>
      </c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23"/>
      <c r="AQ360" s="23"/>
      <c r="AR360" s="57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M360" s="57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</row>
    <row r="361" spans="1:84" s="59" customFormat="1" ht="15" hidden="1" x14ac:dyDescent="0.3">
      <c r="A361" s="43">
        <v>51987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23"/>
      <c r="V361" s="43">
        <v>51987</v>
      </c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23"/>
      <c r="AQ361" s="23"/>
      <c r="AR361" s="57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M361" s="57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</row>
    <row r="362" spans="1:84" s="59" customFormat="1" ht="15" hidden="1" x14ac:dyDescent="0.3">
      <c r="A362" s="43">
        <v>52018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23"/>
      <c r="V362" s="43">
        <v>52018</v>
      </c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23"/>
      <c r="AQ362" s="23"/>
      <c r="AR362" s="57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M362" s="57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</row>
    <row r="363" spans="1:84" s="59" customFormat="1" ht="15" hidden="1" x14ac:dyDescent="0.3">
      <c r="A363" s="43">
        <v>52048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23"/>
      <c r="V363" s="43">
        <v>52048</v>
      </c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23"/>
      <c r="AQ363" s="23"/>
      <c r="AR363" s="57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M363" s="57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</row>
    <row r="364" spans="1:84" s="59" customFormat="1" ht="15" hidden="1" x14ac:dyDescent="0.3">
      <c r="A364" s="43">
        <v>52079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23"/>
      <c r="V364" s="43">
        <v>52079</v>
      </c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23"/>
      <c r="AQ364" s="23"/>
      <c r="AR364" s="57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M364" s="57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</row>
    <row r="365" spans="1:84" s="59" customFormat="1" ht="15" hidden="1" x14ac:dyDescent="0.3">
      <c r="A365" s="43">
        <v>52110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23"/>
      <c r="V365" s="43">
        <v>52110</v>
      </c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23"/>
      <c r="AQ365" s="23"/>
      <c r="AR365" s="57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M365" s="57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</row>
    <row r="366" spans="1:84" s="59" customFormat="1" ht="15" hidden="1" x14ac:dyDescent="0.3">
      <c r="A366" s="43">
        <v>52140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23"/>
      <c r="V366" s="43">
        <v>52140</v>
      </c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23"/>
      <c r="AQ366" s="23"/>
      <c r="AR366" s="57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M366" s="57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</row>
    <row r="367" spans="1:84" s="59" customFormat="1" ht="15" hidden="1" x14ac:dyDescent="0.3">
      <c r="A367" s="43">
        <v>52171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23"/>
      <c r="V367" s="43">
        <v>52171</v>
      </c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23"/>
      <c r="AQ367" s="23"/>
      <c r="AR367" s="57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M367" s="57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</row>
    <row r="368" spans="1:84" s="59" customFormat="1" ht="15" hidden="1" x14ac:dyDescent="0.3">
      <c r="A368" s="44">
        <v>52201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23"/>
      <c r="V368" s="44">
        <v>52201</v>
      </c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23"/>
      <c r="AQ368" s="23"/>
      <c r="AR368" s="57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M368" s="57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</row>
    <row r="369" spans="1:84" s="59" customFormat="1" ht="15" hidden="1" x14ac:dyDescent="0.3">
      <c r="A369" s="45">
        <v>52232</v>
      </c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23"/>
      <c r="V369" s="45">
        <v>52232</v>
      </c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23"/>
      <c r="AQ369" s="23"/>
      <c r="AR369" s="57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M369" s="57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</row>
    <row r="370" spans="1:84" s="59" customFormat="1" ht="15" hidden="1" x14ac:dyDescent="0.3">
      <c r="A370" s="40">
        <v>52263</v>
      </c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3"/>
      <c r="V370" s="40">
        <v>52263</v>
      </c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3"/>
      <c r="AQ370" s="23"/>
      <c r="AR370" s="57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M370" s="57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</row>
    <row r="371" spans="1:84" s="59" customFormat="1" ht="15" hidden="1" x14ac:dyDescent="0.3">
      <c r="A371" s="40">
        <v>52291</v>
      </c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3"/>
      <c r="V371" s="40">
        <v>52291</v>
      </c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3"/>
      <c r="AQ371" s="23"/>
      <c r="AR371" s="57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M371" s="57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</row>
    <row r="372" spans="1:84" s="59" customFormat="1" ht="15" hidden="1" x14ac:dyDescent="0.3">
      <c r="A372" s="40">
        <v>52322</v>
      </c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3"/>
      <c r="V372" s="40">
        <v>52322</v>
      </c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3"/>
      <c r="AQ372" s="23"/>
      <c r="AR372" s="57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M372" s="57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</row>
    <row r="373" spans="1:84" s="59" customFormat="1" ht="15" hidden="1" x14ac:dyDescent="0.3">
      <c r="A373" s="40">
        <v>52352</v>
      </c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3"/>
      <c r="V373" s="40">
        <v>52352</v>
      </c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3"/>
      <c r="AQ373" s="23"/>
      <c r="AR373" s="57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M373" s="57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</row>
    <row r="374" spans="1:84" s="59" customFormat="1" ht="15" hidden="1" x14ac:dyDescent="0.3">
      <c r="A374" s="40">
        <v>52383</v>
      </c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3"/>
      <c r="V374" s="40">
        <v>52383</v>
      </c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3"/>
      <c r="AQ374" s="23"/>
      <c r="AR374" s="57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M374" s="57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</row>
    <row r="375" spans="1:84" s="59" customFormat="1" ht="15" hidden="1" x14ac:dyDescent="0.3">
      <c r="A375" s="40">
        <v>52413</v>
      </c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3"/>
      <c r="V375" s="40">
        <v>52413</v>
      </c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3"/>
      <c r="AQ375" s="23"/>
      <c r="AR375" s="57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M375" s="57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</row>
    <row r="376" spans="1:84" s="59" customFormat="1" ht="15" hidden="1" x14ac:dyDescent="0.3">
      <c r="A376" s="40">
        <v>52444</v>
      </c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3"/>
      <c r="V376" s="40">
        <v>52444</v>
      </c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3"/>
      <c r="AQ376" s="23"/>
      <c r="AR376" s="57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M376" s="57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</row>
    <row r="377" spans="1:84" s="59" customFormat="1" ht="15" hidden="1" x14ac:dyDescent="0.3">
      <c r="A377" s="40">
        <v>52475</v>
      </c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3"/>
      <c r="V377" s="40">
        <v>52475</v>
      </c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3"/>
      <c r="AQ377" s="23"/>
      <c r="AR377" s="57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M377" s="57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</row>
    <row r="378" spans="1:84" s="59" customFormat="1" ht="15" hidden="1" x14ac:dyDescent="0.3">
      <c r="A378" s="40">
        <v>52505</v>
      </c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3"/>
      <c r="V378" s="40">
        <v>52505</v>
      </c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3"/>
      <c r="AQ378" s="23"/>
      <c r="AR378" s="57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M378" s="57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</row>
    <row r="379" spans="1:84" s="59" customFormat="1" ht="15" hidden="1" x14ac:dyDescent="0.3">
      <c r="A379" s="40">
        <v>52536</v>
      </c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3"/>
      <c r="V379" s="40">
        <v>52536</v>
      </c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3"/>
      <c r="AQ379" s="23"/>
      <c r="AR379" s="57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M379" s="57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</row>
    <row r="380" spans="1:84" s="59" customFormat="1" ht="15" hidden="1" x14ac:dyDescent="0.3">
      <c r="A380" s="41">
        <v>52566</v>
      </c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3"/>
      <c r="V380" s="41">
        <v>52566</v>
      </c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3"/>
      <c r="AQ380" s="23"/>
      <c r="AR380" s="57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M380" s="57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</row>
    <row r="381" spans="1:84" s="59" customFormat="1" ht="15" hidden="1" x14ac:dyDescent="0.3">
      <c r="A381" s="42">
        <v>52597</v>
      </c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3"/>
      <c r="V381" s="42">
        <v>52597</v>
      </c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3"/>
      <c r="AQ381" s="23"/>
      <c r="AR381" s="57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M381" s="57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</row>
    <row r="382" spans="1:84" s="59" customFormat="1" ht="15" hidden="1" x14ac:dyDescent="0.3">
      <c r="A382" s="43">
        <v>52628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23"/>
      <c r="V382" s="43">
        <v>52628</v>
      </c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23"/>
      <c r="AQ382" s="23"/>
      <c r="AR382" s="57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M382" s="57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</row>
    <row r="383" spans="1:84" s="59" customFormat="1" ht="15" hidden="1" x14ac:dyDescent="0.3">
      <c r="A383" s="43">
        <v>52657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23"/>
      <c r="V383" s="43">
        <v>52657</v>
      </c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23"/>
      <c r="AQ383" s="23"/>
      <c r="AR383" s="57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M383" s="57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</row>
    <row r="384" spans="1:84" s="59" customFormat="1" ht="15" hidden="1" x14ac:dyDescent="0.3">
      <c r="A384" s="43">
        <v>52688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23"/>
      <c r="V384" s="43">
        <v>52688</v>
      </c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23"/>
      <c r="AQ384" s="23"/>
      <c r="AR384" s="57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M384" s="57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</row>
    <row r="385" spans="1:84" s="59" customFormat="1" ht="15" hidden="1" x14ac:dyDescent="0.3">
      <c r="A385" s="43">
        <v>52718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23"/>
      <c r="V385" s="43">
        <v>52718</v>
      </c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23"/>
      <c r="AQ385" s="23"/>
      <c r="AR385" s="57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M385" s="57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</row>
    <row r="386" spans="1:84" s="59" customFormat="1" ht="15" hidden="1" x14ac:dyDescent="0.3">
      <c r="A386" s="43">
        <v>52749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23"/>
      <c r="V386" s="43">
        <v>52749</v>
      </c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23"/>
      <c r="AQ386" s="23"/>
      <c r="AR386" s="57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M386" s="57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</row>
    <row r="387" spans="1:84" s="59" customFormat="1" ht="15" hidden="1" x14ac:dyDescent="0.3">
      <c r="A387" s="43">
        <v>52779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23"/>
      <c r="V387" s="43">
        <v>52779</v>
      </c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23"/>
      <c r="AQ387" s="23"/>
      <c r="AR387" s="57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M387" s="57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</row>
    <row r="388" spans="1:84" s="59" customFormat="1" ht="15" hidden="1" x14ac:dyDescent="0.3">
      <c r="A388" s="43">
        <v>52810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23"/>
      <c r="V388" s="43">
        <v>52810</v>
      </c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23"/>
      <c r="AQ388" s="23"/>
      <c r="AR388" s="57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M388" s="57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</row>
    <row r="389" spans="1:84" s="59" customFormat="1" ht="15" hidden="1" x14ac:dyDescent="0.3">
      <c r="A389" s="43">
        <v>52841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23"/>
      <c r="V389" s="43">
        <v>52841</v>
      </c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23"/>
      <c r="AQ389" s="23"/>
      <c r="AR389" s="57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M389" s="57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</row>
    <row r="390" spans="1:84" s="59" customFormat="1" ht="15" hidden="1" x14ac:dyDescent="0.3">
      <c r="A390" s="43">
        <v>52871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23"/>
      <c r="V390" s="43">
        <v>52871</v>
      </c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23"/>
      <c r="AQ390" s="23"/>
      <c r="AR390" s="57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M390" s="57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</row>
    <row r="391" spans="1:84" s="59" customFormat="1" ht="15" hidden="1" x14ac:dyDescent="0.3">
      <c r="A391" s="43">
        <v>52902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23"/>
      <c r="V391" s="43">
        <v>52902</v>
      </c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23"/>
      <c r="AQ391" s="23"/>
      <c r="AR391" s="57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M391" s="57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</row>
    <row r="392" spans="1:84" s="59" customFormat="1" ht="15" hidden="1" x14ac:dyDescent="0.3">
      <c r="A392" s="44">
        <v>52932</v>
      </c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23"/>
      <c r="V392" s="44">
        <v>52932</v>
      </c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23"/>
      <c r="AQ392" s="23"/>
      <c r="AR392" s="57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M392" s="57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</row>
    <row r="393" spans="1:84" s="59" customFormat="1" ht="15" hidden="1" x14ac:dyDescent="0.3">
      <c r="A393" s="45">
        <v>52963</v>
      </c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23"/>
      <c r="V393" s="45">
        <v>52963</v>
      </c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23"/>
      <c r="AQ393" s="23"/>
      <c r="AR393" s="57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M393" s="57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</row>
    <row r="394" spans="1:84" s="59" customFormat="1" ht="15" hidden="1" x14ac:dyDescent="0.3">
      <c r="A394" s="40">
        <v>52994</v>
      </c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3"/>
      <c r="V394" s="40">
        <v>52994</v>
      </c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3"/>
      <c r="AQ394" s="23"/>
      <c r="AR394" s="57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M394" s="57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</row>
    <row r="395" spans="1:84" s="59" customFormat="1" ht="15" hidden="1" x14ac:dyDescent="0.3">
      <c r="A395" s="40">
        <v>53022</v>
      </c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3"/>
      <c r="V395" s="40">
        <v>53022</v>
      </c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3"/>
      <c r="AQ395" s="23"/>
      <c r="AR395" s="57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M395" s="57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</row>
    <row r="396" spans="1:84" s="59" customFormat="1" ht="15" hidden="1" x14ac:dyDescent="0.3">
      <c r="A396" s="40">
        <v>53053</v>
      </c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3"/>
      <c r="V396" s="40">
        <v>53053</v>
      </c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3"/>
      <c r="AQ396" s="23"/>
      <c r="AR396" s="57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M396" s="57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</row>
    <row r="397" spans="1:84" s="59" customFormat="1" ht="15" hidden="1" x14ac:dyDescent="0.3">
      <c r="A397" s="40">
        <v>53083</v>
      </c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3"/>
      <c r="V397" s="40">
        <v>53083</v>
      </c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3"/>
      <c r="AQ397" s="23"/>
      <c r="AR397" s="57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M397" s="57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</row>
    <row r="398" spans="1:84" s="59" customFormat="1" ht="15" hidden="1" x14ac:dyDescent="0.3">
      <c r="A398" s="40">
        <v>53114</v>
      </c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3"/>
      <c r="V398" s="40">
        <v>53114</v>
      </c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3"/>
      <c r="AQ398" s="23"/>
      <c r="AR398" s="57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M398" s="57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</row>
    <row r="399" spans="1:84" s="59" customFormat="1" ht="15" hidden="1" x14ac:dyDescent="0.3">
      <c r="A399" s="40">
        <v>53144</v>
      </c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3"/>
      <c r="V399" s="40">
        <v>53144</v>
      </c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3"/>
      <c r="AQ399" s="23"/>
      <c r="AR399" s="57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M399" s="57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</row>
    <row r="400" spans="1:84" s="59" customFormat="1" ht="15" hidden="1" x14ac:dyDescent="0.3">
      <c r="A400" s="40">
        <v>53175</v>
      </c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3"/>
      <c r="V400" s="40">
        <v>53175</v>
      </c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3"/>
      <c r="AQ400" s="23"/>
      <c r="AR400" s="57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M400" s="57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</row>
    <row r="401" spans="1:84" s="59" customFormat="1" ht="15" hidden="1" x14ac:dyDescent="0.3">
      <c r="A401" s="40">
        <v>53206</v>
      </c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3"/>
      <c r="V401" s="40">
        <v>53206</v>
      </c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3"/>
      <c r="AQ401" s="23"/>
      <c r="AR401" s="57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M401" s="57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</row>
    <row r="402" spans="1:84" s="59" customFormat="1" ht="15" hidden="1" x14ac:dyDescent="0.3">
      <c r="A402" s="40">
        <v>53236</v>
      </c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3"/>
      <c r="V402" s="40">
        <v>53236</v>
      </c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3"/>
      <c r="AQ402" s="23"/>
      <c r="AR402" s="57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M402" s="57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</row>
    <row r="403" spans="1:84" s="59" customFormat="1" ht="15" hidden="1" x14ac:dyDescent="0.3">
      <c r="A403" s="40">
        <v>53267</v>
      </c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3"/>
      <c r="V403" s="40">
        <v>53267</v>
      </c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3"/>
      <c r="AQ403" s="23"/>
      <c r="AR403" s="57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M403" s="57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</row>
    <row r="404" spans="1:84" s="59" customFormat="1" ht="15" hidden="1" x14ac:dyDescent="0.3">
      <c r="A404" s="41">
        <v>53297</v>
      </c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3"/>
      <c r="V404" s="41">
        <v>53297</v>
      </c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3"/>
      <c r="AQ404" s="23"/>
      <c r="AR404" s="57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M404" s="57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</row>
    <row r="405" spans="1:84" s="59" customFormat="1" ht="15" hidden="1" x14ac:dyDescent="0.3">
      <c r="A405" s="42">
        <v>53328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3"/>
      <c r="V405" s="42">
        <v>53328</v>
      </c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3"/>
      <c r="AQ405" s="23"/>
      <c r="AR405" s="57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M405" s="57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</row>
    <row r="406" spans="1:84" s="59" customFormat="1" ht="15" hidden="1" x14ac:dyDescent="0.3">
      <c r="A406" s="43">
        <v>53359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23"/>
      <c r="V406" s="43">
        <v>53359</v>
      </c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23"/>
      <c r="AQ406" s="23"/>
      <c r="AR406" s="57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M406" s="57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</row>
    <row r="407" spans="1:84" s="59" customFormat="1" ht="15" hidden="1" x14ac:dyDescent="0.3">
      <c r="A407" s="43">
        <v>53387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23"/>
      <c r="V407" s="43">
        <v>53387</v>
      </c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23"/>
      <c r="AQ407" s="23"/>
      <c r="AR407" s="57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M407" s="57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</row>
    <row r="408" spans="1:84" s="59" customFormat="1" ht="15" hidden="1" x14ac:dyDescent="0.3">
      <c r="A408" s="43">
        <v>53418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23"/>
      <c r="V408" s="43">
        <v>53418</v>
      </c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23"/>
      <c r="AQ408" s="23"/>
      <c r="AR408" s="57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M408" s="57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</row>
    <row r="409" spans="1:84" s="59" customFormat="1" ht="15" hidden="1" x14ac:dyDescent="0.3">
      <c r="A409" s="43">
        <v>53448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23"/>
      <c r="V409" s="43">
        <v>53448</v>
      </c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23"/>
      <c r="AQ409" s="23"/>
      <c r="AR409" s="57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M409" s="57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</row>
    <row r="410" spans="1:84" s="59" customFormat="1" ht="15" hidden="1" x14ac:dyDescent="0.3">
      <c r="A410" s="43">
        <v>53479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23"/>
      <c r="V410" s="43">
        <v>53479</v>
      </c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23"/>
      <c r="AQ410" s="23"/>
      <c r="AR410" s="57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M410" s="57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</row>
    <row r="411" spans="1:84" s="59" customFormat="1" ht="15" hidden="1" x14ac:dyDescent="0.3">
      <c r="A411" s="43">
        <v>53509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23"/>
      <c r="V411" s="43">
        <v>53509</v>
      </c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23"/>
      <c r="AQ411" s="23"/>
      <c r="AR411" s="57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M411" s="57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</row>
    <row r="412" spans="1:84" s="59" customFormat="1" ht="15" hidden="1" x14ac:dyDescent="0.3">
      <c r="A412" s="43">
        <v>53540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23"/>
      <c r="V412" s="43">
        <v>53540</v>
      </c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23"/>
      <c r="AQ412" s="23"/>
      <c r="AR412" s="57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M412" s="57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</row>
    <row r="413" spans="1:84" s="59" customFormat="1" ht="15" hidden="1" x14ac:dyDescent="0.3">
      <c r="A413" s="43">
        <v>53571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23"/>
      <c r="V413" s="43">
        <v>53571</v>
      </c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23"/>
      <c r="AQ413" s="23"/>
      <c r="AR413" s="57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M413" s="57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</row>
    <row r="414" spans="1:84" s="59" customFormat="1" ht="15" hidden="1" x14ac:dyDescent="0.3">
      <c r="A414" s="43">
        <v>53601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23"/>
      <c r="V414" s="43">
        <v>53601</v>
      </c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23"/>
      <c r="AQ414" s="23"/>
      <c r="AR414" s="57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M414" s="57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</row>
    <row r="415" spans="1:84" s="59" customFormat="1" ht="15" hidden="1" x14ac:dyDescent="0.3">
      <c r="A415" s="43">
        <v>53632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23"/>
      <c r="V415" s="43">
        <v>53632</v>
      </c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23"/>
      <c r="AQ415" s="23"/>
      <c r="AR415" s="57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M415" s="57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</row>
    <row r="416" spans="1:84" s="59" customFormat="1" ht="15" hidden="1" x14ac:dyDescent="0.3">
      <c r="A416" s="44">
        <v>53662</v>
      </c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23"/>
      <c r="V416" s="44">
        <v>53662</v>
      </c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23"/>
      <c r="AQ416" s="23"/>
      <c r="AR416" s="57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M416" s="57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</row>
    <row r="417" spans="1:84" s="59" customFormat="1" ht="15" hidden="1" x14ac:dyDescent="0.3">
      <c r="A417" s="45">
        <v>53693</v>
      </c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23"/>
      <c r="V417" s="45">
        <v>53693</v>
      </c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23"/>
      <c r="AQ417" s="23"/>
      <c r="AR417" s="57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M417" s="57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</row>
    <row r="418" spans="1:84" s="59" customFormat="1" ht="15" hidden="1" x14ac:dyDescent="0.3">
      <c r="A418" s="40">
        <v>53724</v>
      </c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3"/>
      <c r="V418" s="40">
        <v>53724</v>
      </c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3"/>
      <c r="AQ418" s="23"/>
      <c r="AR418" s="57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M418" s="57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</row>
    <row r="419" spans="1:84" s="59" customFormat="1" ht="15" hidden="1" x14ac:dyDescent="0.3">
      <c r="A419" s="40">
        <v>53752</v>
      </c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3"/>
      <c r="V419" s="40">
        <v>53752</v>
      </c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3"/>
      <c r="AQ419" s="23"/>
      <c r="AR419" s="57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M419" s="57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</row>
    <row r="420" spans="1:84" s="59" customFormat="1" ht="15" hidden="1" x14ac:dyDescent="0.3">
      <c r="A420" s="40">
        <v>53783</v>
      </c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3"/>
      <c r="V420" s="40">
        <v>53783</v>
      </c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3"/>
      <c r="AQ420" s="23"/>
      <c r="AR420" s="57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M420" s="57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</row>
    <row r="421" spans="1:84" s="59" customFormat="1" ht="15" hidden="1" x14ac:dyDescent="0.3">
      <c r="A421" s="40">
        <v>53813</v>
      </c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3"/>
      <c r="V421" s="40">
        <v>53813</v>
      </c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3"/>
      <c r="AQ421" s="23"/>
      <c r="AR421" s="57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M421" s="57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</row>
    <row r="422" spans="1:84" s="59" customFormat="1" ht="15" hidden="1" x14ac:dyDescent="0.3">
      <c r="A422" s="40">
        <v>53844</v>
      </c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3"/>
      <c r="V422" s="40">
        <v>53844</v>
      </c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3"/>
      <c r="AQ422" s="23"/>
      <c r="AR422" s="57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M422" s="57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</row>
    <row r="423" spans="1:84" s="59" customFormat="1" ht="15" hidden="1" x14ac:dyDescent="0.3">
      <c r="A423" s="40">
        <v>53874</v>
      </c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3"/>
      <c r="V423" s="40">
        <v>53874</v>
      </c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3"/>
      <c r="AQ423" s="23"/>
      <c r="AR423" s="57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M423" s="57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</row>
    <row r="424" spans="1:84" s="59" customFormat="1" ht="15" hidden="1" x14ac:dyDescent="0.3">
      <c r="A424" s="40">
        <v>53905</v>
      </c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3"/>
      <c r="V424" s="40">
        <v>53905</v>
      </c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3"/>
      <c r="AQ424" s="23"/>
      <c r="AR424" s="57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M424" s="57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</row>
    <row r="425" spans="1:84" s="59" customFormat="1" ht="15" hidden="1" x14ac:dyDescent="0.3">
      <c r="A425" s="40">
        <v>53936</v>
      </c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3"/>
      <c r="V425" s="40">
        <v>53936</v>
      </c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3"/>
      <c r="AQ425" s="23"/>
      <c r="AR425" s="57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M425" s="57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</row>
    <row r="426" spans="1:84" s="59" customFormat="1" ht="15" hidden="1" x14ac:dyDescent="0.3">
      <c r="A426" s="40">
        <v>53966</v>
      </c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3"/>
      <c r="V426" s="40">
        <v>53966</v>
      </c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3"/>
      <c r="AQ426" s="23"/>
      <c r="AR426" s="57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M426" s="57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</row>
    <row r="427" spans="1:84" s="59" customFormat="1" ht="15" hidden="1" x14ac:dyDescent="0.3">
      <c r="A427" s="40">
        <v>53997</v>
      </c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3"/>
      <c r="V427" s="40">
        <v>53997</v>
      </c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3"/>
      <c r="AQ427" s="23"/>
      <c r="AR427" s="57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M427" s="57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</row>
    <row r="428" spans="1:84" s="59" customFormat="1" ht="15" hidden="1" x14ac:dyDescent="0.3">
      <c r="A428" s="41">
        <v>54027</v>
      </c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3"/>
      <c r="V428" s="41">
        <v>54027</v>
      </c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3"/>
      <c r="AQ428" s="23"/>
      <c r="AR428" s="57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M428" s="57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</row>
    <row r="429" spans="1:84" s="59" customFormat="1" ht="15" hidden="1" x14ac:dyDescent="0.3">
      <c r="A429" s="42">
        <v>54058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3"/>
      <c r="V429" s="42">
        <v>54058</v>
      </c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3"/>
      <c r="AQ429" s="23"/>
      <c r="AR429" s="57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M429" s="57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</row>
    <row r="430" spans="1:84" s="59" customFormat="1" ht="15" hidden="1" x14ac:dyDescent="0.3">
      <c r="A430" s="43">
        <v>54089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23"/>
      <c r="V430" s="43">
        <v>54089</v>
      </c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23"/>
      <c r="AQ430" s="23"/>
      <c r="AR430" s="57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M430" s="57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</row>
    <row r="431" spans="1:84" s="59" customFormat="1" ht="15" hidden="1" x14ac:dyDescent="0.3">
      <c r="A431" s="43">
        <v>54118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23"/>
      <c r="V431" s="43">
        <v>54118</v>
      </c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23"/>
      <c r="AQ431" s="23"/>
      <c r="AR431" s="57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M431" s="57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</row>
    <row r="432" spans="1:84" s="59" customFormat="1" ht="15" hidden="1" x14ac:dyDescent="0.3">
      <c r="A432" s="43">
        <v>54149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23"/>
      <c r="V432" s="43">
        <v>54149</v>
      </c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23"/>
      <c r="AQ432" s="23"/>
      <c r="AR432" s="57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M432" s="57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</row>
    <row r="433" spans="1:84" s="59" customFormat="1" ht="15" hidden="1" x14ac:dyDescent="0.3">
      <c r="A433" s="43">
        <v>54179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23"/>
      <c r="V433" s="43">
        <v>54179</v>
      </c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23"/>
      <c r="AQ433" s="23"/>
      <c r="AR433" s="57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M433" s="57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</row>
    <row r="434" spans="1:84" s="59" customFormat="1" ht="15" hidden="1" x14ac:dyDescent="0.3">
      <c r="A434" s="43">
        <v>54210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23"/>
      <c r="V434" s="43">
        <v>54210</v>
      </c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23"/>
      <c r="AQ434" s="23"/>
      <c r="AR434" s="57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M434" s="57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</row>
    <row r="435" spans="1:84" s="59" customFormat="1" ht="15" hidden="1" x14ac:dyDescent="0.3">
      <c r="A435" s="43">
        <v>54240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23"/>
      <c r="V435" s="43">
        <v>54240</v>
      </c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23"/>
      <c r="AQ435" s="23"/>
      <c r="AR435" s="57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M435" s="57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</row>
    <row r="436" spans="1:84" s="59" customFormat="1" ht="15" hidden="1" x14ac:dyDescent="0.3">
      <c r="A436" s="43">
        <v>54271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23"/>
      <c r="V436" s="43">
        <v>54271</v>
      </c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23"/>
      <c r="AQ436" s="23"/>
      <c r="AR436" s="57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M436" s="57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</row>
    <row r="437" spans="1:84" s="59" customFormat="1" ht="15" hidden="1" x14ac:dyDescent="0.3">
      <c r="A437" s="43">
        <v>54302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23"/>
      <c r="V437" s="43">
        <v>54302</v>
      </c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23"/>
      <c r="AQ437" s="23"/>
      <c r="AR437" s="57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M437" s="57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</row>
    <row r="438" spans="1:84" s="59" customFormat="1" ht="15" hidden="1" x14ac:dyDescent="0.3">
      <c r="A438" s="43">
        <v>54332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23"/>
      <c r="V438" s="43">
        <v>54332</v>
      </c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23"/>
      <c r="AQ438" s="23"/>
      <c r="AR438" s="57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M438" s="57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</row>
    <row r="439" spans="1:84" s="59" customFormat="1" ht="15" hidden="1" x14ac:dyDescent="0.3">
      <c r="A439" s="43">
        <v>54363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23"/>
      <c r="V439" s="43">
        <v>54363</v>
      </c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23"/>
      <c r="AQ439" s="23"/>
      <c r="AR439" s="57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M439" s="57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</row>
    <row r="440" spans="1:84" s="59" customFormat="1" ht="15" hidden="1" x14ac:dyDescent="0.3">
      <c r="A440" s="44">
        <v>54393</v>
      </c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23"/>
      <c r="V440" s="44">
        <v>54393</v>
      </c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23"/>
      <c r="AQ440" s="23"/>
      <c r="AR440" s="57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M440" s="57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</row>
    <row r="441" spans="1:84" ht="14" x14ac:dyDescent="0.3">
      <c r="A441" s="60" t="s">
        <v>5</v>
      </c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V441" s="60" t="s">
        <v>5</v>
      </c>
      <c r="W441" s="60" t="s">
        <v>5</v>
      </c>
      <c r="X441" s="60" t="s">
        <v>5</v>
      </c>
      <c r="Y441" s="60" t="s">
        <v>5</v>
      </c>
      <c r="Z441" s="60" t="s">
        <v>5</v>
      </c>
      <c r="AA441" s="60" t="s">
        <v>5</v>
      </c>
      <c r="AB441" s="60" t="s">
        <v>5</v>
      </c>
      <c r="AC441" s="60" t="s">
        <v>5</v>
      </c>
      <c r="AD441" s="60" t="s">
        <v>5</v>
      </c>
      <c r="AE441" s="60" t="s">
        <v>5</v>
      </c>
      <c r="AF441" s="60" t="s">
        <v>5</v>
      </c>
      <c r="AG441" s="60" t="s">
        <v>5</v>
      </c>
      <c r="AH441" s="60" t="s">
        <v>5</v>
      </c>
      <c r="AI441" s="60" t="s">
        <v>5</v>
      </c>
      <c r="AJ441" s="60" t="s">
        <v>5</v>
      </c>
      <c r="AK441" s="60" t="s">
        <v>5</v>
      </c>
      <c r="AL441" s="60" t="s">
        <v>5</v>
      </c>
      <c r="AM441" s="60" t="s">
        <v>5</v>
      </c>
      <c r="AN441" s="60" t="s">
        <v>5</v>
      </c>
      <c r="AO441" s="60" t="s">
        <v>5</v>
      </c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</row>
    <row r="442" spans="1:84" ht="15.5" x14ac:dyDescent="0.35">
      <c r="A442" s="22" t="s">
        <v>13</v>
      </c>
      <c r="V442" s="22" t="s">
        <v>13</v>
      </c>
    </row>
    <row r="443" spans="1:84" ht="14.5" x14ac:dyDescent="0.25">
      <c r="A443" s="24" t="s">
        <v>32</v>
      </c>
      <c r="V443" s="24" t="s">
        <v>32</v>
      </c>
    </row>
    <row r="449" spans="23:41" x14ac:dyDescent="0.25"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</row>
    <row r="450" spans="23:41" x14ac:dyDescent="0.25"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</row>
    <row r="451" spans="23:41" x14ac:dyDescent="0.25"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</row>
  </sheetData>
  <mergeCells count="6">
    <mergeCell ref="AO7:AO8"/>
    <mergeCell ref="S7:S8"/>
    <mergeCell ref="T7:T8"/>
    <mergeCell ref="A7:A8"/>
    <mergeCell ref="V7:V8"/>
    <mergeCell ref="AN7:AN8"/>
  </mergeCells>
  <hyperlinks>
    <hyperlink ref="T1" location="'Índice '!A1" display="Regresar al índice"/>
    <hyperlink ref="AO1" location="'Índice '!A1" display="Regresar al índice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Índice </vt:lpstr>
      <vt:lpstr>C.1</vt:lpstr>
      <vt:lpstr>C.2</vt:lpstr>
      <vt:lpstr>G.1</vt:lpstr>
      <vt:lpstr>C.1!Área_de_impresión</vt:lpstr>
      <vt:lpstr>'Índice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Carlos Alejandro Gramajo Cintora</cp:lastModifiedBy>
  <cp:lastPrinted>2019-03-07T17:16:41Z</cp:lastPrinted>
  <dcterms:created xsi:type="dcterms:W3CDTF">2012-01-31T14:51:01Z</dcterms:created>
  <dcterms:modified xsi:type="dcterms:W3CDTF">2023-03-02T22:23:16Z</dcterms:modified>
</cp:coreProperties>
</file>