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Volpato\Documents\Arduino\Sonar\"/>
    </mc:Choice>
  </mc:AlternateContent>
  <xr:revisionPtr revIDLastSave="0" documentId="13_ncr:1_{C91DE5C6-10F8-4707-821E-1750418C7C34}" xr6:coauthVersionLast="47" xr6:coauthVersionMax="47" xr10:uidLastSave="{00000000-0000-0000-0000-000000000000}"/>
  <bookViews>
    <workbookView xWindow="-120" yWindow="0" windowWidth="32100" windowHeight="20400" firstSheet="1" activeTab="1" xr2:uid="{92279624-D046-4648-AD3D-5A9D88A557AD}"/>
  </bookViews>
  <sheets>
    <sheet name="Gráfico2" sheetId="3" state="hidden" r:id="rId1"/>
    <sheet name="Planilha1" sheetId="1" r:id="rId2"/>
  </sheets>
  <definedNames>
    <definedName name="_xlchart.v1.0" hidden="1">Planilha1!$B$1</definedName>
    <definedName name="_xlchart.v1.1" hidden="1">Planilha1!$B$17:$B$107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8" i="1" l="1"/>
  <c r="N8" i="1"/>
  <c r="N9" i="1"/>
  <c r="N10" i="1"/>
  <c r="N11" i="1"/>
  <c r="N12" i="1"/>
  <c r="N13" i="1"/>
  <c r="N14" i="1"/>
  <c r="N15" i="1"/>
  <c r="N16" i="1"/>
  <c r="N17" i="1"/>
  <c r="N18" i="1"/>
  <c r="L9" i="1"/>
  <c r="L10" i="1"/>
  <c r="L11" i="1"/>
  <c r="L12" i="1"/>
  <c r="L13" i="1"/>
  <c r="L14" i="1"/>
  <c r="L15" i="1"/>
  <c r="L16" i="1"/>
  <c r="L17" i="1"/>
  <c r="L18" i="1"/>
  <c r="L8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2" i="1"/>
  <c r="K14" i="1"/>
  <c r="M14" i="1" s="1"/>
  <c r="K12" i="1"/>
  <c r="K11" i="1" s="1"/>
  <c r="K10" i="1" s="1"/>
  <c r="K9" i="1" s="1"/>
  <c r="K8" i="1" s="1"/>
  <c r="M13" i="1"/>
  <c r="C2" i="1"/>
  <c r="G2" i="1"/>
  <c r="H2" i="1" s="1"/>
  <c r="D2" i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A3" i="1"/>
  <c r="K15" i="1" l="1"/>
  <c r="K16" i="1" s="1"/>
  <c r="K17" i="1" s="1"/>
  <c r="K18" i="1" s="1"/>
  <c r="O14" i="1"/>
  <c r="O13" i="1"/>
  <c r="G19" i="1"/>
  <c r="G10" i="1"/>
  <c r="G14" i="1"/>
  <c r="G6" i="1"/>
  <c r="G18" i="1"/>
  <c r="M11" i="1"/>
  <c r="M12" i="1"/>
  <c r="A4" i="1"/>
  <c r="C3" i="1"/>
  <c r="D3" i="1"/>
  <c r="G17" i="1"/>
  <c r="G13" i="1"/>
  <c r="G9" i="1"/>
  <c r="G5" i="1"/>
  <c r="G16" i="1"/>
  <c r="G12" i="1"/>
  <c r="G8" i="1"/>
  <c r="G4" i="1"/>
  <c r="G15" i="1"/>
  <c r="G11" i="1"/>
  <c r="G7" i="1"/>
  <c r="G3" i="1"/>
  <c r="G20" i="1"/>
  <c r="O12" i="1" l="1"/>
  <c r="O11" i="1"/>
  <c r="I2" i="1"/>
  <c r="M16" i="1"/>
  <c r="M15" i="1"/>
  <c r="M10" i="1"/>
  <c r="A5" i="1"/>
  <c r="C4" i="1"/>
  <c r="D4" i="1"/>
  <c r="G21" i="1"/>
  <c r="O16" i="1" l="1"/>
  <c r="O15" i="1"/>
  <c r="O10" i="1"/>
  <c r="M17" i="1"/>
  <c r="M9" i="1"/>
  <c r="A6" i="1"/>
  <c r="D5" i="1"/>
  <c r="C5" i="1"/>
  <c r="G22" i="1"/>
  <c r="O9" i="1" l="1"/>
  <c r="H22" i="1"/>
  <c r="H21" i="1"/>
  <c r="M18" i="1"/>
  <c r="M8" i="1"/>
  <c r="H91" i="1"/>
  <c r="H92" i="1"/>
  <c r="H82" i="1"/>
  <c r="H98" i="1"/>
  <c r="H81" i="1"/>
  <c r="H97" i="1"/>
  <c r="H10" i="1"/>
  <c r="H94" i="1"/>
  <c r="H93" i="1"/>
  <c r="H79" i="1"/>
  <c r="H80" i="1"/>
  <c r="H96" i="1"/>
  <c r="H86" i="1"/>
  <c r="H102" i="1"/>
  <c r="H85" i="1"/>
  <c r="H19" i="1"/>
  <c r="H6" i="1"/>
  <c r="H83" i="1"/>
  <c r="H84" i="1"/>
  <c r="H100" i="1"/>
  <c r="H90" i="1"/>
  <c r="H95" i="1"/>
  <c r="H89" i="1"/>
  <c r="H14" i="1"/>
  <c r="H87" i="1"/>
  <c r="H88" i="1"/>
  <c r="H101" i="1"/>
  <c r="H99" i="1"/>
  <c r="H18" i="1"/>
  <c r="H8" i="1"/>
  <c r="H13" i="1"/>
  <c r="H7" i="1"/>
  <c r="H5" i="1"/>
  <c r="H20" i="1"/>
  <c r="H15" i="1"/>
  <c r="H9" i="1"/>
  <c r="H17" i="1"/>
  <c r="H11" i="1"/>
  <c r="H16" i="1"/>
  <c r="H3" i="1"/>
  <c r="H12" i="1"/>
  <c r="H4" i="1"/>
  <c r="A7" i="1"/>
  <c r="C6" i="1"/>
  <c r="D6" i="1"/>
  <c r="G23" i="1"/>
  <c r="H23" i="1" s="1"/>
  <c r="O18" i="1" l="1"/>
  <c r="A8" i="1"/>
  <c r="C7" i="1"/>
  <c r="D7" i="1"/>
  <c r="G24" i="1"/>
  <c r="O17" i="1" l="1"/>
  <c r="A9" i="1"/>
  <c r="C8" i="1"/>
  <c r="D8" i="1"/>
  <c r="G25" i="1"/>
  <c r="A10" i="1" l="1"/>
  <c r="D9" i="1"/>
  <c r="C9" i="1"/>
  <c r="H24" i="1"/>
  <c r="G26" i="1"/>
  <c r="A11" i="1" l="1"/>
  <c r="C10" i="1"/>
  <c r="D10" i="1"/>
  <c r="H25" i="1"/>
  <c r="G27" i="1"/>
  <c r="A12" i="1" l="1"/>
  <c r="C11" i="1"/>
  <c r="D11" i="1"/>
  <c r="H26" i="1"/>
  <c r="G28" i="1"/>
  <c r="A13" i="1" l="1"/>
  <c r="C12" i="1"/>
  <c r="D12" i="1"/>
  <c r="H27" i="1"/>
  <c r="G29" i="1"/>
  <c r="A14" i="1" l="1"/>
  <c r="D13" i="1"/>
  <c r="C13" i="1"/>
  <c r="H28" i="1"/>
  <c r="G30" i="1"/>
  <c r="A15" i="1" l="1"/>
  <c r="C14" i="1"/>
  <c r="D14" i="1"/>
  <c r="H29" i="1"/>
  <c r="G31" i="1"/>
  <c r="A16" i="1" l="1"/>
  <c r="C15" i="1"/>
  <c r="D15" i="1"/>
  <c r="H30" i="1"/>
  <c r="G32" i="1"/>
  <c r="A17" i="1" l="1"/>
  <c r="C16" i="1"/>
  <c r="D16" i="1"/>
  <c r="H31" i="1"/>
  <c r="G33" i="1"/>
  <c r="D17" i="1" l="1"/>
  <c r="C17" i="1"/>
  <c r="A18" i="1"/>
  <c r="H32" i="1"/>
  <c r="G34" i="1"/>
  <c r="C18" i="1" l="1"/>
  <c r="D18" i="1"/>
  <c r="A19" i="1"/>
  <c r="H33" i="1"/>
  <c r="G35" i="1"/>
  <c r="C19" i="1" l="1"/>
  <c r="D19" i="1"/>
  <c r="A20" i="1"/>
  <c r="H34" i="1"/>
  <c r="G36" i="1"/>
  <c r="C20" i="1" l="1"/>
  <c r="D20" i="1"/>
  <c r="A21" i="1"/>
  <c r="H35" i="1"/>
  <c r="G37" i="1"/>
  <c r="D21" i="1" l="1"/>
  <c r="C21" i="1"/>
  <c r="A22" i="1"/>
  <c r="H36" i="1"/>
  <c r="G38" i="1"/>
  <c r="C22" i="1" l="1"/>
  <c r="D22" i="1"/>
  <c r="A23" i="1"/>
  <c r="H37" i="1"/>
  <c r="G39" i="1"/>
  <c r="C23" i="1" l="1"/>
  <c r="D23" i="1"/>
  <c r="A24" i="1"/>
  <c r="H38" i="1"/>
  <c r="G40" i="1"/>
  <c r="C24" i="1" l="1"/>
  <c r="D24" i="1"/>
  <c r="A25" i="1"/>
  <c r="H39" i="1"/>
  <c r="G41" i="1"/>
  <c r="D25" i="1" l="1"/>
  <c r="C25" i="1"/>
  <c r="A26" i="1"/>
  <c r="H40" i="1"/>
  <c r="G42" i="1"/>
  <c r="C26" i="1" l="1"/>
  <c r="D26" i="1"/>
  <c r="A27" i="1"/>
  <c r="H41" i="1"/>
  <c r="G43" i="1"/>
  <c r="C27" i="1" l="1"/>
  <c r="D27" i="1"/>
  <c r="A28" i="1"/>
  <c r="H42" i="1"/>
  <c r="G44" i="1"/>
  <c r="C28" i="1" l="1"/>
  <c r="D28" i="1"/>
  <c r="A29" i="1"/>
  <c r="H43" i="1"/>
  <c r="G45" i="1"/>
  <c r="D29" i="1" l="1"/>
  <c r="C29" i="1"/>
  <c r="A30" i="1"/>
  <c r="H44" i="1"/>
  <c r="G46" i="1"/>
  <c r="C30" i="1" l="1"/>
  <c r="D30" i="1"/>
  <c r="A31" i="1"/>
  <c r="H45" i="1"/>
  <c r="G47" i="1"/>
  <c r="C31" i="1" l="1"/>
  <c r="D31" i="1"/>
  <c r="A32" i="1"/>
  <c r="H46" i="1"/>
  <c r="G48" i="1"/>
  <c r="C32" i="1" l="1"/>
  <c r="D32" i="1"/>
  <c r="A33" i="1"/>
  <c r="H47" i="1"/>
  <c r="G49" i="1"/>
  <c r="D33" i="1" l="1"/>
  <c r="C33" i="1"/>
  <c r="A34" i="1"/>
  <c r="H48" i="1"/>
  <c r="G50" i="1"/>
  <c r="C34" i="1" l="1"/>
  <c r="D34" i="1"/>
  <c r="A35" i="1"/>
  <c r="H49" i="1"/>
  <c r="G51" i="1"/>
  <c r="C35" i="1" l="1"/>
  <c r="D35" i="1"/>
  <c r="A36" i="1"/>
  <c r="H50" i="1"/>
  <c r="G52" i="1"/>
  <c r="C36" i="1" l="1"/>
  <c r="D36" i="1"/>
  <c r="A37" i="1"/>
  <c r="H51" i="1"/>
  <c r="G53" i="1"/>
  <c r="D37" i="1" l="1"/>
  <c r="C37" i="1"/>
  <c r="A38" i="1"/>
  <c r="H52" i="1"/>
  <c r="G54" i="1"/>
  <c r="C38" i="1" l="1"/>
  <c r="D38" i="1"/>
  <c r="A39" i="1"/>
  <c r="H53" i="1"/>
  <c r="G55" i="1"/>
  <c r="C39" i="1" l="1"/>
  <c r="D39" i="1"/>
  <c r="A40" i="1"/>
  <c r="H54" i="1"/>
  <c r="G56" i="1"/>
  <c r="C40" i="1" l="1"/>
  <c r="D40" i="1"/>
  <c r="A41" i="1"/>
  <c r="H55" i="1"/>
  <c r="G57" i="1"/>
  <c r="D41" i="1" l="1"/>
  <c r="C41" i="1"/>
  <c r="A42" i="1"/>
  <c r="H56" i="1"/>
  <c r="G58" i="1"/>
  <c r="C42" i="1" l="1"/>
  <c r="D42" i="1"/>
  <c r="A43" i="1"/>
  <c r="H57" i="1"/>
  <c r="G59" i="1"/>
  <c r="C43" i="1" l="1"/>
  <c r="D43" i="1"/>
  <c r="A44" i="1"/>
  <c r="H58" i="1"/>
  <c r="G60" i="1"/>
  <c r="C44" i="1" l="1"/>
  <c r="D44" i="1"/>
  <c r="A45" i="1"/>
  <c r="H59" i="1"/>
  <c r="G61" i="1"/>
  <c r="D45" i="1" l="1"/>
  <c r="C45" i="1"/>
  <c r="A46" i="1"/>
  <c r="H60" i="1"/>
  <c r="G62" i="1"/>
  <c r="C46" i="1" l="1"/>
  <c r="D46" i="1"/>
  <c r="A47" i="1"/>
  <c r="H61" i="1"/>
  <c r="G63" i="1"/>
  <c r="C47" i="1" l="1"/>
  <c r="D47" i="1"/>
  <c r="A48" i="1"/>
  <c r="H62" i="1"/>
  <c r="G64" i="1"/>
  <c r="C48" i="1" l="1"/>
  <c r="D48" i="1"/>
  <c r="A49" i="1"/>
  <c r="H63" i="1"/>
  <c r="G65" i="1"/>
  <c r="D49" i="1" l="1"/>
  <c r="C49" i="1"/>
  <c r="A50" i="1"/>
  <c r="H64" i="1"/>
  <c r="G66" i="1"/>
  <c r="C50" i="1" l="1"/>
  <c r="D50" i="1"/>
  <c r="A51" i="1"/>
  <c r="H65" i="1"/>
  <c r="G67" i="1"/>
  <c r="C51" i="1" l="1"/>
  <c r="D51" i="1"/>
  <c r="A52" i="1"/>
  <c r="H66" i="1"/>
  <c r="G68" i="1"/>
  <c r="C52" i="1" l="1"/>
  <c r="D52" i="1"/>
  <c r="A53" i="1"/>
  <c r="H67" i="1"/>
  <c r="G69" i="1"/>
  <c r="D53" i="1" l="1"/>
  <c r="C53" i="1"/>
  <c r="A54" i="1"/>
  <c r="H68" i="1"/>
  <c r="G70" i="1"/>
  <c r="C54" i="1" l="1"/>
  <c r="D54" i="1"/>
  <c r="A55" i="1"/>
  <c r="H69" i="1"/>
  <c r="G71" i="1"/>
  <c r="C55" i="1" l="1"/>
  <c r="D55" i="1"/>
  <c r="A56" i="1"/>
  <c r="H70" i="1"/>
  <c r="G72" i="1"/>
  <c r="C56" i="1" l="1"/>
  <c r="D56" i="1"/>
  <c r="A57" i="1"/>
  <c r="H71" i="1"/>
  <c r="G73" i="1"/>
  <c r="D57" i="1" l="1"/>
  <c r="C57" i="1"/>
  <c r="A58" i="1"/>
  <c r="H72" i="1"/>
  <c r="G74" i="1"/>
  <c r="C58" i="1" l="1"/>
  <c r="D58" i="1"/>
  <c r="A59" i="1"/>
  <c r="H73" i="1"/>
  <c r="G75" i="1"/>
  <c r="C59" i="1" l="1"/>
  <c r="D59" i="1"/>
  <c r="A60" i="1"/>
  <c r="H74" i="1"/>
  <c r="G76" i="1"/>
  <c r="C60" i="1" l="1"/>
  <c r="D60" i="1"/>
  <c r="A61" i="1"/>
  <c r="H75" i="1"/>
  <c r="G77" i="1"/>
  <c r="D61" i="1" l="1"/>
  <c r="C61" i="1"/>
  <c r="A62" i="1"/>
  <c r="H76" i="1"/>
  <c r="G78" i="1"/>
  <c r="C62" i="1" l="1"/>
  <c r="D62" i="1"/>
  <c r="A63" i="1"/>
  <c r="H77" i="1"/>
  <c r="C63" i="1" l="1"/>
  <c r="D63" i="1"/>
  <c r="A64" i="1"/>
  <c r="H78" i="1"/>
  <c r="C64" i="1" l="1"/>
  <c r="D64" i="1"/>
  <c r="A65" i="1"/>
  <c r="D65" i="1" l="1"/>
  <c r="C65" i="1"/>
  <c r="A66" i="1"/>
  <c r="C66" i="1" l="1"/>
  <c r="D66" i="1"/>
  <c r="A67" i="1"/>
  <c r="C67" i="1" l="1"/>
  <c r="D67" i="1"/>
  <c r="A68" i="1"/>
  <c r="C68" i="1" l="1"/>
  <c r="D68" i="1"/>
  <c r="A69" i="1"/>
  <c r="D69" i="1" l="1"/>
  <c r="C69" i="1"/>
  <c r="A70" i="1"/>
  <c r="C70" i="1" l="1"/>
  <c r="D70" i="1"/>
  <c r="A71" i="1"/>
  <c r="C71" i="1" l="1"/>
  <c r="D71" i="1"/>
  <c r="A72" i="1"/>
  <c r="C72" i="1" l="1"/>
  <c r="D72" i="1"/>
  <c r="A73" i="1"/>
  <c r="D73" i="1" l="1"/>
  <c r="C73" i="1"/>
  <c r="A74" i="1"/>
  <c r="C74" i="1" l="1"/>
  <c r="D74" i="1"/>
  <c r="A75" i="1"/>
  <c r="C75" i="1" l="1"/>
  <c r="D75" i="1"/>
  <c r="A76" i="1"/>
  <c r="C76" i="1" l="1"/>
  <c r="D76" i="1"/>
  <c r="A77" i="1"/>
  <c r="D77" i="1" l="1"/>
  <c r="C77" i="1"/>
  <c r="A78" i="1"/>
  <c r="C78" i="1" l="1"/>
  <c r="D78" i="1"/>
  <c r="A79" i="1"/>
  <c r="C79" i="1" l="1"/>
  <c r="D79" i="1"/>
  <c r="A80" i="1"/>
  <c r="C80" i="1" l="1"/>
  <c r="D80" i="1"/>
  <c r="A81" i="1"/>
  <c r="D81" i="1" l="1"/>
  <c r="C81" i="1"/>
  <c r="A82" i="1"/>
  <c r="C82" i="1" l="1"/>
  <c r="D82" i="1"/>
  <c r="A83" i="1"/>
  <c r="C83" i="1" l="1"/>
  <c r="D83" i="1"/>
  <c r="A84" i="1"/>
  <c r="C84" i="1" l="1"/>
  <c r="D84" i="1"/>
  <c r="A85" i="1"/>
  <c r="D85" i="1" l="1"/>
  <c r="C85" i="1"/>
  <c r="A86" i="1"/>
  <c r="C86" i="1" l="1"/>
  <c r="D86" i="1"/>
  <c r="A87" i="1"/>
  <c r="C87" i="1" l="1"/>
  <c r="D87" i="1"/>
  <c r="A88" i="1"/>
  <c r="C88" i="1" l="1"/>
  <c r="D88" i="1"/>
  <c r="A89" i="1"/>
  <c r="D89" i="1" l="1"/>
  <c r="C89" i="1"/>
  <c r="A90" i="1"/>
  <c r="C90" i="1" l="1"/>
  <c r="D90" i="1"/>
  <c r="A91" i="1"/>
  <c r="C91" i="1" l="1"/>
  <c r="D91" i="1"/>
  <c r="A92" i="1"/>
  <c r="C92" i="1" l="1"/>
  <c r="E92" i="1" s="1"/>
  <c r="D92" i="1"/>
  <c r="A93" i="1"/>
  <c r="E86" i="1"/>
  <c r="E78" i="1"/>
  <c r="E82" i="1"/>
  <c r="E74" i="1"/>
  <c r="E62" i="1"/>
  <c r="E58" i="1"/>
  <c r="E46" i="1"/>
  <c r="E42" i="1"/>
  <c r="E38" i="1"/>
  <c r="E34" i="1"/>
  <c r="E30" i="1"/>
  <c r="E22" i="1"/>
  <c r="E18" i="1"/>
  <c r="E14" i="1"/>
  <c r="E10" i="1"/>
  <c r="E6" i="1"/>
  <c r="E4" i="1"/>
  <c r="E91" i="1"/>
  <c r="E90" i="1"/>
  <c r="E89" i="1"/>
  <c r="E88" i="1"/>
  <c r="E87" i="1"/>
  <c r="E83" i="1"/>
  <c r="E79" i="1"/>
  <c r="E75" i="1"/>
  <c r="E71" i="1"/>
  <c r="E67" i="1"/>
  <c r="E63" i="1"/>
  <c r="E59" i="1"/>
  <c r="E55" i="1"/>
  <c r="E51" i="1"/>
  <c r="E47" i="1"/>
  <c r="E43" i="1"/>
  <c r="E39" i="1"/>
  <c r="E35" i="1"/>
  <c r="E31" i="1"/>
  <c r="E27" i="1"/>
  <c r="E23" i="1"/>
  <c r="E19" i="1"/>
  <c r="E15" i="1"/>
  <c r="E11" i="1"/>
  <c r="E7" i="1"/>
  <c r="E54" i="1"/>
  <c r="E26" i="1"/>
  <c r="E84" i="1"/>
  <c r="E80" i="1"/>
  <c r="E76" i="1"/>
  <c r="E72" i="1"/>
  <c r="E68" i="1"/>
  <c r="E64" i="1"/>
  <c r="E60" i="1"/>
  <c r="E56" i="1"/>
  <c r="E52" i="1"/>
  <c r="E48" i="1"/>
  <c r="E44" i="1"/>
  <c r="E40" i="1"/>
  <c r="E36" i="1"/>
  <c r="E32" i="1"/>
  <c r="E28" i="1"/>
  <c r="E24" i="1"/>
  <c r="E20" i="1"/>
  <c r="E16" i="1"/>
  <c r="E12" i="1"/>
  <c r="E8" i="1"/>
  <c r="E5" i="1"/>
  <c r="E3" i="1"/>
  <c r="E70" i="1"/>
  <c r="E66" i="1"/>
  <c r="E50" i="1"/>
  <c r="E85" i="1"/>
  <c r="E81" i="1"/>
  <c r="E77" i="1"/>
  <c r="E73" i="1"/>
  <c r="E69" i="1"/>
  <c r="E65" i="1"/>
  <c r="E61" i="1"/>
  <c r="E57" i="1"/>
  <c r="E53" i="1"/>
  <c r="E49" i="1"/>
  <c r="E45" i="1"/>
  <c r="E41" i="1"/>
  <c r="E37" i="1"/>
  <c r="E33" i="1"/>
  <c r="E29" i="1"/>
  <c r="E25" i="1"/>
  <c r="E21" i="1"/>
  <c r="E13" i="1"/>
  <c r="E9" i="1"/>
  <c r="E17" i="1"/>
  <c r="D93" i="1" l="1"/>
  <c r="C93" i="1"/>
  <c r="A94" i="1"/>
  <c r="I5" i="1"/>
  <c r="I9" i="1"/>
  <c r="I13" i="1"/>
  <c r="I17" i="1"/>
  <c r="I21" i="1"/>
  <c r="I6" i="1"/>
  <c r="I10" i="1"/>
  <c r="I14" i="1"/>
  <c r="I18" i="1"/>
  <c r="I22" i="1"/>
  <c r="I3" i="1"/>
  <c r="I7" i="1"/>
  <c r="I11" i="1"/>
  <c r="I15" i="1"/>
  <c r="I19" i="1"/>
  <c r="I23" i="1"/>
  <c r="I4" i="1"/>
  <c r="I20" i="1"/>
  <c r="I8" i="1"/>
  <c r="I12" i="1"/>
  <c r="I16" i="1"/>
  <c r="I51" i="1"/>
  <c r="I67" i="1"/>
  <c r="I34" i="1"/>
  <c r="I27" i="1"/>
  <c r="I85" i="1"/>
  <c r="I88" i="1"/>
  <c r="I29" i="1"/>
  <c r="I28" i="1"/>
  <c r="I83" i="1"/>
  <c r="I52" i="1"/>
  <c r="I55" i="1"/>
  <c r="I98" i="1"/>
  <c r="I78" i="1"/>
  <c r="I41" i="1"/>
  <c r="I71" i="1"/>
  <c r="I76" i="1"/>
  <c r="I84" i="1"/>
  <c r="I63" i="1"/>
  <c r="I39" i="1"/>
  <c r="I91" i="1"/>
  <c r="I53" i="1"/>
  <c r="I87" i="1"/>
  <c r="I102" i="1"/>
  <c r="I37" i="1"/>
  <c r="I56" i="1"/>
  <c r="I33" i="1"/>
  <c r="I97" i="1"/>
  <c r="I60" i="1"/>
  <c r="I79" i="1"/>
  <c r="I93" i="1"/>
  <c r="I50" i="1"/>
  <c r="I70" i="1"/>
  <c r="I90" i="1"/>
  <c r="I26" i="1"/>
  <c r="I75" i="1"/>
  <c r="I62" i="1"/>
  <c r="I66" i="1"/>
  <c r="I64" i="1"/>
  <c r="I43" i="1"/>
  <c r="I94" i="1"/>
  <c r="I95" i="1"/>
  <c r="I35" i="1"/>
  <c r="I74" i="1"/>
  <c r="I31" i="1"/>
  <c r="I45" i="1"/>
  <c r="I49" i="1"/>
  <c r="I69" i="1"/>
  <c r="I57" i="1"/>
  <c r="I30" i="1"/>
  <c r="I65" i="1"/>
  <c r="I81" i="1"/>
  <c r="I73" i="1"/>
  <c r="I40" i="1"/>
  <c r="I59" i="1"/>
  <c r="I61" i="1"/>
  <c r="I48" i="1"/>
  <c r="I58" i="1"/>
  <c r="I89" i="1"/>
  <c r="I42" i="1"/>
  <c r="I36" i="1"/>
  <c r="I96" i="1"/>
  <c r="I47" i="1"/>
  <c r="I25" i="1"/>
  <c r="I68" i="1"/>
  <c r="I54" i="1"/>
  <c r="I86" i="1"/>
  <c r="I77" i="1"/>
  <c r="I46" i="1"/>
  <c r="I92" i="1"/>
  <c r="I44" i="1"/>
  <c r="I101" i="1"/>
  <c r="I72" i="1"/>
  <c r="I38" i="1"/>
  <c r="I80" i="1"/>
  <c r="I24" i="1"/>
  <c r="I32" i="1"/>
  <c r="I100" i="1"/>
  <c r="I99" i="1"/>
  <c r="I82" i="1"/>
  <c r="E93" i="1" l="1"/>
  <c r="C94" i="1"/>
  <c r="D94" i="1"/>
  <c r="A95" i="1"/>
  <c r="E94" i="1" l="1"/>
  <c r="C95" i="1"/>
  <c r="D95" i="1"/>
  <c r="A96" i="1"/>
  <c r="E95" i="1" l="1"/>
  <c r="C96" i="1"/>
  <c r="D96" i="1"/>
  <c r="A97" i="1"/>
  <c r="E96" i="1" l="1"/>
  <c r="D97" i="1"/>
  <c r="C97" i="1"/>
  <c r="A98" i="1"/>
  <c r="E97" i="1" l="1"/>
  <c r="C98" i="1"/>
  <c r="D98" i="1"/>
  <c r="A99" i="1"/>
  <c r="E98" i="1" l="1"/>
  <c r="C99" i="1"/>
  <c r="D99" i="1"/>
  <c r="A100" i="1"/>
  <c r="E99" i="1" l="1"/>
  <c r="C100" i="1"/>
  <c r="D100" i="1"/>
  <c r="A101" i="1"/>
  <c r="E100" i="1" l="1"/>
  <c r="D101" i="1"/>
  <c r="C101" i="1"/>
  <c r="A102" i="1"/>
  <c r="E101" i="1" l="1"/>
  <c r="C102" i="1"/>
  <c r="D102" i="1"/>
  <c r="A103" i="1"/>
  <c r="E102" i="1" l="1"/>
  <c r="C103" i="1"/>
  <c r="D103" i="1"/>
  <c r="A104" i="1"/>
  <c r="E103" i="1" l="1"/>
  <c r="C104" i="1"/>
  <c r="D104" i="1"/>
  <c r="A105" i="1"/>
  <c r="E104" i="1" l="1"/>
  <c r="D105" i="1"/>
  <c r="C105" i="1"/>
  <c r="A106" i="1"/>
  <c r="E105" i="1" l="1"/>
  <c r="C106" i="1"/>
  <c r="D106" i="1"/>
  <c r="A107" i="1"/>
  <c r="E106" i="1" l="1"/>
  <c r="C107" i="1"/>
  <c r="A108" i="1"/>
  <c r="D107" i="1"/>
  <c r="E107" i="1" l="1"/>
  <c r="C108" i="1"/>
  <c r="A109" i="1"/>
  <c r="D108" i="1"/>
  <c r="E108" i="1" l="1"/>
  <c r="D109" i="1"/>
  <c r="C109" i="1"/>
  <c r="A110" i="1"/>
  <c r="E109" i="1" l="1"/>
  <c r="D110" i="1"/>
  <c r="A111" i="1"/>
  <c r="C110" i="1"/>
  <c r="E110" i="1" l="1"/>
  <c r="C111" i="1"/>
  <c r="D111" i="1"/>
  <c r="A112" i="1"/>
  <c r="E111" i="1" l="1"/>
  <c r="A113" i="1"/>
  <c r="C112" i="1"/>
  <c r="D112" i="1"/>
  <c r="E112" i="1" l="1"/>
  <c r="C113" i="1"/>
  <c r="A114" i="1"/>
  <c r="D113" i="1"/>
  <c r="E113" i="1" l="1"/>
  <c r="A115" i="1"/>
  <c r="D114" i="1"/>
  <c r="C114" i="1"/>
  <c r="E114" i="1" l="1"/>
  <c r="C115" i="1"/>
  <c r="D115" i="1"/>
  <c r="A116" i="1"/>
  <c r="E115" i="1" l="1"/>
  <c r="A117" i="1"/>
  <c r="C116" i="1"/>
  <c r="D116" i="1"/>
  <c r="E116" i="1" l="1"/>
  <c r="C117" i="1"/>
  <c r="A118" i="1"/>
  <c r="D117" i="1"/>
  <c r="E117" i="1" l="1"/>
  <c r="D118" i="1"/>
  <c r="A119" i="1"/>
  <c r="C118" i="1"/>
  <c r="E118" i="1" l="1"/>
  <c r="C119" i="1"/>
  <c r="D119" i="1"/>
  <c r="A120" i="1"/>
  <c r="E119" i="1" l="1"/>
  <c r="A121" i="1"/>
  <c r="C120" i="1"/>
  <c r="D120" i="1"/>
  <c r="E120" i="1" l="1"/>
  <c r="C121" i="1"/>
  <c r="D121" i="1"/>
  <c r="E121" i="1" l="1"/>
</calcChain>
</file>

<file path=xl/sharedStrings.xml><?xml version="1.0" encoding="utf-8"?>
<sst xmlns="http://schemas.openxmlformats.org/spreadsheetml/2006/main" count="21" uniqueCount="19">
  <si>
    <t>x</t>
  </si>
  <si>
    <t>y</t>
  </si>
  <si>
    <t>cos</t>
  </si>
  <si>
    <t>Cx</t>
  </si>
  <si>
    <t>Dist Cx</t>
  </si>
  <si>
    <t>Raio</t>
  </si>
  <si>
    <t>j</t>
  </si>
  <si>
    <t xml:space="preserve"> </t>
  </si>
  <si>
    <t>delay</t>
  </si>
  <si>
    <t>distancia</t>
  </si>
  <si>
    <t>%</t>
  </si>
  <si>
    <r>
      <t>x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</si>
  <si>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</si>
  <si>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X</t>
  </si>
  <si>
    <t>Y</t>
  </si>
  <si>
    <t>Cos</t>
  </si>
  <si>
    <r>
      <t>X</t>
    </r>
    <r>
      <rPr>
        <vertAlign val="subscript"/>
        <sz val="11"/>
        <color theme="1"/>
        <rFont val="Calibri"/>
        <family val="2"/>
        <scheme val="minor"/>
      </rPr>
      <t>raio</t>
    </r>
  </si>
  <si>
    <t>X1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</si>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</sst>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7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1">
    <xf numFmtId="0" fontId="0" fillId="0" borderId="0" xfId="0"/>
    <xf numFmtId="0" fontId="0" fillId="2" borderId="1" xfId="0" applyFill="1" applyBorder="1"/>
    <xf numFmtId="164" fontId="0" fillId="0" borderId="0" xfId="0" applyNumberFormat="1"/>
    <xf numFmtId="0" fontId="1" fillId="0" borderId="0" xfId="0" applyFont="1" applyBorder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9" fontId="1" fillId="0" borderId="0" xfId="2" applyFont="1" applyAlignment="1">
      <alignment horizontal="center"/>
    </xf>
    <xf numFmtId="9" fontId="0" fillId="0" borderId="0" xfId="2" applyFont="1"/>
    <xf numFmtId="0" fontId="0" fillId="0" borderId="0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167" fontId="0" fillId="0" borderId="0" xfId="1" applyNumberFormat="1" applyFont="1"/>
    <xf numFmtId="0" fontId="0" fillId="0" borderId="2" xfId="0" applyBorder="1"/>
    <xf numFmtId="0" fontId="0" fillId="0" borderId="4" xfId="0" applyBorder="1"/>
    <xf numFmtId="43" fontId="0" fillId="0" borderId="5" xfId="1" applyFont="1" applyBorder="1"/>
    <xf numFmtId="43" fontId="0" fillId="0" borderId="6" xfId="1" applyFont="1" applyBorder="1"/>
    <xf numFmtId="43" fontId="0" fillId="0" borderId="7" xfId="1" applyFont="1" applyBorder="1"/>
    <xf numFmtId="43" fontId="0" fillId="0" borderId="8" xfId="1" applyFont="1" applyBorder="1"/>
  </cellXfs>
  <cellStyles count="3">
    <cellStyle name="Normal" xfId="0" builtinId="0"/>
    <cellStyle name="Porcentagem" xfId="2" builtinId="5"/>
    <cellStyle name="Vírgula" xfId="1" builtinId="3"/>
  </cellStyles>
  <dxfs count="2">
    <dxf>
      <font>
        <color theme="0"/>
      </font>
    </dxf>
    <dxf>
      <font>
        <color theme="4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8110576"/>
        <c:axId val="276989312"/>
      </c:barChart>
      <c:catAx>
        <c:axId val="378110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76989312"/>
        <c:crosses val="autoZero"/>
        <c:auto val="1"/>
        <c:lblAlgn val="ctr"/>
        <c:lblOffset val="100"/>
        <c:noMultiLvlLbl val="0"/>
      </c:catAx>
      <c:valAx>
        <c:axId val="27698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78110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f(x)</a:t>
            </a:r>
          </a:p>
        </c:rich>
      </c:tx>
      <c:layout>
        <c:manualLayout>
          <c:xMode val="edge"/>
          <c:yMode val="edge"/>
          <c:x val="0.47454977887483285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2.674686517693085E-2"/>
          <c:y val="7.3553470252915656E-2"/>
          <c:w val="0.94396785823552787"/>
          <c:h val="0.88886843020520045"/>
        </c:manualLayout>
      </c:layout>
      <c:lineChart>
        <c:grouping val="standard"/>
        <c:varyColors val="0"/>
        <c:ser>
          <c:idx val="0"/>
          <c:order val="1"/>
          <c:tx>
            <c:strRef>
              <c:f>Planilha1!$B$1</c:f>
              <c:strCache>
                <c:ptCount val="1"/>
                <c:pt idx="0">
                  <c:v>y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>
                <a:noFill/>
              </a:ln>
              <a:effectLst/>
            </c:spPr>
          </c:marker>
          <c:cat>
            <c:numRef>
              <c:f>Planilha1!$A$2:$A$121</c:f>
              <c:numCache>
                <c:formatCode>General</c:formatCode>
                <c:ptCount val="1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</c:numCache>
            </c:numRef>
          </c:cat>
          <c:val>
            <c:numRef>
              <c:f>Planilha1!$B$17:$B$109</c:f>
              <c:numCache>
                <c:formatCode>0.0</c:formatCode>
                <c:ptCount val="93"/>
                <c:pt idx="0">
                  <c:v>-62</c:v>
                </c:pt>
                <c:pt idx="1">
                  <c:v>-53</c:v>
                </c:pt>
                <c:pt idx="2">
                  <c:v>-49</c:v>
                </c:pt>
                <c:pt idx="3">
                  <c:v>-46</c:v>
                </c:pt>
                <c:pt idx="4">
                  <c:v>-44</c:v>
                </c:pt>
                <c:pt idx="5">
                  <c:v>-42</c:v>
                </c:pt>
                <c:pt idx="6">
                  <c:v>-40</c:v>
                </c:pt>
                <c:pt idx="7">
                  <c:v>-38</c:v>
                </c:pt>
                <c:pt idx="8">
                  <c:v>-37</c:v>
                </c:pt>
                <c:pt idx="9">
                  <c:v>-35</c:v>
                </c:pt>
                <c:pt idx="10">
                  <c:v>-34</c:v>
                </c:pt>
                <c:pt idx="11">
                  <c:v>-33</c:v>
                </c:pt>
                <c:pt idx="12">
                  <c:v>-32</c:v>
                </c:pt>
                <c:pt idx="13">
                  <c:v>-30</c:v>
                </c:pt>
                <c:pt idx="14">
                  <c:v>-29</c:v>
                </c:pt>
                <c:pt idx="15">
                  <c:v>-29</c:v>
                </c:pt>
                <c:pt idx="16">
                  <c:v>-28</c:v>
                </c:pt>
                <c:pt idx="17">
                  <c:v>-27</c:v>
                </c:pt>
                <c:pt idx="18">
                  <c:v>-26</c:v>
                </c:pt>
                <c:pt idx="19">
                  <c:v>-25</c:v>
                </c:pt>
                <c:pt idx="20">
                  <c:v>-25</c:v>
                </c:pt>
                <c:pt idx="21">
                  <c:v>-24</c:v>
                </c:pt>
                <c:pt idx="22">
                  <c:v>-23</c:v>
                </c:pt>
                <c:pt idx="23">
                  <c:v>-23</c:v>
                </c:pt>
                <c:pt idx="24">
                  <c:v>-22</c:v>
                </c:pt>
                <c:pt idx="25">
                  <c:v>-22</c:v>
                </c:pt>
                <c:pt idx="26">
                  <c:v>-21</c:v>
                </c:pt>
                <c:pt idx="27">
                  <c:v>-21</c:v>
                </c:pt>
                <c:pt idx="28">
                  <c:v>-20</c:v>
                </c:pt>
                <c:pt idx="29">
                  <c:v>-20</c:v>
                </c:pt>
                <c:pt idx="30">
                  <c:v>-19</c:v>
                </c:pt>
                <c:pt idx="31">
                  <c:v>-19</c:v>
                </c:pt>
                <c:pt idx="32">
                  <c:v>-19</c:v>
                </c:pt>
                <c:pt idx="33">
                  <c:v>-18</c:v>
                </c:pt>
                <c:pt idx="34">
                  <c:v>-18</c:v>
                </c:pt>
                <c:pt idx="35">
                  <c:v>-18</c:v>
                </c:pt>
                <c:pt idx="36">
                  <c:v>-18</c:v>
                </c:pt>
                <c:pt idx="37">
                  <c:v>-17</c:v>
                </c:pt>
                <c:pt idx="38">
                  <c:v>-17</c:v>
                </c:pt>
                <c:pt idx="39">
                  <c:v>-17</c:v>
                </c:pt>
                <c:pt idx="40">
                  <c:v>-17</c:v>
                </c:pt>
                <c:pt idx="41">
                  <c:v>-17</c:v>
                </c:pt>
                <c:pt idx="42">
                  <c:v>-17</c:v>
                </c:pt>
                <c:pt idx="43">
                  <c:v>-17</c:v>
                </c:pt>
                <c:pt idx="44">
                  <c:v>-17</c:v>
                </c:pt>
                <c:pt idx="45">
                  <c:v>-17</c:v>
                </c:pt>
                <c:pt idx="46">
                  <c:v>-16</c:v>
                </c:pt>
                <c:pt idx="47">
                  <c:v>-17</c:v>
                </c:pt>
                <c:pt idx="48">
                  <c:v>-17</c:v>
                </c:pt>
                <c:pt idx="49">
                  <c:v>-17</c:v>
                </c:pt>
                <c:pt idx="50">
                  <c:v>-17</c:v>
                </c:pt>
                <c:pt idx="51">
                  <c:v>-17</c:v>
                </c:pt>
                <c:pt idx="52">
                  <c:v>-17</c:v>
                </c:pt>
                <c:pt idx="53">
                  <c:v>-17</c:v>
                </c:pt>
                <c:pt idx="54">
                  <c:v>-17</c:v>
                </c:pt>
                <c:pt idx="55">
                  <c:v>-17</c:v>
                </c:pt>
                <c:pt idx="56">
                  <c:v>-18</c:v>
                </c:pt>
                <c:pt idx="57">
                  <c:v>-18</c:v>
                </c:pt>
                <c:pt idx="58">
                  <c:v>-18</c:v>
                </c:pt>
                <c:pt idx="59">
                  <c:v>-18</c:v>
                </c:pt>
                <c:pt idx="60">
                  <c:v>-19</c:v>
                </c:pt>
                <c:pt idx="61">
                  <c:v>-19</c:v>
                </c:pt>
                <c:pt idx="62">
                  <c:v>-19</c:v>
                </c:pt>
                <c:pt idx="63">
                  <c:v>-20</c:v>
                </c:pt>
                <c:pt idx="64">
                  <c:v>-20</c:v>
                </c:pt>
                <c:pt idx="65">
                  <c:v>-21</c:v>
                </c:pt>
                <c:pt idx="66">
                  <c:v>-21</c:v>
                </c:pt>
                <c:pt idx="67">
                  <c:v>-22</c:v>
                </c:pt>
                <c:pt idx="68">
                  <c:v>-22</c:v>
                </c:pt>
                <c:pt idx="69">
                  <c:v>-23</c:v>
                </c:pt>
                <c:pt idx="70">
                  <c:v>-23</c:v>
                </c:pt>
                <c:pt idx="71">
                  <c:v>-24</c:v>
                </c:pt>
                <c:pt idx="72">
                  <c:v>-25</c:v>
                </c:pt>
                <c:pt idx="73">
                  <c:v>-25</c:v>
                </c:pt>
                <c:pt idx="74">
                  <c:v>-26</c:v>
                </c:pt>
                <c:pt idx="75">
                  <c:v>-27</c:v>
                </c:pt>
                <c:pt idx="76">
                  <c:v>-28</c:v>
                </c:pt>
                <c:pt idx="77">
                  <c:v>-29</c:v>
                </c:pt>
                <c:pt idx="78">
                  <c:v>-29</c:v>
                </c:pt>
                <c:pt idx="79">
                  <c:v>-30</c:v>
                </c:pt>
                <c:pt idx="80">
                  <c:v>-32</c:v>
                </c:pt>
                <c:pt idx="81">
                  <c:v>-33</c:v>
                </c:pt>
                <c:pt idx="82">
                  <c:v>-34</c:v>
                </c:pt>
                <c:pt idx="83">
                  <c:v>-35</c:v>
                </c:pt>
                <c:pt idx="84">
                  <c:v>-37</c:v>
                </c:pt>
                <c:pt idx="85">
                  <c:v>-38</c:v>
                </c:pt>
                <c:pt idx="86">
                  <c:v>-40</c:v>
                </c:pt>
                <c:pt idx="87">
                  <c:v>-42</c:v>
                </c:pt>
                <c:pt idx="88">
                  <c:v>-44</c:v>
                </c:pt>
                <c:pt idx="89">
                  <c:v>-46</c:v>
                </c:pt>
                <c:pt idx="90">
                  <c:v>-49</c:v>
                </c:pt>
                <c:pt idx="91">
                  <c:v>-53</c:v>
                </c:pt>
                <c:pt idx="92">
                  <c:v>-62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3A04-4BA0-A558-E92FEA6F07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322512"/>
        <c:axId val="266145168"/>
        <c:extLst>
          <c:ext xmlns:c15="http://schemas.microsoft.com/office/drawing/2012/chart" uri="{02D57815-91ED-43cb-92C2-25804820EDAC}">
            <c15:filteredLine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Planilha1!$B$1</c15:sqref>
                        </c15:formulaRef>
                      </c:ext>
                    </c:extLst>
                    <c:strCache>
                      <c:ptCount val="1"/>
                      <c:pt idx="0">
                        <c:v>y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17"/>
                  <c:spPr>
                    <a:solidFill>
                      <a:schemeClr val="accent6"/>
                    </a:solidFill>
                    <a:ln>
                      <a:noFill/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Planilha1!$A$2:$A$121</c15:sqref>
                        </c15:formulaRef>
                      </c:ext>
                    </c:extLst>
                    <c:numCache>
                      <c:formatCode>General</c:formatCode>
                      <c:ptCount val="12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Planilha1!$B$2:$B$121</c15:sqref>
                        </c15:formulaRef>
                      </c:ext>
                    </c:extLst>
                    <c:numCache>
                      <c:formatCode>0.0</c:formatCode>
                      <c:ptCount val="120"/>
                      <c:pt idx="0">
                        <c:v>-22</c:v>
                      </c:pt>
                      <c:pt idx="1">
                        <c:v>-24</c:v>
                      </c:pt>
                      <c:pt idx="2">
                        <c:v>-26</c:v>
                      </c:pt>
                      <c:pt idx="3">
                        <c:v>-27</c:v>
                      </c:pt>
                      <c:pt idx="4">
                        <c:v>-29</c:v>
                      </c:pt>
                      <c:pt idx="5">
                        <c:v>-31</c:v>
                      </c:pt>
                      <c:pt idx="6">
                        <c:v>-32</c:v>
                      </c:pt>
                      <c:pt idx="7">
                        <c:v>-34</c:v>
                      </c:pt>
                      <c:pt idx="8">
                        <c:v>-36</c:v>
                      </c:pt>
                      <c:pt idx="9">
                        <c:v>-38</c:v>
                      </c:pt>
                      <c:pt idx="10">
                        <c:v>-40</c:v>
                      </c:pt>
                      <c:pt idx="11">
                        <c:v>-43</c:v>
                      </c:pt>
                      <c:pt idx="12">
                        <c:v>-46</c:v>
                      </c:pt>
                      <c:pt idx="13">
                        <c:v>-49</c:v>
                      </c:pt>
                      <c:pt idx="14">
                        <c:v>-53</c:v>
                      </c:pt>
                      <c:pt idx="15">
                        <c:v>-62</c:v>
                      </c:pt>
                      <c:pt idx="16">
                        <c:v>-53</c:v>
                      </c:pt>
                      <c:pt idx="17">
                        <c:v>-49</c:v>
                      </c:pt>
                      <c:pt idx="18">
                        <c:v>-46</c:v>
                      </c:pt>
                      <c:pt idx="19">
                        <c:v>-44</c:v>
                      </c:pt>
                      <c:pt idx="20">
                        <c:v>-42</c:v>
                      </c:pt>
                      <c:pt idx="21">
                        <c:v>-40</c:v>
                      </c:pt>
                      <c:pt idx="22">
                        <c:v>-38</c:v>
                      </c:pt>
                      <c:pt idx="23">
                        <c:v>-37</c:v>
                      </c:pt>
                      <c:pt idx="24">
                        <c:v>-35</c:v>
                      </c:pt>
                      <c:pt idx="25">
                        <c:v>-34</c:v>
                      </c:pt>
                      <c:pt idx="26">
                        <c:v>-33</c:v>
                      </c:pt>
                      <c:pt idx="27">
                        <c:v>-32</c:v>
                      </c:pt>
                      <c:pt idx="28">
                        <c:v>-30</c:v>
                      </c:pt>
                      <c:pt idx="29">
                        <c:v>-29</c:v>
                      </c:pt>
                      <c:pt idx="30">
                        <c:v>-29</c:v>
                      </c:pt>
                      <c:pt idx="31">
                        <c:v>-28</c:v>
                      </c:pt>
                      <c:pt idx="32">
                        <c:v>-27</c:v>
                      </c:pt>
                      <c:pt idx="33">
                        <c:v>-26</c:v>
                      </c:pt>
                      <c:pt idx="34">
                        <c:v>-25</c:v>
                      </c:pt>
                      <c:pt idx="35">
                        <c:v>-25</c:v>
                      </c:pt>
                      <c:pt idx="36">
                        <c:v>-24</c:v>
                      </c:pt>
                      <c:pt idx="37">
                        <c:v>-23</c:v>
                      </c:pt>
                      <c:pt idx="38">
                        <c:v>-23</c:v>
                      </c:pt>
                      <c:pt idx="39">
                        <c:v>-22</c:v>
                      </c:pt>
                      <c:pt idx="40">
                        <c:v>-22</c:v>
                      </c:pt>
                      <c:pt idx="41">
                        <c:v>-21</c:v>
                      </c:pt>
                      <c:pt idx="42">
                        <c:v>-21</c:v>
                      </c:pt>
                      <c:pt idx="43">
                        <c:v>-20</c:v>
                      </c:pt>
                      <c:pt idx="44">
                        <c:v>-20</c:v>
                      </c:pt>
                      <c:pt idx="45">
                        <c:v>-19</c:v>
                      </c:pt>
                      <c:pt idx="46">
                        <c:v>-19</c:v>
                      </c:pt>
                      <c:pt idx="47">
                        <c:v>-19</c:v>
                      </c:pt>
                      <c:pt idx="48">
                        <c:v>-18</c:v>
                      </c:pt>
                      <c:pt idx="49">
                        <c:v>-18</c:v>
                      </c:pt>
                      <c:pt idx="50">
                        <c:v>-18</c:v>
                      </c:pt>
                      <c:pt idx="51">
                        <c:v>-18</c:v>
                      </c:pt>
                      <c:pt idx="52">
                        <c:v>-17</c:v>
                      </c:pt>
                      <c:pt idx="53">
                        <c:v>-17</c:v>
                      </c:pt>
                      <c:pt idx="54">
                        <c:v>-17</c:v>
                      </c:pt>
                      <c:pt idx="55">
                        <c:v>-17</c:v>
                      </c:pt>
                      <c:pt idx="56">
                        <c:v>-17</c:v>
                      </c:pt>
                      <c:pt idx="57">
                        <c:v>-17</c:v>
                      </c:pt>
                      <c:pt idx="58">
                        <c:v>-17</c:v>
                      </c:pt>
                      <c:pt idx="59">
                        <c:v>-17</c:v>
                      </c:pt>
                      <c:pt idx="60">
                        <c:v>-17</c:v>
                      </c:pt>
                      <c:pt idx="61">
                        <c:v>-16</c:v>
                      </c:pt>
                      <c:pt idx="62">
                        <c:v>-17</c:v>
                      </c:pt>
                      <c:pt idx="63">
                        <c:v>-17</c:v>
                      </c:pt>
                      <c:pt idx="64">
                        <c:v>-17</c:v>
                      </c:pt>
                      <c:pt idx="65">
                        <c:v>-17</c:v>
                      </c:pt>
                      <c:pt idx="66">
                        <c:v>-17</c:v>
                      </c:pt>
                      <c:pt idx="67">
                        <c:v>-17</c:v>
                      </c:pt>
                      <c:pt idx="68">
                        <c:v>-17</c:v>
                      </c:pt>
                      <c:pt idx="69">
                        <c:v>-17</c:v>
                      </c:pt>
                      <c:pt idx="70">
                        <c:v>-17</c:v>
                      </c:pt>
                      <c:pt idx="71">
                        <c:v>-18</c:v>
                      </c:pt>
                      <c:pt idx="72">
                        <c:v>-18</c:v>
                      </c:pt>
                      <c:pt idx="73">
                        <c:v>-18</c:v>
                      </c:pt>
                      <c:pt idx="74">
                        <c:v>-18</c:v>
                      </c:pt>
                      <c:pt idx="75">
                        <c:v>-19</c:v>
                      </c:pt>
                      <c:pt idx="76">
                        <c:v>-19</c:v>
                      </c:pt>
                      <c:pt idx="77">
                        <c:v>-19</c:v>
                      </c:pt>
                      <c:pt idx="78">
                        <c:v>-20</c:v>
                      </c:pt>
                      <c:pt idx="79">
                        <c:v>-20</c:v>
                      </c:pt>
                      <c:pt idx="80">
                        <c:v>-21</c:v>
                      </c:pt>
                      <c:pt idx="81">
                        <c:v>-21</c:v>
                      </c:pt>
                      <c:pt idx="82">
                        <c:v>-22</c:v>
                      </c:pt>
                      <c:pt idx="83">
                        <c:v>-22</c:v>
                      </c:pt>
                      <c:pt idx="84">
                        <c:v>-23</c:v>
                      </c:pt>
                      <c:pt idx="85">
                        <c:v>-23</c:v>
                      </c:pt>
                      <c:pt idx="86">
                        <c:v>-24</c:v>
                      </c:pt>
                      <c:pt idx="87">
                        <c:v>-25</c:v>
                      </c:pt>
                      <c:pt idx="88">
                        <c:v>-25</c:v>
                      </c:pt>
                      <c:pt idx="89">
                        <c:v>-26</c:v>
                      </c:pt>
                      <c:pt idx="90">
                        <c:v>-27</c:v>
                      </c:pt>
                      <c:pt idx="91">
                        <c:v>-28</c:v>
                      </c:pt>
                      <c:pt idx="92">
                        <c:v>-29</c:v>
                      </c:pt>
                      <c:pt idx="93">
                        <c:v>-29</c:v>
                      </c:pt>
                      <c:pt idx="94">
                        <c:v>-30</c:v>
                      </c:pt>
                      <c:pt idx="95">
                        <c:v>-32</c:v>
                      </c:pt>
                      <c:pt idx="96">
                        <c:v>-33</c:v>
                      </c:pt>
                      <c:pt idx="97">
                        <c:v>-34</c:v>
                      </c:pt>
                      <c:pt idx="98">
                        <c:v>-35</c:v>
                      </c:pt>
                      <c:pt idx="99">
                        <c:v>-37</c:v>
                      </c:pt>
                      <c:pt idx="100">
                        <c:v>-38</c:v>
                      </c:pt>
                      <c:pt idx="101">
                        <c:v>-40</c:v>
                      </c:pt>
                      <c:pt idx="102">
                        <c:v>-42</c:v>
                      </c:pt>
                      <c:pt idx="103">
                        <c:v>-44</c:v>
                      </c:pt>
                      <c:pt idx="104">
                        <c:v>-46</c:v>
                      </c:pt>
                      <c:pt idx="105">
                        <c:v>-49</c:v>
                      </c:pt>
                      <c:pt idx="106">
                        <c:v>-53</c:v>
                      </c:pt>
                      <c:pt idx="107">
                        <c:v>-62</c:v>
                      </c:pt>
                      <c:pt idx="108">
                        <c:v>-53</c:v>
                      </c:pt>
                      <c:pt idx="109">
                        <c:v>-49</c:v>
                      </c:pt>
                      <c:pt idx="110">
                        <c:v>-46</c:v>
                      </c:pt>
                      <c:pt idx="111">
                        <c:v>-43</c:v>
                      </c:pt>
                      <c:pt idx="112">
                        <c:v>-40</c:v>
                      </c:pt>
                      <c:pt idx="113">
                        <c:v>-38</c:v>
                      </c:pt>
                      <c:pt idx="114">
                        <c:v>-36</c:v>
                      </c:pt>
                      <c:pt idx="115">
                        <c:v>-34</c:v>
                      </c:pt>
                      <c:pt idx="116">
                        <c:v>-32</c:v>
                      </c:pt>
                      <c:pt idx="117">
                        <c:v>-31</c:v>
                      </c:pt>
                      <c:pt idx="118">
                        <c:v>-29</c:v>
                      </c:pt>
                      <c:pt idx="119">
                        <c:v>-27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E4D-488E-9B4D-4E7A58ED3585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Planilha1!$O$7</c15:sqref>
                        </c15:formulaRef>
                      </c:ext>
                    </c:extLst>
                    <c:strCache>
                      <c:ptCount val="1"/>
                      <c:pt idx="0">
                        <c:v>Y1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6">
                        <a:shade val="65000"/>
                      </a:schemeClr>
                    </a:solidFill>
                    <a:ln>
                      <a:noFill/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Planilha1!$A$2:$A$121</c15:sqref>
                        </c15:formulaRef>
                      </c:ext>
                    </c:extLst>
                    <c:numCache>
                      <c:formatCode>General</c:formatCode>
                      <c:ptCount val="12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Planilha1!$O$8:$O$18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1"/>
                      <c:pt idx="0">
                        <c:v>-55.800000000000004</c:v>
                      </c:pt>
                      <c:pt idx="1">
                        <c:v>-47.7</c:v>
                      </c:pt>
                      <c:pt idx="2">
                        <c:v>-44.1</c:v>
                      </c:pt>
                      <c:pt idx="3">
                        <c:v>-41.4</c:v>
                      </c:pt>
                      <c:pt idx="4">
                        <c:v>-39.6</c:v>
                      </c:pt>
                      <c:pt idx="5">
                        <c:v>-37.800000000000004</c:v>
                      </c:pt>
                      <c:pt idx="6">
                        <c:v>-36</c:v>
                      </c:pt>
                      <c:pt idx="7">
                        <c:v>-34.200000000000003</c:v>
                      </c:pt>
                      <c:pt idx="8">
                        <c:v>-33.300000000000004</c:v>
                      </c:pt>
                      <c:pt idx="9">
                        <c:v>-31.5</c:v>
                      </c:pt>
                      <c:pt idx="10">
                        <c:v>-30.6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AE4D-488E-9B4D-4E7A58ED3585}"/>
                  </c:ext>
                </c:extLst>
              </c15:ser>
            </c15:filteredLineSeries>
          </c:ext>
        </c:extLst>
      </c:lineChart>
      <c:dateAx>
        <c:axId val="14832251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66145168"/>
        <c:crosses val="autoZero"/>
        <c:auto val="0"/>
        <c:lblOffset val="100"/>
        <c:baseTimeUnit val="days"/>
      </c:dateAx>
      <c:valAx>
        <c:axId val="266145168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crossAx val="148322512"/>
        <c:crosses val="autoZero"/>
        <c:crossBetween val="between"/>
      </c:valAx>
      <c:spPr>
        <a:noFill/>
        <a:ln w="12700">
          <a:solidFill>
            <a:schemeClr val="tx1">
              <a:lumMod val="95000"/>
              <a:lumOff val="5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lgGrid">
      <a:fgClr>
        <a:schemeClr val="bg1">
          <a:lumMod val="85000"/>
        </a:schemeClr>
      </a:fgClr>
      <a:bgClr>
        <a:schemeClr val="bg1"/>
      </a:bgClr>
    </a:patt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y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pt-BR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y</a:t>
          </a:r>
        </a:p>
      </cx:txPr>
    </cx:title>
    <cx:plotArea>
      <cx:plotAreaRegion>
        <cx:series layoutId="clusteredColumn" uniqueId="{00F354BE-855F-4474-82D8-40A0BC028E9C}">
          <cx:tx>
            <cx:txData>
              <cx:f>_xlchart.v1.0</cx:f>
              <cx:v>y</cx:v>
            </cx:txData>
          </cx:tx>
          <cx:dataLabels pos="inEnd">
            <cx:visibility seriesName="0" categoryName="0" value="1"/>
            <cx:separator>, </cx:separator>
          </cx:dataLabels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.419999987"/>
        <cx:tickLabels/>
        <cx:numFmt formatCode="0" sourceLinked="0"/>
      </cx:axis>
      <cx:axis id="1">
        <cx:valScaling/>
        <cx:majorGridlines/>
        <cx:tickLabels/>
      </cx:axis>
    </cx:plotArea>
  </cx:chart>
  <cx:spPr>
    <a:solidFill>
      <a:schemeClr val="bg1"/>
    </a:solidFill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967C816-D77F-4C21-BE3D-1905C0843056}">
  <sheetPr codeName="Gráfico1"/>
  <sheetViews>
    <sheetView zoomScale="90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trlProps/ctrlProp1.xml><?xml version="1.0" encoding="utf-8"?>
<formControlPr xmlns="http://schemas.microsoft.com/office/spreadsheetml/2009/9/main" objectType="Spin" dx="22" fmlaLink="$E$2" max="180" min="1" page="10" val="16"/>
</file>

<file path=xl/ctrlProps/ctrlProp2.xml><?xml version="1.0" encoding="utf-8"?>
<formControlPr xmlns="http://schemas.microsoft.com/office/spreadsheetml/2009/9/main" objectType="Spin" dx="22" fmlaLink="$F$2" max="90" min="1" page="10" val="20"/>
</file>

<file path=xl/ctrlProps/ctrlProp3.xml><?xml version="1.0" encoding="utf-8"?>
<formControlPr xmlns="http://schemas.microsoft.com/office/spreadsheetml/2009/9/main" objectType="Spin" dx="22" fmlaLink="$K$13" max="107" min="17" page="10" val="21"/>
</file>

<file path=xl/ctrlProps/ctrlProp4.xml><?xml version="1.0" encoding="utf-8"?>
<formControlPr xmlns="http://schemas.microsoft.com/office/spreadsheetml/2009/9/main" objectType="Spin" dx="22" fmlaLink="$M$5" max="30000" min="1" page="10" val="46"/>
</file>

<file path=xl/ctrlProps/ctrlProp5.xml><?xml version="1.0" encoding="utf-8"?>
<formControlPr xmlns="http://schemas.microsoft.com/office/spreadsheetml/2009/9/main" objectType="Spin" dx="22" fmlaLink="$P$8" max="100" min="1" page="10" val="9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30833" cy="600075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238125</xdr:colOff>
      <xdr:row>1</xdr:row>
      <xdr:rowOff>141115</xdr:rowOff>
    </xdr:from>
    <xdr:to>
      <xdr:col>33</xdr:col>
      <xdr:colOff>597274</xdr:colOff>
      <xdr:row>24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28576</xdr:colOff>
          <xdr:row>8</xdr:row>
          <xdr:rowOff>41462</xdr:rowOff>
        </xdr:from>
        <xdr:to>
          <xdr:col>18</xdr:col>
          <xdr:colOff>600076</xdr:colOff>
          <xdr:row>11</xdr:row>
          <xdr:rowOff>171450</xdr:rowOff>
        </xdr:to>
        <xdr:sp macro="" textlink="">
          <xdr:nvSpPr>
            <xdr:cNvPr id="1025" name="Spinne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23</xdr:col>
      <xdr:colOff>314325</xdr:colOff>
      <xdr:row>24</xdr:row>
      <xdr:rowOff>95250</xdr:rowOff>
    </xdr:from>
    <xdr:to>
      <xdr:col>33</xdr:col>
      <xdr:colOff>310962</xdr:colOff>
      <xdr:row>48</xdr:row>
      <xdr:rowOff>130310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115925" y="4762500"/>
              <a:ext cx="6092637" cy="46070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28575</xdr:colOff>
          <xdr:row>2</xdr:row>
          <xdr:rowOff>28573</xdr:rowOff>
        </xdr:from>
        <xdr:to>
          <xdr:col>5</xdr:col>
          <xdr:colOff>390525</xdr:colOff>
          <xdr:row>5</xdr:row>
          <xdr:rowOff>9524</xdr:rowOff>
        </xdr:to>
        <xdr:sp macro="" textlink="">
          <xdr:nvSpPr>
            <xdr:cNvPr id="1026" name="Spinner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28575</xdr:colOff>
          <xdr:row>7</xdr:row>
          <xdr:rowOff>57150</xdr:rowOff>
        </xdr:from>
        <xdr:to>
          <xdr:col>10</xdr:col>
          <xdr:colOff>361950</xdr:colOff>
          <xdr:row>17</xdr:row>
          <xdr:rowOff>161926</xdr:rowOff>
        </xdr:to>
        <xdr:sp macro="" textlink="">
          <xdr:nvSpPr>
            <xdr:cNvPr id="1027" name="Spinner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19050</xdr:colOff>
          <xdr:row>8</xdr:row>
          <xdr:rowOff>28575</xdr:rowOff>
        </xdr:from>
        <xdr:to>
          <xdr:col>17</xdr:col>
          <xdr:colOff>590550</xdr:colOff>
          <xdr:row>11</xdr:row>
          <xdr:rowOff>161925</xdr:rowOff>
        </xdr:to>
        <xdr:sp macro="" textlink="">
          <xdr:nvSpPr>
            <xdr:cNvPr id="1028" name="Spinner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38100</xdr:colOff>
          <xdr:row>8</xdr:row>
          <xdr:rowOff>28575</xdr:rowOff>
        </xdr:from>
        <xdr:to>
          <xdr:col>15</xdr:col>
          <xdr:colOff>571500</xdr:colOff>
          <xdr:row>12</xdr:row>
          <xdr:rowOff>180975</xdr:rowOff>
        </xdr:to>
        <xdr:sp macro="" textlink="">
          <xdr:nvSpPr>
            <xdr:cNvPr id="1056" name="Spinner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1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4F386-72B4-4038-B666-7E5F576E956C}">
  <sheetPr codeName="Planilha1"/>
  <dimension ref="A1:AE121"/>
  <sheetViews>
    <sheetView tabSelected="1" zoomScaleNormal="100" workbookViewId="0">
      <pane ySplit="1" topLeftCell="A2" activePane="bottomLeft" state="frozen"/>
      <selection pane="bottomLeft" activeCell="S23" sqref="S23"/>
    </sheetView>
  </sheetViews>
  <sheetFormatPr defaultRowHeight="15" x14ac:dyDescent="0.25"/>
  <cols>
    <col min="1" max="1" width="4.28515625" customWidth="1"/>
    <col min="2" max="2" width="6.7109375" style="2" bestFit="1" customWidth="1"/>
    <col min="3" max="4" width="4.85546875" bestFit="1" customWidth="1"/>
    <col min="5" max="5" width="6.7109375" customWidth="1"/>
    <col min="7" max="7" width="9.140625" style="7"/>
    <col min="8" max="9" width="9.140625" style="2"/>
  </cols>
  <sheetData>
    <row r="1" spans="1:19" ht="18" x14ac:dyDescent="0.35">
      <c r="A1" s="4" t="s">
        <v>0</v>
      </c>
      <c r="B1" s="5" t="s">
        <v>1</v>
      </c>
      <c r="C1" s="4" t="s">
        <v>2</v>
      </c>
      <c r="D1" s="4" t="s">
        <v>6</v>
      </c>
      <c r="E1" s="4" t="s">
        <v>8</v>
      </c>
      <c r="F1" s="4" t="s">
        <v>9</v>
      </c>
      <c r="G1" s="6" t="s">
        <v>10</v>
      </c>
      <c r="H1" s="5" t="s">
        <v>11</v>
      </c>
      <c r="I1" s="5" t="s">
        <v>12</v>
      </c>
    </row>
    <row r="2" spans="1:19" x14ac:dyDescent="0.25">
      <c r="A2">
        <v>1</v>
      </c>
      <c r="B2" s="2">
        <f>(INT(SQRT(ABS((C2^2)-(46^2))))-62)</f>
        <v>-22</v>
      </c>
      <c r="C2">
        <f>(A2-$M$5)-$E$2</f>
        <v>-61</v>
      </c>
      <c r="D2">
        <f t="shared" ref="D2:D16" si="0">$M$5-A2</f>
        <v>45</v>
      </c>
      <c r="E2" s="4">
        <v>16</v>
      </c>
      <c r="F2">
        <v>20</v>
      </c>
      <c r="G2" s="7">
        <f>F2/$F$2</f>
        <v>1</v>
      </c>
      <c r="H2" s="2">
        <f>$K$13*$G2</f>
        <v>21</v>
      </c>
      <c r="I2" s="2">
        <f>$L$13*$G2</f>
        <v>-42</v>
      </c>
    </row>
    <row r="3" spans="1:19" x14ac:dyDescent="0.25">
      <c r="A3">
        <f t="shared" ref="A3:A17" si="1">A2+1</f>
        <v>2</v>
      </c>
      <c r="B3" s="2">
        <f t="shared" ref="B3:B66" si="2">(INT(SQRT(ABS((C3^2)-(46^2))))-62)</f>
        <v>-24</v>
      </c>
      <c r="C3">
        <f>(A3-$M$5)-$E$2</f>
        <v>-60</v>
      </c>
      <c r="D3">
        <f t="shared" si="0"/>
        <v>44</v>
      </c>
      <c r="E3" s="2">
        <f t="shared" ref="E3:E66" si="3">(6*B3)</f>
        <v>-144</v>
      </c>
      <c r="F3">
        <f t="shared" ref="F3:F66" si="4">IF(F2&gt;1,F2-1,)</f>
        <v>19</v>
      </c>
      <c r="G3" s="7">
        <f t="shared" ref="G3:G66" si="5">F3/$F$2</f>
        <v>0.95</v>
      </c>
      <c r="H3" s="2">
        <f>$K$8*$G3</f>
        <v>15.2</v>
      </c>
      <c r="I3" s="2">
        <f>$L$8*$G3</f>
        <v>-58.9</v>
      </c>
    </row>
    <row r="4" spans="1:19" x14ac:dyDescent="0.25">
      <c r="A4">
        <f t="shared" si="1"/>
        <v>3</v>
      </c>
      <c r="B4" s="2">
        <f t="shared" si="2"/>
        <v>-26</v>
      </c>
      <c r="C4">
        <f>(A4-$M$5)-$E$2</f>
        <v>-59</v>
      </c>
      <c r="D4">
        <f t="shared" si="0"/>
        <v>43</v>
      </c>
      <c r="E4" s="2">
        <f t="shared" si="3"/>
        <v>-156</v>
      </c>
      <c r="F4">
        <f t="shared" si="4"/>
        <v>18</v>
      </c>
      <c r="G4" s="7">
        <f t="shared" si="5"/>
        <v>0.9</v>
      </c>
      <c r="H4" s="2">
        <f>$K$8*$G4</f>
        <v>14.4</v>
      </c>
      <c r="I4" s="2">
        <f>$L$8*$G4</f>
        <v>-55.800000000000004</v>
      </c>
      <c r="K4" s="1" t="s">
        <v>3</v>
      </c>
      <c r="L4" s="1" t="s">
        <v>4</v>
      </c>
      <c r="M4" s="1" t="s">
        <v>5</v>
      </c>
    </row>
    <row r="5" spans="1:19" x14ac:dyDescent="0.25">
      <c r="A5">
        <f t="shared" si="1"/>
        <v>4</v>
      </c>
      <c r="B5" s="2">
        <f t="shared" si="2"/>
        <v>-27</v>
      </c>
      <c r="C5">
        <f>(A5-$M$5)-$E$2</f>
        <v>-58</v>
      </c>
      <c r="D5">
        <f t="shared" si="0"/>
        <v>42</v>
      </c>
      <c r="E5" s="2">
        <f t="shared" si="3"/>
        <v>-162</v>
      </c>
      <c r="F5">
        <f t="shared" si="4"/>
        <v>17</v>
      </c>
      <c r="G5" s="7">
        <f t="shared" si="5"/>
        <v>0.85</v>
      </c>
      <c r="H5" s="2">
        <f>$K$8*$G5</f>
        <v>13.6</v>
      </c>
      <c r="I5" s="2">
        <f>$L$8*$G5</f>
        <v>-52.699999999999996</v>
      </c>
      <c r="K5" s="1">
        <v>62</v>
      </c>
      <c r="L5" s="1">
        <v>17</v>
      </c>
      <c r="M5" s="1">
        <v>46</v>
      </c>
    </row>
    <row r="6" spans="1:19" x14ac:dyDescent="0.25">
      <c r="A6">
        <f t="shared" si="1"/>
        <v>5</v>
      </c>
      <c r="B6" s="2">
        <f t="shared" si="2"/>
        <v>-29</v>
      </c>
      <c r="C6">
        <f>(A6-$M$5)-$E$2</f>
        <v>-57</v>
      </c>
      <c r="D6">
        <f t="shared" si="0"/>
        <v>41</v>
      </c>
      <c r="E6" s="2">
        <f t="shared" si="3"/>
        <v>-174</v>
      </c>
      <c r="F6">
        <f t="shared" si="4"/>
        <v>16</v>
      </c>
      <c r="G6" s="7">
        <f t="shared" si="5"/>
        <v>0.8</v>
      </c>
      <c r="H6" s="2">
        <f>$K$8*$G6</f>
        <v>12.8</v>
      </c>
      <c r="I6" s="2">
        <f>$L$8*$G6</f>
        <v>-49.6</v>
      </c>
    </row>
    <row r="7" spans="1:19" x14ac:dyDescent="0.25">
      <c r="A7">
        <f t="shared" si="1"/>
        <v>6</v>
      </c>
      <c r="B7" s="2">
        <f t="shared" si="2"/>
        <v>-31</v>
      </c>
      <c r="C7">
        <f>(A7-$M$5)-$E$2</f>
        <v>-56</v>
      </c>
      <c r="D7">
        <f t="shared" si="0"/>
        <v>40</v>
      </c>
      <c r="E7" s="2">
        <f t="shared" si="3"/>
        <v>-186</v>
      </c>
      <c r="F7">
        <f t="shared" si="4"/>
        <v>15</v>
      </c>
      <c r="G7" s="7">
        <f t="shared" si="5"/>
        <v>0.75</v>
      </c>
      <c r="H7" s="2">
        <f>$K$8*$G7</f>
        <v>12</v>
      </c>
      <c r="I7" s="2">
        <f>$L$8*$G7</f>
        <v>-46.5</v>
      </c>
      <c r="K7" s="9" t="s">
        <v>13</v>
      </c>
      <c r="L7" s="10" t="s">
        <v>14</v>
      </c>
      <c r="M7" s="11" t="s">
        <v>15</v>
      </c>
      <c r="N7" s="15" t="s">
        <v>17</v>
      </c>
      <c r="O7" s="16" t="s">
        <v>18</v>
      </c>
      <c r="P7" t="s">
        <v>10</v>
      </c>
      <c r="S7" s="3"/>
    </row>
    <row r="8" spans="1:19" ht="18" x14ac:dyDescent="0.35">
      <c r="A8">
        <f t="shared" si="1"/>
        <v>7</v>
      </c>
      <c r="B8" s="2">
        <f t="shared" si="2"/>
        <v>-32</v>
      </c>
      <c r="C8">
        <f>(A8-$M$5)-$E$2</f>
        <v>-55</v>
      </c>
      <c r="D8">
        <f t="shared" si="0"/>
        <v>39</v>
      </c>
      <c r="E8" s="2">
        <f t="shared" si="3"/>
        <v>-192</v>
      </c>
      <c r="F8">
        <f t="shared" si="4"/>
        <v>14</v>
      </c>
      <c r="G8" s="7">
        <f t="shared" si="5"/>
        <v>0.7</v>
      </c>
      <c r="H8" s="2">
        <f>$K$8*$G8</f>
        <v>11.2</v>
      </c>
      <c r="I8" s="2">
        <f>$L$8*$G8</f>
        <v>-43.4</v>
      </c>
      <c r="K8" s="12">
        <f t="shared" ref="K8:K11" si="6">K9-1</f>
        <v>16</v>
      </c>
      <c r="L8" s="8">
        <f>(INT(SQRT(ABS((M8^2)-(46^2))))-62)</f>
        <v>-62</v>
      </c>
      <c r="M8" s="13">
        <f>(K8-$M$5)-$E$2</f>
        <v>-46</v>
      </c>
      <c r="N8" s="17">
        <f>K8*($P$8/100)</f>
        <v>14.4</v>
      </c>
      <c r="O8" s="18">
        <f>L8*($P$8/100)</f>
        <v>-55.800000000000004</v>
      </c>
      <c r="P8" s="14">
        <v>90</v>
      </c>
      <c r="R8" t="s">
        <v>5</v>
      </c>
      <c r="S8" t="s">
        <v>16</v>
      </c>
    </row>
    <row r="9" spans="1:19" x14ac:dyDescent="0.25">
      <c r="A9">
        <f t="shared" si="1"/>
        <v>8</v>
      </c>
      <c r="B9" s="2">
        <f t="shared" si="2"/>
        <v>-34</v>
      </c>
      <c r="C9">
        <f>(A9-$M$5)-$E$2</f>
        <v>-54</v>
      </c>
      <c r="D9">
        <f t="shared" si="0"/>
        <v>38</v>
      </c>
      <c r="E9" s="2">
        <f t="shared" si="3"/>
        <v>-204</v>
      </c>
      <c r="F9">
        <f t="shared" si="4"/>
        <v>13</v>
      </c>
      <c r="G9" s="7">
        <f t="shared" si="5"/>
        <v>0.65</v>
      </c>
      <c r="H9" s="2">
        <f>$K$8*$G9</f>
        <v>10.4</v>
      </c>
      <c r="I9" s="2">
        <f>$L$8*$G9</f>
        <v>-40.300000000000004</v>
      </c>
      <c r="K9" s="12">
        <f t="shared" si="6"/>
        <v>17</v>
      </c>
      <c r="L9" s="8">
        <f t="shared" ref="L9:L18" si="7">(INT(SQRT(ABS((M9^2)-(46^2))))-62)</f>
        <v>-53</v>
      </c>
      <c r="M9" s="13">
        <f t="shared" ref="M9:M18" si="8">(K9-$M$5)-$E$2</f>
        <v>-45</v>
      </c>
      <c r="N9" s="17">
        <f t="shared" ref="N9:N18" si="9">K9*($P$8/100)</f>
        <v>15.3</v>
      </c>
      <c r="O9" s="18">
        <f t="shared" ref="O9:O18" si="10">L9*($P$8/100)</f>
        <v>-47.7</v>
      </c>
    </row>
    <row r="10" spans="1:19" x14ac:dyDescent="0.25">
      <c r="A10">
        <f t="shared" si="1"/>
        <v>9</v>
      </c>
      <c r="B10" s="2">
        <f t="shared" si="2"/>
        <v>-36</v>
      </c>
      <c r="C10">
        <f>(A10-$M$5)-$E$2</f>
        <v>-53</v>
      </c>
      <c r="D10">
        <f t="shared" si="0"/>
        <v>37</v>
      </c>
      <c r="E10" s="2">
        <f t="shared" si="3"/>
        <v>-216</v>
      </c>
      <c r="F10">
        <f t="shared" si="4"/>
        <v>12</v>
      </c>
      <c r="G10" s="7">
        <f t="shared" si="5"/>
        <v>0.6</v>
      </c>
      <c r="H10" s="2">
        <f>$K$8*$G10</f>
        <v>9.6</v>
      </c>
      <c r="I10" s="2">
        <f>$L$8*$G10</f>
        <v>-37.199999999999996</v>
      </c>
      <c r="K10" s="12">
        <f t="shared" si="6"/>
        <v>18</v>
      </c>
      <c r="L10" s="8">
        <f t="shared" si="7"/>
        <v>-49</v>
      </c>
      <c r="M10" s="13">
        <f t="shared" si="8"/>
        <v>-44</v>
      </c>
      <c r="N10" s="17">
        <f t="shared" si="9"/>
        <v>16.2</v>
      </c>
      <c r="O10" s="18">
        <f t="shared" si="10"/>
        <v>-44.1</v>
      </c>
    </row>
    <row r="11" spans="1:19" x14ac:dyDescent="0.25">
      <c r="A11">
        <f t="shared" si="1"/>
        <v>10</v>
      </c>
      <c r="B11" s="2">
        <f t="shared" si="2"/>
        <v>-38</v>
      </c>
      <c r="C11">
        <f>(A11-$M$5)-$E$2</f>
        <v>-52</v>
      </c>
      <c r="D11">
        <f t="shared" si="0"/>
        <v>36</v>
      </c>
      <c r="E11" s="2">
        <f t="shared" si="3"/>
        <v>-228</v>
      </c>
      <c r="F11">
        <f t="shared" si="4"/>
        <v>11</v>
      </c>
      <c r="G11" s="7">
        <f t="shared" si="5"/>
        <v>0.55000000000000004</v>
      </c>
      <c r="H11" s="2">
        <f>$K$8*$G11</f>
        <v>8.8000000000000007</v>
      </c>
      <c r="I11" s="2">
        <f>$L$8*$G11</f>
        <v>-34.1</v>
      </c>
      <c r="K11" s="12">
        <f t="shared" si="6"/>
        <v>19</v>
      </c>
      <c r="L11" s="8">
        <f t="shared" si="7"/>
        <v>-46</v>
      </c>
      <c r="M11" s="13">
        <f t="shared" si="8"/>
        <v>-43</v>
      </c>
      <c r="N11" s="17">
        <f t="shared" si="9"/>
        <v>17.100000000000001</v>
      </c>
      <c r="O11" s="18">
        <f t="shared" si="10"/>
        <v>-41.4</v>
      </c>
    </row>
    <row r="12" spans="1:19" x14ac:dyDescent="0.25">
      <c r="A12">
        <f t="shared" si="1"/>
        <v>11</v>
      </c>
      <c r="B12" s="2">
        <f t="shared" si="2"/>
        <v>-40</v>
      </c>
      <c r="C12">
        <f>(A12-$M$5)-$E$2</f>
        <v>-51</v>
      </c>
      <c r="D12">
        <f t="shared" si="0"/>
        <v>35</v>
      </c>
      <c r="E12" s="2">
        <f t="shared" si="3"/>
        <v>-240</v>
      </c>
      <c r="F12">
        <f t="shared" si="4"/>
        <v>10</v>
      </c>
      <c r="G12" s="7">
        <f t="shared" si="5"/>
        <v>0.5</v>
      </c>
      <c r="H12" s="2">
        <f>$K$8*$G12</f>
        <v>8</v>
      </c>
      <c r="I12" s="2">
        <f>$L$8*$G12</f>
        <v>-31</v>
      </c>
      <c r="K12" s="12">
        <f>K13-1</f>
        <v>20</v>
      </c>
      <c r="L12" s="8">
        <f t="shared" si="7"/>
        <v>-44</v>
      </c>
      <c r="M12" s="13">
        <f t="shared" si="8"/>
        <v>-42</v>
      </c>
      <c r="N12" s="17">
        <f t="shared" si="9"/>
        <v>18</v>
      </c>
      <c r="O12" s="18">
        <f t="shared" si="10"/>
        <v>-39.6</v>
      </c>
    </row>
    <row r="13" spans="1:19" x14ac:dyDescent="0.25">
      <c r="A13">
        <f t="shared" si="1"/>
        <v>12</v>
      </c>
      <c r="B13" s="2">
        <f t="shared" si="2"/>
        <v>-43</v>
      </c>
      <c r="C13">
        <f>(A13-$M$5)-$E$2</f>
        <v>-50</v>
      </c>
      <c r="D13">
        <f t="shared" si="0"/>
        <v>34</v>
      </c>
      <c r="E13" s="2">
        <f t="shared" si="3"/>
        <v>-258</v>
      </c>
      <c r="F13">
        <f t="shared" si="4"/>
        <v>9</v>
      </c>
      <c r="G13" s="7">
        <f t="shared" si="5"/>
        <v>0.45</v>
      </c>
      <c r="H13" s="2">
        <f>$K$8*$G13</f>
        <v>7.2</v>
      </c>
      <c r="I13" s="2">
        <f>$L$8*$G13</f>
        <v>-27.900000000000002</v>
      </c>
      <c r="K13" s="12">
        <v>21</v>
      </c>
      <c r="L13" s="8">
        <f t="shared" si="7"/>
        <v>-42</v>
      </c>
      <c r="M13" s="13">
        <f t="shared" si="8"/>
        <v>-41</v>
      </c>
      <c r="N13" s="17">
        <f t="shared" si="9"/>
        <v>18.900000000000002</v>
      </c>
      <c r="O13" s="18">
        <f t="shared" si="10"/>
        <v>-37.800000000000004</v>
      </c>
    </row>
    <row r="14" spans="1:19" x14ac:dyDescent="0.25">
      <c r="A14">
        <f t="shared" si="1"/>
        <v>13</v>
      </c>
      <c r="B14" s="2">
        <f t="shared" si="2"/>
        <v>-46</v>
      </c>
      <c r="C14">
        <f>(A14-$M$5)-$E$2</f>
        <v>-49</v>
      </c>
      <c r="D14">
        <f t="shared" si="0"/>
        <v>33</v>
      </c>
      <c r="E14" s="2">
        <f t="shared" si="3"/>
        <v>-276</v>
      </c>
      <c r="F14">
        <f t="shared" si="4"/>
        <v>8</v>
      </c>
      <c r="G14" s="7">
        <f t="shared" si="5"/>
        <v>0.4</v>
      </c>
      <c r="H14" s="2">
        <f>$K$8*$G14</f>
        <v>6.4</v>
      </c>
      <c r="I14" s="2">
        <f>$L$8*$G14</f>
        <v>-24.8</v>
      </c>
      <c r="K14" s="12">
        <f>K13+1</f>
        <v>22</v>
      </c>
      <c r="L14" s="8">
        <f t="shared" si="7"/>
        <v>-40</v>
      </c>
      <c r="M14" s="13">
        <f t="shared" si="8"/>
        <v>-40</v>
      </c>
      <c r="N14" s="17">
        <f t="shared" si="9"/>
        <v>19.8</v>
      </c>
      <c r="O14" s="18">
        <f t="shared" si="10"/>
        <v>-36</v>
      </c>
    </row>
    <row r="15" spans="1:19" x14ac:dyDescent="0.25">
      <c r="A15">
        <f t="shared" si="1"/>
        <v>14</v>
      </c>
      <c r="B15" s="2">
        <f t="shared" si="2"/>
        <v>-49</v>
      </c>
      <c r="C15">
        <f>(A15-$M$5)-$E$2</f>
        <v>-48</v>
      </c>
      <c r="D15">
        <f t="shared" si="0"/>
        <v>32</v>
      </c>
      <c r="E15" s="2">
        <f t="shared" si="3"/>
        <v>-294</v>
      </c>
      <c r="F15">
        <f t="shared" si="4"/>
        <v>7</v>
      </c>
      <c r="G15" s="7">
        <f t="shared" si="5"/>
        <v>0.35</v>
      </c>
      <c r="H15" s="2">
        <f>$K$8*$G15</f>
        <v>5.6</v>
      </c>
      <c r="I15" s="2">
        <f>$L$8*$G15</f>
        <v>-21.7</v>
      </c>
      <c r="K15" s="12">
        <f t="shared" ref="K15:K18" si="11">K14+1</f>
        <v>23</v>
      </c>
      <c r="L15" s="8">
        <f t="shared" si="7"/>
        <v>-38</v>
      </c>
      <c r="M15" s="13">
        <f t="shared" si="8"/>
        <v>-39</v>
      </c>
      <c r="N15" s="17">
        <f t="shared" si="9"/>
        <v>20.7</v>
      </c>
      <c r="O15" s="18">
        <f t="shared" si="10"/>
        <v>-34.200000000000003</v>
      </c>
    </row>
    <row r="16" spans="1:19" x14ac:dyDescent="0.25">
      <c r="A16">
        <f t="shared" si="1"/>
        <v>15</v>
      </c>
      <c r="B16" s="2">
        <f t="shared" si="2"/>
        <v>-53</v>
      </c>
      <c r="C16">
        <f>(A16-$M$5)-$E$2</f>
        <v>-47</v>
      </c>
      <c r="D16">
        <f t="shared" si="0"/>
        <v>31</v>
      </c>
      <c r="E16" s="2">
        <f t="shared" si="3"/>
        <v>-318</v>
      </c>
      <c r="F16">
        <f t="shared" si="4"/>
        <v>6</v>
      </c>
      <c r="G16" s="7">
        <f t="shared" si="5"/>
        <v>0.3</v>
      </c>
      <c r="H16" s="2">
        <f>$K$8*$G16</f>
        <v>4.8</v>
      </c>
      <c r="I16" s="2">
        <f>$L$8*$G16</f>
        <v>-18.599999999999998</v>
      </c>
      <c r="K16" s="12">
        <f t="shared" si="11"/>
        <v>24</v>
      </c>
      <c r="L16" s="8">
        <f t="shared" si="7"/>
        <v>-37</v>
      </c>
      <c r="M16" s="13">
        <f t="shared" si="8"/>
        <v>-38</v>
      </c>
      <c r="N16" s="17">
        <f t="shared" si="9"/>
        <v>21.6</v>
      </c>
      <c r="O16" s="18">
        <f t="shared" si="10"/>
        <v>-33.300000000000004</v>
      </c>
    </row>
    <row r="17" spans="1:31" x14ac:dyDescent="0.25">
      <c r="A17">
        <f t="shared" si="1"/>
        <v>16</v>
      </c>
      <c r="B17" s="2">
        <f t="shared" si="2"/>
        <v>-62</v>
      </c>
      <c r="C17">
        <f>(A17-$M$5)-$E$2</f>
        <v>-46</v>
      </c>
      <c r="D17">
        <f>$M$5-A17</f>
        <v>30</v>
      </c>
      <c r="E17" s="2">
        <f t="shared" si="3"/>
        <v>-372</v>
      </c>
      <c r="F17">
        <f t="shared" si="4"/>
        <v>5</v>
      </c>
      <c r="G17" s="7">
        <f t="shared" si="5"/>
        <v>0.25</v>
      </c>
      <c r="H17" s="2">
        <f>$K$8*$G17</f>
        <v>4</v>
      </c>
      <c r="I17" s="2">
        <f>$L$8*$G17</f>
        <v>-15.5</v>
      </c>
      <c r="K17" s="12">
        <f t="shared" si="11"/>
        <v>25</v>
      </c>
      <c r="L17" s="8">
        <f t="shared" si="7"/>
        <v>-35</v>
      </c>
      <c r="M17" s="13">
        <f t="shared" si="8"/>
        <v>-37</v>
      </c>
      <c r="N17" s="17">
        <f t="shared" si="9"/>
        <v>22.5</v>
      </c>
      <c r="O17" s="18">
        <f t="shared" si="10"/>
        <v>-31.5</v>
      </c>
    </row>
    <row r="18" spans="1:31" x14ac:dyDescent="0.25">
      <c r="A18">
        <f>A17+1</f>
        <v>17</v>
      </c>
      <c r="B18" s="2">
        <f t="shared" si="2"/>
        <v>-53</v>
      </c>
      <c r="C18">
        <f>(A18-$M$5)-$E$2</f>
        <v>-45</v>
      </c>
      <c r="D18">
        <f t="shared" ref="D18:D81" si="12">$M$5-A18</f>
        <v>29</v>
      </c>
      <c r="E18" s="2">
        <f t="shared" si="3"/>
        <v>-318</v>
      </c>
      <c r="F18">
        <f t="shared" si="4"/>
        <v>4</v>
      </c>
      <c r="G18" s="7">
        <f t="shared" si="5"/>
        <v>0.2</v>
      </c>
      <c r="H18" s="2">
        <f>$K$8*$G18</f>
        <v>3.2</v>
      </c>
      <c r="I18" s="2">
        <f>$L$8*$G18</f>
        <v>-12.4</v>
      </c>
      <c r="K18" s="12">
        <f t="shared" si="11"/>
        <v>26</v>
      </c>
      <c r="L18" s="8">
        <f t="shared" si="7"/>
        <v>-34</v>
      </c>
      <c r="M18" s="13">
        <f t="shared" si="8"/>
        <v>-36</v>
      </c>
      <c r="N18" s="19">
        <f t="shared" si="9"/>
        <v>23.400000000000002</v>
      </c>
      <c r="O18" s="20">
        <f t="shared" si="10"/>
        <v>-30.6</v>
      </c>
    </row>
    <row r="19" spans="1:31" x14ac:dyDescent="0.25">
      <c r="A19">
        <f t="shared" ref="A19:A82" si="13">A18+1</f>
        <v>18</v>
      </c>
      <c r="B19" s="2">
        <f t="shared" si="2"/>
        <v>-49</v>
      </c>
      <c r="C19">
        <f>(A19-$M$5)-$E$2</f>
        <v>-44</v>
      </c>
      <c r="D19">
        <f t="shared" si="12"/>
        <v>28</v>
      </c>
      <c r="E19" s="2">
        <f t="shared" si="3"/>
        <v>-294</v>
      </c>
      <c r="F19">
        <f t="shared" si="4"/>
        <v>3</v>
      </c>
      <c r="G19" s="7">
        <f t="shared" si="5"/>
        <v>0.15</v>
      </c>
      <c r="H19" s="2">
        <f>$K$8*$G19</f>
        <v>2.4</v>
      </c>
      <c r="I19" s="2">
        <f>$L$8*$G19</f>
        <v>-9.2999999999999989</v>
      </c>
    </row>
    <row r="20" spans="1:31" x14ac:dyDescent="0.25">
      <c r="A20">
        <f t="shared" si="13"/>
        <v>19</v>
      </c>
      <c r="B20" s="2">
        <f t="shared" si="2"/>
        <v>-46</v>
      </c>
      <c r="C20">
        <f>(A20-$M$5)-$E$2</f>
        <v>-43</v>
      </c>
      <c r="D20">
        <f t="shared" si="12"/>
        <v>27</v>
      </c>
      <c r="E20" s="2">
        <f t="shared" si="3"/>
        <v>-276</v>
      </c>
      <c r="F20">
        <f t="shared" si="4"/>
        <v>2</v>
      </c>
      <c r="G20" s="7">
        <f t="shared" si="5"/>
        <v>0.1</v>
      </c>
      <c r="H20" s="2">
        <f>$K$8*$G20</f>
        <v>1.6</v>
      </c>
      <c r="I20" s="2">
        <f>$L$8*$G20</f>
        <v>-6.2</v>
      </c>
    </row>
    <row r="21" spans="1:31" ht="16.5" customHeight="1" x14ac:dyDescent="0.25">
      <c r="A21">
        <f t="shared" si="13"/>
        <v>20</v>
      </c>
      <c r="B21" s="2">
        <f t="shared" si="2"/>
        <v>-44</v>
      </c>
      <c r="C21">
        <f>(A21-$M$5)-$E$2</f>
        <v>-42</v>
      </c>
      <c r="D21">
        <f t="shared" si="12"/>
        <v>26</v>
      </c>
      <c r="E21" s="2">
        <f t="shared" si="3"/>
        <v>-264</v>
      </c>
      <c r="F21">
        <f t="shared" si="4"/>
        <v>1</v>
      </c>
      <c r="G21" s="7">
        <f t="shared" si="5"/>
        <v>0.05</v>
      </c>
      <c r="H21" s="2">
        <f>$K$8*$G21</f>
        <v>0.8</v>
      </c>
      <c r="I21" s="2">
        <f>$L$8*$G21</f>
        <v>-3.1</v>
      </c>
    </row>
    <row r="22" spans="1:31" x14ac:dyDescent="0.25">
      <c r="A22">
        <f t="shared" si="13"/>
        <v>21</v>
      </c>
      <c r="B22" s="2">
        <f t="shared" si="2"/>
        <v>-42</v>
      </c>
      <c r="C22">
        <f>(A22-$M$5)-$E$2</f>
        <v>-41</v>
      </c>
      <c r="D22">
        <f t="shared" si="12"/>
        <v>25</v>
      </c>
      <c r="E22" s="2">
        <f t="shared" si="3"/>
        <v>-252</v>
      </c>
      <c r="F22">
        <f t="shared" si="4"/>
        <v>0</v>
      </c>
      <c r="G22" s="7">
        <f t="shared" si="5"/>
        <v>0</v>
      </c>
      <c r="H22" s="2">
        <f>$K$8*$G22</f>
        <v>0</v>
      </c>
      <c r="I22" s="2">
        <f>$L$8*$G22</f>
        <v>0</v>
      </c>
    </row>
    <row r="23" spans="1:31" x14ac:dyDescent="0.25">
      <c r="A23">
        <f t="shared" si="13"/>
        <v>22</v>
      </c>
      <c r="B23" s="2">
        <f t="shared" si="2"/>
        <v>-40</v>
      </c>
      <c r="C23">
        <f>(A23-$M$5)-$E$2</f>
        <v>-40</v>
      </c>
      <c r="D23">
        <f t="shared" si="12"/>
        <v>24</v>
      </c>
      <c r="E23" s="2">
        <f t="shared" si="3"/>
        <v>-240</v>
      </c>
      <c r="F23">
        <f t="shared" si="4"/>
        <v>0</v>
      </c>
      <c r="G23" s="7">
        <f t="shared" si="5"/>
        <v>0</v>
      </c>
      <c r="H23" s="2">
        <f>$K$8*$G23</f>
        <v>0</v>
      </c>
      <c r="I23" s="2">
        <f>$L$8*$G23</f>
        <v>0</v>
      </c>
    </row>
    <row r="24" spans="1:31" x14ac:dyDescent="0.25">
      <c r="A24">
        <f t="shared" si="13"/>
        <v>23</v>
      </c>
      <c r="B24" s="2">
        <f t="shared" si="2"/>
        <v>-38</v>
      </c>
      <c r="C24">
        <f>(A24-$M$5)-$E$2</f>
        <v>-39</v>
      </c>
      <c r="D24">
        <f t="shared" si="12"/>
        <v>23</v>
      </c>
      <c r="E24" s="2">
        <f t="shared" si="3"/>
        <v>-228</v>
      </c>
      <c r="F24">
        <f t="shared" si="4"/>
        <v>0</v>
      </c>
      <c r="G24" s="7">
        <f t="shared" si="5"/>
        <v>0</v>
      </c>
      <c r="H24" s="2">
        <f>$K$8*$G24</f>
        <v>0</v>
      </c>
      <c r="I24" s="2">
        <f>$L$8*$G24</f>
        <v>0</v>
      </c>
    </row>
    <row r="25" spans="1:31" x14ac:dyDescent="0.25">
      <c r="A25">
        <f t="shared" si="13"/>
        <v>24</v>
      </c>
      <c r="B25" s="2">
        <f t="shared" si="2"/>
        <v>-37</v>
      </c>
      <c r="C25">
        <f>(A25-$M$5)-$E$2</f>
        <v>-38</v>
      </c>
      <c r="D25">
        <f t="shared" si="12"/>
        <v>22</v>
      </c>
      <c r="E25" s="2">
        <f t="shared" si="3"/>
        <v>-222</v>
      </c>
      <c r="F25">
        <f t="shared" si="4"/>
        <v>0</v>
      </c>
      <c r="G25" s="7">
        <f t="shared" si="5"/>
        <v>0</v>
      </c>
      <c r="H25" s="2">
        <f>$K$8*$G25</f>
        <v>0</v>
      </c>
      <c r="I25" s="2">
        <f>$L$8*$G25</f>
        <v>0</v>
      </c>
    </row>
    <row r="26" spans="1:31" x14ac:dyDescent="0.25">
      <c r="A26">
        <f t="shared" si="13"/>
        <v>25</v>
      </c>
      <c r="B26" s="2">
        <f t="shared" si="2"/>
        <v>-35</v>
      </c>
      <c r="C26">
        <f>(A26-$M$5)-$E$2</f>
        <v>-37</v>
      </c>
      <c r="D26">
        <f t="shared" si="12"/>
        <v>21</v>
      </c>
      <c r="E26" s="2">
        <f t="shared" si="3"/>
        <v>-210</v>
      </c>
      <c r="F26">
        <f t="shared" si="4"/>
        <v>0</v>
      </c>
      <c r="G26" s="7">
        <f t="shared" si="5"/>
        <v>0</v>
      </c>
      <c r="H26" s="2">
        <f>$K$8*$G26</f>
        <v>0</v>
      </c>
      <c r="I26" s="2">
        <f>$L$8*$G26</f>
        <v>0</v>
      </c>
    </row>
    <row r="27" spans="1:31" x14ac:dyDescent="0.25">
      <c r="A27">
        <f t="shared" si="13"/>
        <v>26</v>
      </c>
      <c r="B27" s="2">
        <f t="shared" si="2"/>
        <v>-34</v>
      </c>
      <c r="C27">
        <f>(A27-$M$5)-$E$2</f>
        <v>-36</v>
      </c>
      <c r="D27">
        <f t="shared" si="12"/>
        <v>20</v>
      </c>
      <c r="E27" s="2">
        <f t="shared" si="3"/>
        <v>-204</v>
      </c>
      <c r="F27">
        <f t="shared" si="4"/>
        <v>0</v>
      </c>
      <c r="G27" s="7">
        <f t="shared" si="5"/>
        <v>0</v>
      </c>
      <c r="H27" s="2">
        <f>$K$8*$G27</f>
        <v>0</v>
      </c>
      <c r="I27" s="2">
        <f>$L$8*$G27</f>
        <v>0</v>
      </c>
    </row>
    <row r="28" spans="1:31" x14ac:dyDescent="0.25">
      <c r="A28">
        <f t="shared" si="13"/>
        <v>27</v>
      </c>
      <c r="B28" s="2">
        <f t="shared" si="2"/>
        <v>-33</v>
      </c>
      <c r="C28">
        <f>(A28-$M$5)-$E$2</f>
        <v>-35</v>
      </c>
      <c r="D28">
        <f t="shared" si="12"/>
        <v>19</v>
      </c>
      <c r="E28" s="2">
        <f t="shared" si="3"/>
        <v>-198</v>
      </c>
      <c r="F28">
        <f t="shared" si="4"/>
        <v>0</v>
      </c>
      <c r="G28" s="7">
        <f t="shared" si="5"/>
        <v>0</v>
      </c>
      <c r="H28" s="2">
        <f>$K$8*$G28</f>
        <v>0</v>
      </c>
      <c r="I28" s="2">
        <f>$L$8*$G28</f>
        <v>0</v>
      </c>
    </row>
    <row r="29" spans="1:31" x14ac:dyDescent="0.25">
      <c r="A29">
        <f t="shared" si="13"/>
        <v>28</v>
      </c>
      <c r="B29" s="2">
        <f t="shared" si="2"/>
        <v>-32</v>
      </c>
      <c r="C29">
        <f>(A29-$M$5)-$E$2</f>
        <v>-34</v>
      </c>
      <c r="D29">
        <f t="shared" si="12"/>
        <v>18</v>
      </c>
      <c r="E29" s="2">
        <f t="shared" si="3"/>
        <v>-192</v>
      </c>
      <c r="F29">
        <f t="shared" si="4"/>
        <v>0</v>
      </c>
      <c r="G29" s="7">
        <f t="shared" si="5"/>
        <v>0</v>
      </c>
      <c r="H29" s="2">
        <f>$K$8*$G29</f>
        <v>0</v>
      </c>
      <c r="I29" s="2">
        <f>$L$8*$G29</f>
        <v>0</v>
      </c>
    </row>
    <row r="30" spans="1:31" x14ac:dyDescent="0.25">
      <c r="A30">
        <f t="shared" si="13"/>
        <v>29</v>
      </c>
      <c r="B30" s="2">
        <f t="shared" si="2"/>
        <v>-30</v>
      </c>
      <c r="C30">
        <f>(A30-$M$5)-$E$2</f>
        <v>-33</v>
      </c>
      <c r="D30">
        <f t="shared" si="12"/>
        <v>17</v>
      </c>
      <c r="E30" s="2">
        <f t="shared" si="3"/>
        <v>-180</v>
      </c>
      <c r="F30">
        <f t="shared" si="4"/>
        <v>0</v>
      </c>
      <c r="G30" s="7">
        <f t="shared" si="5"/>
        <v>0</v>
      </c>
      <c r="H30" s="2">
        <f>$K$8*$G30</f>
        <v>0</v>
      </c>
      <c r="I30" s="2">
        <f>$L$8*$G30</f>
        <v>0</v>
      </c>
    </row>
    <row r="31" spans="1:31" x14ac:dyDescent="0.25">
      <c r="A31">
        <f t="shared" si="13"/>
        <v>30</v>
      </c>
      <c r="B31" s="2">
        <f t="shared" si="2"/>
        <v>-29</v>
      </c>
      <c r="C31">
        <f>(A31-$M$5)-$E$2</f>
        <v>-32</v>
      </c>
      <c r="D31">
        <f t="shared" si="12"/>
        <v>16</v>
      </c>
      <c r="E31" s="2">
        <f t="shared" si="3"/>
        <v>-174</v>
      </c>
      <c r="F31">
        <f t="shared" si="4"/>
        <v>0</v>
      </c>
      <c r="G31" s="7">
        <f t="shared" si="5"/>
        <v>0</v>
      </c>
      <c r="H31" s="2">
        <f>$K$8*$G31</f>
        <v>0</v>
      </c>
      <c r="I31" s="2">
        <f>$L$8*$G31</f>
        <v>0</v>
      </c>
    </row>
    <row r="32" spans="1:31" x14ac:dyDescent="0.25">
      <c r="A32">
        <f t="shared" si="13"/>
        <v>31</v>
      </c>
      <c r="B32" s="2">
        <f t="shared" si="2"/>
        <v>-29</v>
      </c>
      <c r="C32">
        <f>(A32-$M$5)-$E$2</f>
        <v>-31</v>
      </c>
      <c r="D32">
        <f t="shared" si="12"/>
        <v>15</v>
      </c>
      <c r="E32" s="2">
        <f t="shared" si="3"/>
        <v>-174</v>
      </c>
      <c r="F32">
        <f t="shared" si="4"/>
        <v>0</v>
      </c>
      <c r="G32" s="7">
        <f t="shared" si="5"/>
        <v>0</v>
      </c>
      <c r="H32" s="2">
        <f>$K$8*$G32</f>
        <v>0</v>
      </c>
      <c r="I32" s="2">
        <f>$L$8*$G32</f>
        <v>0</v>
      </c>
      <c r="AE32" t="s">
        <v>7</v>
      </c>
    </row>
    <row r="33" spans="1:9" x14ac:dyDescent="0.25">
      <c r="A33">
        <f t="shared" si="13"/>
        <v>32</v>
      </c>
      <c r="B33" s="2">
        <f t="shared" si="2"/>
        <v>-28</v>
      </c>
      <c r="C33">
        <f>(A33-$M$5)-$E$2</f>
        <v>-30</v>
      </c>
      <c r="D33">
        <f t="shared" si="12"/>
        <v>14</v>
      </c>
      <c r="E33" s="2">
        <f t="shared" si="3"/>
        <v>-168</v>
      </c>
      <c r="F33">
        <f t="shared" si="4"/>
        <v>0</v>
      </c>
      <c r="G33" s="7">
        <f t="shared" si="5"/>
        <v>0</v>
      </c>
      <c r="H33" s="2">
        <f>$K$8*$G33</f>
        <v>0</v>
      </c>
      <c r="I33" s="2">
        <f>$L$8*$G33</f>
        <v>0</v>
      </c>
    </row>
    <row r="34" spans="1:9" x14ac:dyDescent="0.25">
      <c r="A34">
        <f t="shared" si="13"/>
        <v>33</v>
      </c>
      <c r="B34" s="2">
        <f t="shared" si="2"/>
        <v>-27</v>
      </c>
      <c r="C34">
        <f>(A34-$M$5)-$E$2</f>
        <v>-29</v>
      </c>
      <c r="D34">
        <f t="shared" si="12"/>
        <v>13</v>
      </c>
      <c r="E34" s="2">
        <f t="shared" si="3"/>
        <v>-162</v>
      </c>
      <c r="F34">
        <f t="shared" si="4"/>
        <v>0</v>
      </c>
      <c r="G34" s="7">
        <f t="shared" si="5"/>
        <v>0</v>
      </c>
      <c r="H34" s="2">
        <f>$K$8*$G34</f>
        <v>0</v>
      </c>
      <c r="I34" s="2">
        <f>$L$8*$G34</f>
        <v>0</v>
      </c>
    </row>
    <row r="35" spans="1:9" x14ac:dyDescent="0.25">
      <c r="A35">
        <f t="shared" si="13"/>
        <v>34</v>
      </c>
      <c r="B35" s="2">
        <f t="shared" si="2"/>
        <v>-26</v>
      </c>
      <c r="C35">
        <f>(A35-$M$5)-$E$2</f>
        <v>-28</v>
      </c>
      <c r="D35">
        <f t="shared" si="12"/>
        <v>12</v>
      </c>
      <c r="E35" s="2">
        <f t="shared" si="3"/>
        <v>-156</v>
      </c>
      <c r="F35">
        <f t="shared" si="4"/>
        <v>0</v>
      </c>
      <c r="G35" s="7">
        <f t="shared" si="5"/>
        <v>0</v>
      </c>
      <c r="H35" s="2">
        <f>$K$8*$G35</f>
        <v>0</v>
      </c>
      <c r="I35" s="2">
        <f>$L$8*$G35</f>
        <v>0</v>
      </c>
    </row>
    <row r="36" spans="1:9" x14ac:dyDescent="0.25">
      <c r="A36">
        <f t="shared" si="13"/>
        <v>35</v>
      </c>
      <c r="B36" s="2">
        <f t="shared" si="2"/>
        <v>-25</v>
      </c>
      <c r="C36">
        <f>(A36-$M$5)-$E$2</f>
        <v>-27</v>
      </c>
      <c r="D36">
        <f t="shared" si="12"/>
        <v>11</v>
      </c>
      <c r="E36" s="2">
        <f t="shared" si="3"/>
        <v>-150</v>
      </c>
      <c r="F36">
        <f t="shared" si="4"/>
        <v>0</v>
      </c>
      <c r="G36" s="7">
        <f t="shared" si="5"/>
        <v>0</v>
      </c>
      <c r="H36" s="2">
        <f>$K$8*$G36</f>
        <v>0</v>
      </c>
      <c r="I36" s="2">
        <f>$L$8*$G36</f>
        <v>0</v>
      </c>
    </row>
    <row r="37" spans="1:9" x14ac:dyDescent="0.25">
      <c r="A37">
        <f t="shared" si="13"/>
        <v>36</v>
      </c>
      <c r="B37" s="2">
        <f t="shared" si="2"/>
        <v>-25</v>
      </c>
      <c r="C37">
        <f>(A37-$M$5)-$E$2</f>
        <v>-26</v>
      </c>
      <c r="D37">
        <f t="shared" si="12"/>
        <v>10</v>
      </c>
      <c r="E37" s="2">
        <f t="shared" si="3"/>
        <v>-150</v>
      </c>
      <c r="F37">
        <f t="shared" si="4"/>
        <v>0</v>
      </c>
      <c r="G37" s="7">
        <f t="shared" si="5"/>
        <v>0</v>
      </c>
      <c r="H37" s="2">
        <f>$K$8*$G37</f>
        <v>0</v>
      </c>
      <c r="I37" s="2">
        <f>$L$8*$G37</f>
        <v>0</v>
      </c>
    </row>
    <row r="38" spans="1:9" x14ac:dyDescent="0.25">
      <c r="A38">
        <f t="shared" si="13"/>
        <v>37</v>
      </c>
      <c r="B38" s="2">
        <f t="shared" si="2"/>
        <v>-24</v>
      </c>
      <c r="C38">
        <f>(A38-$M$5)-$E$2</f>
        <v>-25</v>
      </c>
      <c r="D38">
        <f t="shared" si="12"/>
        <v>9</v>
      </c>
      <c r="E38" s="2">
        <f t="shared" si="3"/>
        <v>-144</v>
      </c>
      <c r="F38">
        <f t="shared" si="4"/>
        <v>0</v>
      </c>
      <c r="G38" s="7">
        <f t="shared" si="5"/>
        <v>0</v>
      </c>
      <c r="H38" s="2">
        <f>$K$8*$G38</f>
        <v>0</v>
      </c>
      <c r="I38" s="2">
        <f>$L$8*$G38</f>
        <v>0</v>
      </c>
    </row>
    <row r="39" spans="1:9" x14ac:dyDescent="0.25">
      <c r="A39">
        <f t="shared" si="13"/>
        <v>38</v>
      </c>
      <c r="B39" s="2">
        <f t="shared" si="2"/>
        <v>-23</v>
      </c>
      <c r="C39">
        <f>(A39-$M$5)-$E$2</f>
        <v>-24</v>
      </c>
      <c r="D39">
        <f t="shared" si="12"/>
        <v>8</v>
      </c>
      <c r="E39" s="2">
        <f t="shared" si="3"/>
        <v>-138</v>
      </c>
      <c r="F39">
        <f t="shared" si="4"/>
        <v>0</v>
      </c>
      <c r="G39" s="7">
        <f t="shared" si="5"/>
        <v>0</v>
      </c>
      <c r="H39" s="2">
        <f>$K$8*$G39</f>
        <v>0</v>
      </c>
      <c r="I39" s="2">
        <f>$L$8*$G39</f>
        <v>0</v>
      </c>
    </row>
    <row r="40" spans="1:9" x14ac:dyDescent="0.25">
      <c r="A40">
        <f t="shared" si="13"/>
        <v>39</v>
      </c>
      <c r="B40" s="2">
        <f t="shared" si="2"/>
        <v>-23</v>
      </c>
      <c r="C40">
        <f>(A40-$M$5)-$E$2</f>
        <v>-23</v>
      </c>
      <c r="D40">
        <f t="shared" si="12"/>
        <v>7</v>
      </c>
      <c r="E40" s="2">
        <f t="shared" si="3"/>
        <v>-138</v>
      </c>
      <c r="F40">
        <f t="shared" si="4"/>
        <v>0</v>
      </c>
      <c r="G40" s="7">
        <f t="shared" si="5"/>
        <v>0</v>
      </c>
      <c r="H40" s="2">
        <f>$K$8*$G40</f>
        <v>0</v>
      </c>
      <c r="I40" s="2">
        <f>$L$8*$G40</f>
        <v>0</v>
      </c>
    </row>
    <row r="41" spans="1:9" x14ac:dyDescent="0.25">
      <c r="A41">
        <f t="shared" si="13"/>
        <v>40</v>
      </c>
      <c r="B41" s="2">
        <f t="shared" si="2"/>
        <v>-22</v>
      </c>
      <c r="C41">
        <f>(A41-$M$5)-$E$2</f>
        <v>-22</v>
      </c>
      <c r="D41">
        <f t="shared" si="12"/>
        <v>6</v>
      </c>
      <c r="E41" s="2">
        <f t="shared" si="3"/>
        <v>-132</v>
      </c>
      <c r="F41">
        <f t="shared" si="4"/>
        <v>0</v>
      </c>
      <c r="G41" s="7">
        <f t="shared" si="5"/>
        <v>0</v>
      </c>
      <c r="H41" s="2">
        <f>$K$8*$G41</f>
        <v>0</v>
      </c>
      <c r="I41" s="2">
        <f>$L$8*$G41</f>
        <v>0</v>
      </c>
    </row>
    <row r="42" spans="1:9" x14ac:dyDescent="0.25">
      <c r="A42">
        <f t="shared" si="13"/>
        <v>41</v>
      </c>
      <c r="B42" s="2">
        <f t="shared" si="2"/>
        <v>-22</v>
      </c>
      <c r="C42">
        <f>(A42-$M$5)-$E$2</f>
        <v>-21</v>
      </c>
      <c r="D42">
        <f t="shared" si="12"/>
        <v>5</v>
      </c>
      <c r="E42" s="2">
        <f t="shared" si="3"/>
        <v>-132</v>
      </c>
      <c r="F42">
        <f t="shared" si="4"/>
        <v>0</v>
      </c>
      <c r="G42" s="7">
        <f t="shared" si="5"/>
        <v>0</v>
      </c>
      <c r="H42" s="2">
        <f>$K$8*$G42</f>
        <v>0</v>
      </c>
      <c r="I42" s="2">
        <f>$L$8*$G42</f>
        <v>0</v>
      </c>
    </row>
    <row r="43" spans="1:9" x14ac:dyDescent="0.25">
      <c r="A43">
        <f t="shared" si="13"/>
        <v>42</v>
      </c>
      <c r="B43" s="2">
        <f t="shared" si="2"/>
        <v>-21</v>
      </c>
      <c r="C43">
        <f>(A43-$M$5)-$E$2</f>
        <v>-20</v>
      </c>
      <c r="D43">
        <f t="shared" si="12"/>
        <v>4</v>
      </c>
      <c r="E43" s="2">
        <f t="shared" si="3"/>
        <v>-126</v>
      </c>
      <c r="F43">
        <f t="shared" si="4"/>
        <v>0</v>
      </c>
      <c r="G43" s="7">
        <f t="shared" si="5"/>
        <v>0</v>
      </c>
      <c r="H43" s="2">
        <f>$K$8*$G43</f>
        <v>0</v>
      </c>
      <c r="I43" s="2">
        <f>$L$8*$G43</f>
        <v>0</v>
      </c>
    </row>
    <row r="44" spans="1:9" x14ac:dyDescent="0.25">
      <c r="A44">
        <f t="shared" si="13"/>
        <v>43</v>
      </c>
      <c r="B44" s="2">
        <f t="shared" si="2"/>
        <v>-21</v>
      </c>
      <c r="C44">
        <f>(A44-$M$5)-$E$2</f>
        <v>-19</v>
      </c>
      <c r="D44">
        <f t="shared" si="12"/>
        <v>3</v>
      </c>
      <c r="E44" s="2">
        <f t="shared" si="3"/>
        <v>-126</v>
      </c>
      <c r="F44">
        <f t="shared" si="4"/>
        <v>0</v>
      </c>
      <c r="G44" s="7">
        <f t="shared" si="5"/>
        <v>0</v>
      </c>
      <c r="H44" s="2">
        <f>$K$8*$G44</f>
        <v>0</v>
      </c>
      <c r="I44" s="2">
        <f>$L$8*$G44</f>
        <v>0</v>
      </c>
    </row>
    <row r="45" spans="1:9" x14ac:dyDescent="0.25">
      <c r="A45">
        <f t="shared" si="13"/>
        <v>44</v>
      </c>
      <c r="B45" s="2">
        <f t="shared" si="2"/>
        <v>-20</v>
      </c>
      <c r="C45">
        <f>(A45-$M$5)-$E$2</f>
        <v>-18</v>
      </c>
      <c r="D45">
        <f t="shared" si="12"/>
        <v>2</v>
      </c>
      <c r="E45" s="2">
        <f t="shared" si="3"/>
        <v>-120</v>
      </c>
      <c r="F45">
        <f t="shared" si="4"/>
        <v>0</v>
      </c>
      <c r="G45" s="7">
        <f t="shared" si="5"/>
        <v>0</v>
      </c>
      <c r="H45" s="2">
        <f>$K$8*$G45</f>
        <v>0</v>
      </c>
      <c r="I45" s="2">
        <f>$L$8*$G45</f>
        <v>0</v>
      </c>
    </row>
    <row r="46" spans="1:9" x14ac:dyDescent="0.25">
      <c r="A46">
        <f t="shared" si="13"/>
        <v>45</v>
      </c>
      <c r="B46" s="2">
        <f t="shared" si="2"/>
        <v>-20</v>
      </c>
      <c r="C46">
        <f>(A46-$M$5)-$E$2</f>
        <v>-17</v>
      </c>
      <c r="D46">
        <f t="shared" si="12"/>
        <v>1</v>
      </c>
      <c r="E46" s="2">
        <f t="shared" si="3"/>
        <v>-120</v>
      </c>
      <c r="F46">
        <f t="shared" si="4"/>
        <v>0</v>
      </c>
      <c r="G46" s="7">
        <f t="shared" si="5"/>
        <v>0</v>
      </c>
      <c r="H46" s="2">
        <f>$K$8*$G46</f>
        <v>0</v>
      </c>
      <c r="I46" s="2">
        <f>$L$8*$G46</f>
        <v>0</v>
      </c>
    </row>
    <row r="47" spans="1:9" x14ac:dyDescent="0.25">
      <c r="A47">
        <f t="shared" si="13"/>
        <v>46</v>
      </c>
      <c r="B47" s="2">
        <f t="shared" si="2"/>
        <v>-19</v>
      </c>
      <c r="C47">
        <f>(A47-$M$5)-$E$2</f>
        <v>-16</v>
      </c>
      <c r="D47">
        <f t="shared" si="12"/>
        <v>0</v>
      </c>
      <c r="E47" s="2">
        <f t="shared" si="3"/>
        <v>-114</v>
      </c>
      <c r="F47">
        <f t="shared" si="4"/>
        <v>0</v>
      </c>
      <c r="G47" s="7">
        <f t="shared" si="5"/>
        <v>0</v>
      </c>
      <c r="H47" s="2">
        <f>$K$8*$G47</f>
        <v>0</v>
      </c>
      <c r="I47" s="2">
        <f>$L$8*$G47</f>
        <v>0</v>
      </c>
    </row>
    <row r="48" spans="1:9" x14ac:dyDescent="0.25">
      <c r="A48">
        <f t="shared" si="13"/>
        <v>47</v>
      </c>
      <c r="B48" s="2">
        <f t="shared" si="2"/>
        <v>-19</v>
      </c>
      <c r="C48">
        <f>(A48-$M$5)-$E$2</f>
        <v>-15</v>
      </c>
      <c r="D48">
        <f t="shared" si="12"/>
        <v>-1</v>
      </c>
      <c r="E48" s="2">
        <f t="shared" si="3"/>
        <v>-114</v>
      </c>
      <c r="F48">
        <f t="shared" si="4"/>
        <v>0</v>
      </c>
      <c r="G48" s="7">
        <f t="shared" si="5"/>
        <v>0</v>
      </c>
      <c r="H48" s="2">
        <f>$K$8*$G48</f>
        <v>0</v>
      </c>
      <c r="I48" s="2">
        <f>$L$8*$G48</f>
        <v>0</v>
      </c>
    </row>
    <row r="49" spans="1:9" x14ac:dyDescent="0.25">
      <c r="A49">
        <f t="shared" si="13"/>
        <v>48</v>
      </c>
      <c r="B49" s="2">
        <f t="shared" si="2"/>
        <v>-19</v>
      </c>
      <c r="C49">
        <f>(A49-$M$5)-$E$2</f>
        <v>-14</v>
      </c>
      <c r="D49">
        <f t="shared" si="12"/>
        <v>-2</v>
      </c>
      <c r="E49" s="2">
        <f t="shared" si="3"/>
        <v>-114</v>
      </c>
      <c r="F49">
        <f t="shared" si="4"/>
        <v>0</v>
      </c>
      <c r="G49" s="7">
        <f t="shared" si="5"/>
        <v>0</v>
      </c>
      <c r="H49" s="2">
        <f>$K$8*$G49</f>
        <v>0</v>
      </c>
      <c r="I49" s="2">
        <f>$L$8*$G49</f>
        <v>0</v>
      </c>
    </row>
    <row r="50" spans="1:9" x14ac:dyDescent="0.25">
      <c r="A50">
        <f t="shared" si="13"/>
        <v>49</v>
      </c>
      <c r="B50" s="2">
        <f t="shared" si="2"/>
        <v>-18</v>
      </c>
      <c r="C50">
        <f>(A50-$M$5)-$E$2</f>
        <v>-13</v>
      </c>
      <c r="D50">
        <f t="shared" si="12"/>
        <v>-3</v>
      </c>
      <c r="E50" s="2">
        <f t="shared" si="3"/>
        <v>-108</v>
      </c>
      <c r="F50">
        <f t="shared" si="4"/>
        <v>0</v>
      </c>
      <c r="G50" s="7">
        <f t="shared" si="5"/>
        <v>0</v>
      </c>
      <c r="H50" s="2">
        <f>$K$8*$G50</f>
        <v>0</v>
      </c>
      <c r="I50" s="2">
        <f>$L$8*$G50</f>
        <v>0</v>
      </c>
    </row>
    <row r="51" spans="1:9" x14ac:dyDescent="0.25">
      <c r="A51">
        <f t="shared" si="13"/>
        <v>50</v>
      </c>
      <c r="B51" s="2">
        <f t="shared" si="2"/>
        <v>-18</v>
      </c>
      <c r="C51">
        <f>(A51-$M$5)-$E$2</f>
        <v>-12</v>
      </c>
      <c r="D51">
        <f t="shared" si="12"/>
        <v>-4</v>
      </c>
      <c r="E51" s="2">
        <f t="shared" si="3"/>
        <v>-108</v>
      </c>
      <c r="F51">
        <f t="shared" si="4"/>
        <v>0</v>
      </c>
      <c r="G51" s="7">
        <f t="shared" si="5"/>
        <v>0</v>
      </c>
      <c r="H51" s="2">
        <f>$K$8*$G51</f>
        <v>0</v>
      </c>
      <c r="I51" s="2">
        <f>$L$8*$G51</f>
        <v>0</v>
      </c>
    </row>
    <row r="52" spans="1:9" x14ac:dyDescent="0.25">
      <c r="A52">
        <f t="shared" si="13"/>
        <v>51</v>
      </c>
      <c r="B52" s="2">
        <f t="shared" si="2"/>
        <v>-18</v>
      </c>
      <c r="C52">
        <f>(A52-$M$5)-$E$2</f>
        <v>-11</v>
      </c>
      <c r="D52">
        <f t="shared" si="12"/>
        <v>-5</v>
      </c>
      <c r="E52" s="2">
        <f t="shared" si="3"/>
        <v>-108</v>
      </c>
      <c r="F52">
        <f t="shared" si="4"/>
        <v>0</v>
      </c>
      <c r="G52" s="7">
        <f t="shared" si="5"/>
        <v>0</v>
      </c>
      <c r="H52" s="2">
        <f>$K$8*$G52</f>
        <v>0</v>
      </c>
      <c r="I52" s="2">
        <f>$L$8*$G52</f>
        <v>0</v>
      </c>
    </row>
    <row r="53" spans="1:9" x14ac:dyDescent="0.25">
      <c r="A53">
        <f t="shared" si="13"/>
        <v>52</v>
      </c>
      <c r="B53" s="2">
        <f t="shared" si="2"/>
        <v>-18</v>
      </c>
      <c r="C53">
        <f>(A53-$M$5)-$E$2</f>
        <v>-10</v>
      </c>
      <c r="D53">
        <f t="shared" si="12"/>
        <v>-6</v>
      </c>
      <c r="E53" s="2">
        <f t="shared" si="3"/>
        <v>-108</v>
      </c>
      <c r="F53">
        <f t="shared" si="4"/>
        <v>0</v>
      </c>
      <c r="G53" s="7">
        <f t="shared" si="5"/>
        <v>0</v>
      </c>
      <c r="H53" s="2">
        <f>$K$8*$G53</f>
        <v>0</v>
      </c>
      <c r="I53" s="2">
        <f>$L$8*$G53</f>
        <v>0</v>
      </c>
    </row>
    <row r="54" spans="1:9" x14ac:dyDescent="0.25">
      <c r="A54">
        <f t="shared" si="13"/>
        <v>53</v>
      </c>
      <c r="B54" s="2">
        <f t="shared" si="2"/>
        <v>-17</v>
      </c>
      <c r="C54">
        <f>(A54-$M$5)-$E$2</f>
        <v>-9</v>
      </c>
      <c r="D54">
        <f t="shared" si="12"/>
        <v>-7</v>
      </c>
      <c r="E54" s="2">
        <f t="shared" si="3"/>
        <v>-102</v>
      </c>
      <c r="F54">
        <f t="shared" si="4"/>
        <v>0</v>
      </c>
      <c r="G54" s="7">
        <f t="shared" si="5"/>
        <v>0</v>
      </c>
      <c r="H54" s="2">
        <f>$K$8*$G54</f>
        <v>0</v>
      </c>
      <c r="I54" s="2">
        <f>$L$8*$G54</f>
        <v>0</v>
      </c>
    </row>
    <row r="55" spans="1:9" x14ac:dyDescent="0.25">
      <c r="A55">
        <f t="shared" si="13"/>
        <v>54</v>
      </c>
      <c r="B55" s="2">
        <f t="shared" si="2"/>
        <v>-17</v>
      </c>
      <c r="C55">
        <f>(A55-$M$5)-$E$2</f>
        <v>-8</v>
      </c>
      <c r="D55">
        <f t="shared" si="12"/>
        <v>-8</v>
      </c>
      <c r="E55" s="2">
        <f t="shared" si="3"/>
        <v>-102</v>
      </c>
      <c r="F55">
        <f t="shared" si="4"/>
        <v>0</v>
      </c>
      <c r="G55" s="7">
        <f t="shared" si="5"/>
        <v>0</v>
      </c>
      <c r="H55" s="2">
        <f>$K$8*$G55</f>
        <v>0</v>
      </c>
      <c r="I55" s="2">
        <f>$L$8*$G55</f>
        <v>0</v>
      </c>
    </row>
    <row r="56" spans="1:9" x14ac:dyDescent="0.25">
      <c r="A56">
        <f t="shared" si="13"/>
        <v>55</v>
      </c>
      <c r="B56" s="2">
        <f t="shared" si="2"/>
        <v>-17</v>
      </c>
      <c r="C56">
        <f>(A56-$M$5)-$E$2</f>
        <v>-7</v>
      </c>
      <c r="D56">
        <f t="shared" si="12"/>
        <v>-9</v>
      </c>
      <c r="E56" s="2">
        <f t="shared" si="3"/>
        <v>-102</v>
      </c>
      <c r="F56">
        <f t="shared" si="4"/>
        <v>0</v>
      </c>
      <c r="G56" s="7">
        <f t="shared" si="5"/>
        <v>0</v>
      </c>
      <c r="H56" s="2">
        <f>$K$8*$G56</f>
        <v>0</v>
      </c>
      <c r="I56" s="2">
        <f>$L$8*$G56</f>
        <v>0</v>
      </c>
    </row>
    <row r="57" spans="1:9" x14ac:dyDescent="0.25">
      <c r="A57">
        <f t="shared" si="13"/>
        <v>56</v>
      </c>
      <c r="B57" s="2">
        <f t="shared" si="2"/>
        <v>-17</v>
      </c>
      <c r="C57">
        <f>(A57-$M$5)-$E$2</f>
        <v>-6</v>
      </c>
      <c r="D57">
        <f t="shared" si="12"/>
        <v>-10</v>
      </c>
      <c r="E57" s="2">
        <f t="shared" si="3"/>
        <v>-102</v>
      </c>
      <c r="F57">
        <f t="shared" si="4"/>
        <v>0</v>
      </c>
      <c r="G57" s="7">
        <f t="shared" si="5"/>
        <v>0</v>
      </c>
      <c r="H57" s="2">
        <f>$K$8*$G57</f>
        <v>0</v>
      </c>
      <c r="I57" s="2">
        <f>$L$8*$G57</f>
        <v>0</v>
      </c>
    </row>
    <row r="58" spans="1:9" x14ac:dyDescent="0.25">
      <c r="A58">
        <f t="shared" si="13"/>
        <v>57</v>
      </c>
      <c r="B58" s="2">
        <f t="shared" si="2"/>
        <v>-17</v>
      </c>
      <c r="C58">
        <f>(A58-$M$5)-$E$2</f>
        <v>-5</v>
      </c>
      <c r="D58">
        <f t="shared" si="12"/>
        <v>-11</v>
      </c>
      <c r="E58" s="2">
        <f t="shared" si="3"/>
        <v>-102</v>
      </c>
      <c r="F58">
        <f t="shared" si="4"/>
        <v>0</v>
      </c>
      <c r="G58" s="7">
        <f t="shared" si="5"/>
        <v>0</v>
      </c>
      <c r="H58" s="2">
        <f>$K$8*$G58</f>
        <v>0</v>
      </c>
      <c r="I58" s="2">
        <f>$L$8*$G58</f>
        <v>0</v>
      </c>
    </row>
    <row r="59" spans="1:9" x14ac:dyDescent="0.25">
      <c r="A59">
        <f t="shared" si="13"/>
        <v>58</v>
      </c>
      <c r="B59" s="2">
        <f t="shared" si="2"/>
        <v>-17</v>
      </c>
      <c r="C59">
        <f>(A59-$M$5)-$E$2</f>
        <v>-4</v>
      </c>
      <c r="D59">
        <f t="shared" si="12"/>
        <v>-12</v>
      </c>
      <c r="E59" s="2">
        <f t="shared" si="3"/>
        <v>-102</v>
      </c>
      <c r="F59">
        <f t="shared" si="4"/>
        <v>0</v>
      </c>
      <c r="G59" s="7">
        <f t="shared" si="5"/>
        <v>0</v>
      </c>
      <c r="H59" s="2">
        <f>$K$8*$G59</f>
        <v>0</v>
      </c>
      <c r="I59" s="2">
        <f>$L$8*$G59</f>
        <v>0</v>
      </c>
    </row>
    <row r="60" spans="1:9" x14ac:dyDescent="0.25">
      <c r="A60">
        <f t="shared" si="13"/>
        <v>59</v>
      </c>
      <c r="B60" s="2">
        <f t="shared" si="2"/>
        <v>-17</v>
      </c>
      <c r="C60">
        <f>(A60-$M$5)-$E$2</f>
        <v>-3</v>
      </c>
      <c r="D60">
        <f t="shared" si="12"/>
        <v>-13</v>
      </c>
      <c r="E60" s="2">
        <f t="shared" si="3"/>
        <v>-102</v>
      </c>
      <c r="F60">
        <f t="shared" si="4"/>
        <v>0</v>
      </c>
      <c r="G60" s="7">
        <f t="shared" si="5"/>
        <v>0</v>
      </c>
      <c r="H60" s="2">
        <f>$K$8*$G60</f>
        <v>0</v>
      </c>
      <c r="I60" s="2">
        <f>$L$8*$G60</f>
        <v>0</v>
      </c>
    </row>
    <row r="61" spans="1:9" x14ac:dyDescent="0.25">
      <c r="A61">
        <f t="shared" si="13"/>
        <v>60</v>
      </c>
      <c r="B61" s="2">
        <f t="shared" si="2"/>
        <v>-17</v>
      </c>
      <c r="C61">
        <f>(A61-$M$5)-$E$2</f>
        <v>-2</v>
      </c>
      <c r="D61">
        <f t="shared" si="12"/>
        <v>-14</v>
      </c>
      <c r="E61" s="2">
        <f t="shared" si="3"/>
        <v>-102</v>
      </c>
      <c r="F61">
        <f t="shared" si="4"/>
        <v>0</v>
      </c>
      <c r="G61" s="7">
        <f t="shared" si="5"/>
        <v>0</v>
      </c>
      <c r="H61" s="2">
        <f>$K$8*$G61</f>
        <v>0</v>
      </c>
      <c r="I61" s="2">
        <f>$L$8*$G61</f>
        <v>0</v>
      </c>
    </row>
    <row r="62" spans="1:9" x14ac:dyDescent="0.25">
      <c r="A62">
        <f t="shared" si="13"/>
        <v>61</v>
      </c>
      <c r="B62" s="2">
        <f t="shared" si="2"/>
        <v>-17</v>
      </c>
      <c r="C62">
        <f>(A62-$M$5)-$E$2</f>
        <v>-1</v>
      </c>
      <c r="D62">
        <f t="shared" si="12"/>
        <v>-15</v>
      </c>
      <c r="E62" s="2">
        <f t="shared" si="3"/>
        <v>-102</v>
      </c>
      <c r="F62">
        <f t="shared" si="4"/>
        <v>0</v>
      </c>
      <c r="G62" s="7">
        <f t="shared" si="5"/>
        <v>0</v>
      </c>
      <c r="H62" s="2">
        <f>$K$8*$G62</f>
        <v>0</v>
      </c>
      <c r="I62" s="2">
        <f>$L$8*$G62</f>
        <v>0</v>
      </c>
    </row>
    <row r="63" spans="1:9" x14ac:dyDescent="0.25">
      <c r="A63">
        <f t="shared" si="13"/>
        <v>62</v>
      </c>
      <c r="B63" s="2">
        <f t="shared" si="2"/>
        <v>-16</v>
      </c>
      <c r="C63">
        <f>(A63-$M$5)-$E$2</f>
        <v>0</v>
      </c>
      <c r="D63">
        <f t="shared" si="12"/>
        <v>-16</v>
      </c>
      <c r="E63" s="2">
        <f t="shared" si="3"/>
        <v>-96</v>
      </c>
      <c r="F63">
        <f t="shared" si="4"/>
        <v>0</v>
      </c>
      <c r="G63" s="7">
        <f t="shared" si="5"/>
        <v>0</v>
      </c>
      <c r="H63" s="2">
        <f>$K$8*$G63</f>
        <v>0</v>
      </c>
      <c r="I63" s="2">
        <f>$L$8*$G63</f>
        <v>0</v>
      </c>
    </row>
    <row r="64" spans="1:9" x14ac:dyDescent="0.25">
      <c r="A64">
        <f t="shared" si="13"/>
        <v>63</v>
      </c>
      <c r="B64" s="2">
        <f t="shared" si="2"/>
        <v>-17</v>
      </c>
      <c r="C64">
        <f>(A64-$M$5)-$E$2</f>
        <v>1</v>
      </c>
      <c r="D64">
        <f t="shared" si="12"/>
        <v>-17</v>
      </c>
      <c r="E64" s="2">
        <f t="shared" si="3"/>
        <v>-102</v>
      </c>
      <c r="F64">
        <f t="shared" si="4"/>
        <v>0</v>
      </c>
      <c r="G64" s="7">
        <f t="shared" si="5"/>
        <v>0</v>
      </c>
      <c r="H64" s="2">
        <f>$K$8*$G64</f>
        <v>0</v>
      </c>
      <c r="I64" s="2">
        <f>$L$8*$G64</f>
        <v>0</v>
      </c>
    </row>
    <row r="65" spans="1:9" x14ac:dyDescent="0.25">
      <c r="A65">
        <f t="shared" si="13"/>
        <v>64</v>
      </c>
      <c r="B65" s="2">
        <f t="shared" si="2"/>
        <v>-17</v>
      </c>
      <c r="C65">
        <f>(A65-$M$5)-$E$2</f>
        <v>2</v>
      </c>
      <c r="D65">
        <f t="shared" si="12"/>
        <v>-18</v>
      </c>
      <c r="E65" s="2">
        <f t="shared" si="3"/>
        <v>-102</v>
      </c>
      <c r="F65">
        <f t="shared" si="4"/>
        <v>0</v>
      </c>
      <c r="G65" s="7">
        <f t="shared" si="5"/>
        <v>0</v>
      </c>
      <c r="H65" s="2">
        <f>$K$8*$G65</f>
        <v>0</v>
      </c>
      <c r="I65" s="2">
        <f>$L$8*$G65</f>
        <v>0</v>
      </c>
    </row>
    <row r="66" spans="1:9" x14ac:dyDescent="0.25">
      <c r="A66">
        <f t="shared" si="13"/>
        <v>65</v>
      </c>
      <c r="B66" s="2">
        <f t="shared" si="2"/>
        <v>-17</v>
      </c>
      <c r="C66">
        <f>(A66-$M$5)-$E$2</f>
        <v>3</v>
      </c>
      <c r="D66">
        <f t="shared" si="12"/>
        <v>-19</v>
      </c>
      <c r="E66" s="2">
        <f t="shared" si="3"/>
        <v>-102</v>
      </c>
      <c r="F66">
        <f t="shared" si="4"/>
        <v>0</v>
      </c>
      <c r="G66" s="7">
        <f t="shared" si="5"/>
        <v>0</v>
      </c>
      <c r="H66" s="2">
        <f>$K$8*$G66</f>
        <v>0</v>
      </c>
      <c r="I66" s="2">
        <f>$L$8*$G66</f>
        <v>0</v>
      </c>
    </row>
    <row r="67" spans="1:9" x14ac:dyDescent="0.25">
      <c r="A67">
        <f t="shared" si="13"/>
        <v>66</v>
      </c>
      <c r="B67" s="2">
        <f t="shared" ref="B67:B121" si="14">(INT(SQRT(ABS((C67^2)-(46^2))))-62)</f>
        <v>-17</v>
      </c>
      <c r="C67">
        <f>(A67-$M$5)-$E$2</f>
        <v>4</v>
      </c>
      <c r="D67">
        <f t="shared" si="12"/>
        <v>-20</v>
      </c>
      <c r="E67" s="2">
        <f t="shared" ref="E67:E121" si="15">(6*B67)</f>
        <v>-102</v>
      </c>
      <c r="F67">
        <f t="shared" ref="F67:F107" si="16">IF(F66&gt;1,F66-1,)</f>
        <v>0</v>
      </c>
      <c r="G67" s="7">
        <f t="shared" ref="G67:G78" si="17">F67/$F$2</f>
        <v>0</v>
      </c>
      <c r="H67" s="2">
        <f>$K$8*$G67</f>
        <v>0</v>
      </c>
      <c r="I67" s="2">
        <f>$L$8*$G67</f>
        <v>0</v>
      </c>
    </row>
    <row r="68" spans="1:9" x14ac:dyDescent="0.25">
      <c r="A68">
        <f t="shared" si="13"/>
        <v>67</v>
      </c>
      <c r="B68" s="2">
        <f t="shared" si="14"/>
        <v>-17</v>
      </c>
      <c r="C68">
        <f>(A68-$M$5)-$E$2</f>
        <v>5</v>
      </c>
      <c r="D68">
        <f t="shared" si="12"/>
        <v>-21</v>
      </c>
      <c r="E68" s="2">
        <f t="shared" si="15"/>
        <v>-102</v>
      </c>
      <c r="F68">
        <f t="shared" si="16"/>
        <v>0</v>
      </c>
      <c r="G68" s="7">
        <f t="shared" si="17"/>
        <v>0</v>
      </c>
      <c r="H68" s="2">
        <f>$K$8*$G68</f>
        <v>0</v>
      </c>
      <c r="I68" s="2">
        <f>$L$8*$G68</f>
        <v>0</v>
      </c>
    </row>
    <row r="69" spans="1:9" x14ac:dyDescent="0.25">
      <c r="A69">
        <f t="shared" si="13"/>
        <v>68</v>
      </c>
      <c r="B69" s="2">
        <f t="shared" si="14"/>
        <v>-17</v>
      </c>
      <c r="C69">
        <f>(A69-$M$5)-$E$2</f>
        <v>6</v>
      </c>
      <c r="D69">
        <f t="shared" si="12"/>
        <v>-22</v>
      </c>
      <c r="E69" s="2">
        <f t="shared" si="15"/>
        <v>-102</v>
      </c>
      <c r="F69">
        <f t="shared" si="16"/>
        <v>0</v>
      </c>
      <c r="G69" s="7">
        <f t="shared" si="17"/>
        <v>0</v>
      </c>
      <c r="H69" s="2">
        <f>$K$8*$G69</f>
        <v>0</v>
      </c>
      <c r="I69" s="2">
        <f>$L$8*$G69</f>
        <v>0</v>
      </c>
    </row>
    <row r="70" spans="1:9" x14ac:dyDescent="0.25">
      <c r="A70">
        <f t="shared" si="13"/>
        <v>69</v>
      </c>
      <c r="B70" s="2">
        <f t="shared" si="14"/>
        <v>-17</v>
      </c>
      <c r="C70">
        <f>(A70-$M$5)-$E$2</f>
        <v>7</v>
      </c>
      <c r="D70">
        <f t="shared" si="12"/>
        <v>-23</v>
      </c>
      <c r="E70" s="2">
        <f t="shared" si="15"/>
        <v>-102</v>
      </c>
      <c r="F70">
        <f t="shared" si="16"/>
        <v>0</v>
      </c>
      <c r="G70" s="7">
        <f t="shared" si="17"/>
        <v>0</v>
      </c>
      <c r="H70" s="2">
        <f>$K$8*$G70</f>
        <v>0</v>
      </c>
      <c r="I70" s="2">
        <f>$L$8*$G70</f>
        <v>0</v>
      </c>
    </row>
    <row r="71" spans="1:9" x14ac:dyDescent="0.25">
      <c r="A71">
        <f t="shared" si="13"/>
        <v>70</v>
      </c>
      <c r="B71" s="2">
        <f t="shared" si="14"/>
        <v>-17</v>
      </c>
      <c r="C71">
        <f>(A71-$M$5)-$E$2</f>
        <v>8</v>
      </c>
      <c r="D71">
        <f t="shared" si="12"/>
        <v>-24</v>
      </c>
      <c r="E71" s="2">
        <f t="shared" si="15"/>
        <v>-102</v>
      </c>
      <c r="F71">
        <f t="shared" si="16"/>
        <v>0</v>
      </c>
      <c r="G71" s="7">
        <f t="shared" si="17"/>
        <v>0</v>
      </c>
      <c r="H71" s="2">
        <f>$K$8*$G71</f>
        <v>0</v>
      </c>
      <c r="I71" s="2">
        <f>$L$8*$G71</f>
        <v>0</v>
      </c>
    </row>
    <row r="72" spans="1:9" x14ac:dyDescent="0.25">
      <c r="A72">
        <f t="shared" si="13"/>
        <v>71</v>
      </c>
      <c r="B72" s="2">
        <f t="shared" si="14"/>
        <v>-17</v>
      </c>
      <c r="C72">
        <f>(A72-$M$5)-$E$2</f>
        <v>9</v>
      </c>
      <c r="D72">
        <f t="shared" si="12"/>
        <v>-25</v>
      </c>
      <c r="E72" s="2">
        <f t="shared" si="15"/>
        <v>-102</v>
      </c>
      <c r="F72">
        <f t="shared" si="16"/>
        <v>0</v>
      </c>
      <c r="G72" s="7">
        <f t="shared" si="17"/>
        <v>0</v>
      </c>
      <c r="H72" s="2">
        <f>$K$8*$G72</f>
        <v>0</v>
      </c>
      <c r="I72" s="2">
        <f>$L$8*$G72</f>
        <v>0</v>
      </c>
    </row>
    <row r="73" spans="1:9" x14ac:dyDescent="0.25">
      <c r="A73">
        <f t="shared" si="13"/>
        <v>72</v>
      </c>
      <c r="B73" s="2">
        <f t="shared" si="14"/>
        <v>-18</v>
      </c>
      <c r="C73">
        <f>(A73-$M$5)-$E$2</f>
        <v>10</v>
      </c>
      <c r="D73">
        <f t="shared" si="12"/>
        <v>-26</v>
      </c>
      <c r="E73" s="2">
        <f t="shared" si="15"/>
        <v>-108</v>
      </c>
      <c r="F73">
        <f t="shared" si="16"/>
        <v>0</v>
      </c>
      <c r="G73" s="7">
        <f t="shared" si="17"/>
        <v>0</v>
      </c>
      <c r="H73" s="2">
        <f>$K$8*$G73</f>
        <v>0</v>
      </c>
      <c r="I73" s="2">
        <f>$L$8*$G73</f>
        <v>0</v>
      </c>
    </row>
    <row r="74" spans="1:9" x14ac:dyDescent="0.25">
      <c r="A74">
        <f t="shared" si="13"/>
        <v>73</v>
      </c>
      <c r="B74" s="2">
        <f t="shared" si="14"/>
        <v>-18</v>
      </c>
      <c r="C74">
        <f>(A74-$M$5)-$E$2</f>
        <v>11</v>
      </c>
      <c r="D74">
        <f t="shared" si="12"/>
        <v>-27</v>
      </c>
      <c r="E74" s="2">
        <f t="shared" si="15"/>
        <v>-108</v>
      </c>
      <c r="F74">
        <f t="shared" si="16"/>
        <v>0</v>
      </c>
      <c r="G74" s="7">
        <f t="shared" si="17"/>
        <v>0</v>
      </c>
      <c r="H74" s="2">
        <f>$K$8*$G74</f>
        <v>0</v>
      </c>
      <c r="I74" s="2">
        <f>$L$8*$G74</f>
        <v>0</v>
      </c>
    </row>
    <row r="75" spans="1:9" x14ac:dyDescent="0.25">
      <c r="A75">
        <f t="shared" si="13"/>
        <v>74</v>
      </c>
      <c r="B75" s="2">
        <f t="shared" si="14"/>
        <v>-18</v>
      </c>
      <c r="C75">
        <f>(A75-$M$5)-$E$2</f>
        <v>12</v>
      </c>
      <c r="D75">
        <f t="shared" si="12"/>
        <v>-28</v>
      </c>
      <c r="E75" s="2">
        <f t="shared" si="15"/>
        <v>-108</v>
      </c>
      <c r="F75">
        <f t="shared" si="16"/>
        <v>0</v>
      </c>
      <c r="G75" s="7">
        <f t="shared" si="17"/>
        <v>0</v>
      </c>
      <c r="H75" s="2">
        <f>$K$8*$G75</f>
        <v>0</v>
      </c>
      <c r="I75" s="2">
        <f>$L$8*$G75</f>
        <v>0</v>
      </c>
    </row>
    <row r="76" spans="1:9" x14ac:dyDescent="0.25">
      <c r="A76">
        <f t="shared" si="13"/>
        <v>75</v>
      </c>
      <c r="B76" s="2">
        <f t="shared" si="14"/>
        <v>-18</v>
      </c>
      <c r="C76">
        <f>(A76-$M$5)-$E$2</f>
        <v>13</v>
      </c>
      <c r="D76">
        <f t="shared" si="12"/>
        <v>-29</v>
      </c>
      <c r="E76" s="2">
        <f t="shared" si="15"/>
        <v>-108</v>
      </c>
      <c r="F76">
        <f t="shared" si="16"/>
        <v>0</v>
      </c>
      <c r="G76" s="7">
        <f t="shared" si="17"/>
        <v>0</v>
      </c>
      <c r="H76" s="2">
        <f>$K$8*$G76</f>
        <v>0</v>
      </c>
      <c r="I76" s="2">
        <f>$L$8*$G76</f>
        <v>0</v>
      </c>
    </row>
    <row r="77" spans="1:9" x14ac:dyDescent="0.25">
      <c r="A77">
        <f t="shared" si="13"/>
        <v>76</v>
      </c>
      <c r="B77" s="2">
        <f t="shared" si="14"/>
        <v>-19</v>
      </c>
      <c r="C77">
        <f>(A77-$M$5)-$E$2</f>
        <v>14</v>
      </c>
      <c r="D77">
        <f t="shared" si="12"/>
        <v>-30</v>
      </c>
      <c r="E77" s="2">
        <f t="shared" si="15"/>
        <v>-114</v>
      </c>
      <c r="F77">
        <f t="shared" si="16"/>
        <v>0</v>
      </c>
      <c r="G77" s="7">
        <f t="shared" si="17"/>
        <v>0</v>
      </c>
      <c r="H77" s="2">
        <f>$K$8*$G77</f>
        <v>0</v>
      </c>
      <c r="I77" s="2">
        <f>$L$8*$G77</f>
        <v>0</v>
      </c>
    </row>
    <row r="78" spans="1:9" x14ac:dyDescent="0.25">
      <c r="A78">
        <f t="shared" si="13"/>
        <v>77</v>
      </c>
      <c r="B78" s="2">
        <f t="shared" si="14"/>
        <v>-19</v>
      </c>
      <c r="C78">
        <f>(A78-$M$5)-$E$2</f>
        <v>15</v>
      </c>
      <c r="D78">
        <f t="shared" si="12"/>
        <v>-31</v>
      </c>
      <c r="E78" s="2">
        <f t="shared" si="15"/>
        <v>-114</v>
      </c>
      <c r="F78">
        <f t="shared" si="16"/>
        <v>0</v>
      </c>
      <c r="G78" s="7">
        <f t="shared" si="17"/>
        <v>0</v>
      </c>
      <c r="H78" s="2">
        <f>$K$8*$G78</f>
        <v>0</v>
      </c>
      <c r="I78" s="2">
        <f>$L$8*$G78</f>
        <v>0</v>
      </c>
    </row>
    <row r="79" spans="1:9" x14ac:dyDescent="0.25">
      <c r="A79">
        <f t="shared" si="13"/>
        <v>78</v>
      </c>
      <c r="B79" s="2">
        <f t="shared" si="14"/>
        <v>-19</v>
      </c>
      <c r="C79">
        <f>(A79-$M$5)-$E$2</f>
        <v>16</v>
      </c>
      <c r="D79">
        <f t="shared" si="12"/>
        <v>-32</v>
      </c>
      <c r="E79" s="2">
        <f t="shared" si="15"/>
        <v>-114</v>
      </c>
      <c r="F79">
        <f t="shared" si="16"/>
        <v>0</v>
      </c>
      <c r="H79" s="2">
        <f>$K$8*$G79</f>
        <v>0</v>
      </c>
      <c r="I79" s="2">
        <f>$L$8*$G79</f>
        <v>0</v>
      </c>
    </row>
    <row r="80" spans="1:9" x14ac:dyDescent="0.25">
      <c r="A80">
        <f t="shared" si="13"/>
        <v>79</v>
      </c>
      <c r="B80" s="2">
        <f t="shared" si="14"/>
        <v>-20</v>
      </c>
      <c r="C80">
        <f>(A80-$M$5)-$E$2</f>
        <v>17</v>
      </c>
      <c r="D80">
        <f t="shared" si="12"/>
        <v>-33</v>
      </c>
      <c r="E80" s="2">
        <f t="shared" si="15"/>
        <v>-120</v>
      </c>
      <c r="F80">
        <f t="shared" si="16"/>
        <v>0</v>
      </c>
      <c r="H80" s="2">
        <f>$K$8*$G80</f>
        <v>0</v>
      </c>
      <c r="I80" s="2">
        <f>$L$8*$G80</f>
        <v>0</v>
      </c>
    </row>
    <row r="81" spans="1:9" x14ac:dyDescent="0.25">
      <c r="A81">
        <f t="shared" si="13"/>
        <v>80</v>
      </c>
      <c r="B81" s="2">
        <f t="shared" si="14"/>
        <v>-20</v>
      </c>
      <c r="C81">
        <f>(A81-$M$5)-$E$2</f>
        <v>18</v>
      </c>
      <c r="D81">
        <f t="shared" si="12"/>
        <v>-34</v>
      </c>
      <c r="E81" s="2">
        <f t="shared" si="15"/>
        <v>-120</v>
      </c>
      <c r="F81">
        <f t="shared" si="16"/>
        <v>0</v>
      </c>
      <c r="H81" s="2">
        <f>$K$8*$G81</f>
        <v>0</v>
      </c>
      <c r="I81" s="2">
        <f>$L$8*$G81</f>
        <v>0</v>
      </c>
    </row>
    <row r="82" spans="1:9" x14ac:dyDescent="0.25">
      <c r="A82">
        <f t="shared" si="13"/>
        <v>81</v>
      </c>
      <c r="B82" s="2">
        <f t="shared" si="14"/>
        <v>-21</v>
      </c>
      <c r="C82">
        <f>(A82-$M$5)-$E$2</f>
        <v>19</v>
      </c>
      <c r="D82">
        <f t="shared" ref="D82:D107" si="18">$M$5-A82</f>
        <v>-35</v>
      </c>
      <c r="E82" s="2">
        <f t="shared" si="15"/>
        <v>-126</v>
      </c>
      <c r="F82">
        <f t="shared" si="16"/>
        <v>0</v>
      </c>
      <c r="H82" s="2">
        <f>$K$8*$G82</f>
        <v>0</v>
      </c>
      <c r="I82" s="2">
        <f>$L$8*$G82</f>
        <v>0</v>
      </c>
    </row>
    <row r="83" spans="1:9" x14ac:dyDescent="0.25">
      <c r="A83">
        <f t="shared" ref="A83:A121" si="19">A82+1</f>
        <v>82</v>
      </c>
      <c r="B83" s="2">
        <f t="shared" si="14"/>
        <v>-21</v>
      </c>
      <c r="C83">
        <f>(A83-$M$5)-$E$2</f>
        <v>20</v>
      </c>
      <c r="D83">
        <f t="shared" si="18"/>
        <v>-36</v>
      </c>
      <c r="E83" s="2">
        <f t="shared" si="15"/>
        <v>-126</v>
      </c>
      <c r="F83">
        <f t="shared" si="16"/>
        <v>0</v>
      </c>
      <c r="H83" s="2">
        <f>$K$8*$G83</f>
        <v>0</v>
      </c>
      <c r="I83" s="2">
        <f>$L$8*$G83</f>
        <v>0</v>
      </c>
    </row>
    <row r="84" spans="1:9" x14ac:dyDescent="0.25">
      <c r="A84">
        <f t="shared" si="19"/>
        <v>83</v>
      </c>
      <c r="B84" s="2">
        <f t="shared" si="14"/>
        <v>-22</v>
      </c>
      <c r="C84">
        <f>(A84-$M$5)-$E$2</f>
        <v>21</v>
      </c>
      <c r="D84">
        <f t="shared" si="18"/>
        <v>-37</v>
      </c>
      <c r="E84" s="2">
        <f t="shared" si="15"/>
        <v>-132</v>
      </c>
      <c r="F84">
        <f t="shared" si="16"/>
        <v>0</v>
      </c>
      <c r="H84" s="2">
        <f>$K$8*$G84</f>
        <v>0</v>
      </c>
      <c r="I84" s="2">
        <f>$L$8*$G84</f>
        <v>0</v>
      </c>
    </row>
    <row r="85" spans="1:9" x14ac:dyDescent="0.25">
      <c r="A85">
        <f t="shared" si="19"/>
        <v>84</v>
      </c>
      <c r="B85" s="2">
        <f t="shared" si="14"/>
        <v>-22</v>
      </c>
      <c r="C85">
        <f>(A85-$M$5)-$E$2</f>
        <v>22</v>
      </c>
      <c r="D85">
        <f t="shared" si="18"/>
        <v>-38</v>
      </c>
      <c r="E85" s="2">
        <f t="shared" si="15"/>
        <v>-132</v>
      </c>
      <c r="F85">
        <f t="shared" si="16"/>
        <v>0</v>
      </c>
      <c r="H85" s="2">
        <f>$K$8*$G85</f>
        <v>0</v>
      </c>
      <c r="I85" s="2">
        <f>$L$8*$G85</f>
        <v>0</v>
      </c>
    </row>
    <row r="86" spans="1:9" x14ac:dyDescent="0.25">
      <c r="A86">
        <f t="shared" si="19"/>
        <v>85</v>
      </c>
      <c r="B86" s="2">
        <f t="shared" si="14"/>
        <v>-23</v>
      </c>
      <c r="C86">
        <f>(A86-$M$5)-$E$2</f>
        <v>23</v>
      </c>
      <c r="D86">
        <f t="shared" si="18"/>
        <v>-39</v>
      </c>
      <c r="E86" s="2">
        <f t="shared" si="15"/>
        <v>-138</v>
      </c>
      <c r="F86">
        <f t="shared" si="16"/>
        <v>0</v>
      </c>
      <c r="H86" s="2">
        <f>$K$8*$G86</f>
        <v>0</v>
      </c>
      <c r="I86" s="2">
        <f>$L$8*$G86</f>
        <v>0</v>
      </c>
    </row>
    <row r="87" spans="1:9" x14ac:dyDescent="0.25">
      <c r="A87">
        <f t="shared" si="19"/>
        <v>86</v>
      </c>
      <c r="B87" s="2">
        <f t="shared" si="14"/>
        <v>-23</v>
      </c>
      <c r="C87">
        <f>(A87-$M$5)-$E$2</f>
        <v>24</v>
      </c>
      <c r="D87">
        <f t="shared" si="18"/>
        <v>-40</v>
      </c>
      <c r="E87" s="2">
        <f t="shared" si="15"/>
        <v>-138</v>
      </c>
      <c r="F87">
        <f t="shared" si="16"/>
        <v>0</v>
      </c>
      <c r="H87" s="2">
        <f>$K$8*$G87</f>
        <v>0</v>
      </c>
      <c r="I87" s="2">
        <f>$L$8*$G87</f>
        <v>0</v>
      </c>
    </row>
    <row r="88" spans="1:9" x14ac:dyDescent="0.25">
      <c r="A88">
        <f t="shared" si="19"/>
        <v>87</v>
      </c>
      <c r="B88" s="2">
        <f t="shared" si="14"/>
        <v>-24</v>
      </c>
      <c r="C88">
        <f>(A88-$M$5)-$E$2</f>
        <v>25</v>
      </c>
      <c r="D88">
        <f t="shared" si="18"/>
        <v>-41</v>
      </c>
      <c r="E88" s="2">
        <f t="shared" si="15"/>
        <v>-144</v>
      </c>
      <c r="F88">
        <f t="shared" si="16"/>
        <v>0</v>
      </c>
      <c r="H88" s="2">
        <f>$K$8*$G88</f>
        <v>0</v>
      </c>
      <c r="I88" s="2">
        <f>$L$8*$G88</f>
        <v>0</v>
      </c>
    </row>
    <row r="89" spans="1:9" x14ac:dyDescent="0.25">
      <c r="A89">
        <f t="shared" si="19"/>
        <v>88</v>
      </c>
      <c r="B89" s="2">
        <f t="shared" si="14"/>
        <v>-25</v>
      </c>
      <c r="C89">
        <f>(A89-$M$5)-$E$2</f>
        <v>26</v>
      </c>
      <c r="D89">
        <f t="shared" si="18"/>
        <v>-42</v>
      </c>
      <c r="E89" s="2">
        <f t="shared" si="15"/>
        <v>-150</v>
      </c>
      <c r="F89">
        <f t="shared" si="16"/>
        <v>0</v>
      </c>
      <c r="H89" s="2">
        <f>$K$8*$G89</f>
        <v>0</v>
      </c>
      <c r="I89" s="2">
        <f>$L$8*$G89</f>
        <v>0</v>
      </c>
    </row>
    <row r="90" spans="1:9" x14ac:dyDescent="0.25">
      <c r="A90">
        <f t="shared" si="19"/>
        <v>89</v>
      </c>
      <c r="B90" s="2">
        <f t="shared" si="14"/>
        <v>-25</v>
      </c>
      <c r="C90">
        <f>(A90-$M$5)-$E$2</f>
        <v>27</v>
      </c>
      <c r="D90">
        <f t="shared" si="18"/>
        <v>-43</v>
      </c>
      <c r="E90" s="2">
        <f t="shared" si="15"/>
        <v>-150</v>
      </c>
      <c r="F90">
        <f t="shared" si="16"/>
        <v>0</v>
      </c>
      <c r="H90" s="2">
        <f>$K$8*$G90</f>
        <v>0</v>
      </c>
      <c r="I90" s="2">
        <f>$L$8*$G90</f>
        <v>0</v>
      </c>
    </row>
    <row r="91" spans="1:9" x14ac:dyDescent="0.25">
      <c r="A91">
        <f t="shared" si="19"/>
        <v>90</v>
      </c>
      <c r="B91" s="2">
        <f t="shared" si="14"/>
        <v>-26</v>
      </c>
      <c r="C91">
        <f>(A91-$M$5)-$E$2</f>
        <v>28</v>
      </c>
      <c r="D91">
        <f t="shared" si="18"/>
        <v>-44</v>
      </c>
      <c r="E91" s="2">
        <f t="shared" si="15"/>
        <v>-156</v>
      </c>
      <c r="F91">
        <f t="shared" si="16"/>
        <v>0</v>
      </c>
      <c r="H91" s="2">
        <f>$K$8*$G91</f>
        <v>0</v>
      </c>
      <c r="I91" s="2">
        <f>$L$8*$G91</f>
        <v>0</v>
      </c>
    </row>
    <row r="92" spans="1:9" x14ac:dyDescent="0.25">
      <c r="A92">
        <f t="shared" si="19"/>
        <v>91</v>
      </c>
      <c r="B92" s="2">
        <f t="shared" si="14"/>
        <v>-27</v>
      </c>
      <c r="C92">
        <f>(A92-$M$5)-$E$2</f>
        <v>29</v>
      </c>
      <c r="D92">
        <f t="shared" si="18"/>
        <v>-45</v>
      </c>
      <c r="E92" s="2">
        <f t="shared" si="15"/>
        <v>-162</v>
      </c>
      <c r="F92">
        <f t="shared" si="16"/>
        <v>0</v>
      </c>
      <c r="H92" s="2">
        <f>$K$8*$G92</f>
        <v>0</v>
      </c>
      <c r="I92" s="2">
        <f>$L$8*$G92</f>
        <v>0</v>
      </c>
    </row>
    <row r="93" spans="1:9" x14ac:dyDescent="0.25">
      <c r="A93">
        <f t="shared" si="19"/>
        <v>92</v>
      </c>
      <c r="B93" s="2">
        <f t="shared" si="14"/>
        <v>-28</v>
      </c>
      <c r="C93">
        <f>(A93-$M$5)-$E$2</f>
        <v>30</v>
      </c>
      <c r="D93">
        <f t="shared" si="18"/>
        <v>-46</v>
      </c>
      <c r="E93" s="2">
        <f t="shared" si="15"/>
        <v>-168</v>
      </c>
      <c r="F93">
        <f t="shared" si="16"/>
        <v>0</v>
      </c>
      <c r="H93" s="2">
        <f>$K$8*$G93</f>
        <v>0</v>
      </c>
      <c r="I93" s="2">
        <f>$L$8*$G93</f>
        <v>0</v>
      </c>
    </row>
    <row r="94" spans="1:9" x14ac:dyDescent="0.25">
      <c r="A94">
        <f t="shared" si="19"/>
        <v>93</v>
      </c>
      <c r="B94" s="2">
        <f t="shared" si="14"/>
        <v>-29</v>
      </c>
      <c r="C94">
        <f>(A94-$M$5)-$E$2</f>
        <v>31</v>
      </c>
      <c r="D94">
        <f t="shared" si="18"/>
        <v>-47</v>
      </c>
      <c r="E94" s="2">
        <f t="shared" si="15"/>
        <v>-174</v>
      </c>
      <c r="F94">
        <f t="shared" si="16"/>
        <v>0</v>
      </c>
      <c r="H94" s="2">
        <f>$K$8*$G94</f>
        <v>0</v>
      </c>
      <c r="I94" s="2">
        <f>$L$8*$G94</f>
        <v>0</v>
      </c>
    </row>
    <row r="95" spans="1:9" x14ac:dyDescent="0.25">
      <c r="A95">
        <f t="shared" si="19"/>
        <v>94</v>
      </c>
      <c r="B95" s="2">
        <f t="shared" si="14"/>
        <v>-29</v>
      </c>
      <c r="C95">
        <f>(A95-$M$5)-$E$2</f>
        <v>32</v>
      </c>
      <c r="D95">
        <f t="shared" si="18"/>
        <v>-48</v>
      </c>
      <c r="E95" s="2">
        <f t="shared" si="15"/>
        <v>-174</v>
      </c>
      <c r="F95">
        <f t="shared" si="16"/>
        <v>0</v>
      </c>
      <c r="H95" s="2">
        <f>$K$8*$G95</f>
        <v>0</v>
      </c>
      <c r="I95" s="2">
        <f>$L$8*$G95</f>
        <v>0</v>
      </c>
    </row>
    <row r="96" spans="1:9" x14ac:dyDescent="0.25">
      <c r="A96">
        <f t="shared" si="19"/>
        <v>95</v>
      </c>
      <c r="B96" s="2">
        <f t="shared" si="14"/>
        <v>-30</v>
      </c>
      <c r="C96">
        <f>(A96-$M$5)-$E$2</f>
        <v>33</v>
      </c>
      <c r="D96">
        <f t="shared" si="18"/>
        <v>-49</v>
      </c>
      <c r="E96" s="2">
        <f t="shared" si="15"/>
        <v>-180</v>
      </c>
      <c r="F96">
        <f t="shared" si="16"/>
        <v>0</v>
      </c>
      <c r="H96" s="2">
        <f>$K$8*$G96</f>
        <v>0</v>
      </c>
      <c r="I96" s="2">
        <f>$L$8*$G96</f>
        <v>0</v>
      </c>
    </row>
    <row r="97" spans="1:9" x14ac:dyDescent="0.25">
      <c r="A97">
        <f t="shared" si="19"/>
        <v>96</v>
      </c>
      <c r="B97" s="2">
        <f t="shared" si="14"/>
        <v>-32</v>
      </c>
      <c r="C97">
        <f>(A97-$M$5)-$E$2</f>
        <v>34</v>
      </c>
      <c r="D97">
        <f t="shared" si="18"/>
        <v>-50</v>
      </c>
      <c r="E97" s="2">
        <f t="shared" si="15"/>
        <v>-192</v>
      </c>
      <c r="F97">
        <f t="shared" si="16"/>
        <v>0</v>
      </c>
      <c r="H97" s="2">
        <f>$K$8*$G97</f>
        <v>0</v>
      </c>
      <c r="I97" s="2">
        <f>$L$8*$G97</f>
        <v>0</v>
      </c>
    </row>
    <row r="98" spans="1:9" x14ac:dyDescent="0.25">
      <c r="A98">
        <f t="shared" si="19"/>
        <v>97</v>
      </c>
      <c r="B98" s="2">
        <f t="shared" si="14"/>
        <v>-33</v>
      </c>
      <c r="C98">
        <f>(A98-$M$5)-$E$2</f>
        <v>35</v>
      </c>
      <c r="D98">
        <f t="shared" si="18"/>
        <v>-51</v>
      </c>
      <c r="E98" s="2">
        <f t="shared" si="15"/>
        <v>-198</v>
      </c>
      <c r="F98">
        <f t="shared" si="16"/>
        <v>0</v>
      </c>
      <c r="H98" s="2">
        <f>$K$8*$G98</f>
        <v>0</v>
      </c>
      <c r="I98" s="2">
        <f>$L$8*$G98</f>
        <v>0</v>
      </c>
    </row>
    <row r="99" spans="1:9" x14ac:dyDescent="0.25">
      <c r="A99">
        <f t="shared" si="19"/>
        <v>98</v>
      </c>
      <c r="B99" s="2">
        <f t="shared" si="14"/>
        <v>-34</v>
      </c>
      <c r="C99">
        <f>(A99-$M$5)-$E$2</f>
        <v>36</v>
      </c>
      <c r="D99">
        <f t="shared" si="18"/>
        <v>-52</v>
      </c>
      <c r="E99" s="2">
        <f t="shared" si="15"/>
        <v>-204</v>
      </c>
      <c r="F99">
        <f t="shared" si="16"/>
        <v>0</v>
      </c>
      <c r="H99" s="2">
        <f>$K$8*$G99</f>
        <v>0</v>
      </c>
      <c r="I99" s="2">
        <f>$L$8*$G99</f>
        <v>0</v>
      </c>
    </row>
    <row r="100" spans="1:9" x14ac:dyDescent="0.25">
      <c r="A100">
        <f t="shared" si="19"/>
        <v>99</v>
      </c>
      <c r="B100" s="2">
        <f t="shared" si="14"/>
        <v>-35</v>
      </c>
      <c r="C100">
        <f>(A100-$M$5)-$E$2</f>
        <v>37</v>
      </c>
      <c r="D100">
        <f t="shared" si="18"/>
        <v>-53</v>
      </c>
      <c r="E100" s="2">
        <f t="shared" si="15"/>
        <v>-210</v>
      </c>
      <c r="F100">
        <f t="shared" si="16"/>
        <v>0</v>
      </c>
      <c r="H100" s="2">
        <f>$K$8*$G100</f>
        <v>0</v>
      </c>
      <c r="I100" s="2">
        <f>$L$8*$G100</f>
        <v>0</v>
      </c>
    </row>
    <row r="101" spans="1:9" x14ac:dyDescent="0.25">
      <c r="A101">
        <f t="shared" si="19"/>
        <v>100</v>
      </c>
      <c r="B101" s="2">
        <f t="shared" si="14"/>
        <v>-37</v>
      </c>
      <c r="C101">
        <f>(A101-$M$5)-$E$2</f>
        <v>38</v>
      </c>
      <c r="D101">
        <f t="shared" si="18"/>
        <v>-54</v>
      </c>
      <c r="E101" s="2">
        <f t="shared" si="15"/>
        <v>-222</v>
      </c>
      <c r="F101">
        <f t="shared" si="16"/>
        <v>0</v>
      </c>
      <c r="H101" s="2">
        <f>$K$8*$G101</f>
        <v>0</v>
      </c>
      <c r="I101" s="2">
        <f>$L$8*$G101</f>
        <v>0</v>
      </c>
    </row>
    <row r="102" spans="1:9" x14ac:dyDescent="0.25">
      <c r="A102">
        <f t="shared" si="19"/>
        <v>101</v>
      </c>
      <c r="B102" s="2">
        <f t="shared" si="14"/>
        <v>-38</v>
      </c>
      <c r="C102">
        <f>(A102-$M$5)-$E$2</f>
        <v>39</v>
      </c>
      <c r="D102">
        <f t="shared" si="18"/>
        <v>-55</v>
      </c>
      <c r="E102" s="2">
        <f t="shared" si="15"/>
        <v>-228</v>
      </c>
      <c r="F102">
        <f t="shared" si="16"/>
        <v>0</v>
      </c>
      <c r="H102" s="2">
        <f>$K$8*$G102</f>
        <v>0</v>
      </c>
      <c r="I102" s="2">
        <f>$L$8*$G102</f>
        <v>0</v>
      </c>
    </row>
    <row r="103" spans="1:9" x14ac:dyDescent="0.25">
      <c r="A103">
        <f t="shared" si="19"/>
        <v>102</v>
      </c>
      <c r="B103" s="2">
        <f t="shared" si="14"/>
        <v>-40</v>
      </c>
      <c r="C103">
        <f>(A103-$M$5)-$E$2</f>
        <v>40</v>
      </c>
      <c r="D103">
        <f t="shared" si="18"/>
        <v>-56</v>
      </c>
      <c r="E103" s="2">
        <f t="shared" si="15"/>
        <v>-240</v>
      </c>
      <c r="F103">
        <f t="shared" si="16"/>
        <v>0</v>
      </c>
    </row>
    <row r="104" spans="1:9" x14ac:dyDescent="0.25">
      <c r="A104">
        <f t="shared" si="19"/>
        <v>103</v>
      </c>
      <c r="B104" s="2">
        <f t="shared" si="14"/>
        <v>-42</v>
      </c>
      <c r="C104">
        <f>(A104-$M$5)-$E$2</f>
        <v>41</v>
      </c>
      <c r="D104">
        <f t="shared" si="18"/>
        <v>-57</v>
      </c>
      <c r="E104" s="2">
        <f t="shared" si="15"/>
        <v>-252</v>
      </c>
      <c r="F104">
        <f t="shared" si="16"/>
        <v>0</v>
      </c>
    </row>
    <row r="105" spans="1:9" x14ac:dyDescent="0.25">
      <c r="A105">
        <f t="shared" si="19"/>
        <v>104</v>
      </c>
      <c r="B105" s="2">
        <f t="shared" si="14"/>
        <v>-44</v>
      </c>
      <c r="C105">
        <f>(A105-$M$5)-$E$2</f>
        <v>42</v>
      </c>
      <c r="D105">
        <f t="shared" si="18"/>
        <v>-58</v>
      </c>
      <c r="E105" s="2">
        <f t="shared" si="15"/>
        <v>-264</v>
      </c>
      <c r="F105">
        <f t="shared" si="16"/>
        <v>0</v>
      </c>
    </row>
    <row r="106" spans="1:9" x14ac:dyDescent="0.25">
      <c r="A106">
        <f t="shared" si="19"/>
        <v>105</v>
      </c>
      <c r="B106" s="2">
        <f t="shared" si="14"/>
        <v>-46</v>
      </c>
      <c r="C106">
        <f>(A106-$M$5)-$E$2</f>
        <v>43</v>
      </c>
      <c r="D106">
        <f t="shared" si="18"/>
        <v>-59</v>
      </c>
      <c r="E106" s="2">
        <f t="shared" si="15"/>
        <v>-276</v>
      </c>
      <c r="F106">
        <f t="shared" si="16"/>
        <v>0</v>
      </c>
    </row>
    <row r="107" spans="1:9" x14ac:dyDescent="0.25">
      <c r="A107">
        <f t="shared" si="19"/>
        <v>106</v>
      </c>
      <c r="B107" s="2">
        <f t="shared" si="14"/>
        <v>-49</v>
      </c>
      <c r="C107">
        <f>(A107-$M$5)-$E$2</f>
        <v>44</v>
      </c>
      <c r="D107">
        <f t="shared" si="18"/>
        <v>-60</v>
      </c>
      <c r="E107" s="2">
        <f t="shared" si="15"/>
        <v>-294</v>
      </c>
      <c r="F107">
        <f t="shared" si="16"/>
        <v>0</v>
      </c>
    </row>
    <row r="108" spans="1:9" x14ac:dyDescent="0.25">
      <c r="A108">
        <f t="shared" si="19"/>
        <v>107</v>
      </c>
      <c r="B108" s="2">
        <f t="shared" si="14"/>
        <v>-53</v>
      </c>
      <c r="C108">
        <f>(A108-$M$5)-$E$2</f>
        <v>45</v>
      </c>
      <c r="D108">
        <f t="shared" ref="D108:D121" si="20">$M$5-A108</f>
        <v>-61</v>
      </c>
      <c r="E108" s="2">
        <f t="shared" si="15"/>
        <v>-318</v>
      </c>
    </row>
    <row r="109" spans="1:9" x14ac:dyDescent="0.25">
      <c r="A109">
        <f t="shared" si="19"/>
        <v>108</v>
      </c>
      <c r="B109" s="2">
        <f t="shared" si="14"/>
        <v>-62</v>
      </c>
      <c r="C109">
        <f>(A109-$M$5)-$E$2</f>
        <v>46</v>
      </c>
      <c r="D109">
        <f t="shared" si="20"/>
        <v>-62</v>
      </c>
      <c r="E109" s="2">
        <f t="shared" si="15"/>
        <v>-372</v>
      </c>
    </row>
    <row r="110" spans="1:9" x14ac:dyDescent="0.25">
      <c r="A110">
        <f t="shared" si="19"/>
        <v>109</v>
      </c>
      <c r="B110" s="2">
        <f t="shared" si="14"/>
        <v>-53</v>
      </c>
      <c r="C110">
        <f>(A110-$M$5)-$E$2</f>
        <v>47</v>
      </c>
      <c r="D110">
        <f t="shared" si="20"/>
        <v>-63</v>
      </c>
      <c r="E110" s="2">
        <f t="shared" si="15"/>
        <v>-318</v>
      </c>
    </row>
    <row r="111" spans="1:9" x14ac:dyDescent="0.25">
      <c r="A111">
        <f t="shared" si="19"/>
        <v>110</v>
      </c>
      <c r="B111" s="2">
        <f t="shared" si="14"/>
        <v>-49</v>
      </c>
      <c r="C111">
        <f>(A111-$M$5)-$E$2</f>
        <v>48</v>
      </c>
      <c r="D111">
        <f t="shared" si="20"/>
        <v>-64</v>
      </c>
      <c r="E111" s="2">
        <f t="shared" si="15"/>
        <v>-294</v>
      </c>
    </row>
    <row r="112" spans="1:9" x14ac:dyDescent="0.25">
      <c r="A112">
        <f t="shared" si="19"/>
        <v>111</v>
      </c>
      <c r="B112" s="2">
        <f t="shared" si="14"/>
        <v>-46</v>
      </c>
      <c r="C112">
        <f>(A112-$M$5)-$E$2</f>
        <v>49</v>
      </c>
      <c r="D112">
        <f t="shared" si="20"/>
        <v>-65</v>
      </c>
      <c r="E112" s="2">
        <f t="shared" si="15"/>
        <v>-276</v>
      </c>
    </row>
    <row r="113" spans="1:5" x14ac:dyDescent="0.25">
      <c r="A113">
        <f t="shared" si="19"/>
        <v>112</v>
      </c>
      <c r="B113" s="2">
        <f t="shared" si="14"/>
        <v>-43</v>
      </c>
      <c r="C113">
        <f>(A113-$M$5)-$E$2</f>
        <v>50</v>
      </c>
      <c r="D113">
        <f t="shared" si="20"/>
        <v>-66</v>
      </c>
      <c r="E113" s="2">
        <f t="shared" si="15"/>
        <v>-258</v>
      </c>
    </row>
    <row r="114" spans="1:5" x14ac:dyDescent="0.25">
      <c r="A114">
        <f t="shared" si="19"/>
        <v>113</v>
      </c>
      <c r="B114" s="2">
        <f t="shared" si="14"/>
        <v>-40</v>
      </c>
      <c r="C114">
        <f>(A114-$M$5)-$E$2</f>
        <v>51</v>
      </c>
      <c r="D114">
        <f t="shared" si="20"/>
        <v>-67</v>
      </c>
      <c r="E114" s="2">
        <f t="shared" si="15"/>
        <v>-240</v>
      </c>
    </row>
    <row r="115" spans="1:5" x14ac:dyDescent="0.25">
      <c r="A115">
        <f t="shared" si="19"/>
        <v>114</v>
      </c>
      <c r="B115" s="2">
        <f t="shared" si="14"/>
        <v>-38</v>
      </c>
      <c r="C115">
        <f>(A115-$M$5)-$E$2</f>
        <v>52</v>
      </c>
      <c r="D115">
        <f t="shared" si="20"/>
        <v>-68</v>
      </c>
      <c r="E115" s="2">
        <f t="shared" si="15"/>
        <v>-228</v>
      </c>
    </row>
    <row r="116" spans="1:5" x14ac:dyDescent="0.25">
      <c r="A116">
        <f t="shared" si="19"/>
        <v>115</v>
      </c>
      <c r="B116" s="2">
        <f t="shared" si="14"/>
        <v>-36</v>
      </c>
      <c r="C116">
        <f>(A116-$M$5)-$E$2</f>
        <v>53</v>
      </c>
      <c r="D116">
        <f t="shared" si="20"/>
        <v>-69</v>
      </c>
      <c r="E116" s="2">
        <f t="shared" si="15"/>
        <v>-216</v>
      </c>
    </row>
    <row r="117" spans="1:5" x14ac:dyDescent="0.25">
      <c r="A117">
        <f t="shared" si="19"/>
        <v>116</v>
      </c>
      <c r="B117" s="2">
        <f t="shared" si="14"/>
        <v>-34</v>
      </c>
      <c r="C117">
        <f>(A117-$M$5)-$E$2</f>
        <v>54</v>
      </c>
      <c r="D117">
        <f t="shared" si="20"/>
        <v>-70</v>
      </c>
      <c r="E117" s="2">
        <f t="shared" si="15"/>
        <v>-204</v>
      </c>
    </row>
    <row r="118" spans="1:5" x14ac:dyDescent="0.25">
      <c r="A118">
        <f t="shared" si="19"/>
        <v>117</v>
      </c>
      <c r="B118" s="2">
        <f t="shared" si="14"/>
        <v>-32</v>
      </c>
      <c r="C118">
        <f>(A118-$M$5)-$E$2</f>
        <v>55</v>
      </c>
      <c r="D118">
        <f t="shared" si="20"/>
        <v>-71</v>
      </c>
      <c r="E118" s="2">
        <f t="shared" si="15"/>
        <v>-192</v>
      </c>
    </row>
    <row r="119" spans="1:5" x14ac:dyDescent="0.25">
      <c r="A119">
        <f t="shared" si="19"/>
        <v>118</v>
      </c>
      <c r="B119" s="2">
        <f t="shared" si="14"/>
        <v>-31</v>
      </c>
      <c r="C119">
        <f>(A119-$M$5)-$E$2</f>
        <v>56</v>
      </c>
      <c r="D119">
        <f t="shared" si="20"/>
        <v>-72</v>
      </c>
      <c r="E119" s="2">
        <f t="shared" si="15"/>
        <v>-186</v>
      </c>
    </row>
    <row r="120" spans="1:5" x14ac:dyDescent="0.25">
      <c r="A120">
        <f t="shared" si="19"/>
        <v>119</v>
      </c>
      <c r="B120" s="2">
        <f t="shared" si="14"/>
        <v>-29</v>
      </c>
      <c r="C120">
        <f>(A120-$M$5)-$E$2</f>
        <v>57</v>
      </c>
      <c r="D120">
        <f t="shared" si="20"/>
        <v>-73</v>
      </c>
      <c r="E120" s="2">
        <f t="shared" si="15"/>
        <v>-174</v>
      </c>
    </row>
    <row r="121" spans="1:5" x14ac:dyDescent="0.25">
      <c r="A121">
        <f t="shared" si="19"/>
        <v>120</v>
      </c>
      <c r="B121" s="2">
        <f t="shared" si="14"/>
        <v>-27</v>
      </c>
      <c r="C121">
        <f>(A121-$M$5)-$E$2</f>
        <v>58</v>
      </c>
      <c r="D121">
        <f t="shared" si="20"/>
        <v>-74</v>
      </c>
      <c r="E121" s="2">
        <f t="shared" si="15"/>
        <v>-162</v>
      </c>
    </row>
  </sheetData>
  <conditionalFormatting sqref="B2:B30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">
      <colorScale>
        <cfvo type="min"/>
        <cfvo type="max"/>
        <color rgb="FFFCFCFF"/>
        <color rgb="FF63BE7B"/>
      </colorScale>
    </cfRule>
  </conditionalFormatting>
  <conditionalFormatting sqref="H1:I23 F1:F1048576">
    <cfRule type="cellIs" dxfId="1" priority="6" operator="equal">
      <formula>0</formula>
    </cfRule>
  </conditionalFormatting>
  <conditionalFormatting sqref="G1:I1048576">
    <cfRule type="cellIs" dxfId="0" priority="5" operator="equal">
      <formula>0</formula>
    </cfRule>
  </conditionalFormatting>
  <conditionalFormatting sqref="F2:F1048576">
    <cfRule type="colorScale" priority="1">
      <colorScale>
        <cfvo type="num" val="2"/>
        <cfvo type="max"/>
        <color theme="4"/>
        <color rgb="FFFFEF9C"/>
      </colorScale>
    </cfRule>
  </conditionalFormatting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Spinner 1">
              <controlPr defaultSize="0" autoPict="0">
                <anchor moveWithCells="1" sizeWithCells="1">
                  <from>
                    <xdr:col>18</xdr:col>
                    <xdr:colOff>28575</xdr:colOff>
                    <xdr:row>8</xdr:row>
                    <xdr:rowOff>38100</xdr:rowOff>
                  </from>
                  <to>
                    <xdr:col>18</xdr:col>
                    <xdr:colOff>600075</xdr:colOff>
                    <xdr:row>11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Spinner 2">
              <controlPr defaultSize="0" autoPict="0">
                <anchor moveWithCells="1" sizeWithCells="1">
                  <from>
                    <xdr:col>5</xdr:col>
                    <xdr:colOff>28575</xdr:colOff>
                    <xdr:row>2</xdr:row>
                    <xdr:rowOff>28575</xdr:rowOff>
                  </from>
                  <to>
                    <xdr:col>5</xdr:col>
                    <xdr:colOff>390525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Spinner 3">
              <controlPr defaultSize="0" autoPict="0">
                <anchor moveWithCells="1" sizeWithCells="1">
                  <from>
                    <xdr:col>10</xdr:col>
                    <xdr:colOff>28575</xdr:colOff>
                    <xdr:row>7</xdr:row>
                    <xdr:rowOff>57150</xdr:rowOff>
                  </from>
                  <to>
                    <xdr:col>10</xdr:col>
                    <xdr:colOff>361950</xdr:colOff>
                    <xdr:row>17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Spinner 4">
              <controlPr defaultSize="0" autoPict="0">
                <anchor moveWithCells="1" sizeWithCells="1">
                  <from>
                    <xdr:col>17</xdr:col>
                    <xdr:colOff>19050</xdr:colOff>
                    <xdr:row>8</xdr:row>
                    <xdr:rowOff>28575</xdr:rowOff>
                  </from>
                  <to>
                    <xdr:col>17</xdr:col>
                    <xdr:colOff>590550</xdr:colOff>
                    <xdr:row>11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7" name="Spinner 32">
              <controlPr defaultSize="0" autoPict="0">
                <anchor moveWithCells="1" sizeWithCells="1">
                  <from>
                    <xdr:col>15</xdr:col>
                    <xdr:colOff>38100</xdr:colOff>
                    <xdr:row>8</xdr:row>
                    <xdr:rowOff>28575</xdr:rowOff>
                  </from>
                  <to>
                    <xdr:col>15</xdr:col>
                    <xdr:colOff>571500</xdr:colOff>
                    <xdr:row>12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Planilha1</vt:lpstr>
      <vt:lpstr>Gráfico2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Volpato Parpineli</dc:creator>
  <cp:lastModifiedBy>Gabriel Volpato</cp:lastModifiedBy>
  <dcterms:created xsi:type="dcterms:W3CDTF">2023-12-20T14:15:33Z</dcterms:created>
  <dcterms:modified xsi:type="dcterms:W3CDTF">2024-01-21T21:50:48Z</dcterms:modified>
</cp:coreProperties>
</file>