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TTechR3N15\Downloads\"/>
    </mc:Choice>
  </mc:AlternateContent>
  <xr:revisionPtr revIDLastSave="0" documentId="13_ncr:1_{3E97A700-FCC3-4F41-9344-B5686933FF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eación PRESUPUESTO DLLO " sheetId="1" r:id="rId1"/>
    <sheet name="Ejecución PRESUPUESTO DLLO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M15" i="2"/>
  <c r="K15" i="2"/>
  <c r="J15" i="2"/>
  <c r="P15" i="2" s="1"/>
  <c r="Q15" i="2" s="1"/>
  <c r="H15" i="2"/>
  <c r="P14" i="2"/>
  <c r="O14" i="2"/>
  <c r="Q14" i="2" s="1"/>
  <c r="P13" i="2"/>
  <c r="O13" i="2"/>
  <c r="Q13" i="2" s="1"/>
  <c r="P12" i="2"/>
  <c r="O12" i="2"/>
  <c r="Q12" i="2" s="1"/>
  <c r="P11" i="2"/>
  <c r="Q11" i="2" s="1"/>
  <c r="O11" i="2"/>
  <c r="Q10" i="2"/>
  <c r="P10" i="2"/>
  <c r="O10" i="2"/>
  <c r="Q9" i="2"/>
  <c r="P9" i="2"/>
  <c r="O9" i="2"/>
  <c r="P8" i="2"/>
  <c r="Q8" i="2" s="1"/>
  <c r="P7" i="2"/>
  <c r="P6" i="2"/>
  <c r="Q6" i="2" s="1"/>
  <c r="I15" i="1"/>
  <c r="G15" i="1"/>
  <c r="F15" i="1"/>
  <c r="D15" i="1"/>
  <c r="L6" i="1"/>
  <c r="M6" i="1" s="1"/>
  <c r="L15" i="1" l="1"/>
  <c r="M15" i="1" s="1"/>
  <c r="P5" i="2"/>
  <c r="Q5" i="2" s="1"/>
</calcChain>
</file>

<file path=xl/sharedStrings.xml><?xml version="1.0" encoding="utf-8"?>
<sst xmlns="http://schemas.openxmlformats.org/spreadsheetml/2006/main" count="87" uniqueCount="48">
  <si>
    <t>Esta plantilla sencilla de presupuesto de proyecto para desarrollo de un producto/servicio de puede utilizarse para cualquir tipo de proyecto como TI, en este caso.  Tiene propuestos unos elementos básicos que pueden ser ampliados y ajustados según sea la necesidad (filas y columnas), y por tanto, constituye una referencia para costear el producto/servicio y tener un control de la ejecución del presupuesto de acuerdo con las actividades y fechas del cronograma de actividades planteado.  Tener en cuenta que las Tareas son acciones más operativas (pequeñas en complejidad y recursos como tiempo, dinero y personal) que permiten costear con un mayor detalle y así, más preciso.</t>
  </si>
  <si>
    <t>PLANTILLA DE PRESUPUESTO PARA DESARROLLO PROYECTO SENCILLO</t>
  </si>
  <si>
    <t>MANO DE OBRA</t>
  </si>
  <si>
    <t>MATERIALES</t>
  </si>
  <si>
    <t>FIJOS</t>
  </si>
  <si>
    <t>BALANCE</t>
  </si>
  <si>
    <t>TAREA</t>
  </si>
  <si>
    <t>DESCRIPCIÓN</t>
  </si>
  <si>
    <t>HORA</t>
  </si>
  <si>
    <t>$/HR</t>
  </si>
  <si>
    <t>UNIDAD</t>
  </si>
  <si>
    <t>$/UNIDAD</t>
  </si>
  <si>
    <t>VIAJES</t>
  </si>
  <si>
    <t>EQUIPOS/ALMACENAMIENTO</t>
  </si>
  <si>
    <t>ALQUILER</t>
  </si>
  <si>
    <t>SERVICIOS PÚBLICOS</t>
  </si>
  <si>
    <t>PRESUPUESTO</t>
  </si>
  <si>
    <t>GASTADO</t>
  </si>
  <si>
    <t>POR GASTAR</t>
  </si>
  <si>
    <t>PROYECTO 1</t>
  </si>
  <si>
    <t>Tarea 1</t>
  </si>
  <si>
    <t>Tarea 2</t>
  </si>
  <si>
    <t>Tarea 3</t>
  </si>
  <si>
    <t>Subtarea 3.1</t>
  </si>
  <si>
    <t>Subtarea 3.2</t>
  </si>
  <si>
    <t>Subtarea 3.3</t>
  </si>
  <si>
    <t>Tarea 4</t>
  </si>
  <si>
    <t>Subtarea 4.1</t>
  </si>
  <si>
    <t>Tarea 5</t>
  </si>
  <si>
    <t>SUBTOTAL</t>
  </si>
  <si>
    <t>Esta plantilla es la misma de la Planeación de Presupuesto para desarrollar el producto o servicio pero contiene 4 columnas adicionales que permiten hacer un seguimiento y llevar un control sobre lo planeado en tiempo y en dinero disponible (ESTADO, FECHA INICIO PLANEADA, FECHA INICIO REAL, FECHA REALIZACIÓN)</t>
  </si>
  <si>
    <t>ESTADO</t>
  </si>
  <si>
    <t>FECHA INICIO PLANEADA</t>
  </si>
  <si>
    <t>FECHA INICIO REAL</t>
  </si>
  <si>
    <t>FECHA FINALIZACIÓN</t>
  </si>
  <si>
    <t>No iniciado</t>
  </si>
  <si>
    <t>En progreso</t>
  </si>
  <si>
    <t>En espera</t>
  </si>
  <si>
    <t>Completado</t>
  </si>
  <si>
    <t>Programacion</t>
  </si>
  <si>
    <t>Diseño del flujo conversacional</t>
  </si>
  <si>
    <t>Desarrollo backend chatbot</t>
  </si>
  <si>
    <t>Conexión con base de datos</t>
  </si>
  <si>
    <t>Integración API WhatsApp</t>
  </si>
  <si>
    <t>Seguridad y cifrado de datos</t>
  </si>
  <si>
    <t>Validación con usuarios y pruebas</t>
  </si>
  <si>
    <t>Feedback de pruebas piloto</t>
  </si>
  <si>
    <t>Capacitación y documentación para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</si>
</sst>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\ * #,##0.00_-;\-&quot;$&quot;\ * #,##0.00_-;_-&quot;$&quot;\ * &quot;-&quot;??_-;_-@"/>
    <numFmt numFmtId="165" formatCode="0.0"/>
    <numFmt numFmtId="166" formatCode="&quot;$&quot;#,##0_);\(&quot;$&quot;#,##0\)"/>
    <numFmt numFmtId="167" formatCode="_(* #,##0.00_);_(* \(#,##0.00\);_(* &quot;-&quot;??_);_(@_)"/>
    <numFmt numFmtId="168" formatCode="&quot;$&quot;#,##0.00_);\(&quot;$&quot;#,##0.00\)"/>
    <numFmt numFmtId="169" formatCode="&quot;$&quot;#,##0.00"/>
    <numFmt numFmtId="170" formatCode="mm/dd/yy"/>
  </numFmts>
  <fonts count="13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b/>
      <sz val="20"/>
      <color rgb="FF595959"/>
      <name val="Century Gothic"/>
    </font>
    <font>
      <sz val="11"/>
      <name val="aptos narrow"/>
    </font>
    <font>
      <b/>
      <sz val="20"/>
      <color rgb="FF7F7F7F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theme="1"/>
      <name val="Century Gothic"/>
    </font>
    <font>
      <b/>
      <i/>
      <sz val="10"/>
      <color theme="1"/>
      <name val="Century Gothic"/>
    </font>
    <font>
      <sz val="10"/>
      <color theme="0"/>
      <name val="Century Gothic"/>
    </font>
    <font>
      <sz val="11"/>
      <color theme="1"/>
      <name val="Arial"/>
    </font>
    <font>
      <sz val="10"/>
      <color rgb="FF000000"/>
      <name val="Century Gothic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0A1E30"/>
        <bgColor rgb="FF0A1E30"/>
      </patternFill>
    </fill>
    <fill>
      <patternFill patternType="solid">
        <fgColor rgb="FFC1E4F5"/>
        <bgColor rgb="FFC1E4F5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E2841"/>
        <bgColor rgb="FF0E284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8ED873"/>
        <bgColor rgb="FF8ED873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2">
    <xf numFmtId="0" fontId="0" fillId="0" borderId="0"/>
    <xf numFmtId="0" fontId="1" fillId="0" borderId="4"/>
  </cellStyleXfs>
  <cellXfs count="62">
    <xf numFmtId="0" fontId="0" fillId="0" borderId="0" xfId="0"/>
    <xf numFmtId="0" fontId="5" fillId="2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11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164" fontId="8" fillId="6" borderId="9" xfId="0" applyNumberFormat="1" applyFont="1" applyFill="1" applyBorder="1" applyAlignment="1">
      <alignment horizontal="left" vertical="center" wrapText="1"/>
    </xf>
    <xf numFmtId="164" fontId="8" fillId="7" borderId="9" xfId="0" applyNumberFormat="1" applyFont="1" applyFill="1" applyBorder="1" applyAlignment="1">
      <alignment horizontal="left" vertical="center" wrapText="1"/>
    </xf>
    <xf numFmtId="164" fontId="8" fillId="8" borderId="9" xfId="0" applyNumberFormat="1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65" fontId="8" fillId="0" borderId="9" xfId="0" applyNumberFormat="1" applyFont="1" applyBorder="1" applyAlignment="1">
      <alignment horizontal="center" vertical="center" wrapText="1"/>
    </xf>
    <xf numFmtId="166" fontId="8" fillId="0" borderId="9" xfId="0" applyNumberFormat="1" applyFont="1" applyBorder="1" applyAlignment="1">
      <alignment horizontal="right" vertical="center" wrapText="1"/>
    </xf>
    <xf numFmtId="166" fontId="8" fillId="0" borderId="9" xfId="0" applyNumberFormat="1" applyFont="1" applyBorder="1" applyAlignment="1">
      <alignment horizontal="center" vertical="center" wrapText="1"/>
    </xf>
    <xf numFmtId="166" fontId="8" fillId="0" borderId="7" xfId="0" applyNumberFormat="1" applyFont="1" applyBorder="1" applyAlignment="1">
      <alignment vertical="center" wrapText="1"/>
    </xf>
    <xf numFmtId="166" fontId="8" fillId="0" borderId="6" xfId="0" applyNumberFormat="1" applyFont="1" applyBorder="1" applyAlignment="1">
      <alignment vertical="center" wrapText="1"/>
    </xf>
    <xf numFmtId="166" fontId="8" fillId="6" borderId="9" xfId="0" applyNumberFormat="1" applyFont="1" applyFill="1" applyBorder="1" applyAlignment="1">
      <alignment horizontal="left" vertical="center" wrapText="1"/>
    </xf>
    <xf numFmtId="166" fontId="8" fillId="7" borderId="9" xfId="0" applyNumberFormat="1" applyFont="1" applyFill="1" applyBorder="1" applyAlignment="1">
      <alignment horizontal="left" vertical="center" wrapText="1"/>
    </xf>
    <xf numFmtId="167" fontId="8" fillId="8" borderId="9" xfId="0" applyNumberFormat="1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6" fillId="9" borderId="9" xfId="0" applyFont="1" applyFill="1" applyBorder="1" applyAlignment="1">
      <alignment horizontal="left" vertical="center" wrapText="1"/>
    </xf>
    <xf numFmtId="165" fontId="8" fillId="9" borderId="9" xfId="0" applyNumberFormat="1" applyFont="1" applyFill="1" applyBorder="1" applyAlignment="1">
      <alignment horizontal="left" vertical="center" wrapText="1"/>
    </xf>
    <xf numFmtId="168" fontId="6" fillId="9" borderId="9" xfId="0" applyNumberFormat="1" applyFont="1" applyFill="1" applyBorder="1" applyAlignment="1">
      <alignment horizontal="right" vertical="center" wrapText="1"/>
    </xf>
    <xf numFmtId="165" fontId="6" fillId="9" borderId="9" xfId="0" applyNumberFormat="1" applyFont="1" applyFill="1" applyBorder="1" applyAlignment="1">
      <alignment horizontal="left" vertical="center" wrapText="1"/>
    </xf>
    <xf numFmtId="168" fontId="6" fillId="9" borderId="9" xfId="0" applyNumberFormat="1" applyFont="1" applyFill="1" applyBorder="1" applyAlignment="1">
      <alignment horizontal="left" vertical="center" wrapText="1"/>
    </xf>
    <xf numFmtId="169" fontId="6" fillId="9" borderId="9" xfId="0" applyNumberFormat="1" applyFont="1" applyFill="1" applyBorder="1" applyAlignment="1">
      <alignment horizontal="left" vertical="center" wrapText="1"/>
    </xf>
    <xf numFmtId="168" fontId="6" fillId="9" borderId="11" xfId="0" applyNumberFormat="1" applyFont="1" applyFill="1" applyBorder="1" applyAlignment="1">
      <alignment vertical="center" wrapText="1"/>
    </xf>
    <xf numFmtId="168" fontId="6" fillId="9" borderId="12" xfId="0" applyNumberFormat="1" applyFont="1" applyFill="1" applyBorder="1" applyAlignment="1">
      <alignment vertical="center" wrapText="1"/>
    </xf>
    <xf numFmtId="167" fontId="6" fillId="9" borderId="9" xfId="0" applyNumberFormat="1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165" fontId="8" fillId="2" borderId="4" xfId="0" applyNumberFormat="1" applyFont="1" applyFill="1" applyBorder="1" applyAlignment="1">
      <alignment horizontal="left" vertical="center" wrapText="1"/>
    </xf>
    <xf numFmtId="168" fontId="8" fillId="2" borderId="4" xfId="0" applyNumberFormat="1" applyFont="1" applyFill="1" applyBorder="1" applyAlignment="1">
      <alignment horizontal="left" vertical="center" wrapText="1"/>
    </xf>
    <xf numFmtId="167" fontId="8" fillId="2" borderId="4" xfId="0" applyNumberFormat="1" applyFont="1" applyFill="1" applyBorder="1" applyAlignment="1">
      <alignment horizontal="left" vertical="center" wrapText="1"/>
    </xf>
    <xf numFmtId="167" fontId="7" fillId="2" borderId="4" xfId="0" applyNumberFormat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wrapText="1"/>
    </xf>
    <xf numFmtId="170" fontId="8" fillId="5" borderId="9" xfId="0" applyNumberFormat="1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170" fontId="7" fillId="0" borderId="9" xfId="0" applyNumberFormat="1" applyFont="1" applyBorder="1" applyAlignment="1">
      <alignment horizontal="left" vertical="center" wrapText="1"/>
    </xf>
    <xf numFmtId="0" fontId="12" fillId="11" borderId="9" xfId="0" applyFont="1" applyFill="1" applyBorder="1" applyAlignment="1">
      <alignment horizontal="left" vertical="center" wrapText="1" readingOrder="1"/>
    </xf>
    <xf numFmtId="0" fontId="8" fillId="12" borderId="9" xfId="0" applyFont="1" applyFill="1" applyBorder="1" applyAlignment="1">
      <alignment horizontal="left" vertical="center" wrapText="1"/>
    </xf>
    <xf numFmtId="170" fontId="9" fillId="0" borderId="9" xfId="0" applyNumberFormat="1" applyFont="1" applyBorder="1" applyAlignment="1">
      <alignment horizontal="left" vertical="center" wrapText="1"/>
    </xf>
    <xf numFmtId="0" fontId="12" fillId="13" borderId="9" xfId="0" applyFont="1" applyFill="1" applyBorder="1" applyAlignment="1">
      <alignment horizontal="left" vertical="center" wrapText="1" readingOrder="1"/>
    </xf>
    <xf numFmtId="170" fontId="6" fillId="9" borderId="9" xfId="0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6" fillId="3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2" borderId="1" xfId="0" applyFont="1" applyFill="1" applyBorder="1" applyAlignment="1">
      <alignment vertical="center"/>
    </xf>
    <xf numFmtId="0" fontId="4" fillId="0" borderId="2" xfId="0" applyFont="1" applyBorder="1"/>
    <xf numFmtId="0" fontId="2" fillId="0" borderId="0" xfId="0" applyFont="1" applyAlignment="1">
      <alignment horizontal="left" vertical="center" wrapText="1"/>
    </xf>
    <xf numFmtId="0" fontId="0" fillId="0" borderId="0" xfId="0"/>
    <xf numFmtId="0" fontId="11" fillId="0" borderId="0" xfId="0" applyFont="1" applyAlignment="1">
      <alignment horizontal="left" vertical="center" wrapText="1"/>
    </xf>
    <xf numFmtId="0" fontId="3" fillId="2" borderId="13" xfId="0" applyFont="1" applyFill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/>
  </cellXfs>
  <cellStyles count="2">
    <cellStyle name="Normal" xfId="0" builtinId="0"/>
    <cellStyle name="Normal 2" xfId="1" xr:uid="{FBAB5F34-3B87-4E5B-8C5B-F51C7A517024}"/>
  </cellStyles>
  <dxfs count="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60CBF3"/>
          <bgColor rgb="FF60CBF3"/>
        </patternFill>
      </fill>
    </dxf>
    <dxf>
      <fill>
        <patternFill patternType="solid">
          <fgColor rgb="FF94EFFB"/>
          <bgColor rgb="FF94EFFB"/>
        </patternFill>
      </fill>
    </dxf>
    <dxf>
      <fill>
        <patternFill patternType="solid">
          <fgColor rgb="FFCAEDFB"/>
          <bgColor rgb="FFCAED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A3" workbookViewId="0">
      <selection activeCell="B6" sqref="B6:B14"/>
    </sheetView>
  </sheetViews>
  <sheetFormatPr baseColWidth="10" defaultColWidth="12.6640625" defaultRowHeight="15" customHeight="1"/>
  <cols>
    <col min="1" max="1" width="12.77734375" customWidth="1"/>
    <col min="2" max="2" width="19.109375" customWidth="1"/>
    <col min="3" max="3" width="11.33203125" customWidth="1"/>
    <col min="4" max="4" width="14.33203125" bestFit="1" customWidth="1"/>
    <col min="5" max="5" width="11.33203125" customWidth="1"/>
    <col min="6" max="6" width="15.44140625" bestFit="1" customWidth="1"/>
    <col min="7" max="7" width="12.109375" bestFit="1" customWidth="1"/>
    <col min="8" max="8" width="11.33203125" customWidth="1"/>
    <col min="9" max="9" width="14.33203125" bestFit="1" customWidth="1"/>
    <col min="10" max="10" width="11.33203125" customWidth="1"/>
    <col min="11" max="11" width="19" bestFit="1" customWidth="1"/>
    <col min="12" max="12" width="20" bestFit="1" customWidth="1"/>
    <col min="13" max="13" width="16.33203125" bestFit="1" customWidth="1"/>
    <col min="14" max="22" width="11.33203125" customWidth="1"/>
  </cols>
  <sheetData>
    <row r="1" spans="1:13" ht="83.25" customHeight="1">
      <c r="A1" s="56" t="s">
        <v>0</v>
      </c>
      <c r="B1" s="57"/>
      <c r="C1" s="57"/>
      <c r="D1" s="57"/>
      <c r="E1" s="57"/>
      <c r="F1" s="57"/>
      <c r="G1" s="57"/>
      <c r="H1" s="57"/>
      <c r="I1" s="57"/>
    </row>
    <row r="2" spans="1:13" ht="24">
      <c r="A2" s="54" t="s">
        <v>1</v>
      </c>
      <c r="B2" s="55"/>
      <c r="C2" s="55"/>
      <c r="D2" s="55"/>
      <c r="E2" s="55"/>
      <c r="F2" s="55"/>
      <c r="G2" s="55"/>
      <c r="H2" s="55"/>
      <c r="I2" s="53"/>
      <c r="J2" s="1"/>
      <c r="K2" s="1"/>
      <c r="L2" s="1"/>
      <c r="M2" s="1"/>
    </row>
    <row r="3" spans="1:13" ht="14.4">
      <c r="A3" s="52"/>
      <c r="B3" s="53"/>
      <c r="C3" s="48" t="s">
        <v>2</v>
      </c>
      <c r="D3" s="49"/>
      <c r="E3" s="50" t="s">
        <v>3</v>
      </c>
      <c r="F3" s="51"/>
      <c r="G3" s="51"/>
      <c r="H3" s="49"/>
      <c r="I3" s="50" t="s">
        <v>4</v>
      </c>
      <c r="J3" s="51"/>
      <c r="K3" s="51"/>
      <c r="L3" s="49"/>
      <c r="M3" s="2" t="s">
        <v>5</v>
      </c>
    </row>
    <row r="4" spans="1:13" ht="37.799999999999997">
      <c r="A4" s="3" t="s">
        <v>6</v>
      </c>
      <c r="B4" s="3" t="s">
        <v>7</v>
      </c>
      <c r="C4" s="4" t="s">
        <v>8</v>
      </c>
      <c r="D4" s="4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5" t="s">
        <v>14</v>
      </c>
      <c r="J4" s="6" t="s">
        <v>15</v>
      </c>
      <c r="K4" s="3" t="s">
        <v>16</v>
      </c>
      <c r="L4" s="3" t="s">
        <v>17</v>
      </c>
      <c r="M4" s="3" t="s">
        <v>18</v>
      </c>
    </row>
    <row r="5" spans="1:13" ht="14.4">
      <c r="A5" s="7" t="s">
        <v>19</v>
      </c>
      <c r="B5" s="8"/>
      <c r="C5" s="9"/>
      <c r="D5" s="8"/>
      <c r="E5" s="9"/>
      <c r="F5" s="8"/>
      <c r="G5" s="9"/>
      <c r="H5" s="8"/>
      <c r="I5" s="10"/>
      <c r="J5" s="11"/>
      <c r="K5" s="12">
        <v>300000000</v>
      </c>
      <c r="L5" s="13">
        <v>250000000000</v>
      </c>
      <c r="M5" s="14">
        <v>73000000</v>
      </c>
    </row>
    <row r="6" spans="1:13" ht="30" customHeight="1">
      <c r="A6" s="15" t="s">
        <v>20</v>
      </c>
      <c r="B6" s="15" t="s">
        <v>39</v>
      </c>
      <c r="C6" s="16">
        <v>15</v>
      </c>
      <c r="D6" s="17">
        <v>30000</v>
      </c>
      <c r="E6" s="18">
        <v>1</v>
      </c>
      <c r="F6" s="17">
        <v>1500000</v>
      </c>
      <c r="G6" s="17">
        <v>0</v>
      </c>
      <c r="H6" s="17">
        <v>0</v>
      </c>
      <c r="I6" s="19">
        <v>500000</v>
      </c>
      <c r="J6" s="20">
        <v>100000</v>
      </c>
      <c r="K6" s="21">
        <v>45000</v>
      </c>
      <c r="L6" s="22">
        <f t="shared" ref="L6" si="0">(C6*D6)+(E6*F6)+G6+H6+I6+J6</f>
        <v>2550000</v>
      </c>
      <c r="M6" s="23">
        <f t="shared" ref="M6" si="1">K6-L6</f>
        <v>-2505000</v>
      </c>
    </row>
    <row r="7" spans="1:13" ht="30" customHeight="1">
      <c r="A7" s="15" t="s">
        <v>21</v>
      </c>
      <c r="B7" s="15" t="s">
        <v>40</v>
      </c>
      <c r="C7" s="16">
        <v>12</v>
      </c>
      <c r="D7" s="17">
        <v>40000</v>
      </c>
      <c r="E7" s="18">
        <v>1</v>
      </c>
      <c r="F7" s="17">
        <v>2000000</v>
      </c>
      <c r="G7" s="17">
        <v>0</v>
      </c>
      <c r="H7" s="17">
        <v>40000</v>
      </c>
      <c r="I7" s="19">
        <v>0</v>
      </c>
      <c r="J7" s="20">
        <v>50000</v>
      </c>
      <c r="K7" s="21">
        <v>480000</v>
      </c>
      <c r="L7" s="22">
        <v>5000000</v>
      </c>
      <c r="M7" s="23">
        <v>480000</v>
      </c>
    </row>
    <row r="8" spans="1:13" ht="30" customHeight="1">
      <c r="A8" s="15" t="s">
        <v>22</v>
      </c>
      <c r="B8" s="15" t="s">
        <v>41</v>
      </c>
      <c r="C8" s="16">
        <v>25</v>
      </c>
      <c r="D8" s="17">
        <v>45000</v>
      </c>
      <c r="E8" s="18">
        <v>1</v>
      </c>
      <c r="F8" s="17">
        <v>300000</v>
      </c>
      <c r="G8" s="17">
        <v>80000</v>
      </c>
      <c r="H8" s="17">
        <v>200000</v>
      </c>
      <c r="I8" s="19">
        <v>90000</v>
      </c>
      <c r="J8" s="20">
        <v>200000</v>
      </c>
      <c r="K8" s="21">
        <v>1625000</v>
      </c>
      <c r="L8" s="22">
        <v>2500000</v>
      </c>
      <c r="M8" s="23">
        <v>1625000</v>
      </c>
    </row>
    <row r="9" spans="1:13" ht="30" customHeight="1">
      <c r="A9" s="24" t="s">
        <v>23</v>
      </c>
      <c r="B9" s="24" t="s">
        <v>42</v>
      </c>
      <c r="C9" s="16">
        <v>10</v>
      </c>
      <c r="D9" s="17">
        <v>45000</v>
      </c>
      <c r="E9" s="18">
        <v>1</v>
      </c>
      <c r="F9" s="17">
        <v>40000</v>
      </c>
      <c r="G9" s="17">
        <v>80000</v>
      </c>
      <c r="H9" s="17">
        <v>50000</v>
      </c>
      <c r="I9" s="19">
        <v>100000</v>
      </c>
      <c r="J9" s="20">
        <v>250000</v>
      </c>
      <c r="K9" s="21">
        <v>450000</v>
      </c>
      <c r="L9" s="22">
        <v>3000000</v>
      </c>
      <c r="M9" s="23">
        <v>450000</v>
      </c>
    </row>
    <row r="10" spans="1:13" ht="30" customHeight="1">
      <c r="A10" s="24" t="s">
        <v>24</v>
      </c>
      <c r="B10" s="24" t="s">
        <v>43</v>
      </c>
      <c r="C10" s="16">
        <v>12</v>
      </c>
      <c r="D10" s="17">
        <v>45000</v>
      </c>
      <c r="E10" s="18">
        <v>1</v>
      </c>
      <c r="F10" s="17">
        <v>50000</v>
      </c>
      <c r="G10" s="17">
        <v>0</v>
      </c>
      <c r="H10" s="17">
        <v>10000</v>
      </c>
      <c r="I10" s="19">
        <v>0</v>
      </c>
      <c r="J10" s="20">
        <v>300000</v>
      </c>
      <c r="K10" s="21">
        <v>540000</v>
      </c>
      <c r="L10" s="22">
        <v>8500000</v>
      </c>
      <c r="M10" s="23">
        <v>540000</v>
      </c>
    </row>
    <row r="11" spans="1:13" ht="24.75" customHeight="1">
      <c r="A11" s="24" t="s">
        <v>25</v>
      </c>
      <c r="B11" s="24" t="s">
        <v>44</v>
      </c>
      <c r="C11" s="16">
        <v>8</v>
      </c>
      <c r="D11" s="17">
        <v>45000</v>
      </c>
      <c r="E11" s="18">
        <v>1</v>
      </c>
      <c r="F11" s="17">
        <v>10000</v>
      </c>
      <c r="G11" s="17">
        <v>0</v>
      </c>
      <c r="H11" s="17">
        <v>50000</v>
      </c>
      <c r="I11" s="19">
        <v>100000</v>
      </c>
      <c r="J11" s="20">
        <v>300000</v>
      </c>
      <c r="K11" s="21">
        <v>360000</v>
      </c>
      <c r="L11" s="22">
        <v>45000000</v>
      </c>
      <c r="M11" s="23">
        <v>360000</v>
      </c>
    </row>
    <row r="12" spans="1:13" ht="24.75" customHeight="1">
      <c r="A12" s="24" t="s">
        <v>26</v>
      </c>
      <c r="B12" s="24" t="s">
        <v>45</v>
      </c>
      <c r="C12" s="16">
        <v>8</v>
      </c>
      <c r="D12" s="17">
        <v>40000</v>
      </c>
      <c r="E12" s="18">
        <v>1</v>
      </c>
      <c r="F12" s="17">
        <v>210000</v>
      </c>
      <c r="G12" s="17">
        <v>50000</v>
      </c>
      <c r="H12" s="17">
        <v>50000</v>
      </c>
      <c r="I12" s="19">
        <v>0</v>
      </c>
      <c r="J12" s="20">
        <v>400000</v>
      </c>
      <c r="K12" s="21">
        <v>320000</v>
      </c>
      <c r="L12" s="22">
        <v>7800000</v>
      </c>
      <c r="M12" s="23">
        <v>320000</v>
      </c>
    </row>
    <row r="13" spans="1:13" ht="24.75" customHeight="1">
      <c r="A13" s="15" t="s">
        <v>27</v>
      </c>
      <c r="B13" s="15" t="s">
        <v>46</v>
      </c>
      <c r="C13" s="16">
        <v>5</v>
      </c>
      <c r="D13" s="17">
        <v>40000</v>
      </c>
      <c r="E13" s="18">
        <v>1</v>
      </c>
      <c r="F13" s="17">
        <v>40000</v>
      </c>
      <c r="G13" s="17">
        <v>50000</v>
      </c>
      <c r="H13" s="17">
        <v>60000</v>
      </c>
      <c r="I13" s="19">
        <v>600000</v>
      </c>
      <c r="J13" s="20">
        <v>90000</v>
      </c>
      <c r="K13" s="21">
        <v>200000</v>
      </c>
      <c r="L13" s="22">
        <v>5100000</v>
      </c>
      <c r="M13" s="23">
        <v>200000</v>
      </c>
    </row>
    <row r="14" spans="1:13" ht="24.75" customHeight="1">
      <c r="A14" s="15" t="s">
        <v>28</v>
      </c>
      <c r="B14" s="15" t="s">
        <v>47</v>
      </c>
      <c r="C14" s="16">
        <v>6</v>
      </c>
      <c r="D14" s="17">
        <v>35000</v>
      </c>
      <c r="E14" s="18">
        <v>1</v>
      </c>
      <c r="F14" s="17">
        <v>100000</v>
      </c>
      <c r="G14" s="17">
        <v>5000</v>
      </c>
      <c r="H14" s="17">
        <v>92000</v>
      </c>
      <c r="I14" s="19">
        <v>86000</v>
      </c>
      <c r="J14" s="20">
        <v>96000</v>
      </c>
      <c r="K14" s="21">
        <v>310000</v>
      </c>
      <c r="L14" s="22">
        <v>90000000</v>
      </c>
      <c r="M14" s="23">
        <v>310000</v>
      </c>
    </row>
    <row r="15" spans="1:13" ht="14.4">
      <c r="A15" s="25" t="s">
        <v>29</v>
      </c>
      <c r="B15" s="25"/>
      <c r="C15" s="26"/>
      <c r="D15" s="27">
        <f>(C6*D6)+(C7*D7)+(C8*D8)+(C9*D9)+(C10*D10)+(C11*D11)+(C12*D12)+(C13*D13)+(C14*D14)</f>
        <v>4135000</v>
      </c>
      <c r="E15" s="28"/>
      <c r="F15" s="29">
        <f>(E6*F6)+(E7*F7)+(E8*F8)+(E9*F9)+(E10*F10)+(E11*F11)+(E12*F12)+(E13*F13)+(E14*F14)</f>
        <v>4250000</v>
      </c>
      <c r="G15" s="30">
        <f>SUM(G6:G14)</f>
        <v>265000</v>
      </c>
      <c r="H15" s="30"/>
      <c r="I15" s="31">
        <f>SUM(I6:I14)</f>
        <v>1476000</v>
      </c>
      <c r="J15" s="32"/>
      <c r="K15" s="33">
        <f>SUM(K6:K14)</f>
        <v>4330000</v>
      </c>
      <c r="L15" s="29">
        <f>SUM(D15:J15)</f>
        <v>10126000</v>
      </c>
      <c r="M15" s="29">
        <f>K15-L15</f>
        <v>-5796000</v>
      </c>
    </row>
    <row r="16" spans="1:13" ht="14.4">
      <c r="A16" s="34"/>
      <c r="B16" s="34"/>
      <c r="C16" s="35"/>
      <c r="D16" s="36"/>
      <c r="E16" s="35"/>
      <c r="F16" s="36"/>
      <c r="G16" s="35"/>
      <c r="H16" s="35"/>
      <c r="I16" s="36"/>
      <c r="J16" s="35"/>
      <c r="K16" s="37"/>
      <c r="L16" s="36"/>
      <c r="M16" s="38"/>
    </row>
    <row r="17" spans="1:13" ht="14.4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ht="14.4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ht="14.4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14.4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I1"/>
    <mergeCell ref="C3:D3"/>
    <mergeCell ref="E3:H3"/>
    <mergeCell ref="I3:L3"/>
    <mergeCell ref="A3:B3"/>
    <mergeCell ref="A2:I2"/>
  </mergeCells>
  <conditionalFormatting sqref="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tabSelected="1" topLeftCell="A3" workbookViewId="0">
      <selection activeCell="D13" sqref="D13"/>
    </sheetView>
  </sheetViews>
  <sheetFormatPr baseColWidth="10" defaultColWidth="12.6640625" defaultRowHeight="15" customHeight="1"/>
  <cols>
    <col min="1" max="1" width="12.77734375" customWidth="1"/>
    <col min="2" max="2" width="19.109375" customWidth="1"/>
    <col min="3" max="5" width="11.33203125" customWidth="1"/>
    <col min="6" max="6" width="12.33203125" customWidth="1"/>
    <col min="7" max="26" width="11.33203125" customWidth="1"/>
  </cols>
  <sheetData>
    <row r="1" spans="1:17" ht="58.5" customHeight="1">
      <c r="B1" s="58" t="s">
        <v>30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7" ht="24">
      <c r="A2" s="59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1"/>
      <c r="L2" s="1"/>
      <c r="M2" s="1"/>
      <c r="N2" s="1"/>
      <c r="O2" s="1"/>
      <c r="P2" s="1"/>
      <c r="Q2" s="1"/>
    </row>
    <row r="3" spans="1:17" ht="14.4">
      <c r="A3" s="52"/>
      <c r="B3" s="55"/>
      <c r="C3" s="55"/>
      <c r="D3" s="55"/>
      <c r="E3" s="55"/>
      <c r="F3" s="53"/>
      <c r="G3" s="48" t="s">
        <v>2</v>
      </c>
      <c r="H3" s="49"/>
      <c r="I3" s="50" t="s">
        <v>3</v>
      </c>
      <c r="J3" s="51"/>
      <c r="K3" s="51"/>
      <c r="L3" s="49"/>
      <c r="M3" s="50" t="s">
        <v>4</v>
      </c>
      <c r="N3" s="51"/>
      <c r="O3" s="51"/>
      <c r="P3" s="49"/>
      <c r="Q3" s="2" t="s">
        <v>5</v>
      </c>
    </row>
    <row r="4" spans="1:17" ht="37.799999999999997">
      <c r="A4" s="3" t="s">
        <v>6</v>
      </c>
      <c r="B4" s="3" t="s">
        <v>7</v>
      </c>
      <c r="C4" s="3" t="s">
        <v>31</v>
      </c>
      <c r="D4" s="3" t="s">
        <v>32</v>
      </c>
      <c r="E4" s="3" t="s">
        <v>33</v>
      </c>
      <c r="F4" s="3" t="s">
        <v>34</v>
      </c>
      <c r="G4" s="4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5" t="s">
        <v>14</v>
      </c>
      <c r="N4" s="6" t="s">
        <v>15</v>
      </c>
      <c r="O4" s="3" t="s">
        <v>16</v>
      </c>
      <c r="P4" s="3" t="s">
        <v>17</v>
      </c>
      <c r="Q4" s="3" t="s">
        <v>18</v>
      </c>
    </row>
    <row r="5" spans="1:17" ht="14.4">
      <c r="A5" s="7" t="s">
        <v>19</v>
      </c>
      <c r="B5" s="8"/>
      <c r="C5" s="8"/>
      <c r="D5" s="40"/>
      <c r="E5" s="40"/>
      <c r="F5" s="40"/>
      <c r="G5" s="9"/>
      <c r="H5" s="8"/>
      <c r="I5" s="9"/>
      <c r="J5" s="8"/>
      <c r="K5" s="9"/>
      <c r="L5" s="8"/>
      <c r="M5" s="10"/>
      <c r="N5" s="11"/>
      <c r="O5" s="12">
        <v>0</v>
      </c>
      <c r="P5" s="13">
        <f>SUM(P6:P14)</f>
        <v>0</v>
      </c>
      <c r="Q5" s="14">
        <f t="shared" ref="Q5:Q6" si="0">O5-P5</f>
        <v>0</v>
      </c>
    </row>
    <row r="6" spans="1:17" ht="30" customHeight="1">
      <c r="A6" s="15" t="s">
        <v>20</v>
      </c>
      <c r="B6" s="15" t="s">
        <v>39</v>
      </c>
      <c r="C6" s="41" t="s">
        <v>35</v>
      </c>
      <c r="D6" s="42"/>
      <c r="E6" s="42"/>
      <c r="F6" s="42"/>
      <c r="G6" s="16">
        <v>0</v>
      </c>
      <c r="H6" s="17">
        <v>0</v>
      </c>
      <c r="I6" s="18">
        <v>0</v>
      </c>
      <c r="J6" s="17">
        <v>0</v>
      </c>
      <c r="K6" s="17">
        <v>0</v>
      </c>
      <c r="L6" s="17">
        <v>0</v>
      </c>
      <c r="M6" s="19">
        <v>0</v>
      </c>
      <c r="N6" s="20"/>
      <c r="O6" s="21">
        <v>0</v>
      </c>
      <c r="P6" s="22">
        <f t="shared" ref="P6:P14" si="1">(G6*H6)+(I6*J6)+K6+L6+M6+N6</f>
        <v>0</v>
      </c>
      <c r="Q6" s="23">
        <f t="shared" si="0"/>
        <v>0</v>
      </c>
    </row>
    <row r="7" spans="1:17" ht="30" customHeight="1">
      <c r="A7" s="15" t="s">
        <v>21</v>
      </c>
      <c r="B7" s="15" t="s">
        <v>40</v>
      </c>
      <c r="C7" s="43" t="s">
        <v>36</v>
      </c>
      <c r="D7" s="42"/>
      <c r="E7" s="42"/>
      <c r="F7" s="42"/>
      <c r="G7" s="16">
        <v>0</v>
      </c>
      <c r="H7" s="17">
        <v>0</v>
      </c>
      <c r="I7" s="18">
        <v>0</v>
      </c>
      <c r="J7" s="17">
        <v>0</v>
      </c>
      <c r="K7" s="17">
        <v>0</v>
      </c>
      <c r="L7" s="17">
        <v>0</v>
      </c>
      <c r="M7" s="19">
        <v>0</v>
      </c>
      <c r="N7" s="20"/>
      <c r="O7" s="21">
        <v>0</v>
      </c>
      <c r="P7" s="22">
        <f t="shared" si="1"/>
        <v>0</v>
      </c>
      <c r="Q7" s="23">
        <v>0</v>
      </c>
    </row>
    <row r="8" spans="1:17" ht="30" customHeight="1">
      <c r="A8" s="15" t="s">
        <v>22</v>
      </c>
      <c r="B8" s="15" t="s">
        <v>41</v>
      </c>
      <c r="C8" s="43" t="s">
        <v>36</v>
      </c>
      <c r="D8" s="42"/>
      <c r="E8" s="42"/>
      <c r="F8" s="42"/>
      <c r="G8" s="16">
        <v>0</v>
      </c>
      <c r="H8" s="17">
        <v>0</v>
      </c>
      <c r="I8" s="18">
        <v>0</v>
      </c>
      <c r="J8" s="17">
        <v>0</v>
      </c>
      <c r="K8" s="17">
        <v>0</v>
      </c>
      <c r="L8" s="17">
        <v>0</v>
      </c>
      <c r="M8" s="19">
        <v>0</v>
      </c>
      <c r="N8" s="20"/>
      <c r="O8" s="21">
        <v>0</v>
      </c>
      <c r="P8" s="22">
        <f t="shared" si="1"/>
        <v>0</v>
      </c>
      <c r="Q8" s="23">
        <f t="shared" ref="Q8:Q15" si="2">O8-P8</f>
        <v>0</v>
      </c>
    </row>
    <row r="9" spans="1:17" ht="30" customHeight="1">
      <c r="A9" s="24" t="s">
        <v>23</v>
      </c>
      <c r="B9" s="24" t="s">
        <v>42</v>
      </c>
      <c r="C9" s="44" t="s">
        <v>37</v>
      </c>
      <c r="D9" s="45"/>
      <c r="E9" s="45"/>
      <c r="F9" s="45"/>
      <c r="G9" s="16">
        <v>0</v>
      </c>
      <c r="H9" s="17">
        <v>0</v>
      </c>
      <c r="I9" s="18">
        <v>0</v>
      </c>
      <c r="J9" s="17">
        <v>0</v>
      </c>
      <c r="K9" s="17">
        <v>0</v>
      </c>
      <c r="L9" s="17">
        <v>0</v>
      </c>
      <c r="M9" s="19">
        <v>0</v>
      </c>
      <c r="N9" s="20"/>
      <c r="O9" s="21">
        <f t="shared" ref="O9:O14" si="3">G9*H9+I9*J9+M9</f>
        <v>0</v>
      </c>
      <c r="P9" s="22">
        <f t="shared" si="1"/>
        <v>0</v>
      </c>
      <c r="Q9" s="23">
        <f t="shared" si="2"/>
        <v>0</v>
      </c>
    </row>
    <row r="10" spans="1:17" ht="30" customHeight="1">
      <c r="A10" s="24" t="s">
        <v>24</v>
      </c>
      <c r="B10" s="24" t="s">
        <v>43</v>
      </c>
      <c r="C10" s="46" t="s">
        <v>38</v>
      </c>
      <c r="D10" s="45"/>
      <c r="E10" s="45"/>
      <c r="F10" s="45"/>
      <c r="G10" s="16">
        <v>0</v>
      </c>
      <c r="H10" s="17">
        <v>0</v>
      </c>
      <c r="I10" s="18">
        <v>0</v>
      </c>
      <c r="J10" s="17">
        <v>0</v>
      </c>
      <c r="K10" s="17">
        <v>0</v>
      </c>
      <c r="L10" s="17">
        <v>0</v>
      </c>
      <c r="M10" s="19">
        <v>0</v>
      </c>
      <c r="N10" s="20"/>
      <c r="O10" s="21">
        <f t="shared" si="3"/>
        <v>0</v>
      </c>
      <c r="P10" s="22">
        <f t="shared" si="1"/>
        <v>0</v>
      </c>
      <c r="Q10" s="23">
        <f t="shared" si="2"/>
        <v>0</v>
      </c>
    </row>
    <row r="11" spans="1:17" ht="24.75" customHeight="1">
      <c r="A11" s="24" t="s">
        <v>25</v>
      </c>
      <c r="B11" s="24" t="s">
        <v>44</v>
      </c>
      <c r="C11" s="24"/>
      <c r="D11" s="45"/>
      <c r="E11" s="45"/>
      <c r="F11" s="45"/>
      <c r="G11" s="16">
        <v>0</v>
      </c>
      <c r="H11" s="17">
        <v>0</v>
      </c>
      <c r="I11" s="18">
        <v>0</v>
      </c>
      <c r="J11" s="17">
        <v>0</v>
      </c>
      <c r="K11" s="17">
        <v>0</v>
      </c>
      <c r="L11" s="17">
        <v>0</v>
      </c>
      <c r="M11" s="19">
        <v>0</v>
      </c>
      <c r="N11" s="20"/>
      <c r="O11" s="21">
        <f t="shared" si="3"/>
        <v>0</v>
      </c>
      <c r="P11" s="22">
        <f t="shared" si="1"/>
        <v>0</v>
      </c>
      <c r="Q11" s="23">
        <f t="shared" si="2"/>
        <v>0</v>
      </c>
    </row>
    <row r="12" spans="1:17" ht="24.75" customHeight="1">
      <c r="A12" s="24" t="s">
        <v>26</v>
      </c>
      <c r="B12" s="24" t="s">
        <v>45</v>
      </c>
      <c r="C12" s="24"/>
      <c r="D12" s="45"/>
      <c r="E12" s="45"/>
      <c r="F12" s="45"/>
      <c r="G12" s="16">
        <v>0</v>
      </c>
      <c r="H12" s="17">
        <v>0</v>
      </c>
      <c r="I12" s="18">
        <v>0</v>
      </c>
      <c r="J12" s="17">
        <v>0</v>
      </c>
      <c r="K12" s="17">
        <v>0</v>
      </c>
      <c r="L12" s="17">
        <v>0</v>
      </c>
      <c r="M12" s="19">
        <v>0</v>
      </c>
      <c r="N12" s="20"/>
      <c r="O12" s="21">
        <f t="shared" si="3"/>
        <v>0</v>
      </c>
      <c r="P12" s="22">
        <f t="shared" si="1"/>
        <v>0</v>
      </c>
      <c r="Q12" s="23">
        <f t="shared" si="2"/>
        <v>0</v>
      </c>
    </row>
    <row r="13" spans="1:17" ht="24.75" customHeight="1">
      <c r="A13" s="15" t="s">
        <v>27</v>
      </c>
      <c r="B13" s="15" t="s">
        <v>46</v>
      </c>
      <c r="C13" s="15"/>
      <c r="D13" s="42"/>
      <c r="E13" s="42"/>
      <c r="F13" s="42"/>
      <c r="G13" s="16">
        <v>0</v>
      </c>
      <c r="H13" s="17">
        <v>0</v>
      </c>
      <c r="I13" s="18">
        <v>0</v>
      </c>
      <c r="J13" s="17">
        <v>0</v>
      </c>
      <c r="K13" s="17">
        <v>0</v>
      </c>
      <c r="L13" s="17">
        <v>0</v>
      </c>
      <c r="M13" s="19">
        <v>0</v>
      </c>
      <c r="N13" s="20"/>
      <c r="O13" s="21">
        <f t="shared" si="3"/>
        <v>0</v>
      </c>
      <c r="P13" s="22">
        <f t="shared" si="1"/>
        <v>0</v>
      </c>
      <c r="Q13" s="23">
        <f t="shared" si="2"/>
        <v>0</v>
      </c>
    </row>
    <row r="14" spans="1:17" ht="24.75" customHeight="1">
      <c r="A14" s="15" t="s">
        <v>28</v>
      </c>
      <c r="B14" s="15" t="s">
        <v>47</v>
      </c>
      <c r="C14" s="15"/>
      <c r="D14" s="42"/>
      <c r="E14" s="42"/>
      <c r="F14" s="42"/>
      <c r="G14" s="16">
        <v>0</v>
      </c>
      <c r="H14" s="17">
        <v>0</v>
      </c>
      <c r="I14" s="18">
        <v>0</v>
      </c>
      <c r="J14" s="17">
        <v>0</v>
      </c>
      <c r="K14" s="17">
        <v>0</v>
      </c>
      <c r="L14" s="17">
        <v>0</v>
      </c>
      <c r="M14" s="19">
        <v>0</v>
      </c>
      <c r="N14" s="20"/>
      <c r="O14" s="21">
        <f t="shared" si="3"/>
        <v>0</v>
      </c>
      <c r="P14" s="22">
        <f t="shared" si="1"/>
        <v>0</v>
      </c>
      <c r="Q14" s="23">
        <f t="shared" si="2"/>
        <v>0</v>
      </c>
    </row>
    <row r="15" spans="1:17" ht="14.4">
      <c r="A15" s="25" t="s">
        <v>29</v>
      </c>
      <c r="B15" s="25"/>
      <c r="C15" s="25"/>
      <c r="D15" s="47"/>
      <c r="E15" s="47"/>
      <c r="F15" s="47"/>
      <c r="G15" s="26"/>
      <c r="H15" s="27">
        <f>(G6*H6)+(G7*H7)+(G8*H8)+(G9*H9)+(G10*H10)+(G11*H11)+(G12*H12)+(G13*H13)+(G14*H14)</f>
        <v>0</v>
      </c>
      <c r="I15" s="28"/>
      <c r="J15" s="29">
        <f>(I6*J6)+(I7*J7)+(I8*J8)+(I9*J9)+(I10*J10)+(I11*J11)+(I12*J12)+(I13*J13)+(I14*J14)</f>
        <v>0</v>
      </c>
      <c r="K15" s="30">
        <f>SUM(K6:K14)</f>
        <v>0</v>
      </c>
      <c r="L15" s="30"/>
      <c r="M15" s="31">
        <f>SUM(M6:M14)</f>
        <v>0</v>
      </c>
      <c r="N15" s="32"/>
      <c r="O15" s="33">
        <v>0</v>
      </c>
      <c r="P15" s="29">
        <f>SUM(H15:N15)</f>
        <v>0</v>
      </c>
      <c r="Q15" s="29">
        <f t="shared" si="2"/>
        <v>0</v>
      </c>
    </row>
    <row r="16" spans="1:17" ht="14.4">
      <c r="A16" s="34"/>
      <c r="B16" s="34"/>
      <c r="C16" s="34"/>
      <c r="D16" s="34"/>
      <c r="E16" s="34"/>
      <c r="F16" s="34"/>
      <c r="G16" s="35"/>
      <c r="H16" s="36"/>
      <c r="I16" s="35"/>
      <c r="J16" s="36"/>
      <c r="K16" s="35"/>
      <c r="L16" s="35"/>
      <c r="M16" s="36"/>
      <c r="N16" s="35"/>
      <c r="O16" s="37"/>
      <c r="P16" s="36"/>
      <c r="Q16" s="38"/>
    </row>
    <row r="17" spans="1:17" ht="14.4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4.4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4.4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4.4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spans="1:1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 spans="1:17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</row>
    <row r="79" spans="1:17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</row>
    <row r="80" spans="1:17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7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</row>
    <row r="82" spans="1:17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spans="1:17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  <row r="84" spans="1:17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</row>
    <row r="85" spans="1:17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</row>
    <row r="86" spans="1:17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</row>
    <row r="87" spans="1:1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</row>
    <row r="88" spans="1:17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</row>
    <row r="89" spans="1:17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</row>
    <row r="90" spans="1:17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</row>
    <row r="91" spans="1:17" ht="15.75" customHeight="1"/>
    <row r="92" spans="1:17" ht="15.75" customHeight="1"/>
    <row r="93" spans="1:17" ht="15.75" customHeight="1"/>
    <row r="94" spans="1:17" ht="15.75" customHeight="1"/>
    <row r="95" spans="1:17" ht="15.75" customHeight="1"/>
    <row r="96" spans="1:1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M1"/>
    <mergeCell ref="A2:K2"/>
    <mergeCell ref="A3:F3"/>
    <mergeCell ref="G3:H3"/>
    <mergeCell ref="I3:L3"/>
    <mergeCell ref="M3:P3"/>
  </mergeCells>
  <conditionalFormatting sqref="C6:C10">
    <cfRule type="containsText" dxfId="5" priority="1" operator="containsText" text="Not Started">
      <formula>NOT(ISERROR(SEARCH(("Not Started"),(C6))))</formula>
    </cfRule>
    <cfRule type="containsText" dxfId="4" priority="2" operator="containsText" text="Needs Review">
      <formula>NOT(ISERROR(SEARCH(("Needs Review"),(C6))))</formula>
    </cfRule>
    <cfRule type="containsText" dxfId="3" priority="3" operator="containsText" text="Overdue">
      <formula>NOT(ISERROR(SEARCH(("Overdue"),(C6))))</formula>
    </cfRule>
    <cfRule type="containsText" dxfId="2" priority="4" operator="containsText" text="On Hold">
      <formula>NOT(ISERROR(SEARCH(("On Hold"),(C6))))</formula>
    </cfRule>
    <cfRule type="containsText" dxfId="1" priority="5" operator="containsText" text="Complete">
      <formula>NOT(ISERROR(SEARCH(("Complete"),(C6))))</formula>
    </cfRule>
    <cfRule type="containsText" dxfId="0" priority="6" operator="containsText" text="In Progress">
      <formula>NOT(ISERROR(SEARCH(("In Progress"),(C6))))</formula>
    </cfRule>
  </conditionalFormatting>
  <conditionalFormatting sqref="Q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PRESUPUESTO DLLO </vt:lpstr>
      <vt:lpstr>Ejecución PRESUPUESTO DLLO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Piedad Navarro González</dc:creator>
  <cp:lastModifiedBy>TTechR3N15</cp:lastModifiedBy>
  <dcterms:created xsi:type="dcterms:W3CDTF">2024-03-12T14:49:31Z</dcterms:created>
  <dcterms:modified xsi:type="dcterms:W3CDTF">2025-07-04T22:13:46Z</dcterms:modified>
</cp:coreProperties>
</file>