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a\Desktop\"/>
    </mc:Choice>
  </mc:AlternateContent>
  <bookViews>
    <workbookView xWindow="0" yWindow="0" windowWidth="23040" windowHeight="9384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2" l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3" i="2"/>
  <c r="I4" i="2"/>
  <c r="I5" i="2"/>
  <c r="B166" i="2" l="1"/>
  <c r="B154" i="2"/>
  <c r="B150" i="2"/>
  <c r="B146" i="2"/>
  <c r="B130" i="2"/>
  <c r="B122" i="2"/>
  <c r="B111" i="2"/>
  <c r="B101" i="2"/>
  <c r="B85" i="2"/>
  <c r="B77" i="2"/>
  <c r="B73" i="2"/>
  <c r="B72" i="2"/>
  <c r="B61" i="2"/>
  <c r="B59" i="2"/>
  <c r="B56" i="2"/>
  <c r="B35" i="2"/>
  <c r="B33" i="2"/>
  <c r="B21" i="2"/>
  <c r="B17" i="2"/>
  <c r="B26" i="1" l="1"/>
</calcChain>
</file>

<file path=xl/sharedStrings.xml><?xml version="1.0" encoding="utf-8"?>
<sst xmlns="http://schemas.openxmlformats.org/spreadsheetml/2006/main" count="216" uniqueCount="182">
  <si>
    <t>Overall score</t>
  </si>
  <si>
    <t xml:space="preserve">Rank     </t>
  </si>
  <si>
    <t>Functioning of government</t>
  </si>
  <si>
    <t>Political participation</t>
  </si>
  <si>
    <t>Civil liberties</t>
  </si>
  <si>
    <t>Political culture</t>
  </si>
  <si>
    <t>Electoral process and pluralism</t>
  </si>
  <si>
    <t>Norway</t>
  </si>
  <si>
    <t>Country</t>
  </si>
  <si>
    <t>Iceland</t>
  </si>
  <si>
    <t>Denmark</t>
  </si>
  <si>
    <t>Sweden</t>
  </si>
  <si>
    <t>Australia</t>
  </si>
  <si>
    <t>Finland</t>
  </si>
  <si>
    <t>Switzerland</t>
  </si>
  <si>
    <t>Canada</t>
  </si>
  <si>
    <t>Netherlands</t>
  </si>
  <si>
    <t>Luxembourg</t>
  </si>
  <si>
    <t>Ireland</t>
  </si>
  <si>
    <t>New Zealand</t>
  </si>
  <si>
    <t>Austria</t>
  </si>
  <si>
    <t>Germany</t>
  </si>
  <si>
    <t>Malta</t>
  </si>
  <si>
    <t>US</t>
  </si>
  <si>
    <t>Spain</t>
  </si>
  <si>
    <t>UK</t>
  </si>
  <si>
    <t>Uruguay</t>
  </si>
  <si>
    <t>Japan</t>
  </si>
  <si>
    <t>Belgium</t>
  </si>
  <si>
    <t>Mauritius</t>
  </si>
  <si>
    <t>Portugal</t>
  </si>
  <si>
    <t>Czech Republic</t>
  </si>
  <si>
    <t>South Korea</t>
  </si>
  <si>
    <t>Costa Rica</t>
  </si>
  <si>
    <t>Greece</t>
  </si>
  <si>
    <t>Italy</t>
  </si>
  <si>
    <t>France</t>
  </si>
  <si>
    <t>Slovenia</t>
  </si>
  <si>
    <t>Cape Verde</t>
  </si>
  <si>
    <t>South Africa</t>
  </si>
  <si>
    <t>Estonia</t>
  </si>
  <si>
    <t>Chile</t>
  </si>
  <si>
    <t>Botswana</t>
  </si>
  <si>
    <t>Taiwan</t>
  </si>
  <si>
    <t>Israel</t>
  </si>
  <si>
    <t>Slovakia</t>
  </si>
  <si>
    <t>Cyprus</t>
  </si>
  <si>
    <t>India</t>
  </si>
  <si>
    <t>Lithuania</t>
  </si>
  <si>
    <t>Timor-Leste</t>
  </si>
  <si>
    <t>Hungary</t>
  </si>
  <si>
    <t>Jamaica</t>
  </si>
  <si>
    <t>Trinidad and Tobago</t>
  </si>
  <si>
    <t>Panama</t>
  </si>
  <si>
    <t>Brazil</t>
  </si>
  <si>
    <t>Poland</t>
  </si>
  <si>
    <t>Latvia</t>
  </si>
  <si>
    <t>Mexico</t>
  </si>
  <si>
    <t>Argentina</t>
  </si>
  <si>
    <t>Bulgaria</t>
  </si>
  <si>
    <t>Croatia</t>
  </si>
  <si>
    <t>Suriname</t>
  </si>
  <si>
    <t>Sri Lanka</t>
  </si>
  <si>
    <t>Romania</t>
  </si>
  <si>
    <t>Colombia</t>
  </si>
  <si>
    <t>Thailand</t>
  </si>
  <si>
    <t>Guinea</t>
  </si>
  <si>
    <t>Papua New Guinea</t>
  </si>
  <si>
    <t>Indonesia</t>
  </si>
  <si>
    <t>El Salvador</t>
  </si>
  <si>
    <t>Paraguay</t>
  </si>
  <si>
    <t>Peru</t>
  </si>
  <si>
    <t>Mongolia</t>
  </si>
  <si>
    <t>Serbia</t>
  </si>
  <si>
    <t>Moldova</t>
  </si>
  <si>
    <t>Ukraine</t>
  </si>
  <si>
    <t>Montenegro</t>
  </si>
  <si>
    <t>Namibia</t>
  </si>
  <si>
    <t>Dominican Republic</t>
  </si>
  <si>
    <t>Malaysia</t>
  </si>
  <si>
    <t>Benin</t>
  </si>
  <si>
    <t>Macedonia</t>
  </si>
  <si>
    <t>Philippines</t>
  </si>
  <si>
    <t>Guyana</t>
  </si>
  <si>
    <t>Guatemala</t>
  </si>
  <si>
    <t>Lesotho</t>
  </si>
  <si>
    <t>Afghanistan</t>
  </si>
  <si>
    <t>Albania</t>
  </si>
  <si>
    <t>Algeria</t>
  </si>
  <si>
    <t>Angola</t>
  </si>
  <si>
    <t>Armenia</t>
  </si>
  <si>
    <t>Azerbaijan</t>
  </si>
  <si>
    <t>Bahrain</t>
  </si>
  <si>
    <t>Bangladesh</t>
  </si>
  <si>
    <t>Belarus</t>
  </si>
  <si>
    <t>Bhutan</t>
  </si>
  <si>
    <t>Bolivia</t>
  </si>
  <si>
    <t>Bosnia and Hercegovina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</si>
  <si>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</si>
  <si>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</si>
  <si>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</si>
  <si>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</si>
  <si>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</si>
  <si>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</si>
  <si>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</si>
  <si>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Comoros</t>
  </si>
  <si>
    <t>Congo (Brazzaville)</t>
  </si>
  <si>
    <t>Côte d’Ivoire</t>
  </si>
  <si>
    <t>Cuba</t>
  </si>
  <si>
    <t>Dem Rep of Congo</t>
  </si>
  <si>
    <t>Djibouti</t>
  </si>
  <si>
    <t>Ecuador</t>
  </si>
  <si>
    <t>Egypt</t>
  </si>
  <si>
    <t>Equatorial Guinea</t>
  </si>
  <si>
    <t>Eritrea</t>
  </si>
  <si>
    <t>Ethiopia</t>
  </si>
  <si>
    <t>Fiji</t>
  </si>
  <si>
    <t>Gabon</t>
  </si>
  <si>
    <t>Gambia</t>
  </si>
  <si>
    <t>Georgia</t>
  </si>
  <si>
    <t>Ghana</t>
  </si>
  <si>
    <t>Guinea-Bissau</t>
  </si>
  <si>
    <t>Haiti</t>
  </si>
  <si>
    <t>Honduras</t>
  </si>
  <si>
    <t>Hong Kong</t>
  </si>
  <si>
    <t>Iran</t>
  </si>
  <si>
    <t>Iraq</t>
  </si>
  <si>
    <t>Jordan</t>
  </si>
  <si>
    <t>Kazakhstan</t>
  </si>
  <si>
    <t>Kenya</t>
  </si>
  <si>
    <t>Kuwait</t>
  </si>
  <si>
    <t>Kyrgyz Republic</t>
  </si>
  <si>
    <t>Laos</t>
  </si>
  <si>
    <t>Lebanon</t>
  </si>
  <si>
    <t>Liberia</t>
  </si>
  <si>
    <t>Libya</t>
  </si>
  <si>
    <t>Madagascar</t>
  </si>
  <si>
    <t>Malawi</t>
  </si>
  <si>
    <t>Mali</t>
  </si>
  <si>
    <t>Mauritania</t>
  </si>
  <si>
    <t>Morocco</t>
  </si>
  <si>
    <t>Mozambique</t>
  </si>
  <si>
    <t>Myanmar</t>
  </si>
  <si>
    <t>Nepal</t>
  </si>
  <si>
    <t>Nicaragua</t>
  </si>
  <si>
    <t>Niger</t>
  </si>
  <si>
    <t>Nigeria</t>
  </si>
  <si>
    <t>North Korea</t>
  </si>
  <si>
    <t>Oman</t>
  </si>
  <si>
    <t>Pakistan</t>
  </si>
  <si>
    <t>Palestine</t>
  </si>
  <si>
    <t>Qatar</t>
  </si>
  <si>
    <t>Russia</t>
  </si>
  <si>
    <t>Rwanda</t>
  </si>
  <si>
    <t>Saudi Arabia</t>
  </si>
  <si>
    <t>Senegal</t>
  </si>
  <si>
    <t>Sierra Leone</t>
  </si>
  <si>
    <t>Singapore</t>
  </si>
  <si>
    <t>Sudan</t>
  </si>
  <si>
    <t>Swaziland</t>
  </si>
  <si>
    <t>Syria</t>
  </si>
  <si>
    <t>Tajikistan</t>
  </si>
  <si>
    <t>Tanzania</t>
  </si>
  <si>
    <t>Togo</t>
  </si>
  <si>
    <t>Tunisia</t>
  </si>
  <si>
    <t>Turkey</t>
  </si>
  <si>
    <t>Turkmenistan</t>
  </si>
  <si>
    <t>UAE</t>
  </si>
  <si>
    <t>Uganda</t>
  </si>
  <si>
    <t>Uzbekistan</t>
  </si>
  <si>
    <t>Venezuela</t>
  </si>
  <si>
    <t>Vietnam</t>
  </si>
  <si>
    <t>Yemen</t>
  </si>
  <si>
    <t>Zambia</t>
  </si>
  <si>
    <t>Zimbabwe</t>
  </si>
  <si>
    <t>COUNTRY</t>
  </si>
  <si>
    <t>RANK</t>
  </si>
  <si>
    <t>OVERALL SCORE</t>
  </si>
  <si>
    <t>Electoral process
and pluralism</t>
  </si>
  <si>
    <t>Functioning
of government</t>
  </si>
  <si>
    <t>Political
participation</t>
  </si>
  <si>
    <t>Respect for political rights and civil liberties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</si>
</sst>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4" workbookViewId="0">
      <selection activeCell="B7" sqref="B7"/>
    </sheetView>
  </sheetViews>
  <sheetFormatPr baseColWidth="10" defaultRowHeight="14.4" x14ac:dyDescent="0.3"/>
  <cols>
    <col min="3" max="3" width="13" customWidth="1"/>
    <col min="4" max="4" width="18" customWidth="1"/>
    <col min="5" max="5" width="11.5546875" customWidth="1"/>
  </cols>
  <sheetData>
    <row r="1" spans="1:8" s="1" customFormat="1" ht="43.2" x14ac:dyDescent="0.3">
      <c r="A1" s="1" t="s">
        <v>8</v>
      </c>
      <c r="B1" s="1" t="s">
        <v>1</v>
      </c>
      <c r="C1" s="1" t="s">
        <v>0</v>
      </c>
      <c r="D1" s="1" t="s">
        <v>6</v>
      </c>
      <c r="E1" s="1" t="s">
        <v>2</v>
      </c>
      <c r="F1" s="1" t="s">
        <v>3</v>
      </c>
      <c r="G1" s="1" t="s">
        <v>5</v>
      </c>
      <c r="H1" s="1" t="s">
        <v>4</v>
      </c>
    </row>
    <row r="2" spans="1:8" x14ac:dyDescent="0.3">
      <c r="A2" s="1" t="s">
        <v>7</v>
      </c>
      <c r="B2" s="1">
        <v>1</v>
      </c>
      <c r="C2" s="1">
        <v>9.8000000000000007</v>
      </c>
      <c r="D2" s="1">
        <v>10</v>
      </c>
      <c r="E2">
        <v>9.64</v>
      </c>
      <c r="F2">
        <v>10</v>
      </c>
      <c r="G2">
        <v>9.3800000000000008</v>
      </c>
      <c r="H2">
        <v>10</v>
      </c>
    </row>
    <row r="3" spans="1:8" x14ac:dyDescent="0.3">
      <c r="A3" s="1" t="s">
        <v>9</v>
      </c>
      <c r="B3">
        <v>2</v>
      </c>
      <c r="C3">
        <v>9.65</v>
      </c>
      <c r="D3">
        <v>10</v>
      </c>
      <c r="E3">
        <v>9.64</v>
      </c>
      <c r="F3">
        <v>8.89</v>
      </c>
      <c r="G3">
        <v>10</v>
      </c>
      <c r="H3">
        <v>9.7100000000000009</v>
      </c>
    </row>
    <row r="4" spans="1:8" x14ac:dyDescent="0.3">
      <c r="A4" s="2" t="s">
        <v>10</v>
      </c>
      <c r="B4">
        <v>3</v>
      </c>
      <c r="C4">
        <v>9.52</v>
      </c>
      <c r="D4">
        <v>10</v>
      </c>
      <c r="E4">
        <v>9.64</v>
      </c>
      <c r="F4">
        <v>8.89</v>
      </c>
      <c r="G4">
        <v>9.3800000000000008</v>
      </c>
      <c r="H4">
        <v>9.7100000000000009</v>
      </c>
    </row>
    <row r="5" spans="1:8" x14ac:dyDescent="0.3">
      <c r="A5" t="s">
        <v>11</v>
      </c>
      <c r="B5">
        <v>4</v>
      </c>
      <c r="C5">
        <v>9.5</v>
      </c>
      <c r="D5">
        <v>9.58</v>
      </c>
      <c r="E5">
        <v>9.64</v>
      </c>
      <c r="F5">
        <v>8.89</v>
      </c>
      <c r="G5">
        <v>9.3800000000000008</v>
      </c>
      <c r="H5">
        <v>10</v>
      </c>
    </row>
    <row r="6" spans="1:8" x14ac:dyDescent="0.3">
      <c r="A6" t="s">
        <v>19</v>
      </c>
      <c r="B6">
        <v>5</v>
      </c>
      <c r="C6">
        <v>9.26</v>
      </c>
      <c r="D6">
        <v>10</v>
      </c>
      <c r="E6">
        <v>9.2899999999999991</v>
      </c>
      <c r="F6">
        <v>8.89</v>
      </c>
      <c r="G6">
        <v>8.1300000000000008</v>
      </c>
      <c r="H6">
        <v>10</v>
      </c>
    </row>
    <row r="7" spans="1:8" x14ac:dyDescent="0.3">
      <c r="A7" t="s">
        <v>12</v>
      </c>
      <c r="B7">
        <v>6</v>
      </c>
      <c r="C7">
        <v>9.2200000000000006</v>
      </c>
      <c r="D7">
        <v>10</v>
      </c>
      <c r="E7">
        <v>8.93</v>
      </c>
      <c r="F7">
        <v>7.78</v>
      </c>
      <c r="G7">
        <v>9.3800000000000008</v>
      </c>
      <c r="H7">
        <v>10</v>
      </c>
    </row>
    <row r="8" spans="1:8" x14ac:dyDescent="0.3">
      <c r="A8" t="s">
        <v>13</v>
      </c>
      <c r="B8">
        <v>7</v>
      </c>
      <c r="C8">
        <v>9.19</v>
      </c>
      <c r="D8">
        <v>10</v>
      </c>
      <c r="E8">
        <v>9.64</v>
      </c>
      <c r="F8">
        <v>7.22</v>
      </c>
      <c r="G8">
        <v>9.3800000000000008</v>
      </c>
      <c r="H8">
        <v>9.7100000000000009</v>
      </c>
    </row>
    <row r="9" spans="1:8" x14ac:dyDescent="0.3">
      <c r="A9" t="s">
        <v>14</v>
      </c>
      <c r="B9">
        <v>8</v>
      </c>
      <c r="C9">
        <v>9.09</v>
      </c>
      <c r="D9">
        <v>9.58</v>
      </c>
      <c r="E9">
        <v>9.2899999999999991</v>
      </c>
      <c r="F9">
        <v>7.78</v>
      </c>
      <c r="G9">
        <v>9.3800000000000008</v>
      </c>
      <c r="H9">
        <v>9.41</v>
      </c>
    </row>
    <row r="10" spans="1:8" x14ac:dyDescent="0.3">
      <c r="A10" t="s">
        <v>15</v>
      </c>
      <c r="B10">
        <v>9</v>
      </c>
      <c r="C10">
        <v>9.08</v>
      </c>
      <c r="D10">
        <v>9.58</v>
      </c>
      <c r="E10">
        <v>9.2899999999999991</v>
      </c>
      <c r="F10">
        <v>7.78</v>
      </c>
      <c r="G10">
        <v>8.75</v>
      </c>
      <c r="H10">
        <v>10</v>
      </c>
    </row>
    <row r="11" spans="1:8" x14ac:dyDescent="0.3">
      <c r="A11" t="s">
        <v>16</v>
      </c>
      <c r="B11">
        <v>10</v>
      </c>
      <c r="C11">
        <v>8.99</v>
      </c>
      <c r="D11">
        <v>9.58</v>
      </c>
      <c r="E11">
        <v>8.93</v>
      </c>
      <c r="F11">
        <v>8.89</v>
      </c>
      <c r="G11">
        <v>8.1300000000000008</v>
      </c>
      <c r="H11">
        <v>9.41</v>
      </c>
    </row>
    <row r="12" spans="1:8" x14ac:dyDescent="0.3">
      <c r="A12" t="s">
        <v>17</v>
      </c>
      <c r="B12">
        <v>11</v>
      </c>
      <c r="C12">
        <v>8.8800000000000008</v>
      </c>
      <c r="D12">
        <v>10</v>
      </c>
      <c r="E12">
        <v>9.2899999999999991</v>
      </c>
      <c r="F12">
        <v>6.67</v>
      </c>
      <c r="G12">
        <v>8.75</v>
      </c>
      <c r="H12">
        <v>9.7100000000000009</v>
      </c>
    </row>
    <row r="13" spans="1:8" x14ac:dyDescent="0.3">
      <c r="A13" t="s">
        <v>18</v>
      </c>
      <c r="B13">
        <v>12</v>
      </c>
      <c r="C13">
        <v>8.7899999999999991</v>
      </c>
      <c r="D13">
        <v>9.58</v>
      </c>
      <c r="E13">
        <v>7.86</v>
      </c>
      <c r="F13">
        <v>7.78</v>
      </c>
      <c r="G13">
        <v>8.75</v>
      </c>
      <c r="H13">
        <v>10</v>
      </c>
    </row>
    <row r="14" spans="1:8" ht="15" customHeight="1" x14ac:dyDescent="0.3">
      <c r="A14" s="1" t="s">
        <v>20</v>
      </c>
      <c r="B14">
        <v>13</v>
      </c>
      <c r="C14">
        <v>8.49</v>
      </c>
      <c r="D14">
        <v>9.58</v>
      </c>
      <c r="E14">
        <v>7.86</v>
      </c>
      <c r="F14">
        <v>7.78</v>
      </c>
      <c r="G14">
        <v>8.1300000000000008</v>
      </c>
      <c r="H14">
        <v>9.1199999999999992</v>
      </c>
    </row>
    <row r="15" spans="1:8" x14ac:dyDescent="0.3">
      <c r="A15" t="s">
        <v>21</v>
      </c>
      <c r="B15">
        <v>14</v>
      </c>
      <c r="C15">
        <v>8.3800000000000008</v>
      </c>
      <c r="D15">
        <v>9.58</v>
      </c>
      <c r="E15">
        <v>7.86</v>
      </c>
      <c r="F15">
        <v>7.22</v>
      </c>
      <c r="G15">
        <v>8.1300000000000008</v>
      </c>
      <c r="H15">
        <v>9.1199999999999992</v>
      </c>
    </row>
    <row r="16" spans="1:8" x14ac:dyDescent="0.3">
      <c r="A16" t="s">
        <v>22</v>
      </c>
      <c r="B16">
        <v>15</v>
      </c>
      <c r="C16">
        <v>8.2799999999999994</v>
      </c>
      <c r="D16">
        <v>9.17</v>
      </c>
      <c r="E16">
        <v>8.2100000000000009</v>
      </c>
      <c r="F16">
        <v>5.56</v>
      </c>
      <c r="G16">
        <v>8.75</v>
      </c>
      <c r="H16">
        <v>9.7100000000000009</v>
      </c>
    </row>
    <row r="17" spans="1:8" x14ac:dyDescent="0.3">
      <c r="A17" t="s">
        <v>31</v>
      </c>
      <c r="B17">
        <v>16</v>
      </c>
      <c r="C17">
        <v>8.19</v>
      </c>
      <c r="D17">
        <v>9.58</v>
      </c>
      <c r="E17">
        <v>7.14</v>
      </c>
      <c r="F17">
        <v>6.67</v>
      </c>
      <c r="G17">
        <v>8.1300000000000008</v>
      </c>
      <c r="H17">
        <v>9.41</v>
      </c>
    </row>
    <row r="18" spans="1:8" x14ac:dyDescent="0.3">
      <c r="A18" t="s">
        <v>23</v>
      </c>
      <c r="B18">
        <v>17</v>
      </c>
      <c r="C18">
        <v>8.18</v>
      </c>
      <c r="D18">
        <v>9.17</v>
      </c>
      <c r="E18">
        <v>7.86</v>
      </c>
      <c r="F18">
        <v>7.22</v>
      </c>
      <c r="G18">
        <v>8.1300000000000008</v>
      </c>
      <c r="H18">
        <v>8.5299999999999994</v>
      </c>
    </row>
    <row r="19" spans="1:8" x14ac:dyDescent="0.3">
      <c r="A19" t="s">
        <v>24</v>
      </c>
      <c r="B19">
        <v>18</v>
      </c>
      <c r="C19">
        <v>8.16</v>
      </c>
      <c r="D19">
        <v>9.58</v>
      </c>
      <c r="E19">
        <v>8.2100000000000009</v>
      </c>
      <c r="F19">
        <v>6.11</v>
      </c>
      <c r="G19">
        <v>7.5</v>
      </c>
      <c r="H19">
        <v>9.41</v>
      </c>
    </row>
    <row r="20" spans="1:8" x14ac:dyDescent="0.3">
      <c r="A20" t="s">
        <v>25</v>
      </c>
      <c r="B20">
        <v>19</v>
      </c>
      <c r="C20">
        <v>8.16</v>
      </c>
      <c r="D20">
        <v>9.58</v>
      </c>
      <c r="E20">
        <v>7.86</v>
      </c>
      <c r="F20">
        <v>6.11</v>
      </c>
      <c r="G20">
        <v>8.1300000000000008</v>
      </c>
      <c r="H20">
        <v>9.1199999999999992</v>
      </c>
    </row>
    <row r="21" spans="1:8" x14ac:dyDescent="0.3">
      <c r="A21" t="s">
        <v>32</v>
      </c>
      <c r="B21">
        <v>20</v>
      </c>
      <c r="C21">
        <v>8.11</v>
      </c>
      <c r="D21">
        <v>9.17</v>
      </c>
      <c r="E21">
        <v>7.86</v>
      </c>
      <c r="F21">
        <v>7.22</v>
      </c>
      <c r="G21">
        <v>7.5</v>
      </c>
      <c r="H21">
        <v>8.82</v>
      </c>
    </row>
    <row r="22" spans="1:8" x14ac:dyDescent="0.3">
      <c r="A22" t="s">
        <v>26</v>
      </c>
      <c r="B22">
        <v>21</v>
      </c>
      <c r="C22">
        <v>8.1</v>
      </c>
      <c r="D22">
        <v>10</v>
      </c>
      <c r="E22">
        <v>8.57</v>
      </c>
      <c r="F22">
        <v>4.4400000000000004</v>
      </c>
      <c r="G22">
        <v>7.5</v>
      </c>
      <c r="H22">
        <v>10</v>
      </c>
    </row>
    <row r="23" spans="1:8" x14ac:dyDescent="0.3">
      <c r="A23" t="s">
        <v>27</v>
      </c>
      <c r="B23">
        <v>22</v>
      </c>
      <c r="C23">
        <v>8.08</v>
      </c>
      <c r="D23">
        <v>9.17</v>
      </c>
      <c r="E23">
        <v>8.2100000000000009</v>
      </c>
      <c r="F23">
        <v>6.11</v>
      </c>
      <c r="G23">
        <v>7.5</v>
      </c>
      <c r="H23">
        <v>9.41</v>
      </c>
    </row>
    <row r="24" spans="1:8" x14ac:dyDescent="0.3">
      <c r="A24" t="s">
        <v>28</v>
      </c>
      <c r="B24">
        <v>23</v>
      </c>
      <c r="C24">
        <v>8.0500000000000007</v>
      </c>
      <c r="D24">
        <v>9.58</v>
      </c>
      <c r="E24">
        <v>8.2100000000000009</v>
      </c>
      <c r="F24">
        <v>5.56</v>
      </c>
      <c r="G24">
        <v>7.5</v>
      </c>
      <c r="H24">
        <v>9.41</v>
      </c>
    </row>
    <row r="25" spans="1:8" x14ac:dyDescent="0.3">
      <c r="A25" t="s">
        <v>29</v>
      </c>
      <c r="B25">
        <v>24</v>
      </c>
      <c r="C25">
        <v>8.0399999999999991</v>
      </c>
      <c r="D25">
        <v>9.17</v>
      </c>
      <c r="E25">
        <v>8.2100000000000009</v>
      </c>
      <c r="F25">
        <v>5</v>
      </c>
      <c r="G25">
        <v>8.1300000000000008</v>
      </c>
      <c r="H25">
        <v>9.7100000000000009</v>
      </c>
    </row>
    <row r="26" spans="1:8" x14ac:dyDescent="0.3">
      <c r="A26" t="s">
        <v>33</v>
      </c>
      <c r="B26">
        <f>24</f>
        <v>24</v>
      </c>
      <c r="C26">
        <v>8.0399999999999991</v>
      </c>
      <c r="D26">
        <v>9.58</v>
      </c>
      <c r="E26">
        <v>8.2100000000000009</v>
      </c>
      <c r="F26">
        <v>6.11</v>
      </c>
      <c r="G26">
        <v>6.88</v>
      </c>
      <c r="H26">
        <v>9.41</v>
      </c>
    </row>
    <row r="27" spans="1:8" x14ac:dyDescent="0.3">
      <c r="A27" t="s">
        <v>30</v>
      </c>
      <c r="B27">
        <v>26</v>
      </c>
      <c r="C27">
        <v>8.02</v>
      </c>
      <c r="D27">
        <v>9.58</v>
      </c>
      <c r="E27">
        <v>7.5</v>
      </c>
      <c r="F27">
        <v>6.11</v>
      </c>
      <c r="G27">
        <v>7.5</v>
      </c>
      <c r="H27">
        <v>9.41</v>
      </c>
    </row>
    <row r="28" spans="1:8" ht="17.399999999999999" customHeight="1" x14ac:dyDescent="0.3">
      <c r="A28" s="1" t="s">
        <v>38</v>
      </c>
      <c r="B28">
        <v>27</v>
      </c>
      <c r="C28">
        <v>7.94</v>
      </c>
      <c r="D28">
        <v>9.17</v>
      </c>
      <c r="E28">
        <v>7.86</v>
      </c>
      <c r="F28">
        <v>6.67</v>
      </c>
      <c r="G28">
        <v>6.88</v>
      </c>
      <c r="H28">
        <v>9.1199999999999992</v>
      </c>
    </row>
    <row r="29" spans="1:8" x14ac:dyDescent="0.3">
      <c r="A29" t="s">
        <v>34</v>
      </c>
      <c r="B29">
        <v>28</v>
      </c>
      <c r="C29">
        <v>7.92</v>
      </c>
      <c r="D29">
        <v>9.58</v>
      </c>
      <c r="E29">
        <v>6.43</v>
      </c>
      <c r="F29">
        <v>6.67</v>
      </c>
      <c r="G29">
        <v>7.5</v>
      </c>
      <c r="H29">
        <v>9.41</v>
      </c>
    </row>
    <row r="30" spans="1:8" x14ac:dyDescent="0.3">
      <c r="A30" t="s">
        <v>35</v>
      </c>
      <c r="B30">
        <v>29</v>
      </c>
      <c r="C30">
        <v>7.83</v>
      </c>
      <c r="D30">
        <v>9.58</v>
      </c>
      <c r="E30">
        <v>6.79</v>
      </c>
      <c r="F30">
        <v>6.11</v>
      </c>
      <c r="G30">
        <v>8.1300000000000008</v>
      </c>
      <c r="H30">
        <v>8.5299999999999994</v>
      </c>
    </row>
    <row r="31" spans="1:8" x14ac:dyDescent="0.3">
      <c r="A31" t="s">
        <v>39</v>
      </c>
      <c r="B31">
        <v>30</v>
      </c>
      <c r="C31">
        <v>7.79</v>
      </c>
      <c r="D31">
        <v>8.75</v>
      </c>
      <c r="E31">
        <v>8.2100000000000009</v>
      </c>
      <c r="F31">
        <v>7.22</v>
      </c>
      <c r="G31">
        <v>6.25</v>
      </c>
      <c r="H31">
        <v>8.5299999999999994</v>
      </c>
    </row>
    <row r="32" spans="1:8" x14ac:dyDescent="0.3">
      <c r="A32" t="s">
        <v>36</v>
      </c>
      <c r="B32">
        <v>31</v>
      </c>
      <c r="C32">
        <v>7.77</v>
      </c>
      <c r="D32">
        <v>9.58</v>
      </c>
      <c r="E32">
        <v>7.14</v>
      </c>
      <c r="F32">
        <v>6.11</v>
      </c>
      <c r="G32">
        <v>7.5</v>
      </c>
      <c r="H32">
        <v>8.5299999999999994</v>
      </c>
    </row>
    <row r="33" spans="1:8" x14ac:dyDescent="0.3">
      <c r="A33" t="s">
        <v>37</v>
      </c>
      <c r="B33">
        <v>32</v>
      </c>
      <c r="C33">
        <v>7.69</v>
      </c>
      <c r="D33">
        <v>9.58</v>
      </c>
      <c r="E33">
        <v>7.14</v>
      </c>
      <c r="F33">
        <v>6.67</v>
      </c>
      <c r="G33">
        <v>6.25</v>
      </c>
      <c r="H33">
        <v>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>
      <selection activeCell="B9" sqref="B9"/>
    </sheetView>
  </sheetViews>
  <sheetFormatPr baseColWidth="10" defaultRowHeight="14.4" x14ac:dyDescent="0.3"/>
  <cols>
    <col min="1" max="1" width="11.5546875" style="1"/>
  </cols>
  <sheetData>
    <row r="1" spans="1:9" ht="57.6" x14ac:dyDescent="0.3">
      <c r="A1" s="3" t="s">
        <v>175</v>
      </c>
      <c r="B1" s="4" t="s">
        <v>176</v>
      </c>
      <c r="C1" s="3" t="s">
        <v>177</v>
      </c>
      <c r="D1" s="3" t="s">
        <v>178</v>
      </c>
      <c r="E1" s="3" t="s">
        <v>179</v>
      </c>
      <c r="F1" s="3" t="s">
        <v>180</v>
      </c>
      <c r="G1" s="3" t="s">
        <v>5</v>
      </c>
      <c r="H1" s="3" t="s">
        <v>4</v>
      </c>
      <c r="I1" s="5" t="s">
        <v>181</v>
      </c>
    </row>
    <row r="2" spans="1:9" x14ac:dyDescent="0.3">
      <c r="A2" s="3" t="s">
        <v>86</v>
      </c>
      <c r="B2" s="3">
        <v>150</v>
      </c>
      <c r="C2" s="3">
        <v>2.48</v>
      </c>
      <c r="D2" s="3">
        <v>2.5</v>
      </c>
      <c r="E2" s="4">
        <v>0.79</v>
      </c>
      <c r="F2" s="4">
        <v>2.78</v>
      </c>
      <c r="G2" s="4">
        <v>2.5</v>
      </c>
      <c r="H2" s="4">
        <v>3.82</v>
      </c>
      <c r="I2" s="4">
        <f>AVERAGE(F2,H2)</f>
        <v>3.3</v>
      </c>
    </row>
    <row r="3" spans="1:9" ht="14.4" customHeight="1" x14ac:dyDescent="0.3">
      <c r="A3" s="3" t="s">
        <v>87</v>
      </c>
      <c r="B3" s="3">
        <v>84</v>
      </c>
      <c r="C3" s="3">
        <v>5.86</v>
      </c>
      <c r="D3" s="3">
        <v>7.42</v>
      </c>
      <c r="E3" s="4">
        <v>5.07</v>
      </c>
      <c r="F3" s="4">
        <v>4.4400000000000004</v>
      </c>
      <c r="G3" s="4">
        <v>5</v>
      </c>
      <c r="H3" s="4">
        <v>7.35</v>
      </c>
      <c r="I3" s="6">
        <f t="shared" ref="I3:I66" si="0">AVERAGE(F3,H3)</f>
        <v>5.8949999999999996</v>
      </c>
    </row>
    <row r="4" spans="1:9" ht="14.4" customHeight="1" x14ac:dyDescent="0.3">
      <c r="A4" s="3" t="s">
        <v>88</v>
      </c>
      <c r="B4" s="3">
        <v>125</v>
      </c>
      <c r="C4" s="3">
        <v>3.44</v>
      </c>
      <c r="D4" s="3">
        <v>2.17</v>
      </c>
      <c r="E4" s="4">
        <v>2.21</v>
      </c>
      <c r="F4" s="4">
        <v>2.78</v>
      </c>
      <c r="G4" s="4">
        <v>5.63</v>
      </c>
      <c r="H4" s="4">
        <v>4.41</v>
      </c>
      <c r="I4" s="6">
        <f t="shared" si="0"/>
        <v>3.5949999999999998</v>
      </c>
    </row>
    <row r="5" spans="1:9" ht="14.4" customHeight="1" x14ac:dyDescent="0.3">
      <c r="A5" s="3" t="s">
        <v>89</v>
      </c>
      <c r="B5" s="3">
        <v>131</v>
      </c>
      <c r="C5" s="3">
        <v>3.32</v>
      </c>
      <c r="D5" s="3">
        <v>1.33</v>
      </c>
      <c r="E5" s="4">
        <v>3.21</v>
      </c>
      <c r="F5" s="4">
        <v>4.4400000000000004</v>
      </c>
      <c r="G5" s="4">
        <v>4.38</v>
      </c>
      <c r="H5" s="4">
        <v>3.24</v>
      </c>
      <c r="I5" s="4">
        <f t="shared" si="0"/>
        <v>3.8400000000000003</v>
      </c>
    </row>
    <row r="6" spans="1:9" ht="14.4" customHeight="1" x14ac:dyDescent="0.3">
      <c r="A6" s="3" t="s">
        <v>58</v>
      </c>
      <c r="B6" s="3">
        <v>51</v>
      </c>
      <c r="C6" s="3">
        <v>6.84</v>
      </c>
      <c r="D6" s="3">
        <v>8.75</v>
      </c>
      <c r="E6" s="4">
        <v>5.71</v>
      </c>
      <c r="F6" s="4">
        <v>5.56</v>
      </c>
      <c r="G6" s="4">
        <v>6.25</v>
      </c>
      <c r="H6" s="4">
        <v>7.94</v>
      </c>
      <c r="I6" s="4">
        <f t="shared" si="0"/>
        <v>6.75</v>
      </c>
    </row>
    <row r="7" spans="1:9" ht="14.4" customHeight="1" x14ac:dyDescent="0.3">
      <c r="A7" s="3" t="s">
        <v>90</v>
      </c>
      <c r="B7" s="3">
        <v>109</v>
      </c>
      <c r="C7" s="3">
        <v>4.09</v>
      </c>
      <c r="D7" s="3">
        <v>4.33</v>
      </c>
      <c r="E7" s="4">
        <v>3.21</v>
      </c>
      <c r="F7" s="4">
        <v>3.89</v>
      </c>
      <c r="G7" s="4">
        <v>3.13</v>
      </c>
      <c r="H7" s="4">
        <v>5.88</v>
      </c>
      <c r="I7" s="6">
        <f t="shared" si="0"/>
        <v>4.8849999999999998</v>
      </c>
    </row>
    <row r="8" spans="1:9" ht="14.4" customHeight="1" x14ac:dyDescent="0.3">
      <c r="A8" s="3" t="s">
        <v>12</v>
      </c>
      <c r="B8" s="3">
        <v>6</v>
      </c>
      <c r="C8" s="3">
        <v>9.2200000000000006</v>
      </c>
      <c r="D8" s="3">
        <v>10</v>
      </c>
      <c r="E8" s="4">
        <v>8.93</v>
      </c>
      <c r="F8" s="4">
        <v>7.78</v>
      </c>
      <c r="G8" s="4">
        <v>9.3800000000000008</v>
      </c>
      <c r="H8" s="4">
        <v>10</v>
      </c>
      <c r="I8" s="4">
        <f t="shared" si="0"/>
        <v>8.89</v>
      </c>
    </row>
    <row r="9" spans="1:9" ht="14.4" customHeight="1" x14ac:dyDescent="0.3">
      <c r="A9" s="3" t="s">
        <v>20</v>
      </c>
      <c r="B9" s="3">
        <v>13</v>
      </c>
      <c r="C9" s="3">
        <v>8.49</v>
      </c>
      <c r="D9" s="3">
        <v>9.58</v>
      </c>
      <c r="E9" s="4">
        <v>7.86</v>
      </c>
      <c r="F9" s="4">
        <v>7.78</v>
      </c>
      <c r="G9" s="4">
        <v>8.1300000000000008</v>
      </c>
      <c r="H9" s="4">
        <v>9.1199999999999992</v>
      </c>
      <c r="I9" s="4">
        <f t="shared" si="0"/>
        <v>8.4499999999999993</v>
      </c>
    </row>
    <row r="10" spans="1:9" ht="14.4" customHeight="1" x14ac:dyDescent="0.3">
      <c r="A10" s="3" t="s">
        <v>91</v>
      </c>
      <c r="B10" s="3">
        <v>135</v>
      </c>
      <c r="C10" s="3">
        <v>3.15</v>
      </c>
      <c r="D10" s="3">
        <v>2.17</v>
      </c>
      <c r="E10" s="4">
        <v>1.79</v>
      </c>
      <c r="F10" s="4">
        <v>3.33</v>
      </c>
      <c r="G10" s="4">
        <v>3.75</v>
      </c>
      <c r="H10" s="4">
        <v>4.71</v>
      </c>
      <c r="I10" s="4">
        <f t="shared" si="0"/>
        <v>4.0199999999999996</v>
      </c>
    </row>
    <row r="11" spans="1:9" x14ac:dyDescent="0.3">
      <c r="A11" s="3" t="s">
        <v>92</v>
      </c>
      <c r="B11" s="3">
        <v>122</v>
      </c>
      <c r="C11" s="3">
        <v>3.49</v>
      </c>
      <c r="D11" s="3">
        <v>2.58</v>
      </c>
      <c r="E11" s="4">
        <v>3.57</v>
      </c>
      <c r="F11" s="4">
        <v>2.78</v>
      </c>
      <c r="G11" s="4">
        <v>5</v>
      </c>
      <c r="H11" s="4">
        <v>3.53</v>
      </c>
      <c r="I11" s="6">
        <f t="shared" si="0"/>
        <v>3.1549999999999998</v>
      </c>
    </row>
    <row r="12" spans="1:9" x14ac:dyDescent="0.3">
      <c r="A12" s="3" t="s">
        <v>93</v>
      </c>
      <c r="B12" s="3">
        <v>83</v>
      </c>
      <c r="C12" s="3">
        <v>5.87</v>
      </c>
      <c r="D12" s="3">
        <v>7.42</v>
      </c>
      <c r="E12" s="4">
        <v>5.43</v>
      </c>
      <c r="F12" s="4">
        <v>4.4400000000000004</v>
      </c>
      <c r="G12" s="4">
        <v>5</v>
      </c>
      <c r="H12" s="4">
        <v>7.06</v>
      </c>
      <c r="I12" s="4">
        <f t="shared" si="0"/>
        <v>5.75</v>
      </c>
    </row>
    <row r="13" spans="1:9" x14ac:dyDescent="0.3">
      <c r="A13" s="3" t="s">
        <v>94</v>
      </c>
      <c r="B13" s="3">
        <v>130</v>
      </c>
      <c r="C13" s="3">
        <v>3.34</v>
      </c>
      <c r="D13" s="3">
        <v>2.58</v>
      </c>
      <c r="E13" s="4">
        <v>2.86</v>
      </c>
      <c r="F13" s="4">
        <v>3.33</v>
      </c>
      <c r="G13" s="4">
        <v>4.38</v>
      </c>
      <c r="H13" s="4">
        <v>3.53</v>
      </c>
      <c r="I13" s="4">
        <f t="shared" si="0"/>
        <v>3.4299999999999997</v>
      </c>
    </row>
    <row r="14" spans="1:9" x14ac:dyDescent="0.3">
      <c r="A14" s="3" t="s">
        <v>28</v>
      </c>
      <c r="B14" s="3">
        <v>23</v>
      </c>
      <c r="C14" s="3">
        <v>8.0500000000000007</v>
      </c>
      <c r="D14" s="3">
        <v>9.58</v>
      </c>
      <c r="E14" s="4">
        <v>8.2100000000000009</v>
      </c>
      <c r="F14" s="4">
        <v>5.56</v>
      </c>
      <c r="G14" s="4">
        <v>7.5</v>
      </c>
      <c r="H14" s="4">
        <v>9.41</v>
      </c>
      <c r="I14" s="6">
        <f t="shared" si="0"/>
        <v>7.4849999999999994</v>
      </c>
    </row>
    <row r="15" spans="1:9" x14ac:dyDescent="0.3">
      <c r="A15" s="3" t="s">
        <v>80</v>
      </c>
      <c r="B15" s="4">
        <v>72</v>
      </c>
      <c r="C15" s="4">
        <v>6.17</v>
      </c>
      <c r="D15" s="4">
        <v>7.33</v>
      </c>
      <c r="E15" s="4">
        <v>6.43</v>
      </c>
      <c r="F15" s="4">
        <v>5</v>
      </c>
      <c r="G15" s="4">
        <v>5.63</v>
      </c>
      <c r="H15" s="4">
        <v>6.47</v>
      </c>
      <c r="I15" s="6">
        <f t="shared" si="0"/>
        <v>5.7349999999999994</v>
      </c>
    </row>
    <row r="16" spans="1:9" x14ac:dyDescent="0.3">
      <c r="A16" s="3" t="s">
        <v>95</v>
      </c>
      <c r="B16" s="4">
        <v>102</v>
      </c>
      <c r="C16" s="4">
        <v>4.68</v>
      </c>
      <c r="D16" s="4">
        <v>6.25</v>
      </c>
      <c r="E16" s="4">
        <v>5.36</v>
      </c>
      <c r="F16" s="4">
        <v>3.89</v>
      </c>
      <c r="G16" s="4">
        <v>4.38</v>
      </c>
      <c r="H16" s="4">
        <v>3.53</v>
      </c>
      <c r="I16" s="4">
        <f t="shared" si="0"/>
        <v>3.71</v>
      </c>
    </row>
    <row r="17" spans="1:9" x14ac:dyDescent="0.3">
      <c r="A17" s="3" t="s">
        <v>96</v>
      </c>
      <c r="B17" s="4">
        <f>80</f>
        <v>80</v>
      </c>
      <c r="C17" s="4">
        <v>5.92</v>
      </c>
      <c r="D17" s="4">
        <v>7.92</v>
      </c>
      <c r="E17" s="4">
        <v>5</v>
      </c>
      <c r="F17" s="4">
        <v>5.56</v>
      </c>
      <c r="G17" s="4">
        <v>3.75</v>
      </c>
      <c r="H17" s="4">
        <v>7.35</v>
      </c>
      <c r="I17" s="6">
        <f t="shared" si="0"/>
        <v>6.4550000000000001</v>
      </c>
    </row>
    <row r="18" spans="1:9" ht="28.8" x14ac:dyDescent="0.3">
      <c r="A18" s="3" t="s">
        <v>97</v>
      </c>
      <c r="B18" s="4">
        <v>94</v>
      </c>
      <c r="C18" s="4">
        <v>5.32</v>
      </c>
      <c r="D18" s="4">
        <v>7.33</v>
      </c>
      <c r="E18" s="4">
        <v>3.29</v>
      </c>
      <c r="F18" s="4">
        <v>3.33</v>
      </c>
      <c r="G18" s="4">
        <v>5</v>
      </c>
      <c r="H18" s="4">
        <v>7.65</v>
      </c>
      <c r="I18" s="4">
        <f t="shared" si="0"/>
        <v>5.49</v>
      </c>
    </row>
    <row r="19" spans="1:9" x14ac:dyDescent="0.3">
      <c r="A19" s="3" t="s">
        <v>42</v>
      </c>
      <c r="B19" s="4">
        <v>35</v>
      </c>
      <c r="C19" s="4">
        <v>7.63</v>
      </c>
      <c r="D19" s="4">
        <v>9.17</v>
      </c>
      <c r="E19" s="4">
        <v>7.14</v>
      </c>
      <c r="F19" s="4">
        <v>5.56</v>
      </c>
      <c r="G19" s="4">
        <v>6.88</v>
      </c>
      <c r="H19" s="4">
        <v>9.41</v>
      </c>
      <c r="I19" s="6">
        <f t="shared" si="0"/>
        <v>7.4849999999999994</v>
      </c>
    </row>
    <row r="20" spans="1:9" x14ac:dyDescent="0.3">
      <c r="A20" s="3" t="s">
        <v>54</v>
      </c>
      <c r="B20" s="4">
        <v>47</v>
      </c>
      <c r="C20" s="4">
        <v>7.12</v>
      </c>
      <c r="D20" s="4">
        <v>9.58</v>
      </c>
      <c r="E20" s="4">
        <v>7.5</v>
      </c>
      <c r="F20" s="4">
        <v>5</v>
      </c>
      <c r="G20" s="4">
        <v>4.38</v>
      </c>
      <c r="H20" s="4">
        <v>9.1199999999999992</v>
      </c>
      <c r="I20" s="4">
        <f t="shared" si="0"/>
        <v>7.06</v>
      </c>
    </row>
    <row r="21" spans="1:9" x14ac:dyDescent="0.3">
      <c r="A21" s="3" t="s">
        <v>59</v>
      </c>
      <c r="B21" s="4">
        <f>51</f>
        <v>51</v>
      </c>
      <c r="C21" s="4">
        <v>6.84</v>
      </c>
      <c r="D21" s="4">
        <v>9.17</v>
      </c>
      <c r="E21" s="4">
        <v>5.71</v>
      </c>
      <c r="F21" s="4">
        <v>6.11</v>
      </c>
      <c r="G21" s="4">
        <v>4.38</v>
      </c>
      <c r="H21" s="4">
        <v>8.82</v>
      </c>
      <c r="I21" s="6">
        <f t="shared" si="0"/>
        <v>7.4649999999999999</v>
      </c>
    </row>
    <row r="22" spans="1:9" x14ac:dyDescent="0.3">
      <c r="A22" s="3" t="s">
        <v>98</v>
      </c>
      <c r="B22" s="4">
        <v>120</v>
      </c>
      <c r="C22" s="4">
        <v>3.59</v>
      </c>
      <c r="D22" s="4">
        <v>4</v>
      </c>
      <c r="E22" s="4">
        <v>3.57</v>
      </c>
      <c r="F22" s="4">
        <v>2.2200000000000002</v>
      </c>
      <c r="G22" s="4">
        <v>3.75</v>
      </c>
      <c r="H22" s="4">
        <v>4.41</v>
      </c>
      <c r="I22" s="6">
        <f t="shared" si="0"/>
        <v>3.3150000000000004</v>
      </c>
    </row>
    <row r="23" spans="1:9" x14ac:dyDescent="0.3">
      <c r="A23" s="3" t="s">
        <v>99</v>
      </c>
      <c r="B23" s="4">
        <v>110</v>
      </c>
      <c r="C23" s="4">
        <v>4.01</v>
      </c>
      <c r="D23" s="4">
        <v>3.42</v>
      </c>
      <c r="E23" s="4">
        <v>3.29</v>
      </c>
      <c r="F23" s="4">
        <v>3.89</v>
      </c>
      <c r="G23" s="4">
        <v>5.63</v>
      </c>
      <c r="H23" s="4">
        <v>3.82</v>
      </c>
      <c r="I23" s="6">
        <f t="shared" si="0"/>
        <v>3.855</v>
      </c>
    </row>
    <row r="24" spans="1:9" x14ac:dyDescent="0.3">
      <c r="A24" s="3" t="s">
        <v>100</v>
      </c>
      <c r="B24" s="4">
        <v>100</v>
      </c>
      <c r="C24" s="4">
        <v>4.87</v>
      </c>
      <c r="D24" s="4">
        <v>6.08</v>
      </c>
      <c r="E24" s="4">
        <v>6.07</v>
      </c>
      <c r="F24" s="4">
        <v>2.78</v>
      </c>
      <c r="G24" s="4">
        <v>5</v>
      </c>
      <c r="H24" s="4">
        <v>4.41</v>
      </c>
      <c r="I24" s="6">
        <f t="shared" si="0"/>
        <v>3.5949999999999998</v>
      </c>
    </row>
    <row r="25" spans="1:9" x14ac:dyDescent="0.3">
      <c r="A25" s="3" t="s">
        <v>101</v>
      </c>
      <c r="B25" s="4">
        <v>126</v>
      </c>
      <c r="C25" s="4">
        <v>3.41</v>
      </c>
      <c r="D25" s="4">
        <v>1.17</v>
      </c>
      <c r="E25" s="4">
        <v>4.29</v>
      </c>
      <c r="F25" s="4">
        <v>2.78</v>
      </c>
      <c r="G25" s="4">
        <v>5</v>
      </c>
      <c r="H25" s="4">
        <v>3.82</v>
      </c>
      <c r="I25" s="4">
        <f t="shared" si="0"/>
        <v>3.3</v>
      </c>
    </row>
    <row r="26" spans="1:9" x14ac:dyDescent="0.3">
      <c r="A26" s="3" t="s">
        <v>15</v>
      </c>
      <c r="B26" s="4">
        <v>9</v>
      </c>
      <c r="C26" s="4">
        <v>9.08</v>
      </c>
      <c r="D26" s="4">
        <v>9.58</v>
      </c>
      <c r="E26" s="4">
        <v>9.2899999999999991</v>
      </c>
      <c r="F26" s="4">
        <v>7.78</v>
      </c>
      <c r="G26" s="4">
        <v>8.75</v>
      </c>
      <c r="H26" s="4">
        <v>10</v>
      </c>
      <c r="I26" s="4">
        <f t="shared" si="0"/>
        <v>8.89</v>
      </c>
    </row>
    <row r="27" spans="1:9" x14ac:dyDescent="0.3">
      <c r="A27" s="3" t="s">
        <v>38</v>
      </c>
      <c r="B27" s="4">
        <v>27</v>
      </c>
      <c r="C27" s="4">
        <v>7.94</v>
      </c>
      <c r="D27" s="4">
        <v>9.17</v>
      </c>
      <c r="E27" s="4">
        <v>7.86</v>
      </c>
      <c r="F27" s="4">
        <v>6.67</v>
      </c>
      <c r="G27" s="4">
        <v>6.88</v>
      </c>
      <c r="H27" s="4">
        <v>9.1199999999999992</v>
      </c>
      <c r="I27" s="6">
        <f t="shared" si="0"/>
        <v>7.8949999999999996</v>
      </c>
    </row>
    <row r="28" spans="1:9" ht="43.2" x14ac:dyDescent="0.3">
      <c r="A28" s="3" t="s">
        <v>102</v>
      </c>
      <c r="B28" s="4">
        <v>162</v>
      </c>
      <c r="C28" s="4">
        <v>1.82</v>
      </c>
      <c r="D28" s="4">
        <v>1.75</v>
      </c>
      <c r="E28" s="4">
        <v>1.07</v>
      </c>
      <c r="F28" s="4">
        <v>1.1100000000000001</v>
      </c>
      <c r="G28" s="4">
        <v>2.5</v>
      </c>
      <c r="H28" s="4">
        <v>2.65</v>
      </c>
      <c r="I28" s="4">
        <f t="shared" si="0"/>
        <v>1.88</v>
      </c>
    </row>
    <row r="29" spans="1:9" x14ac:dyDescent="0.3">
      <c r="A29" s="3" t="s">
        <v>103</v>
      </c>
      <c r="B29" s="4">
        <v>166</v>
      </c>
      <c r="C29" s="4">
        <v>1.52</v>
      </c>
      <c r="D29" s="4">
        <v>0</v>
      </c>
      <c r="E29" s="4">
        <v>0</v>
      </c>
      <c r="F29" s="4">
        <v>0</v>
      </c>
      <c r="G29" s="4">
        <v>4.38</v>
      </c>
      <c r="H29" s="4">
        <v>3.24</v>
      </c>
      <c r="I29" s="4">
        <f t="shared" si="0"/>
        <v>1.62</v>
      </c>
    </row>
    <row r="30" spans="1:9" x14ac:dyDescent="0.3">
      <c r="A30" s="3" t="s">
        <v>41</v>
      </c>
      <c r="B30" s="4">
        <v>34</v>
      </c>
      <c r="C30" s="4">
        <v>7.67</v>
      </c>
      <c r="D30" s="4">
        <v>9.58</v>
      </c>
      <c r="E30" s="4">
        <v>8.57</v>
      </c>
      <c r="F30" s="4">
        <v>3.89</v>
      </c>
      <c r="G30" s="4">
        <v>6.88</v>
      </c>
      <c r="H30" s="4">
        <v>9.41</v>
      </c>
      <c r="I30" s="4">
        <f t="shared" si="0"/>
        <v>6.65</v>
      </c>
    </row>
    <row r="31" spans="1:9" x14ac:dyDescent="0.3">
      <c r="A31" s="3" t="s">
        <v>104</v>
      </c>
      <c r="B31" s="4">
        <v>136</v>
      </c>
      <c r="C31" s="4">
        <v>3.14</v>
      </c>
      <c r="D31" s="4">
        <v>0</v>
      </c>
      <c r="E31" s="4">
        <v>5</v>
      </c>
      <c r="F31" s="4">
        <v>3.89</v>
      </c>
      <c r="G31" s="4">
        <v>5.63</v>
      </c>
      <c r="H31" s="4">
        <v>1.18</v>
      </c>
      <c r="I31" s="6">
        <f t="shared" si="0"/>
        <v>2.5350000000000001</v>
      </c>
    </row>
    <row r="32" spans="1:9" x14ac:dyDescent="0.3">
      <c r="A32" s="3" t="s">
        <v>64</v>
      </c>
      <c r="B32" s="4">
        <v>57</v>
      </c>
      <c r="C32" s="4">
        <v>6.55</v>
      </c>
      <c r="D32" s="4">
        <v>9.17</v>
      </c>
      <c r="E32" s="4">
        <v>7.14</v>
      </c>
      <c r="F32" s="4">
        <v>3.89</v>
      </c>
      <c r="G32" s="4">
        <v>3.75</v>
      </c>
      <c r="H32" s="4">
        <v>8.82</v>
      </c>
      <c r="I32" s="6">
        <f t="shared" si="0"/>
        <v>6.3550000000000004</v>
      </c>
    </row>
    <row r="33" spans="1:9" x14ac:dyDescent="0.3">
      <c r="A33" s="3" t="s">
        <v>105</v>
      </c>
      <c r="B33" s="4">
        <f>126</f>
        <v>126</v>
      </c>
      <c r="C33" s="4">
        <v>3.41</v>
      </c>
      <c r="D33" s="4">
        <v>3.92</v>
      </c>
      <c r="E33" s="4">
        <v>2.21</v>
      </c>
      <c r="F33" s="4">
        <v>3.33</v>
      </c>
      <c r="G33" s="4">
        <v>3.75</v>
      </c>
      <c r="H33" s="4">
        <v>3.82</v>
      </c>
      <c r="I33" s="6">
        <f t="shared" si="0"/>
        <v>3.5750000000000002</v>
      </c>
    </row>
    <row r="34" spans="1:9" ht="28.8" x14ac:dyDescent="0.3">
      <c r="A34" s="3" t="s">
        <v>106</v>
      </c>
      <c r="B34" s="4">
        <v>142</v>
      </c>
      <c r="C34" s="4">
        <v>2.89</v>
      </c>
      <c r="D34" s="4">
        <v>1.25</v>
      </c>
      <c r="E34" s="4">
        <v>2.86</v>
      </c>
      <c r="F34" s="4">
        <v>3.33</v>
      </c>
      <c r="G34" s="4">
        <v>3.75</v>
      </c>
      <c r="H34" s="4">
        <v>3.24</v>
      </c>
      <c r="I34" s="6">
        <f t="shared" si="0"/>
        <v>3.2850000000000001</v>
      </c>
    </row>
    <row r="35" spans="1:9" x14ac:dyDescent="0.3">
      <c r="A35" s="3" t="s">
        <v>33</v>
      </c>
      <c r="B35" s="4">
        <f>24</f>
        <v>24</v>
      </c>
      <c r="C35" s="4">
        <v>8.0399999999999991</v>
      </c>
      <c r="D35" s="4">
        <v>9.58</v>
      </c>
      <c r="E35" s="4">
        <v>8.2100000000000009</v>
      </c>
      <c r="F35" s="4">
        <v>6.11</v>
      </c>
      <c r="G35" s="4">
        <v>6.88</v>
      </c>
      <c r="H35" s="4">
        <v>9.41</v>
      </c>
      <c r="I35" s="6">
        <f t="shared" si="0"/>
        <v>7.76</v>
      </c>
    </row>
    <row r="36" spans="1:9" x14ac:dyDescent="0.3">
      <c r="A36" s="3" t="s">
        <v>107</v>
      </c>
      <c r="B36" s="4">
        <v>139</v>
      </c>
      <c r="C36" s="4">
        <v>3.02</v>
      </c>
      <c r="D36" s="4">
        <v>0.33</v>
      </c>
      <c r="E36" s="4">
        <v>2.86</v>
      </c>
      <c r="F36" s="4">
        <v>2.78</v>
      </c>
      <c r="G36" s="4">
        <v>5.63</v>
      </c>
      <c r="H36" s="4">
        <v>3.53</v>
      </c>
      <c r="I36" s="6">
        <f t="shared" si="0"/>
        <v>3.1549999999999998</v>
      </c>
    </row>
    <row r="37" spans="1:9" x14ac:dyDescent="0.3">
      <c r="A37" s="3" t="s">
        <v>60</v>
      </c>
      <c r="B37" s="4">
        <v>53</v>
      </c>
      <c r="C37" s="4">
        <v>6.81</v>
      </c>
      <c r="D37" s="4">
        <v>9.17</v>
      </c>
      <c r="E37" s="4">
        <v>6.07</v>
      </c>
      <c r="F37" s="4">
        <v>5.56</v>
      </c>
      <c r="G37" s="4">
        <v>5</v>
      </c>
      <c r="H37" s="4">
        <v>8.24</v>
      </c>
      <c r="I37" s="6">
        <f t="shared" si="0"/>
        <v>6.9</v>
      </c>
    </row>
    <row r="38" spans="1:9" x14ac:dyDescent="0.3">
      <c r="A38" s="3" t="s">
        <v>108</v>
      </c>
      <c r="B38" s="4">
        <v>121</v>
      </c>
      <c r="C38" s="4">
        <v>3.52</v>
      </c>
      <c r="D38" s="4">
        <v>1.75</v>
      </c>
      <c r="E38" s="4">
        <v>4.6399999999999997</v>
      </c>
      <c r="F38" s="4">
        <v>3.89</v>
      </c>
      <c r="G38" s="4">
        <v>4.38</v>
      </c>
      <c r="H38" s="4">
        <v>2.94</v>
      </c>
      <c r="I38" s="6">
        <f t="shared" si="0"/>
        <v>3.415</v>
      </c>
    </row>
    <row r="39" spans="1:9" x14ac:dyDescent="0.3">
      <c r="A39" s="3" t="s">
        <v>46</v>
      </c>
      <c r="B39" s="4">
        <v>39</v>
      </c>
      <c r="C39" s="4">
        <v>7.29</v>
      </c>
      <c r="D39" s="4">
        <v>9.17</v>
      </c>
      <c r="E39" s="4">
        <v>6.43</v>
      </c>
      <c r="F39" s="4">
        <v>6.11</v>
      </c>
      <c r="G39" s="4">
        <v>5.63</v>
      </c>
      <c r="H39" s="4">
        <v>9.1199999999999992</v>
      </c>
      <c r="I39" s="6">
        <f t="shared" si="0"/>
        <v>7.6150000000000002</v>
      </c>
    </row>
    <row r="40" spans="1:9" ht="28.8" x14ac:dyDescent="0.3">
      <c r="A40" s="3" t="s">
        <v>31</v>
      </c>
      <c r="B40" s="4">
        <v>16</v>
      </c>
      <c r="C40" s="4">
        <v>8.19</v>
      </c>
      <c r="D40" s="4">
        <v>9.58</v>
      </c>
      <c r="E40" s="4">
        <v>7.14</v>
      </c>
      <c r="F40" s="4">
        <v>6.67</v>
      </c>
      <c r="G40" s="4">
        <v>8.1300000000000008</v>
      </c>
      <c r="H40" s="4">
        <v>9.41</v>
      </c>
      <c r="I40" s="6">
        <f t="shared" si="0"/>
        <v>8.0399999999999991</v>
      </c>
    </row>
    <row r="41" spans="1:9" ht="28.8" x14ac:dyDescent="0.3">
      <c r="A41" s="3" t="s">
        <v>109</v>
      </c>
      <c r="B41" s="4">
        <v>155</v>
      </c>
      <c r="C41" s="4">
        <v>2.15</v>
      </c>
      <c r="D41" s="4">
        <v>2.58</v>
      </c>
      <c r="E41" s="4">
        <v>1.07</v>
      </c>
      <c r="F41" s="4">
        <v>2.2200000000000002</v>
      </c>
      <c r="G41" s="4">
        <v>3.13</v>
      </c>
      <c r="H41" s="4">
        <v>1.76</v>
      </c>
      <c r="I41" s="6">
        <f t="shared" si="0"/>
        <v>1.9900000000000002</v>
      </c>
    </row>
    <row r="42" spans="1:9" x14ac:dyDescent="0.3">
      <c r="A42" s="3" t="s">
        <v>10</v>
      </c>
      <c r="B42" s="4">
        <v>3</v>
      </c>
      <c r="C42" s="4">
        <v>9.52</v>
      </c>
      <c r="D42" s="4">
        <v>10</v>
      </c>
      <c r="E42" s="4">
        <v>9.64</v>
      </c>
      <c r="F42" s="4">
        <v>8.89</v>
      </c>
      <c r="G42" s="4">
        <v>9.3800000000000008</v>
      </c>
      <c r="H42" s="4">
        <v>9.7100000000000009</v>
      </c>
      <c r="I42" s="6">
        <f t="shared" si="0"/>
        <v>9.3000000000000007</v>
      </c>
    </row>
    <row r="43" spans="1:9" x14ac:dyDescent="0.3">
      <c r="A43" s="3" t="s">
        <v>110</v>
      </c>
      <c r="B43" s="4">
        <v>154</v>
      </c>
      <c r="C43" s="4">
        <v>2.2000000000000002</v>
      </c>
      <c r="D43" s="4">
        <v>0.83</v>
      </c>
      <c r="E43" s="4">
        <v>1.43</v>
      </c>
      <c r="F43" s="4">
        <v>1.1100000000000001</v>
      </c>
      <c r="G43" s="4">
        <v>5</v>
      </c>
      <c r="H43" s="4">
        <v>2.65</v>
      </c>
      <c r="I43" s="6">
        <f t="shared" si="0"/>
        <v>1.88</v>
      </c>
    </row>
    <row r="44" spans="1:9" ht="28.8" x14ac:dyDescent="0.3">
      <c r="A44" s="3" t="s">
        <v>78</v>
      </c>
      <c r="B44" s="4">
        <v>70</v>
      </c>
      <c r="C44" s="4">
        <v>6.2</v>
      </c>
      <c r="D44" s="4">
        <v>8.75</v>
      </c>
      <c r="E44" s="4">
        <v>5</v>
      </c>
      <c r="F44" s="4">
        <v>2.78</v>
      </c>
      <c r="G44" s="4">
        <v>6.25</v>
      </c>
      <c r="H44" s="4">
        <v>8.24</v>
      </c>
      <c r="I44" s="6">
        <f t="shared" si="0"/>
        <v>5.51</v>
      </c>
    </row>
    <row r="45" spans="1:9" x14ac:dyDescent="0.3">
      <c r="A45" s="3" t="s">
        <v>111</v>
      </c>
      <c r="B45" s="4">
        <v>87</v>
      </c>
      <c r="C45" s="4">
        <v>5.77</v>
      </c>
      <c r="D45" s="4">
        <v>7.83</v>
      </c>
      <c r="E45" s="4">
        <v>4.6399999999999997</v>
      </c>
      <c r="F45" s="4">
        <v>5</v>
      </c>
      <c r="G45" s="4">
        <v>3.75</v>
      </c>
      <c r="H45" s="4">
        <v>7.65</v>
      </c>
      <c r="I45" s="6">
        <f t="shared" si="0"/>
        <v>6.3250000000000002</v>
      </c>
    </row>
    <row r="46" spans="1:9" x14ac:dyDescent="0.3">
      <c r="A46" s="3" t="s">
        <v>112</v>
      </c>
      <c r="B46" s="4">
        <v>138</v>
      </c>
      <c r="C46" s="4">
        <v>3.07</v>
      </c>
      <c r="D46" s="4">
        <v>0.83</v>
      </c>
      <c r="E46" s="4">
        <v>3.21</v>
      </c>
      <c r="F46" s="4">
        <v>2.78</v>
      </c>
      <c r="G46" s="4">
        <v>5</v>
      </c>
      <c r="H46" s="4">
        <v>3.53</v>
      </c>
      <c r="I46" s="6">
        <f t="shared" si="0"/>
        <v>3.1549999999999998</v>
      </c>
    </row>
    <row r="47" spans="1:9" x14ac:dyDescent="0.3">
      <c r="A47" s="3" t="s">
        <v>69</v>
      </c>
      <c r="B47" s="4">
        <v>61</v>
      </c>
      <c r="C47" s="4">
        <v>6.47</v>
      </c>
      <c r="D47" s="4">
        <v>9.17</v>
      </c>
      <c r="E47" s="4">
        <v>6.07</v>
      </c>
      <c r="F47" s="4">
        <v>3.89</v>
      </c>
      <c r="G47" s="4">
        <v>5</v>
      </c>
      <c r="H47" s="4">
        <v>8.24</v>
      </c>
      <c r="I47" s="6">
        <f t="shared" si="0"/>
        <v>6.0650000000000004</v>
      </c>
    </row>
    <row r="48" spans="1:9" ht="28.8" x14ac:dyDescent="0.3">
      <c r="A48" s="3" t="s">
        <v>113</v>
      </c>
      <c r="B48" s="4">
        <v>160</v>
      </c>
      <c r="C48" s="4">
        <v>1.84</v>
      </c>
      <c r="D48" s="4">
        <v>0</v>
      </c>
      <c r="E48" s="4">
        <v>0.79</v>
      </c>
      <c r="F48" s="4">
        <v>1.67</v>
      </c>
      <c r="G48" s="4">
        <v>5</v>
      </c>
      <c r="H48" s="4">
        <v>1.76</v>
      </c>
      <c r="I48" s="6">
        <f t="shared" si="0"/>
        <v>1.7149999999999999</v>
      </c>
    </row>
    <row r="49" spans="1:9" x14ac:dyDescent="0.3">
      <c r="A49" s="3" t="s">
        <v>114</v>
      </c>
      <c r="B49" s="4">
        <v>152</v>
      </c>
      <c r="C49" s="4">
        <v>2.31</v>
      </c>
      <c r="D49" s="4">
        <v>0</v>
      </c>
      <c r="E49" s="4">
        <v>2.14</v>
      </c>
      <c r="F49" s="4">
        <v>1.1100000000000001</v>
      </c>
      <c r="G49" s="4">
        <v>6.25</v>
      </c>
      <c r="H49" s="4">
        <v>2.06</v>
      </c>
      <c r="I49" s="6">
        <f t="shared" si="0"/>
        <v>1.585</v>
      </c>
    </row>
    <row r="50" spans="1:9" x14ac:dyDescent="0.3">
      <c r="A50" s="3" t="s">
        <v>40</v>
      </c>
      <c r="B50" s="4">
        <v>33</v>
      </c>
      <c r="C50" s="4">
        <v>7.68</v>
      </c>
      <c r="D50" s="4">
        <v>9.58</v>
      </c>
      <c r="E50" s="4">
        <v>7.5</v>
      </c>
      <c r="F50" s="4">
        <v>5</v>
      </c>
      <c r="G50" s="4">
        <v>7.5</v>
      </c>
      <c r="H50" s="4">
        <v>8.82</v>
      </c>
      <c r="I50" s="6">
        <f t="shared" si="0"/>
        <v>6.91</v>
      </c>
    </row>
    <row r="51" spans="1:9" x14ac:dyDescent="0.3">
      <c r="A51" s="3" t="s">
        <v>115</v>
      </c>
      <c r="B51" s="4">
        <v>118</v>
      </c>
      <c r="C51" s="4">
        <v>3.68</v>
      </c>
      <c r="D51" s="4">
        <v>0</v>
      </c>
      <c r="E51" s="4">
        <v>3.93</v>
      </c>
      <c r="F51" s="4">
        <v>4.4400000000000004</v>
      </c>
      <c r="G51" s="4">
        <v>5.63</v>
      </c>
      <c r="H51" s="4">
        <v>4.41</v>
      </c>
      <c r="I51" s="6">
        <f t="shared" si="0"/>
        <v>4.4250000000000007</v>
      </c>
    </row>
    <row r="52" spans="1:9" x14ac:dyDescent="0.3">
      <c r="A52" s="3" t="s">
        <v>116</v>
      </c>
      <c r="B52" s="4">
        <v>119</v>
      </c>
      <c r="C52" s="4">
        <v>3.62</v>
      </c>
      <c r="D52" s="4">
        <v>0.42</v>
      </c>
      <c r="E52" s="4">
        <v>2.86</v>
      </c>
      <c r="F52" s="4">
        <v>3.33</v>
      </c>
      <c r="G52" s="4">
        <v>5</v>
      </c>
      <c r="H52" s="4">
        <v>6.47</v>
      </c>
      <c r="I52" s="6">
        <f t="shared" si="0"/>
        <v>4.9000000000000004</v>
      </c>
    </row>
    <row r="53" spans="1:9" x14ac:dyDescent="0.3">
      <c r="A53" s="3" t="s">
        <v>13</v>
      </c>
      <c r="B53" s="4">
        <v>7</v>
      </c>
      <c r="C53" s="4">
        <v>9.19</v>
      </c>
      <c r="D53" s="4">
        <v>10</v>
      </c>
      <c r="E53" s="4">
        <v>9.64</v>
      </c>
      <c r="F53" s="4">
        <v>7.22</v>
      </c>
      <c r="G53" s="4">
        <v>9.3800000000000008</v>
      </c>
      <c r="H53" s="4">
        <v>9.7100000000000009</v>
      </c>
      <c r="I53" s="6">
        <f t="shared" si="0"/>
        <v>8.4649999999999999</v>
      </c>
    </row>
    <row r="54" spans="1:9" x14ac:dyDescent="0.3">
      <c r="A54" s="3" t="s">
        <v>36</v>
      </c>
      <c r="B54" s="4">
        <v>31</v>
      </c>
      <c r="C54" s="4">
        <v>7.77</v>
      </c>
      <c r="D54" s="4">
        <v>9.58</v>
      </c>
      <c r="E54" s="4">
        <v>7.14</v>
      </c>
      <c r="F54" s="4">
        <v>6.11</v>
      </c>
      <c r="G54" s="4">
        <v>7.5</v>
      </c>
      <c r="H54" s="4">
        <v>8.5299999999999994</v>
      </c>
      <c r="I54" s="6">
        <f t="shared" si="0"/>
        <v>7.32</v>
      </c>
    </row>
    <row r="55" spans="1:9" x14ac:dyDescent="0.3">
      <c r="A55" s="3" t="s">
        <v>117</v>
      </c>
      <c r="B55" s="4">
        <v>133</v>
      </c>
      <c r="C55" s="4">
        <v>3.29</v>
      </c>
      <c r="D55" s="4">
        <v>2.17</v>
      </c>
      <c r="E55" s="4">
        <v>2.21</v>
      </c>
      <c r="F55" s="4">
        <v>3.89</v>
      </c>
      <c r="G55" s="4">
        <v>4.38</v>
      </c>
      <c r="H55" s="4">
        <v>3.82</v>
      </c>
      <c r="I55" s="6">
        <f t="shared" si="0"/>
        <v>3.855</v>
      </c>
    </row>
    <row r="56" spans="1:9" x14ac:dyDescent="0.3">
      <c r="A56" s="3" t="s">
        <v>118</v>
      </c>
      <c r="B56" s="4">
        <f>128</f>
        <v>128</v>
      </c>
      <c r="C56" s="4">
        <v>3.38</v>
      </c>
      <c r="D56" s="4">
        <v>2.17</v>
      </c>
      <c r="E56" s="4">
        <v>4.29</v>
      </c>
      <c r="F56" s="4">
        <v>2.2200000000000002</v>
      </c>
      <c r="G56" s="4">
        <v>5</v>
      </c>
      <c r="H56" s="4">
        <v>3.24</v>
      </c>
      <c r="I56" s="6">
        <f t="shared" si="0"/>
        <v>2.7300000000000004</v>
      </c>
    </row>
    <row r="57" spans="1:9" x14ac:dyDescent="0.3">
      <c r="A57" s="3" t="s">
        <v>119</v>
      </c>
      <c r="B57" s="4">
        <v>103</v>
      </c>
      <c r="C57" s="4">
        <v>4.59</v>
      </c>
      <c r="D57" s="4">
        <v>7</v>
      </c>
      <c r="E57" s="4">
        <v>2.14</v>
      </c>
      <c r="F57" s="4">
        <v>3.89</v>
      </c>
      <c r="G57" s="4">
        <v>3.75</v>
      </c>
      <c r="H57" s="4">
        <v>6.18</v>
      </c>
      <c r="I57" s="6">
        <f t="shared" si="0"/>
        <v>5.0350000000000001</v>
      </c>
    </row>
    <row r="58" spans="1:9" x14ac:dyDescent="0.3">
      <c r="A58" s="3" t="s">
        <v>21</v>
      </c>
      <c r="B58" s="4">
        <v>14</v>
      </c>
      <c r="C58" s="4">
        <v>8.3800000000000008</v>
      </c>
      <c r="D58" s="4">
        <v>9.58</v>
      </c>
      <c r="E58" s="4">
        <v>7.86</v>
      </c>
      <c r="F58" s="4">
        <v>7.22</v>
      </c>
      <c r="G58" s="4">
        <v>8.1300000000000008</v>
      </c>
      <c r="H58" s="4">
        <v>9.1199999999999992</v>
      </c>
      <c r="I58" s="6">
        <f t="shared" si="0"/>
        <v>8.17</v>
      </c>
    </row>
    <row r="59" spans="1:9" x14ac:dyDescent="0.3">
      <c r="A59" s="3" t="s">
        <v>120</v>
      </c>
      <c r="B59" s="4">
        <f>77</f>
        <v>77</v>
      </c>
      <c r="C59" s="4">
        <v>6.02</v>
      </c>
      <c r="D59" s="4">
        <v>8.33</v>
      </c>
      <c r="E59" s="4">
        <v>5</v>
      </c>
      <c r="F59" s="4">
        <v>5</v>
      </c>
      <c r="G59" s="4">
        <v>5</v>
      </c>
      <c r="H59" s="4">
        <v>6.76</v>
      </c>
      <c r="I59" s="6">
        <f t="shared" si="0"/>
        <v>5.88</v>
      </c>
    </row>
    <row r="60" spans="1:9" x14ac:dyDescent="0.3">
      <c r="A60" s="3" t="s">
        <v>34</v>
      </c>
      <c r="B60" s="4">
        <v>28</v>
      </c>
      <c r="C60" s="4">
        <v>7.92</v>
      </c>
      <c r="D60" s="4">
        <v>9.58</v>
      </c>
      <c r="E60" s="4">
        <v>6.43</v>
      </c>
      <c r="F60" s="4">
        <v>6.67</v>
      </c>
      <c r="G60" s="4">
        <v>7.5</v>
      </c>
      <c r="H60" s="4">
        <v>9.41</v>
      </c>
      <c r="I60" s="6">
        <f t="shared" si="0"/>
        <v>8.0399999999999991</v>
      </c>
    </row>
    <row r="61" spans="1:9" x14ac:dyDescent="0.3">
      <c r="A61" s="3" t="s">
        <v>84</v>
      </c>
      <c r="B61" s="4">
        <f>75</f>
        <v>75</v>
      </c>
      <c r="C61" s="4">
        <v>6.05</v>
      </c>
      <c r="D61" s="4">
        <v>8.75</v>
      </c>
      <c r="E61" s="4">
        <v>6.43</v>
      </c>
      <c r="F61" s="4">
        <v>3.33</v>
      </c>
      <c r="G61" s="4">
        <v>4.38</v>
      </c>
      <c r="H61" s="4">
        <v>7.35</v>
      </c>
      <c r="I61" s="6">
        <f t="shared" si="0"/>
        <v>5.34</v>
      </c>
    </row>
    <row r="62" spans="1:9" x14ac:dyDescent="0.3">
      <c r="A62" s="3" t="s">
        <v>66</v>
      </c>
      <c r="B62" s="4">
        <v>144</v>
      </c>
      <c r="C62" s="4">
        <v>2.79</v>
      </c>
      <c r="D62" s="4">
        <v>3.5</v>
      </c>
      <c r="E62" s="4">
        <v>0.43</v>
      </c>
      <c r="F62" s="4">
        <v>3.33</v>
      </c>
      <c r="G62" s="4">
        <v>3.75</v>
      </c>
      <c r="H62" s="4">
        <v>2.94</v>
      </c>
      <c r="I62" s="6">
        <f t="shared" si="0"/>
        <v>3.1349999999999998</v>
      </c>
    </row>
    <row r="63" spans="1:9" ht="28.8" x14ac:dyDescent="0.3">
      <c r="A63" s="3" t="s">
        <v>121</v>
      </c>
      <c r="B63" s="4">
        <v>157</v>
      </c>
      <c r="C63" s="4">
        <v>1.99</v>
      </c>
      <c r="D63" s="4">
        <v>2.08</v>
      </c>
      <c r="E63" s="4">
        <v>0</v>
      </c>
      <c r="F63" s="4">
        <v>2.78</v>
      </c>
      <c r="G63" s="4">
        <v>1.88</v>
      </c>
      <c r="H63" s="4">
        <v>3.24</v>
      </c>
      <c r="I63" s="6">
        <f t="shared" si="0"/>
        <v>3.01</v>
      </c>
    </row>
    <row r="64" spans="1:9" x14ac:dyDescent="0.3">
      <c r="A64" s="3" t="s">
        <v>83</v>
      </c>
      <c r="B64" s="4">
        <v>75</v>
      </c>
      <c r="C64" s="4">
        <v>6.05</v>
      </c>
      <c r="D64" s="4">
        <v>7.92</v>
      </c>
      <c r="E64" s="4">
        <v>5.36</v>
      </c>
      <c r="F64" s="4">
        <v>5.56</v>
      </c>
      <c r="G64" s="4">
        <v>4.38</v>
      </c>
      <c r="H64" s="4">
        <v>7.06</v>
      </c>
      <c r="I64" s="6">
        <f t="shared" si="0"/>
        <v>6.31</v>
      </c>
    </row>
    <row r="65" spans="1:9" x14ac:dyDescent="0.3">
      <c r="A65" s="3" t="s">
        <v>122</v>
      </c>
      <c r="B65" s="4">
        <v>111</v>
      </c>
      <c r="C65" s="4">
        <v>4</v>
      </c>
      <c r="D65" s="4">
        <v>5.17</v>
      </c>
      <c r="E65" s="4">
        <v>1.86</v>
      </c>
      <c r="F65" s="4">
        <v>2.78</v>
      </c>
      <c r="G65" s="4">
        <v>3.75</v>
      </c>
      <c r="H65" s="4">
        <v>6.47</v>
      </c>
      <c r="I65" s="6">
        <f t="shared" si="0"/>
        <v>4.625</v>
      </c>
    </row>
    <row r="66" spans="1:9" x14ac:dyDescent="0.3">
      <c r="A66" s="3" t="s">
        <v>123</v>
      </c>
      <c r="B66" s="4">
        <v>88</v>
      </c>
      <c r="C66" s="4">
        <v>5.76</v>
      </c>
      <c r="D66" s="4">
        <v>7.5</v>
      </c>
      <c r="E66" s="4">
        <v>5.71</v>
      </c>
      <c r="F66" s="4">
        <v>4.4400000000000004</v>
      </c>
      <c r="G66" s="4">
        <v>4.38</v>
      </c>
      <c r="H66" s="4">
        <v>6.76</v>
      </c>
      <c r="I66" s="6">
        <f t="shared" si="0"/>
        <v>5.6</v>
      </c>
    </row>
    <row r="67" spans="1:9" x14ac:dyDescent="0.3">
      <c r="A67" s="3" t="s">
        <v>124</v>
      </c>
      <c r="B67" s="4">
        <v>80</v>
      </c>
      <c r="C67" s="4">
        <v>5.92</v>
      </c>
      <c r="D67" s="4">
        <v>3.5</v>
      </c>
      <c r="E67" s="4">
        <v>5.36</v>
      </c>
      <c r="F67" s="4">
        <v>4.4400000000000004</v>
      </c>
      <c r="G67" s="4">
        <v>6.88</v>
      </c>
      <c r="H67" s="4">
        <v>9.41</v>
      </c>
      <c r="I67" s="6">
        <f t="shared" ref="I67:I130" si="1">AVERAGE(F67,H67)</f>
        <v>6.9250000000000007</v>
      </c>
    </row>
    <row r="68" spans="1:9" x14ac:dyDescent="0.3">
      <c r="A68" s="3" t="s">
        <v>50</v>
      </c>
      <c r="B68" s="4">
        <v>43</v>
      </c>
      <c r="C68" s="4">
        <v>7.21</v>
      </c>
      <c r="D68" s="4">
        <v>9.58</v>
      </c>
      <c r="E68" s="4">
        <v>6.07</v>
      </c>
      <c r="F68" s="4">
        <v>5</v>
      </c>
      <c r="G68" s="4">
        <v>6.88</v>
      </c>
      <c r="H68" s="4">
        <v>8.5299999999999994</v>
      </c>
      <c r="I68" s="6">
        <f t="shared" si="1"/>
        <v>6.7649999999999997</v>
      </c>
    </row>
    <row r="69" spans="1:9" x14ac:dyDescent="0.3">
      <c r="A69" s="3" t="s">
        <v>9</v>
      </c>
      <c r="B69" s="4">
        <v>2</v>
      </c>
      <c r="C69" s="4">
        <v>9.65</v>
      </c>
      <c r="D69" s="4">
        <v>10</v>
      </c>
      <c r="E69" s="4">
        <v>9.64</v>
      </c>
      <c r="F69" s="4">
        <v>8.89</v>
      </c>
      <c r="G69" s="4">
        <v>10</v>
      </c>
      <c r="H69" s="4">
        <v>9.7100000000000009</v>
      </c>
      <c r="I69" s="6">
        <f t="shared" si="1"/>
        <v>9.3000000000000007</v>
      </c>
    </row>
    <row r="70" spans="1:9" x14ac:dyDescent="0.3">
      <c r="A70" s="3" t="s">
        <v>47</v>
      </c>
      <c r="B70" s="4">
        <v>40</v>
      </c>
      <c r="C70" s="4">
        <v>7.28</v>
      </c>
      <c r="D70" s="4">
        <v>9.58</v>
      </c>
      <c r="E70" s="4">
        <v>8.57</v>
      </c>
      <c r="F70" s="4">
        <v>4.4400000000000004</v>
      </c>
      <c r="G70" s="4">
        <v>4.38</v>
      </c>
      <c r="H70" s="4">
        <v>9.41</v>
      </c>
      <c r="I70" s="6">
        <f t="shared" si="1"/>
        <v>6.9250000000000007</v>
      </c>
    </row>
    <row r="71" spans="1:9" x14ac:dyDescent="0.3">
      <c r="A71" s="3" t="s">
        <v>68</v>
      </c>
      <c r="B71" s="4">
        <v>60</v>
      </c>
      <c r="C71" s="4">
        <v>6.53</v>
      </c>
      <c r="D71" s="4">
        <v>6.92</v>
      </c>
      <c r="E71" s="4">
        <v>7.5</v>
      </c>
      <c r="F71" s="4">
        <v>5.56</v>
      </c>
      <c r="G71" s="4">
        <v>5.63</v>
      </c>
      <c r="H71" s="4">
        <v>7.06</v>
      </c>
      <c r="I71" s="6">
        <f t="shared" si="1"/>
        <v>6.31</v>
      </c>
    </row>
    <row r="72" spans="1:9" x14ac:dyDescent="0.3">
      <c r="A72" s="3" t="s">
        <v>125</v>
      </c>
      <c r="B72" s="4">
        <f>158</f>
        <v>158</v>
      </c>
      <c r="C72" s="4">
        <v>1.94</v>
      </c>
      <c r="D72" s="4">
        <v>0</v>
      </c>
      <c r="E72" s="4">
        <v>3.21</v>
      </c>
      <c r="F72" s="4">
        <v>2.2200000000000002</v>
      </c>
      <c r="G72" s="4">
        <v>2.5</v>
      </c>
      <c r="H72" s="4">
        <v>1.76</v>
      </c>
      <c r="I72" s="6">
        <f t="shared" si="1"/>
        <v>1.9900000000000002</v>
      </c>
    </row>
    <row r="73" spans="1:9" x14ac:dyDescent="0.3">
      <c r="A73" s="3" t="s">
        <v>126</v>
      </c>
      <c r="B73" s="4">
        <f>111</f>
        <v>111</v>
      </c>
      <c r="C73" s="4">
        <v>4</v>
      </c>
      <c r="D73" s="4">
        <v>4.33</v>
      </c>
      <c r="E73" s="4">
        <v>0.79</v>
      </c>
      <c r="F73" s="4">
        <v>6.11</v>
      </c>
      <c r="G73" s="4">
        <v>3.75</v>
      </c>
      <c r="H73" s="4">
        <v>5</v>
      </c>
      <c r="I73" s="6">
        <f t="shared" si="1"/>
        <v>5.5549999999999997</v>
      </c>
    </row>
    <row r="74" spans="1:9" x14ac:dyDescent="0.3">
      <c r="A74" s="3" t="s">
        <v>18</v>
      </c>
      <c r="B74" s="4">
        <v>12</v>
      </c>
      <c r="C74" s="4">
        <v>8.7899999999999991</v>
      </c>
      <c r="D74" s="4">
        <v>9.58</v>
      </c>
      <c r="E74" s="4">
        <v>7.86</v>
      </c>
      <c r="F74" s="4">
        <v>7.78</v>
      </c>
      <c r="G74" s="4">
        <v>8.75</v>
      </c>
      <c r="H74" s="4">
        <v>10</v>
      </c>
      <c r="I74" s="6">
        <f t="shared" si="1"/>
        <v>8.89</v>
      </c>
    </row>
    <row r="75" spans="1:9" x14ac:dyDescent="0.3">
      <c r="A75" s="3" t="s">
        <v>44</v>
      </c>
      <c r="B75" s="4">
        <v>37</v>
      </c>
      <c r="C75" s="4">
        <v>7.48</v>
      </c>
      <c r="D75" s="4">
        <v>8.75</v>
      </c>
      <c r="E75" s="4">
        <v>7.5</v>
      </c>
      <c r="F75" s="4">
        <v>8.33</v>
      </c>
      <c r="G75" s="4">
        <v>7.5</v>
      </c>
      <c r="H75" s="4">
        <v>5.29</v>
      </c>
      <c r="I75" s="6">
        <f t="shared" si="1"/>
        <v>6.8100000000000005</v>
      </c>
    </row>
    <row r="76" spans="1:9" x14ac:dyDescent="0.3">
      <c r="A76" s="3" t="s">
        <v>35</v>
      </c>
      <c r="B76" s="4">
        <v>29</v>
      </c>
      <c r="C76" s="4">
        <v>7.83</v>
      </c>
      <c r="D76" s="4">
        <v>9.58</v>
      </c>
      <c r="E76" s="4">
        <v>6.79</v>
      </c>
      <c r="F76" s="4">
        <v>6.11</v>
      </c>
      <c r="G76" s="4">
        <v>8.1300000000000008</v>
      </c>
      <c r="H76" s="4">
        <v>8.5299999999999994</v>
      </c>
      <c r="I76" s="6">
        <f t="shared" si="1"/>
        <v>7.32</v>
      </c>
    </row>
    <row r="77" spans="1:9" x14ac:dyDescent="0.3">
      <c r="A77" s="3" t="s">
        <v>51</v>
      </c>
      <c r="B77" s="4">
        <f>43</f>
        <v>43</v>
      </c>
      <c r="C77" s="4">
        <v>7.21</v>
      </c>
      <c r="D77" s="4">
        <v>9.17</v>
      </c>
      <c r="E77" s="4">
        <v>6.79</v>
      </c>
      <c r="F77" s="4">
        <v>5</v>
      </c>
      <c r="G77" s="4">
        <v>6.25</v>
      </c>
      <c r="H77" s="4">
        <v>8.82</v>
      </c>
      <c r="I77" s="6">
        <f t="shared" si="1"/>
        <v>6.91</v>
      </c>
    </row>
    <row r="78" spans="1:9" x14ac:dyDescent="0.3">
      <c r="A78" s="3" t="s">
        <v>27</v>
      </c>
      <c r="B78" s="4">
        <v>22</v>
      </c>
      <c r="C78" s="4">
        <v>8.08</v>
      </c>
      <c r="D78" s="4">
        <v>9.17</v>
      </c>
      <c r="E78" s="4">
        <v>8.2100000000000009</v>
      </c>
      <c r="F78" s="4">
        <v>6.11</v>
      </c>
      <c r="G78" s="4">
        <v>7.5</v>
      </c>
      <c r="H78" s="4">
        <v>9.41</v>
      </c>
      <c r="I78" s="6">
        <f t="shared" si="1"/>
        <v>7.76</v>
      </c>
    </row>
    <row r="79" spans="1:9" x14ac:dyDescent="0.3">
      <c r="A79" s="3" t="s">
        <v>127</v>
      </c>
      <c r="B79" s="4">
        <v>117</v>
      </c>
      <c r="C79" s="4">
        <v>3.74</v>
      </c>
      <c r="D79" s="4">
        <v>3.17</v>
      </c>
      <c r="E79" s="4">
        <v>4.6399999999999997</v>
      </c>
      <c r="F79" s="4">
        <v>3.33</v>
      </c>
      <c r="G79" s="4">
        <v>3.75</v>
      </c>
      <c r="H79" s="4">
        <v>3.82</v>
      </c>
      <c r="I79" s="6">
        <f t="shared" si="1"/>
        <v>3.5750000000000002</v>
      </c>
    </row>
    <row r="80" spans="1:9" x14ac:dyDescent="0.3">
      <c r="A80" s="3" t="s">
        <v>128</v>
      </c>
      <c r="B80" s="4">
        <v>132</v>
      </c>
      <c r="C80" s="4">
        <v>3.3</v>
      </c>
      <c r="D80" s="4">
        <v>1.33</v>
      </c>
      <c r="E80" s="4">
        <v>2.14</v>
      </c>
      <c r="F80" s="4">
        <v>3.33</v>
      </c>
      <c r="G80" s="4">
        <v>4.38</v>
      </c>
      <c r="H80" s="4">
        <v>5.29</v>
      </c>
      <c r="I80" s="6">
        <f t="shared" si="1"/>
        <v>4.3100000000000005</v>
      </c>
    </row>
    <row r="81" spans="1:9" x14ac:dyDescent="0.3">
      <c r="A81" s="3" t="s">
        <v>129</v>
      </c>
      <c r="B81" s="4">
        <v>101</v>
      </c>
      <c r="C81" s="4">
        <v>4.71</v>
      </c>
      <c r="D81" s="4">
        <v>3.92</v>
      </c>
      <c r="E81" s="4">
        <v>4.29</v>
      </c>
      <c r="F81" s="4">
        <v>4.4400000000000004</v>
      </c>
      <c r="G81" s="4">
        <v>5.63</v>
      </c>
      <c r="H81" s="4">
        <v>5.29</v>
      </c>
      <c r="I81" s="6">
        <f t="shared" si="1"/>
        <v>4.8650000000000002</v>
      </c>
    </row>
    <row r="82" spans="1:9" x14ac:dyDescent="0.3">
      <c r="A82" s="3" t="s">
        <v>130</v>
      </c>
      <c r="B82" s="4">
        <v>114</v>
      </c>
      <c r="C82" s="4">
        <v>3.88</v>
      </c>
      <c r="D82" s="4">
        <v>3.58</v>
      </c>
      <c r="E82" s="4">
        <v>4.29</v>
      </c>
      <c r="F82" s="4">
        <v>3.33</v>
      </c>
      <c r="G82" s="4">
        <v>4.38</v>
      </c>
      <c r="H82" s="4">
        <v>3.82</v>
      </c>
      <c r="I82" s="6">
        <f t="shared" si="1"/>
        <v>3.5750000000000002</v>
      </c>
    </row>
    <row r="83" spans="1:9" ht="28.8" x14ac:dyDescent="0.3">
      <c r="A83" s="3" t="s">
        <v>131</v>
      </c>
      <c r="B83" s="4">
        <v>106</v>
      </c>
      <c r="C83" s="4">
        <v>4.3099999999999996</v>
      </c>
      <c r="D83" s="4">
        <v>5.75</v>
      </c>
      <c r="E83" s="4">
        <v>1.1399999999999999</v>
      </c>
      <c r="F83" s="4">
        <v>5</v>
      </c>
      <c r="G83" s="4">
        <v>4.38</v>
      </c>
      <c r="H83" s="4">
        <v>5.29</v>
      </c>
      <c r="I83" s="6">
        <f t="shared" si="1"/>
        <v>5.1449999999999996</v>
      </c>
    </row>
    <row r="84" spans="1:9" x14ac:dyDescent="0.3">
      <c r="A84" s="3" t="s">
        <v>132</v>
      </c>
      <c r="B84" s="4">
        <v>156</v>
      </c>
      <c r="C84" s="4">
        <v>2.1</v>
      </c>
      <c r="D84" s="4">
        <v>0</v>
      </c>
      <c r="E84" s="4">
        <v>3.21</v>
      </c>
      <c r="F84" s="4">
        <v>1.1100000000000001</v>
      </c>
      <c r="G84" s="4">
        <v>5</v>
      </c>
      <c r="H84" s="4">
        <v>1.18</v>
      </c>
      <c r="I84" s="6">
        <f t="shared" si="1"/>
        <v>1.145</v>
      </c>
    </row>
    <row r="85" spans="1:9" x14ac:dyDescent="0.3">
      <c r="A85" s="3" t="s">
        <v>56</v>
      </c>
      <c r="B85" s="4">
        <f>48</f>
        <v>48</v>
      </c>
      <c r="C85" s="4">
        <v>7.05</v>
      </c>
      <c r="D85" s="4">
        <v>9.58</v>
      </c>
      <c r="E85" s="4">
        <v>5.36</v>
      </c>
      <c r="F85" s="4">
        <v>5.56</v>
      </c>
      <c r="G85" s="4">
        <v>5.63</v>
      </c>
      <c r="H85" s="4">
        <v>9.1199999999999992</v>
      </c>
      <c r="I85" s="6">
        <f t="shared" si="1"/>
        <v>7.34</v>
      </c>
    </row>
    <row r="86" spans="1:9" x14ac:dyDescent="0.3">
      <c r="A86" s="3" t="s">
        <v>133</v>
      </c>
      <c r="B86" s="4">
        <v>86</v>
      </c>
      <c r="C86" s="4">
        <v>5.82</v>
      </c>
      <c r="D86" s="4">
        <v>7.92</v>
      </c>
      <c r="E86" s="4">
        <v>3.93</v>
      </c>
      <c r="F86" s="4">
        <v>6.67</v>
      </c>
      <c r="G86" s="4">
        <v>5</v>
      </c>
      <c r="H86" s="4">
        <v>5.59</v>
      </c>
      <c r="I86" s="6">
        <f t="shared" si="1"/>
        <v>6.13</v>
      </c>
    </row>
    <row r="87" spans="1:9" x14ac:dyDescent="0.3">
      <c r="A87" s="3" t="s">
        <v>85</v>
      </c>
      <c r="B87" s="4">
        <v>77</v>
      </c>
      <c r="C87" s="4">
        <v>6.02</v>
      </c>
      <c r="D87" s="4">
        <v>7.42</v>
      </c>
      <c r="E87" s="4">
        <v>6.07</v>
      </c>
      <c r="F87" s="4">
        <v>6.11</v>
      </c>
      <c r="G87" s="4">
        <v>3.75</v>
      </c>
      <c r="H87" s="4">
        <v>6.76</v>
      </c>
      <c r="I87" s="6">
        <f t="shared" si="1"/>
        <v>6.4350000000000005</v>
      </c>
    </row>
    <row r="88" spans="1:9" x14ac:dyDescent="0.3">
      <c r="A88" s="3" t="s">
        <v>134</v>
      </c>
      <c r="B88" s="4">
        <v>97</v>
      </c>
      <c r="C88" s="4">
        <v>5.07</v>
      </c>
      <c r="D88" s="4">
        <v>7.83</v>
      </c>
      <c r="E88" s="4">
        <v>0.79</v>
      </c>
      <c r="F88" s="4">
        <v>5.56</v>
      </c>
      <c r="G88" s="4">
        <v>5</v>
      </c>
      <c r="H88" s="4">
        <v>6.18</v>
      </c>
      <c r="I88" s="6">
        <f t="shared" si="1"/>
        <v>5.8699999999999992</v>
      </c>
    </row>
    <row r="89" spans="1:9" x14ac:dyDescent="0.3">
      <c r="A89" s="3" t="s">
        <v>135</v>
      </c>
      <c r="B89" s="4">
        <v>158</v>
      </c>
      <c r="C89" s="4">
        <v>1.94</v>
      </c>
      <c r="D89" s="4">
        <v>0</v>
      </c>
      <c r="E89" s="4">
        <v>2.14</v>
      </c>
      <c r="F89" s="4">
        <v>1.1100000000000001</v>
      </c>
      <c r="G89" s="4">
        <v>5</v>
      </c>
      <c r="H89" s="4">
        <v>1.47</v>
      </c>
      <c r="I89" s="6">
        <f t="shared" si="1"/>
        <v>1.29</v>
      </c>
    </row>
    <row r="90" spans="1:9" x14ac:dyDescent="0.3">
      <c r="A90" s="3" t="s">
        <v>48</v>
      </c>
      <c r="B90" s="4">
        <v>41</v>
      </c>
      <c r="C90" s="4">
        <v>7.24</v>
      </c>
      <c r="D90" s="4">
        <v>9.58</v>
      </c>
      <c r="E90" s="4">
        <v>5.71</v>
      </c>
      <c r="F90" s="4">
        <v>5.56</v>
      </c>
      <c r="G90" s="4">
        <v>6.25</v>
      </c>
      <c r="H90" s="4">
        <v>9.1199999999999992</v>
      </c>
      <c r="I90" s="6">
        <f t="shared" si="1"/>
        <v>7.34</v>
      </c>
    </row>
    <row r="91" spans="1:9" x14ac:dyDescent="0.3">
      <c r="A91" s="3" t="s">
        <v>17</v>
      </c>
      <c r="B91" s="4">
        <v>11</v>
      </c>
      <c r="C91" s="4">
        <v>8.8800000000000008</v>
      </c>
      <c r="D91" s="4">
        <v>10</v>
      </c>
      <c r="E91" s="4">
        <v>9.2899999999999991</v>
      </c>
      <c r="F91" s="4">
        <v>6.67</v>
      </c>
      <c r="G91" s="4">
        <v>8.75</v>
      </c>
      <c r="H91" s="4">
        <v>9.7100000000000009</v>
      </c>
      <c r="I91" s="6">
        <f t="shared" si="1"/>
        <v>8.1900000000000013</v>
      </c>
    </row>
    <row r="92" spans="1:9" x14ac:dyDescent="0.3">
      <c r="A92" s="3" t="s">
        <v>81</v>
      </c>
      <c r="B92" s="4">
        <v>73</v>
      </c>
      <c r="C92" s="4">
        <v>6.16</v>
      </c>
      <c r="D92" s="4">
        <v>7.75</v>
      </c>
      <c r="E92" s="4">
        <v>4.6399999999999997</v>
      </c>
      <c r="F92" s="4">
        <v>6.11</v>
      </c>
      <c r="G92" s="4">
        <v>4.38</v>
      </c>
      <c r="H92" s="4">
        <v>7.94</v>
      </c>
      <c r="I92" s="6">
        <f t="shared" si="1"/>
        <v>7.0250000000000004</v>
      </c>
    </row>
    <row r="93" spans="1:9" x14ac:dyDescent="0.3">
      <c r="A93" s="3" t="s">
        <v>136</v>
      </c>
      <c r="B93" s="4">
        <v>113</v>
      </c>
      <c r="C93" s="4">
        <v>3.94</v>
      </c>
      <c r="D93" s="4">
        <v>2.17</v>
      </c>
      <c r="E93" s="4">
        <v>2.14</v>
      </c>
      <c r="F93" s="4">
        <v>4.4400000000000004</v>
      </c>
      <c r="G93" s="4">
        <v>6.25</v>
      </c>
      <c r="H93" s="4">
        <v>4.71</v>
      </c>
      <c r="I93" s="6">
        <f t="shared" si="1"/>
        <v>4.5750000000000002</v>
      </c>
    </row>
    <row r="94" spans="1:9" x14ac:dyDescent="0.3">
      <c r="A94" s="3" t="s">
        <v>137</v>
      </c>
      <c r="B94" s="4">
        <v>85</v>
      </c>
      <c r="C94" s="4">
        <v>5.84</v>
      </c>
      <c r="D94" s="4">
        <v>7</v>
      </c>
      <c r="E94" s="4">
        <v>5.71</v>
      </c>
      <c r="F94" s="4">
        <v>5</v>
      </c>
      <c r="G94" s="4">
        <v>5.63</v>
      </c>
      <c r="H94" s="4">
        <v>5.88</v>
      </c>
      <c r="I94" s="6">
        <f t="shared" si="1"/>
        <v>5.4399999999999995</v>
      </c>
    </row>
    <row r="95" spans="1:9" x14ac:dyDescent="0.3">
      <c r="A95" s="3" t="s">
        <v>79</v>
      </c>
      <c r="B95" s="4">
        <v>71</v>
      </c>
      <c r="C95" s="4">
        <v>6.19</v>
      </c>
      <c r="D95" s="4">
        <v>6.5</v>
      </c>
      <c r="E95" s="4">
        <v>6.79</v>
      </c>
      <c r="F95" s="4">
        <v>5.56</v>
      </c>
      <c r="G95" s="4">
        <v>6.25</v>
      </c>
      <c r="H95" s="4">
        <v>5.88</v>
      </c>
      <c r="I95" s="6">
        <f t="shared" si="1"/>
        <v>5.72</v>
      </c>
    </row>
    <row r="96" spans="1:9" x14ac:dyDescent="0.3">
      <c r="A96" s="3" t="s">
        <v>138</v>
      </c>
      <c r="B96" s="4">
        <v>79</v>
      </c>
      <c r="C96" s="4">
        <v>6.01</v>
      </c>
      <c r="D96" s="4">
        <v>8.25</v>
      </c>
      <c r="E96" s="4">
        <v>6.43</v>
      </c>
      <c r="F96" s="4">
        <v>3.89</v>
      </c>
      <c r="G96" s="4">
        <v>5.63</v>
      </c>
      <c r="H96" s="4">
        <v>5.88</v>
      </c>
      <c r="I96" s="6">
        <f t="shared" si="1"/>
        <v>4.8849999999999998</v>
      </c>
    </row>
    <row r="97" spans="1:9" x14ac:dyDescent="0.3">
      <c r="A97" s="3" t="s">
        <v>22</v>
      </c>
      <c r="B97" s="4">
        <v>15</v>
      </c>
      <c r="C97" s="4">
        <v>8.2799999999999994</v>
      </c>
      <c r="D97" s="4">
        <v>9.17</v>
      </c>
      <c r="E97" s="4">
        <v>8.2100000000000009</v>
      </c>
      <c r="F97" s="4">
        <v>5.56</v>
      </c>
      <c r="G97" s="4">
        <v>8.75</v>
      </c>
      <c r="H97" s="4">
        <v>9.7100000000000009</v>
      </c>
      <c r="I97" s="6">
        <f t="shared" si="1"/>
        <v>7.6349999999999998</v>
      </c>
    </row>
    <row r="98" spans="1:9" x14ac:dyDescent="0.3">
      <c r="A98" s="3" t="s">
        <v>139</v>
      </c>
      <c r="B98" s="4">
        <v>115</v>
      </c>
      <c r="C98" s="4">
        <v>3.86</v>
      </c>
      <c r="D98" s="4">
        <v>3</v>
      </c>
      <c r="E98" s="4">
        <v>4.29</v>
      </c>
      <c r="F98" s="4">
        <v>3.89</v>
      </c>
      <c r="G98" s="4">
        <v>3.13</v>
      </c>
      <c r="H98" s="4">
        <v>5</v>
      </c>
      <c r="I98" s="6">
        <f t="shared" si="1"/>
        <v>4.4450000000000003</v>
      </c>
    </row>
    <row r="99" spans="1:9" x14ac:dyDescent="0.3">
      <c r="A99" s="3" t="s">
        <v>29</v>
      </c>
      <c r="B99" s="4">
        <v>24</v>
      </c>
      <c r="C99" s="4">
        <v>8.0399999999999991</v>
      </c>
      <c r="D99" s="4">
        <v>9.17</v>
      </c>
      <c r="E99" s="4">
        <v>8.2100000000000009</v>
      </c>
      <c r="F99" s="4">
        <v>5</v>
      </c>
      <c r="G99" s="4">
        <v>8.1300000000000008</v>
      </c>
      <c r="H99" s="4">
        <v>9.7100000000000009</v>
      </c>
      <c r="I99" s="6">
        <f t="shared" si="1"/>
        <v>7.3550000000000004</v>
      </c>
    </row>
    <row r="100" spans="1:9" x14ac:dyDescent="0.3">
      <c r="A100" s="3" t="s">
        <v>57</v>
      </c>
      <c r="B100" s="4">
        <v>50</v>
      </c>
      <c r="C100" s="4">
        <v>6.93</v>
      </c>
      <c r="D100" s="4">
        <v>8.75</v>
      </c>
      <c r="E100" s="4">
        <v>7.14</v>
      </c>
      <c r="F100" s="4">
        <v>6.11</v>
      </c>
      <c r="G100" s="4">
        <v>5</v>
      </c>
      <c r="H100" s="4">
        <v>7.65</v>
      </c>
      <c r="I100" s="6">
        <f t="shared" si="1"/>
        <v>6.8800000000000008</v>
      </c>
    </row>
    <row r="101" spans="1:9" x14ac:dyDescent="0.3">
      <c r="A101" s="3" t="s">
        <v>74</v>
      </c>
      <c r="B101" s="4">
        <f>65</f>
        <v>65</v>
      </c>
      <c r="C101" s="4">
        <v>6.33</v>
      </c>
      <c r="D101" s="4">
        <v>8.75</v>
      </c>
      <c r="E101" s="4">
        <v>5.71</v>
      </c>
      <c r="F101" s="4">
        <v>6.11</v>
      </c>
      <c r="G101" s="4">
        <v>3.13</v>
      </c>
      <c r="H101" s="4">
        <v>7.94</v>
      </c>
      <c r="I101" s="6">
        <f t="shared" si="1"/>
        <v>7.0250000000000004</v>
      </c>
    </row>
    <row r="102" spans="1:9" x14ac:dyDescent="0.3">
      <c r="A102" s="3" t="s">
        <v>72</v>
      </c>
      <c r="B102" s="4">
        <v>64</v>
      </c>
      <c r="C102" s="4">
        <v>6.36</v>
      </c>
      <c r="D102" s="4">
        <v>8.33</v>
      </c>
      <c r="E102" s="4">
        <v>5.71</v>
      </c>
      <c r="F102" s="4">
        <v>3.89</v>
      </c>
      <c r="G102" s="4">
        <v>5.63</v>
      </c>
      <c r="H102" s="4">
        <v>8.24</v>
      </c>
      <c r="I102" s="6">
        <f t="shared" si="1"/>
        <v>6.0650000000000004</v>
      </c>
    </row>
    <row r="103" spans="1:9" x14ac:dyDescent="0.3">
      <c r="A103" s="3" t="s">
        <v>76</v>
      </c>
      <c r="B103" s="4">
        <v>68</v>
      </c>
      <c r="C103" s="4">
        <v>6.27</v>
      </c>
      <c r="D103" s="4">
        <v>8.75</v>
      </c>
      <c r="E103" s="4">
        <v>5</v>
      </c>
      <c r="F103" s="4">
        <v>5.56</v>
      </c>
      <c r="G103" s="4">
        <v>5</v>
      </c>
      <c r="H103" s="4">
        <v>7.06</v>
      </c>
      <c r="I103" s="6">
        <f t="shared" si="1"/>
        <v>6.31</v>
      </c>
    </row>
    <row r="104" spans="1:9" x14ac:dyDescent="0.3">
      <c r="A104" s="3" t="s">
        <v>140</v>
      </c>
      <c r="B104" s="4">
        <v>116</v>
      </c>
      <c r="C104" s="4">
        <v>3.79</v>
      </c>
      <c r="D104" s="4">
        <v>3.5</v>
      </c>
      <c r="E104" s="4">
        <v>4.6399999999999997</v>
      </c>
      <c r="F104" s="4">
        <v>1.67</v>
      </c>
      <c r="G104" s="4">
        <v>5</v>
      </c>
      <c r="H104" s="4">
        <v>4.12</v>
      </c>
      <c r="I104" s="6">
        <f t="shared" si="1"/>
        <v>2.895</v>
      </c>
    </row>
    <row r="105" spans="1:9" x14ac:dyDescent="0.3">
      <c r="A105" s="3" t="s">
        <v>141</v>
      </c>
      <c r="B105" s="4">
        <v>99</v>
      </c>
      <c r="C105" s="4">
        <v>4.9000000000000004</v>
      </c>
      <c r="D105" s="4">
        <v>4.83</v>
      </c>
      <c r="E105" s="4">
        <v>4.6399999999999997</v>
      </c>
      <c r="F105" s="4">
        <v>5.56</v>
      </c>
      <c r="G105" s="4">
        <v>5.63</v>
      </c>
      <c r="H105" s="4">
        <v>3.82</v>
      </c>
      <c r="I105" s="6">
        <f t="shared" si="1"/>
        <v>4.6899999999999995</v>
      </c>
    </row>
    <row r="106" spans="1:9" x14ac:dyDescent="0.3">
      <c r="A106" s="3" t="s">
        <v>142</v>
      </c>
      <c r="B106" s="4">
        <v>163</v>
      </c>
      <c r="C106" s="4">
        <v>1.77</v>
      </c>
      <c r="D106" s="4">
        <v>0</v>
      </c>
      <c r="E106" s="4">
        <v>1.79</v>
      </c>
      <c r="F106" s="4">
        <v>0.56000000000000005</v>
      </c>
      <c r="G106" s="4">
        <v>5.63</v>
      </c>
      <c r="H106" s="4">
        <v>0.88</v>
      </c>
      <c r="I106" s="6">
        <f t="shared" si="1"/>
        <v>0.72</v>
      </c>
    </row>
    <row r="107" spans="1:9" x14ac:dyDescent="0.3">
      <c r="A107" s="3" t="s">
        <v>77</v>
      </c>
      <c r="B107" s="4">
        <v>69</v>
      </c>
      <c r="C107" s="4">
        <v>6.23</v>
      </c>
      <c r="D107" s="4">
        <v>5.25</v>
      </c>
      <c r="E107" s="4">
        <v>5.36</v>
      </c>
      <c r="F107" s="4">
        <v>6.67</v>
      </c>
      <c r="G107" s="4">
        <v>5.63</v>
      </c>
      <c r="H107" s="4">
        <v>8.24</v>
      </c>
      <c r="I107" s="6">
        <f t="shared" si="1"/>
        <v>7.4550000000000001</v>
      </c>
    </row>
    <row r="108" spans="1:9" x14ac:dyDescent="0.3">
      <c r="A108" s="3" t="s">
        <v>143</v>
      </c>
      <c r="B108" s="4">
        <v>108</v>
      </c>
      <c r="C108" s="4">
        <v>4.24</v>
      </c>
      <c r="D108" s="4">
        <v>1.83</v>
      </c>
      <c r="E108" s="4">
        <v>4.29</v>
      </c>
      <c r="F108" s="4">
        <v>3.89</v>
      </c>
      <c r="G108" s="4">
        <v>5.63</v>
      </c>
      <c r="H108" s="4">
        <v>5.59</v>
      </c>
      <c r="I108" s="6">
        <f t="shared" si="1"/>
        <v>4.74</v>
      </c>
    </row>
    <row r="109" spans="1:9" x14ac:dyDescent="0.3">
      <c r="A109" s="3" t="s">
        <v>16</v>
      </c>
      <c r="B109" s="4">
        <v>10</v>
      </c>
      <c r="C109" s="4">
        <v>8.99</v>
      </c>
      <c r="D109" s="4">
        <v>9.58</v>
      </c>
      <c r="E109" s="4">
        <v>8.93</v>
      </c>
      <c r="F109" s="4">
        <v>8.89</v>
      </c>
      <c r="G109" s="4">
        <v>8.1300000000000008</v>
      </c>
      <c r="H109" s="4">
        <v>9.41</v>
      </c>
      <c r="I109" s="6">
        <f t="shared" si="1"/>
        <v>9.15</v>
      </c>
    </row>
    <row r="110" spans="1:9" x14ac:dyDescent="0.3">
      <c r="A110" s="3" t="s">
        <v>19</v>
      </c>
      <c r="B110" s="4">
        <v>5</v>
      </c>
      <c r="C110" s="4">
        <v>9.26</v>
      </c>
      <c r="D110" s="4">
        <v>10</v>
      </c>
      <c r="E110" s="4">
        <v>9.2899999999999991</v>
      </c>
      <c r="F110" s="4">
        <v>8.89</v>
      </c>
      <c r="G110" s="4">
        <v>8.1300000000000008</v>
      </c>
      <c r="H110" s="4">
        <v>10</v>
      </c>
      <c r="I110" s="6">
        <f t="shared" si="1"/>
        <v>9.4450000000000003</v>
      </c>
    </row>
    <row r="111" spans="1:9" x14ac:dyDescent="0.3">
      <c r="A111" s="3" t="s">
        <v>144</v>
      </c>
      <c r="B111" s="4">
        <f>89</f>
        <v>89</v>
      </c>
      <c r="C111" s="4">
        <v>5.73</v>
      </c>
      <c r="D111" s="4">
        <v>7.42</v>
      </c>
      <c r="E111" s="4">
        <v>4.3600000000000003</v>
      </c>
      <c r="F111" s="4">
        <v>3.89</v>
      </c>
      <c r="G111" s="4">
        <v>5.63</v>
      </c>
      <c r="H111" s="4">
        <v>7.35</v>
      </c>
      <c r="I111" s="6">
        <f t="shared" si="1"/>
        <v>5.62</v>
      </c>
    </row>
    <row r="112" spans="1:9" x14ac:dyDescent="0.3">
      <c r="A112" s="3" t="s">
        <v>145</v>
      </c>
      <c r="B112" s="4">
        <v>128</v>
      </c>
      <c r="C112" s="4">
        <v>3.38</v>
      </c>
      <c r="D112" s="4">
        <v>5.25</v>
      </c>
      <c r="E112" s="4">
        <v>0.43</v>
      </c>
      <c r="F112" s="4">
        <v>2.78</v>
      </c>
      <c r="G112" s="4">
        <v>3.75</v>
      </c>
      <c r="H112" s="4">
        <v>4.71</v>
      </c>
      <c r="I112" s="6">
        <f t="shared" si="1"/>
        <v>3.7450000000000001</v>
      </c>
    </row>
    <row r="113" spans="1:9" x14ac:dyDescent="0.3">
      <c r="A113" s="3" t="s">
        <v>146</v>
      </c>
      <c r="B113" s="4">
        <v>123</v>
      </c>
      <c r="C113" s="4">
        <v>3.47</v>
      </c>
      <c r="D113" s="4">
        <v>3.83</v>
      </c>
      <c r="E113" s="4">
        <v>3.21</v>
      </c>
      <c r="F113" s="4">
        <v>3.33</v>
      </c>
      <c r="G113" s="4">
        <v>3.13</v>
      </c>
      <c r="H113" s="4">
        <v>3.82</v>
      </c>
      <c r="I113" s="6">
        <f t="shared" si="1"/>
        <v>3.5750000000000002</v>
      </c>
    </row>
    <row r="114" spans="1:9" x14ac:dyDescent="0.3">
      <c r="A114" s="3" t="s">
        <v>147</v>
      </c>
      <c r="B114" s="4">
        <v>167</v>
      </c>
      <c r="C114" s="4">
        <v>1.08</v>
      </c>
      <c r="D114" s="4">
        <v>0</v>
      </c>
      <c r="E114" s="4">
        <v>2.5</v>
      </c>
      <c r="F114" s="4">
        <v>1.67</v>
      </c>
      <c r="G114" s="4">
        <v>1.25</v>
      </c>
      <c r="H114" s="4">
        <v>0</v>
      </c>
      <c r="I114" s="6">
        <f t="shared" si="1"/>
        <v>0.83499999999999996</v>
      </c>
    </row>
    <row r="115" spans="1:9" x14ac:dyDescent="0.3">
      <c r="A115" s="3" t="s">
        <v>7</v>
      </c>
      <c r="B115" s="4">
        <v>1</v>
      </c>
      <c r="C115" s="4">
        <v>9.8000000000000007</v>
      </c>
      <c r="D115" s="4">
        <v>10</v>
      </c>
      <c r="E115" s="4">
        <v>9.64</v>
      </c>
      <c r="F115" s="4">
        <v>10</v>
      </c>
      <c r="G115" s="4">
        <v>9.3800000000000008</v>
      </c>
      <c r="H115" s="4">
        <v>10</v>
      </c>
      <c r="I115" s="6">
        <f t="shared" si="1"/>
        <v>10</v>
      </c>
    </row>
    <row r="116" spans="1:9" x14ac:dyDescent="0.3">
      <c r="A116" s="3" t="s">
        <v>148</v>
      </c>
      <c r="B116" s="4">
        <v>143</v>
      </c>
      <c r="C116" s="4">
        <v>2.86</v>
      </c>
      <c r="D116" s="4">
        <v>0</v>
      </c>
      <c r="E116" s="4">
        <v>3.57</v>
      </c>
      <c r="F116" s="4">
        <v>2.2200000000000002</v>
      </c>
      <c r="G116" s="4">
        <v>4.38</v>
      </c>
      <c r="H116" s="4">
        <v>4.12</v>
      </c>
      <c r="I116" s="6">
        <f t="shared" si="1"/>
        <v>3.17</v>
      </c>
    </row>
    <row r="117" spans="1:9" x14ac:dyDescent="0.3">
      <c r="A117" s="3" t="s">
        <v>149</v>
      </c>
      <c r="B117" s="4">
        <v>104</v>
      </c>
      <c r="C117" s="4">
        <v>4.55</v>
      </c>
      <c r="D117" s="4">
        <v>5.17</v>
      </c>
      <c r="E117" s="4">
        <v>5.71</v>
      </c>
      <c r="F117" s="4">
        <v>2.2200000000000002</v>
      </c>
      <c r="G117" s="4">
        <v>4.38</v>
      </c>
      <c r="H117" s="4">
        <v>5.29</v>
      </c>
      <c r="I117" s="6">
        <f t="shared" si="1"/>
        <v>3.7549999999999999</v>
      </c>
    </row>
    <row r="118" spans="1:9" x14ac:dyDescent="0.3">
      <c r="A118" s="3" t="s">
        <v>150</v>
      </c>
      <c r="B118" s="4">
        <v>93</v>
      </c>
      <c r="C118" s="4">
        <v>5.44</v>
      </c>
      <c r="D118" s="4">
        <v>7.83</v>
      </c>
      <c r="E118" s="4">
        <v>2.86</v>
      </c>
      <c r="F118" s="4">
        <v>8.33</v>
      </c>
      <c r="G118" s="4">
        <v>4.38</v>
      </c>
      <c r="H118" s="4">
        <v>3.82</v>
      </c>
      <c r="I118" s="6">
        <f t="shared" si="1"/>
        <v>6.0750000000000002</v>
      </c>
    </row>
    <row r="119" spans="1:9" x14ac:dyDescent="0.3">
      <c r="A119" s="3" t="s">
        <v>53</v>
      </c>
      <c r="B119" s="4">
        <v>46</v>
      </c>
      <c r="C119" s="4">
        <v>7.15</v>
      </c>
      <c r="D119" s="4">
        <v>9.58</v>
      </c>
      <c r="E119" s="4">
        <v>6.79</v>
      </c>
      <c r="F119" s="4">
        <v>5.56</v>
      </c>
      <c r="G119" s="4">
        <v>5</v>
      </c>
      <c r="H119" s="4">
        <v>8.82</v>
      </c>
      <c r="I119" s="6">
        <f t="shared" si="1"/>
        <v>7.1899999999999995</v>
      </c>
    </row>
    <row r="120" spans="1:9" ht="28.8" x14ac:dyDescent="0.3">
      <c r="A120" s="3" t="s">
        <v>67</v>
      </c>
      <c r="B120" s="4">
        <v>59</v>
      </c>
      <c r="C120" s="4">
        <v>6.54</v>
      </c>
      <c r="D120" s="4">
        <v>7.33</v>
      </c>
      <c r="E120" s="4">
        <v>6.43</v>
      </c>
      <c r="F120" s="4">
        <v>4.4400000000000004</v>
      </c>
      <c r="G120" s="4">
        <v>6.25</v>
      </c>
      <c r="H120" s="4">
        <v>8.24</v>
      </c>
      <c r="I120" s="6">
        <f t="shared" si="1"/>
        <v>6.34</v>
      </c>
    </row>
    <row r="121" spans="1:9" x14ac:dyDescent="0.3">
      <c r="A121" s="3" t="s">
        <v>70</v>
      </c>
      <c r="B121" s="4">
        <v>62</v>
      </c>
      <c r="C121" s="4">
        <v>6.4</v>
      </c>
      <c r="D121" s="4">
        <v>8.33</v>
      </c>
      <c r="E121" s="4">
        <v>6.07</v>
      </c>
      <c r="F121" s="4">
        <v>5</v>
      </c>
      <c r="G121" s="4">
        <v>4.38</v>
      </c>
      <c r="H121" s="4">
        <v>8.24</v>
      </c>
      <c r="I121" s="6">
        <f t="shared" si="1"/>
        <v>6.62</v>
      </c>
    </row>
    <row r="122" spans="1:9" x14ac:dyDescent="0.3">
      <c r="A122" s="3" t="s">
        <v>71</v>
      </c>
      <c r="B122" s="4">
        <f>62</f>
        <v>62</v>
      </c>
      <c r="C122" s="4">
        <v>6.4</v>
      </c>
      <c r="D122" s="4">
        <v>8.75</v>
      </c>
      <c r="E122" s="4">
        <v>5</v>
      </c>
      <c r="F122" s="4">
        <v>5</v>
      </c>
      <c r="G122" s="4">
        <v>5</v>
      </c>
      <c r="H122" s="4">
        <v>8.24</v>
      </c>
      <c r="I122" s="6">
        <f t="shared" si="1"/>
        <v>6.62</v>
      </c>
    </row>
    <row r="123" spans="1:9" x14ac:dyDescent="0.3">
      <c r="A123" s="3" t="s">
        <v>82</v>
      </c>
      <c r="B123" s="4">
        <v>74</v>
      </c>
      <c r="C123" s="4">
        <v>6.12</v>
      </c>
      <c r="D123" s="4">
        <v>8.33</v>
      </c>
      <c r="E123" s="4">
        <v>5</v>
      </c>
      <c r="F123" s="4">
        <v>5</v>
      </c>
      <c r="G123" s="4">
        <v>3.13</v>
      </c>
      <c r="H123" s="4">
        <v>9.1199999999999992</v>
      </c>
      <c r="I123" s="6">
        <f t="shared" si="1"/>
        <v>7.06</v>
      </c>
    </row>
    <row r="124" spans="1:9" x14ac:dyDescent="0.3">
      <c r="A124" s="3" t="s">
        <v>55</v>
      </c>
      <c r="B124" s="4">
        <v>48</v>
      </c>
      <c r="C124" s="4">
        <v>7.05</v>
      </c>
      <c r="D124" s="4">
        <v>9.58</v>
      </c>
      <c r="E124" s="4">
        <v>6.07</v>
      </c>
      <c r="F124" s="4">
        <v>6.11</v>
      </c>
      <c r="G124" s="4">
        <v>4.38</v>
      </c>
      <c r="H124" s="4">
        <v>9.1199999999999992</v>
      </c>
      <c r="I124" s="6">
        <f t="shared" si="1"/>
        <v>7.6150000000000002</v>
      </c>
    </row>
    <row r="125" spans="1:9" x14ac:dyDescent="0.3">
      <c r="A125" s="3" t="s">
        <v>30</v>
      </c>
      <c r="B125" s="4">
        <v>26</v>
      </c>
      <c r="C125" s="4">
        <v>8.02</v>
      </c>
      <c r="D125" s="4">
        <v>9.58</v>
      </c>
      <c r="E125" s="4">
        <v>7.5</v>
      </c>
      <c r="F125" s="4">
        <v>6.11</v>
      </c>
      <c r="G125" s="4">
        <v>7.5</v>
      </c>
      <c r="H125" s="4">
        <v>9.41</v>
      </c>
      <c r="I125" s="6">
        <f t="shared" si="1"/>
        <v>7.76</v>
      </c>
    </row>
    <row r="126" spans="1:9" x14ac:dyDescent="0.3">
      <c r="A126" s="3" t="s">
        <v>151</v>
      </c>
      <c r="B126" s="4">
        <v>137</v>
      </c>
      <c r="C126" s="4">
        <v>3.09</v>
      </c>
      <c r="D126" s="4">
        <v>0</v>
      </c>
      <c r="E126" s="4">
        <v>3.21</v>
      </c>
      <c r="F126" s="4">
        <v>2.2200000000000002</v>
      </c>
      <c r="G126" s="4">
        <v>5.63</v>
      </c>
      <c r="H126" s="4">
        <v>4.41</v>
      </c>
      <c r="I126" s="6">
        <f t="shared" si="1"/>
        <v>3.3150000000000004</v>
      </c>
    </row>
    <row r="127" spans="1:9" x14ac:dyDescent="0.3">
      <c r="A127" s="3" t="s">
        <v>63</v>
      </c>
      <c r="B127" s="4">
        <v>56</v>
      </c>
      <c r="C127" s="4">
        <v>6.6</v>
      </c>
      <c r="D127" s="4">
        <v>9.58</v>
      </c>
      <c r="E127" s="4">
        <v>6.43</v>
      </c>
      <c r="F127" s="4">
        <v>5</v>
      </c>
      <c r="G127" s="4">
        <v>3.75</v>
      </c>
      <c r="H127" s="4">
        <v>8.24</v>
      </c>
      <c r="I127" s="6">
        <f t="shared" si="1"/>
        <v>6.62</v>
      </c>
    </row>
    <row r="128" spans="1:9" x14ac:dyDescent="0.3">
      <c r="A128" s="3" t="s">
        <v>152</v>
      </c>
      <c r="B128" s="4">
        <v>107</v>
      </c>
      <c r="C128" s="4">
        <v>4.26</v>
      </c>
      <c r="D128" s="4">
        <v>5.25</v>
      </c>
      <c r="E128" s="4">
        <v>3.21</v>
      </c>
      <c r="F128" s="4">
        <v>5</v>
      </c>
      <c r="G128" s="4">
        <v>3.13</v>
      </c>
      <c r="H128" s="4">
        <v>4.71</v>
      </c>
      <c r="I128" s="6">
        <f t="shared" si="1"/>
        <v>4.8550000000000004</v>
      </c>
    </row>
    <row r="129" spans="1:9" x14ac:dyDescent="0.3">
      <c r="A129" s="3" t="s">
        <v>153</v>
      </c>
      <c r="B129" s="4">
        <v>134</v>
      </c>
      <c r="C129" s="4">
        <v>3.25</v>
      </c>
      <c r="D129" s="4">
        <v>0.83</v>
      </c>
      <c r="E129" s="4">
        <v>4.6399999999999997</v>
      </c>
      <c r="F129" s="4">
        <v>1.67</v>
      </c>
      <c r="G129" s="4">
        <v>5</v>
      </c>
      <c r="H129" s="4">
        <v>4.12</v>
      </c>
      <c r="I129" s="6">
        <f t="shared" si="1"/>
        <v>2.895</v>
      </c>
    </row>
    <row r="130" spans="1:9" x14ac:dyDescent="0.3">
      <c r="A130" s="3" t="s">
        <v>154</v>
      </c>
      <c r="B130" s="4">
        <f>160</f>
        <v>160</v>
      </c>
      <c r="C130" s="4">
        <v>1.84</v>
      </c>
      <c r="D130" s="4">
        <v>0</v>
      </c>
      <c r="E130" s="4">
        <v>2.86</v>
      </c>
      <c r="F130" s="4">
        <v>1.1100000000000001</v>
      </c>
      <c r="G130" s="4">
        <v>3.75</v>
      </c>
      <c r="H130" s="4">
        <v>1.47</v>
      </c>
      <c r="I130" s="6">
        <f t="shared" si="1"/>
        <v>1.29</v>
      </c>
    </row>
    <row r="131" spans="1:9" x14ac:dyDescent="0.3">
      <c r="A131" s="3" t="s">
        <v>155</v>
      </c>
      <c r="B131" s="4">
        <v>95</v>
      </c>
      <c r="C131" s="4">
        <v>5.27</v>
      </c>
      <c r="D131" s="4">
        <v>7</v>
      </c>
      <c r="E131" s="4">
        <v>4.29</v>
      </c>
      <c r="F131" s="4">
        <v>3.89</v>
      </c>
      <c r="G131" s="4">
        <v>5</v>
      </c>
      <c r="H131" s="4">
        <v>6.18</v>
      </c>
      <c r="I131" s="6">
        <f t="shared" ref="I131:I168" si="2">AVERAGE(F131,H131)</f>
        <v>5.0350000000000001</v>
      </c>
    </row>
    <row r="132" spans="1:9" x14ac:dyDescent="0.3">
      <c r="A132" s="3" t="s">
        <v>73</v>
      </c>
      <c r="B132" s="4">
        <v>65</v>
      </c>
      <c r="C132" s="4">
        <v>6.33</v>
      </c>
      <c r="D132" s="4">
        <v>9.17</v>
      </c>
      <c r="E132" s="4">
        <v>4.6399999999999997</v>
      </c>
      <c r="F132" s="4">
        <v>6.11</v>
      </c>
      <c r="G132" s="4">
        <v>4.38</v>
      </c>
      <c r="H132" s="4">
        <v>7.35</v>
      </c>
      <c r="I132" s="6">
        <f t="shared" si="2"/>
        <v>6.73</v>
      </c>
    </row>
    <row r="133" spans="1:9" x14ac:dyDescent="0.3">
      <c r="A133" s="3" t="s">
        <v>156</v>
      </c>
      <c r="B133" s="4">
        <v>105</v>
      </c>
      <c r="C133" s="4">
        <v>4.51</v>
      </c>
      <c r="D133" s="4">
        <v>7</v>
      </c>
      <c r="E133" s="4">
        <v>1.86</v>
      </c>
      <c r="F133" s="4">
        <v>2.78</v>
      </c>
      <c r="G133" s="4">
        <v>5.63</v>
      </c>
      <c r="H133" s="4">
        <v>5.29</v>
      </c>
      <c r="I133" s="6">
        <f t="shared" si="2"/>
        <v>4.0350000000000001</v>
      </c>
    </row>
    <row r="134" spans="1:9" x14ac:dyDescent="0.3">
      <c r="A134" s="3" t="s">
        <v>157</v>
      </c>
      <c r="B134" s="4">
        <v>82</v>
      </c>
      <c r="C134" s="4">
        <v>5.89</v>
      </c>
      <c r="D134" s="4">
        <v>4.33</v>
      </c>
      <c r="E134" s="4">
        <v>7.5</v>
      </c>
      <c r="F134" s="4">
        <v>2.78</v>
      </c>
      <c r="G134" s="4">
        <v>7.5</v>
      </c>
      <c r="H134" s="4">
        <v>7.35</v>
      </c>
      <c r="I134" s="6">
        <f t="shared" si="2"/>
        <v>5.0649999999999995</v>
      </c>
    </row>
    <row r="135" spans="1:9" x14ac:dyDescent="0.3">
      <c r="A135" s="3" t="s">
        <v>45</v>
      </c>
      <c r="B135" s="4">
        <v>38</v>
      </c>
      <c r="C135" s="4">
        <v>7.35</v>
      </c>
      <c r="D135" s="4">
        <v>9.58</v>
      </c>
      <c r="E135" s="4">
        <v>7.5</v>
      </c>
      <c r="F135" s="4">
        <v>5.56</v>
      </c>
      <c r="G135" s="4">
        <v>5</v>
      </c>
      <c r="H135" s="4">
        <v>9.1199999999999992</v>
      </c>
      <c r="I135" s="6">
        <f t="shared" si="2"/>
        <v>7.34</v>
      </c>
    </row>
    <row r="136" spans="1:9" x14ac:dyDescent="0.3">
      <c r="A136" s="3" t="s">
        <v>37</v>
      </c>
      <c r="B136" s="4">
        <v>32</v>
      </c>
      <c r="C136" s="4">
        <v>7.69</v>
      </c>
      <c r="D136" s="4">
        <v>9.58</v>
      </c>
      <c r="E136" s="4">
        <v>7.14</v>
      </c>
      <c r="F136" s="4">
        <v>6.67</v>
      </c>
      <c r="G136" s="4">
        <v>6.25</v>
      </c>
      <c r="H136" s="4">
        <v>8.82</v>
      </c>
      <c r="I136" s="6">
        <f t="shared" si="2"/>
        <v>7.7450000000000001</v>
      </c>
    </row>
    <row r="137" spans="1:9" x14ac:dyDescent="0.3">
      <c r="A137" s="3" t="s">
        <v>39</v>
      </c>
      <c r="B137" s="4">
        <v>30</v>
      </c>
      <c r="C137" s="4">
        <v>7.79</v>
      </c>
      <c r="D137" s="4">
        <v>8.75</v>
      </c>
      <c r="E137" s="4">
        <v>8.2100000000000009</v>
      </c>
      <c r="F137" s="4">
        <v>7.22</v>
      </c>
      <c r="G137" s="4">
        <v>6.25</v>
      </c>
      <c r="H137" s="4">
        <v>8.5299999999999994</v>
      </c>
      <c r="I137" s="6">
        <f t="shared" si="2"/>
        <v>7.875</v>
      </c>
    </row>
    <row r="138" spans="1:9" x14ac:dyDescent="0.3">
      <c r="A138" s="3" t="s">
        <v>32</v>
      </c>
      <c r="B138" s="4">
        <v>20</v>
      </c>
      <c r="C138" s="4">
        <v>8.11</v>
      </c>
      <c r="D138" s="4">
        <v>9.17</v>
      </c>
      <c r="E138" s="4">
        <v>7.86</v>
      </c>
      <c r="F138" s="4">
        <v>7.22</v>
      </c>
      <c r="G138" s="4">
        <v>7.5</v>
      </c>
      <c r="H138" s="4">
        <v>8.82</v>
      </c>
      <c r="I138" s="6">
        <f t="shared" si="2"/>
        <v>8.02</v>
      </c>
    </row>
    <row r="139" spans="1:9" x14ac:dyDescent="0.3">
      <c r="A139" s="3" t="s">
        <v>24</v>
      </c>
      <c r="B139" s="4">
        <v>18</v>
      </c>
      <c r="C139" s="4">
        <v>8.16</v>
      </c>
      <c r="D139" s="4">
        <v>9.58</v>
      </c>
      <c r="E139" s="4">
        <v>8.2100000000000009</v>
      </c>
      <c r="F139" s="4">
        <v>6.11</v>
      </c>
      <c r="G139" s="4">
        <v>7.5</v>
      </c>
      <c r="H139" s="4">
        <v>9.41</v>
      </c>
      <c r="I139" s="6">
        <f t="shared" si="2"/>
        <v>7.76</v>
      </c>
    </row>
    <row r="140" spans="1:9" x14ac:dyDescent="0.3">
      <c r="A140" s="3" t="s">
        <v>62</v>
      </c>
      <c r="B140" s="4">
        <v>55</v>
      </c>
      <c r="C140" s="4">
        <v>6.64</v>
      </c>
      <c r="D140" s="4">
        <v>7</v>
      </c>
      <c r="E140" s="4">
        <v>6.07</v>
      </c>
      <c r="F140" s="4">
        <v>5</v>
      </c>
      <c r="G140" s="4">
        <v>6.88</v>
      </c>
      <c r="H140" s="4">
        <v>8.24</v>
      </c>
      <c r="I140" s="6">
        <f t="shared" si="2"/>
        <v>6.62</v>
      </c>
    </row>
    <row r="141" spans="1:9" x14ac:dyDescent="0.3">
      <c r="A141" s="3" t="s">
        <v>158</v>
      </c>
      <c r="B141" s="4">
        <v>151</v>
      </c>
      <c r="C141" s="4">
        <v>2.42</v>
      </c>
      <c r="D141" s="4">
        <v>0</v>
      </c>
      <c r="E141" s="4">
        <v>1.43</v>
      </c>
      <c r="F141" s="4">
        <v>3.33</v>
      </c>
      <c r="G141" s="4">
        <v>5</v>
      </c>
      <c r="H141" s="4">
        <v>2.35</v>
      </c>
      <c r="I141" s="6">
        <f t="shared" si="2"/>
        <v>2.84</v>
      </c>
    </row>
    <row r="142" spans="1:9" x14ac:dyDescent="0.3">
      <c r="A142" s="3" t="s">
        <v>61</v>
      </c>
      <c r="B142" s="4">
        <v>54</v>
      </c>
      <c r="C142" s="4">
        <v>6.65</v>
      </c>
      <c r="D142" s="4">
        <v>9.17</v>
      </c>
      <c r="E142" s="4">
        <v>6.43</v>
      </c>
      <c r="F142" s="4">
        <v>4.4400000000000004</v>
      </c>
      <c r="G142" s="4">
        <v>5</v>
      </c>
      <c r="H142" s="4">
        <v>8.24</v>
      </c>
      <c r="I142" s="6">
        <f t="shared" si="2"/>
        <v>6.34</v>
      </c>
    </row>
    <row r="143" spans="1:9" x14ac:dyDescent="0.3">
      <c r="A143" s="3" t="s">
        <v>159</v>
      </c>
      <c r="B143" s="4">
        <v>141</v>
      </c>
      <c r="C143" s="4">
        <v>2.9</v>
      </c>
      <c r="D143" s="4">
        <v>0.92</v>
      </c>
      <c r="E143" s="4">
        <v>2.86</v>
      </c>
      <c r="F143" s="4">
        <v>2.2200000000000002</v>
      </c>
      <c r="G143" s="4">
        <v>4.38</v>
      </c>
      <c r="H143" s="4">
        <v>4.12</v>
      </c>
      <c r="I143" s="6">
        <f t="shared" si="2"/>
        <v>3.17</v>
      </c>
    </row>
    <row r="144" spans="1:9" x14ac:dyDescent="0.3">
      <c r="A144" s="3" t="s">
        <v>11</v>
      </c>
      <c r="B144" s="4">
        <v>4</v>
      </c>
      <c r="C144" s="4">
        <v>9.5</v>
      </c>
      <c r="D144" s="4">
        <v>9.58</v>
      </c>
      <c r="E144" s="4">
        <v>9.64</v>
      </c>
      <c r="F144" s="4">
        <v>8.89</v>
      </c>
      <c r="G144" s="4">
        <v>9.3800000000000008</v>
      </c>
      <c r="H144" s="4">
        <v>10</v>
      </c>
      <c r="I144" s="6">
        <f t="shared" si="2"/>
        <v>9.4450000000000003</v>
      </c>
    </row>
    <row r="145" spans="1:9" x14ac:dyDescent="0.3">
      <c r="A145" s="3" t="s">
        <v>14</v>
      </c>
      <c r="B145" s="4">
        <v>8</v>
      </c>
      <c r="C145" s="4">
        <v>9.09</v>
      </c>
      <c r="D145" s="4">
        <v>9.58</v>
      </c>
      <c r="E145" s="4">
        <v>9.2899999999999991</v>
      </c>
      <c r="F145" s="4">
        <v>7.78</v>
      </c>
      <c r="G145" s="4">
        <v>9.3800000000000008</v>
      </c>
      <c r="H145" s="4">
        <v>9.41</v>
      </c>
      <c r="I145" s="6">
        <f t="shared" si="2"/>
        <v>8.5950000000000006</v>
      </c>
    </row>
    <row r="146" spans="1:9" x14ac:dyDescent="0.3">
      <c r="A146" s="3" t="s">
        <v>160</v>
      </c>
      <c r="B146" s="4">
        <f>152</f>
        <v>152</v>
      </c>
      <c r="C146" s="4">
        <v>2.31</v>
      </c>
      <c r="D146" s="4">
        <v>0</v>
      </c>
      <c r="E146" s="4">
        <v>2.5</v>
      </c>
      <c r="F146" s="4">
        <v>1.67</v>
      </c>
      <c r="G146" s="4">
        <v>5.63</v>
      </c>
      <c r="H146" s="4">
        <v>1.76</v>
      </c>
      <c r="I146" s="6">
        <f t="shared" si="2"/>
        <v>1.7149999999999999</v>
      </c>
    </row>
    <row r="147" spans="1:9" x14ac:dyDescent="0.3">
      <c r="A147" s="3" t="s">
        <v>43</v>
      </c>
      <c r="B147" s="4">
        <v>36</v>
      </c>
      <c r="C147" s="4">
        <v>7.52</v>
      </c>
      <c r="D147" s="4">
        <v>9.58</v>
      </c>
      <c r="E147" s="4">
        <v>7.14</v>
      </c>
      <c r="F147" s="4">
        <v>5.56</v>
      </c>
      <c r="G147" s="4">
        <v>5.63</v>
      </c>
      <c r="H147" s="4">
        <v>9.7100000000000009</v>
      </c>
      <c r="I147" s="6">
        <f t="shared" si="2"/>
        <v>7.6349999999999998</v>
      </c>
    </row>
    <row r="148" spans="1:9" x14ac:dyDescent="0.3">
      <c r="A148" s="3" t="s">
        <v>161</v>
      </c>
      <c r="B148" s="4">
        <v>149</v>
      </c>
      <c r="C148" s="4">
        <v>2.5099999999999998</v>
      </c>
      <c r="D148" s="4">
        <v>1.83</v>
      </c>
      <c r="E148" s="4">
        <v>0.79</v>
      </c>
      <c r="F148" s="4">
        <v>2.2200000000000002</v>
      </c>
      <c r="G148" s="4">
        <v>6.25</v>
      </c>
      <c r="H148" s="4">
        <v>1.47</v>
      </c>
      <c r="I148" s="6">
        <f t="shared" si="2"/>
        <v>1.8450000000000002</v>
      </c>
    </row>
    <row r="149" spans="1:9" x14ac:dyDescent="0.3">
      <c r="A149" s="3" t="s">
        <v>162</v>
      </c>
      <c r="B149" s="4">
        <v>92</v>
      </c>
      <c r="C149" s="4">
        <v>5.64</v>
      </c>
      <c r="D149" s="4">
        <v>7.42</v>
      </c>
      <c r="E149" s="4">
        <v>4.29</v>
      </c>
      <c r="F149" s="4">
        <v>5.56</v>
      </c>
      <c r="G149" s="4">
        <v>5.63</v>
      </c>
      <c r="H149" s="4">
        <v>5.29</v>
      </c>
      <c r="I149" s="6">
        <f t="shared" si="2"/>
        <v>5.4249999999999998</v>
      </c>
    </row>
    <row r="150" spans="1:9" x14ac:dyDescent="0.3">
      <c r="A150" s="3" t="s">
        <v>65</v>
      </c>
      <c r="B150" s="4">
        <f>57</f>
        <v>57</v>
      </c>
      <c r="C150" s="4">
        <v>6.55</v>
      </c>
      <c r="D150" s="4">
        <v>7.83</v>
      </c>
      <c r="E150" s="4">
        <v>6.07</v>
      </c>
      <c r="F150" s="4">
        <v>5.56</v>
      </c>
      <c r="G150" s="4">
        <v>6.25</v>
      </c>
      <c r="H150" s="4">
        <v>7.06</v>
      </c>
      <c r="I150" s="6">
        <f t="shared" si="2"/>
        <v>6.31</v>
      </c>
    </row>
    <row r="151" spans="1:9" x14ac:dyDescent="0.3">
      <c r="A151" s="3" t="s">
        <v>49</v>
      </c>
      <c r="B151" s="4">
        <v>42</v>
      </c>
      <c r="C151" s="4">
        <v>7.22</v>
      </c>
      <c r="D151" s="4">
        <v>8.67</v>
      </c>
      <c r="E151" s="4">
        <v>6.79</v>
      </c>
      <c r="F151" s="4">
        <v>5.56</v>
      </c>
      <c r="G151" s="4">
        <v>6.88</v>
      </c>
      <c r="H151" s="4">
        <v>8.24</v>
      </c>
      <c r="I151" s="6">
        <f t="shared" si="2"/>
        <v>6.9</v>
      </c>
    </row>
    <row r="152" spans="1:9" x14ac:dyDescent="0.3">
      <c r="A152" s="3" t="s">
        <v>163</v>
      </c>
      <c r="B152" s="4">
        <v>124</v>
      </c>
      <c r="C152" s="4">
        <v>3.45</v>
      </c>
      <c r="D152" s="4">
        <v>4</v>
      </c>
      <c r="E152" s="4">
        <v>0.79</v>
      </c>
      <c r="F152" s="4">
        <v>3.33</v>
      </c>
      <c r="G152" s="4">
        <v>5</v>
      </c>
      <c r="H152" s="4">
        <v>4.12</v>
      </c>
      <c r="I152" s="6">
        <f t="shared" si="2"/>
        <v>3.7250000000000001</v>
      </c>
    </row>
    <row r="153" spans="1:9" ht="28.8" x14ac:dyDescent="0.3">
      <c r="A153" s="3" t="s">
        <v>52</v>
      </c>
      <c r="B153" s="4">
        <v>45</v>
      </c>
      <c r="C153" s="4">
        <v>7.16</v>
      </c>
      <c r="D153" s="4">
        <v>9.58</v>
      </c>
      <c r="E153" s="4">
        <v>7.14</v>
      </c>
      <c r="F153" s="4">
        <v>6.11</v>
      </c>
      <c r="G153" s="4">
        <v>5</v>
      </c>
      <c r="H153" s="4">
        <v>7.94</v>
      </c>
      <c r="I153" s="6">
        <f t="shared" si="2"/>
        <v>7.0250000000000004</v>
      </c>
    </row>
    <row r="154" spans="1:9" x14ac:dyDescent="0.3">
      <c r="A154" s="3" t="s">
        <v>164</v>
      </c>
      <c r="B154" s="4">
        <f>144</f>
        <v>144</v>
      </c>
      <c r="C154" s="4">
        <v>2.79</v>
      </c>
      <c r="D154" s="4">
        <v>0</v>
      </c>
      <c r="E154" s="4">
        <v>2.86</v>
      </c>
      <c r="F154" s="4">
        <v>2.2200000000000002</v>
      </c>
      <c r="G154" s="4">
        <v>5.63</v>
      </c>
      <c r="H154" s="4">
        <v>3.24</v>
      </c>
      <c r="I154" s="6">
        <f t="shared" si="2"/>
        <v>2.7300000000000004</v>
      </c>
    </row>
    <row r="155" spans="1:9" x14ac:dyDescent="0.3">
      <c r="A155" s="3" t="s">
        <v>165</v>
      </c>
      <c r="B155" s="4">
        <v>89</v>
      </c>
      <c r="C155" s="4">
        <v>5.73</v>
      </c>
      <c r="D155" s="4">
        <v>7.92</v>
      </c>
      <c r="E155" s="4">
        <v>7.14</v>
      </c>
      <c r="F155" s="4">
        <v>3.89</v>
      </c>
      <c r="G155" s="4">
        <v>5</v>
      </c>
      <c r="H155" s="4">
        <v>4.71</v>
      </c>
      <c r="I155" s="6">
        <f t="shared" si="2"/>
        <v>4.3</v>
      </c>
    </row>
    <row r="156" spans="1:9" ht="28.8" x14ac:dyDescent="0.3">
      <c r="A156" s="3" t="s">
        <v>166</v>
      </c>
      <c r="B156" s="4">
        <v>165</v>
      </c>
      <c r="C156" s="4">
        <v>1.72</v>
      </c>
      <c r="D156" s="4">
        <v>0</v>
      </c>
      <c r="E156" s="4">
        <v>0.79</v>
      </c>
      <c r="F156" s="4">
        <v>2.2200000000000002</v>
      </c>
      <c r="G156" s="4">
        <v>5</v>
      </c>
      <c r="H156" s="4">
        <v>0.59</v>
      </c>
      <c r="I156" s="6">
        <f t="shared" si="2"/>
        <v>1.405</v>
      </c>
    </row>
    <row r="157" spans="1:9" x14ac:dyDescent="0.3">
      <c r="A157" s="3" t="s">
        <v>167</v>
      </c>
      <c r="B157" s="4">
        <v>148</v>
      </c>
      <c r="C157" s="4">
        <v>2.52</v>
      </c>
      <c r="D157" s="4">
        <v>0</v>
      </c>
      <c r="E157" s="4">
        <v>3.57</v>
      </c>
      <c r="F157" s="4">
        <v>1.1100000000000001</v>
      </c>
      <c r="G157" s="4">
        <v>5</v>
      </c>
      <c r="H157" s="4">
        <v>2.94</v>
      </c>
      <c r="I157" s="6">
        <f t="shared" si="2"/>
        <v>2.0249999999999999</v>
      </c>
    </row>
    <row r="158" spans="1:9" x14ac:dyDescent="0.3">
      <c r="A158" s="3" t="s">
        <v>168</v>
      </c>
      <c r="B158" s="4">
        <v>98</v>
      </c>
      <c r="C158" s="4">
        <v>5.05</v>
      </c>
      <c r="D158" s="4">
        <v>5.25</v>
      </c>
      <c r="E158" s="4">
        <v>3.21</v>
      </c>
      <c r="F158" s="4">
        <v>5</v>
      </c>
      <c r="G158" s="4">
        <v>5.63</v>
      </c>
      <c r="H158" s="4">
        <v>6.18</v>
      </c>
      <c r="I158" s="6">
        <f t="shared" si="2"/>
        <v>5.59</v>
      </c>
    </row>
    <row r="159" spans="1:9" x14ac:dyDescent="0.3">
      <c r="A159" s="3" t="s">
        <v>25</v>
      </c>
      <c r="B159" s="4">
        <v>19</v>
      </c>
      <c r="C159" s="4">
        <v>8.16</v>
      </c>
      <c r="D159" s="4">
        <v>9.58</v>
      </c>
      <c r="E159" s="4">
        <v>7.86</v>
      </c>
      <c r="F159" s="4">
        <v>6.11</v>
      </c>
      <c r="G159" s="4">
        <v>8.1300000000000008</v>
      </c>
      <c r="H159" s="4">
        <v>9.1199999999999992</v>
      </c>
      <c r="I159" s="6">
        <f t="shared" si="2"/>
        <v>7.6150000000000002</v>
      </c>
    </row>
    <row r="160" spans="1:9" x14ac:dyDescent="0.3">
      <c r="A160" s="3" t="s">
        <v>75</v>
      </c>
      <c r="B160" s="4">
        <v>67</v>
      </c>
      <c r="C160" s="4">
        <v>6.3</v>
      </c>
      <c r="D160" s="4">
        <v>9.17</v>
      </c>
      <c r="E160" s="4">
        <v>5</v>
      </c>
      <c r="F160" s="4">
        <v>5</v>
      </c>
      <c r="G160" s="4">
        <v>4.38</v>
      </c>
      <c r="H160" s="4">
        <v>7.94</v>
      </c>
      <c r="I160" s="6">
        <f t="shared" si="2"/>
        <v>6.4700000000000006</v>
      </c>
    </row>
    <row r="161" spans="1:9" x14ac:dyDescent="0.3">
      <c r="A161" s="3" t="s">
        <v>26</v>
      </c>
      <c r="B161" s="4">
        <v>21</v>
      </c>
      <c r="C161" s="4">
        <v>8.1</v>
      </c>
      <c r="D161" s="4">
        <v>10</v>
      </c>
      <c r="E161" s="4">
        <v>8.57</v>
      </c>
      <c r="F161" s="4">
        <v>4.4400000000000004</v>
      </c>
      <c r="G161" s="4">
        <v>7.5</v>
      </c>
      <c r="H161" s="4">
        <v>10</v>
      </c>
      <c r="I161" s="6">
        <f t="shared" si="2"/>
        <v>7.2200000000000006</v>
      </c>
    </row>
    <row r="162" spans="1:9" x14ac:dyDescent="0.3">
      <c r="A162" s="3" t="s">
        <v>23</v>
      </c>
      <c r="B162" s="4">
        <v>17</v>
      </c>
      <c r="C162" s="4">
        <v>8.18</v>
      </c>
      <c r="D162" s="4">
        <v>9.17</v>
      </c>
      <c r="E162" s="4">
        <v>7.86</v>
      </c>
      <c r="F162" s="4">
        <v>7.22</v>
      </c>
      <c r="G162" s="4">
        <v>8.1300000000000008</v>
      </c>
      <c r="H162" s="4">
        <v>8.5299999999999994</v>
      </c>
      <c r="I162" s="6">
        <f t="shared" si="2"/>
        <v>7.875</v>
      </c>
    </row>
    <row r="163" spans="1:9" x14ac:dyDescent="0.3">
      <c r="A163" s="3" t="s">
        <v>169</v>
      </c>
      <c r="B163" s="4">
        <v>164</v>
      </c>
      <c r="C163" s="4">
        <v>1.74</v>
      </c>
      <c r="D163" s="4">
        <v>0.08</v>
      </c>
      <c r="E163" s="4">
        <v>0.79</v>
      </c>
      <c r="F163" s="4">
        <v>2.2200000000000002</v>
      </c>
      <c r="G163" s="4">
        <v>5</v>
      </c>
      <c r="H163" s="4">
        <v>0.59</v>
      </c>
      <c r="I163" s="6">
        <f t="shared" si="2"/>
        <v>1.405</v>
      </c>
    </row>
    <row r="164" spans="1:9" x14ac:dyDescent="0.3">
      <c r="A164" s="3" t="s">
        <v>170</v>
      </c>
      <c r="B164" s="4">
        <v>96</v>
      </c>
      <c r="C164" s="4">
        <v>5.18</v>
      </c>
      <c r="D164" s="4">
        <v>6.17</v>
      </c>
      <c r="E164" s="4">
        <v>3.93</v>
      </c>
      <c r="F164" s="4">
        <v>5.56</v>
      </c>
      <c r="G164" s="4">
        <v>4.38</v>
      </c>
      <c r="H164" s="4">
        <v>5.88</v>
      </c>
      <c r="I164" s="6">
        <f t="shared" si="2"/>
        <v>5.72</v>
      </c>
    </row>
    <row r="165" spans="1:9" x14ac:dyDescent="0.3">
      <c r="A165" s="3" t="s">
        <v>171</v>
      </c>
      <c r="B165" s="4">
        <v>140</v>
      </c>
      <c r="C165" s="4">
        <v>2.94</v>
      </c>
      <c r="D165" s="4">
        <v>0</v>
      </c>
      <c r="E165" s="4">
        <v>4.29</v>
      </c>
      <c r="F165" s="4">
        <v>3.33</v>
      </c>
      <c r="G165" s="4">
        <v>5.63</v>
      </c>
      <c r="H165" s="4">
        <v>1.47</v>
      </c>
      <c r="I165" s="6">
        <f t="shared" si="2"/>
        <v>2.4</v>
      </c>
    </row>
    <row r="166" spans="1:9" x14ac:dyDescent="0.3">
      <c r="A166" s="3" t="s">
        <v>172</v>
      </c>
      <c r="B166" s="4">
        <f>146</f>
        <v>146</v>
      </c>
      <c r="C166" s="4">
        <v>2.64</v>
      </c>
      <c r="D166" s="4">
        <v>1.33</v>
      </c>
      <c r="E166" s="4">
        <v>1.79</v>
      </c>
      <c r="F166" s="4">
        <v>3.89</v>
      </c>
      <c r="G166" s="4">
        <v>5</v>
      </c>
      <c r="H166" s="4">
        <v>1.18</v>
      </c>
      <c r="I166" s="6">
        <f t="shared" si="2"/>
        <v>2.5350000000000001</v>
      </c>
    </row>
    <row r="167" spans="1:9" x14ac:dyDescent="0.3">
      <c r="A167" s="3" t="s">
        <v>173</v>
      </c>
      <c r="B167" s="4">
        <v>91</v>
      </c>
      <c r="C167" s="4">
        <v>5.68</v>
      </c>
      <c r="D167" s="4">
        <v>6.17</v>
      </c>
      <c r="E167" s="4">
        <v>5.36</v>
      </c>
      <c r="F167" s="4">
        <v>3.89</v>
      </c>
      <c r="G167" s="4">
        <v>5.63</v>
      </c>
      <c r="H167" s="4">
        <v>7.35</v>
      </c>
      <c r="I167" s="6">
        <f t="shared" si="2"/>
        <v>5.62</v>
      </c>
    </row>
    <row r="168" spans="1:9" x14ac:dyDescent="0.3">
      <c r="A168" s="3" t="s">
        <v>174</v>
      </c>
      <c r="B168" s="4">
        <v>146</v>
      </c>
      <c r="C168" s="4">
        <v>2.64</v>
      </c>
      <c r="D168" s="4">
        <v>0</v>
      </c>
      <c r="E168" s="4">
        <v>1.29</v>
      </c>
      <c r="F168" s="4">
        <v>3.33</v>
      </c>
      <c r="G168" s="4">
        <v>5.63</v>
      </c>
      <c r="H168" s="4">
        <v>2.94</v>
      </c>
      <c r="I168" s="6">
        <f t="shared" si="2"/>
        <v>3.1349999999999998</v>
      </c>
    </row>
  </sheetData>
  <sortState ref="A1:A169">
    <sortCondition ref="A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Gabriela</cp:lastModifiedBy>
  <dcterms:created xsi:type="dcterms:W3CDTF">2020-07-14T06:33:53Z</dcterms:created>
  <dcterms:modified xsi:type="dcterms:W3CDTF">2020-07-16T00:10:54Z</dcterms:modified>
</cp:coreProperties>
</file>