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47633_corp_caixa_gov_br/Documents/MEU ONEDRIVE/"/>
    </mc:Choice>
  </mc:AlternateContent>
  <xr:revisionPtr revIDLastSave="696" documentId="8_{0B19D69F-455D-4150-AE8D-5D3EFEC3A8E6}" xr6:coauthVersionLast="47" xr6:coauthVersionMax="47" xr10:uidLastSave="{09AC6AE2-5AF8-4699-B2FE-DA3C51CCF7FB}"/>
  <bookViews>
    <workbookView xWindow="23880" yWindow="-2745" windowWidth="29040" windowHeight="15720" xr2:uid="{9BE59B34-A58C-4BF3-A155-2837EAF0DBBF}"/>
  </bookViews>
  <sheets>
    <sheet name="Dados" sheetId="1" r:id="rId1"/>
    <sheet name="Tabela Dinâmica" sheetId="2" r:id="rId2"/>
    <sheet name="Cofrinho" sheetId="5" r:id="rId3"/>
    <sheet name="Gráficos" sheetId="4" r:id="rId4"/>
  </sheets>
  <definedNames>
    <definedName name="SegmentaçãodeDados_Més">#N/A</definedName>
    <definedName name="SegmentaçãodeDados_Més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C18" i="1"/>
  <c r="C19" i="1"/>
  <c r="C2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<sst xmlns="http://schemas.openxmlformats.org/spreadsheetml/2006/main" count="126" uniqueCount="45">
  <si>
    <t>Data</t>
  </si>
  <si>
    <t>Tipo</t>
  </si>
  <si>
    <t>Descrição</t>
  </si>
  <si>
    <t>Valor</t>
  </si>
  <si>
    <t>Categoria</t>
  </si>
  <si>
    <t>Status</t>
  </si>
  <si>
    <t>Operação Bancária</t>
  </si>
  <si>
    <t>IRPF</t>
  </si>
  <si>
    <t>compras para PET</t>
  </si>
  <si>
    <t>combustível</t>
  </si>
  <si>
    <t>SAÍDA</t>
  </si>
  <si>
    <t>ENTRADA</t>
  </si>
  <si>
    <t>Salário</t>
  </si>
  <si>
    <t>Renda Fixa</t>
  </si>
  <si>
    <t>Imposto</t>
  </si>
  <si>
    <t>Lazer</t>
  </si>
  <si>
    <t>Pet</t>
  </si>
  <si>
    <t>Transporte</t>
  </si>
  <si>
    <t>Alimentação</t>
  </si>
  <si>
    <t>Utilidade Doméstica</t>
  </si>
  <si>
    <t>Saúde</t>
  </si>
  <si>
    <t>Presente</t>
  </si>
  <si>
    <t>Vestuário</t>
  </si>
  <si>
    <t>Tranferência</t>
  </si>
  <si>
    <t>Débito Automático</t>
  </si>
  <si>
    <t>PIX</t>
  </si>
  <si>
    <t>Cartão de Crédito</t>
  </si>
  <si>
    <t>RECEBIDO</t>
  </si>
  <si>
    <t>PENDENTE</t>
  </si>
  <si>
    <t>PAGO</t>
  </si>
  <si>
    <t>Material de limpeza</t>
  </si>
  <si>
    <t xml:space="preserve">vestido </t>
  </si>
  <si>
    <t xml:space="preserve">presente </t>
  </si>
  <si>
    <t>Rótulos de Linha</t>
  </si>
  <si>
    <t>Total Geral</t>
  </si>
  <si>
    <t>Soma de Valor</t>
  </si>
  <si>
    <t>Convite espetáculo</t>
  </si>
  <si>
    <t>lanche escolar</t>
  </si>
  <si>
    <t>academia</t>
  </si>
  <si>
    <t>consulta médica</t>
  </si>
  <si>
    <t>Més</t>
  </si>
  <si>
    <t>Data de Lançamento</t>
  </si>
  <si>
    <t>Depósito Reservado</t>
  </si>
  <si>
    <t>total reservado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</si>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</sst>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B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2" fillId="3" borderId="0" xfId="0" applyFont="1" applyFill="1"/>
    <xf numFmtId="2" fontId="0" fillId="0" borderId="0" xfId="0" applyNumberFormat="1"/>
    <xf numFmtId="1" fontId="0" fillId="0" borderId="0" xfId="0" applyNumberFormat="1" applyAlignment="1">
      <alignment horizontal="center"/>
    </xf>
    <xf numFmtId="0" fontId="3" fillId="2" borderId="0" xfId="0" applyFont="1" applyFill="1"/>
    <xf numFmtId="44" fontId="0" fillId="0" borderId="0" xfId="1" applyFont="1" applyFill="1"/>
    <xf numFmtId="44" fontId="0" fillId="0" borderId="0" xfId="0" applyNumberFormat="1"/>
  </cellXfs>
  <cellStyles count="2">
    <cellStyle name="Moeda" xfId="1" builtinId="4"/>
    <cellStyle name="Normal" xfId="0" builtinId="0"/>
  </cellStyles>
  <dxfs count="4"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b/>
        <i val="0"/>
        <color theme="0"/>
      </font>
      <fill>
        <gradientFill degree="270">
          <stop position="0">
            <color theme="0"/>
          </stop>
          <stop position="1">
            <color rgb="FFFB6FB4"/>
          </stop>
        </gradient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2 2" pivot="0" table="0" count="10" xr9:uid="{19D50BEA-C8AB-4500-BA11-65466461298F}">
      <tableStyleElement type="wholeTable" dxfId="3"/>
      <tableStyleElement type="headerRow" dxfId="2"/>
    </tableStyle>
  </tableStyles>
  <colors>
    <mruColors>
      <color rgb="FFE2C4DE"/>
      <color rgb="FFFFCCFF"/>
      <color rgb="FFFB6FB4"/>
      <color rgb="FFFF99FF"/>
      <color rgb="FFD664B5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rgb="FFFFCCFF"/>
              <bgColor rgb="FFE2C4DE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99FF"/>
              <bgColor rgb="FFFFCC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[curso.xlsx]Tabela Dinâmica!Tabela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B6FB4"/>
          </a:solidFill>
          <a:ln>
            <a:solidFill>
              <a:srgbClr val="FB6FB4"/>
            </a:solidFill>
          </a:ln>
          <a:effectLst>
            <a:outerShdw blurRad="50800" dist="50800" dir="5400000" algn="ctr" rotWithShape="0">
              <a:srgbClr val="FFCCFF"/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796451605452434E-2"/>
          <c:y val="1.7138029963213963E-2"/>
          <c:w val="0.8979889088151114"/>
          <c:h val="0.870941188218751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'Tabela Dinâmica'!$C$14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B4"/>
            </a:solidFill>
            <a:ln>
              <a:solidFill>
                <a:srgbClr val="FB6FB4"/>
              </a:solidFill>
            </a:ln>
            <a:effectLst>
              <a:outerShdw blurRad="50800" dist="50800" dir="5400000" algn="ctr" rotWithShape="0">
                <a:srgbClr val="FFCCFF"/>
              </a:outerShdw>
            </a:effectLst>
          </c:spPr>
          <c:invertIfNegative val="0"/>
          <c:cat>
            <c:strRef>
              <c:f>'Tabela Dinâmica'!$B$15:$B$24</c:f>
              <c:strCache>
                <c:ptCount val="9"/>
                <c:pt idx="0">
                  <c:v>Alimentação</c:v>
                </c:pt>
                <c:pt idx="1">
                  <c:v>Imposto</c:v>
                </c:pt>
                <c:pt idx="2">
                  <c:v>Lazer</c:v>
                </c:pt>
                <c:pt idx="3">
                  <c:v>Pet</c:v>
                </c:pt>
                <c:pt idx="4">
                  <c:v>Presente</c:v>
                </c:pt>
                <c:pt idx="5">
                  <c:v>Saúde</c:v>
                </c:pt>
                <c:pt idx="6">
                  <c:v>Transporte</c:v>
                </c:pt>
                <c:pt idx="7">
                  <c:v>Utilidade Doméstica</c:v>
                </c:pt>
                <c:pt idx="8">
                  <c:v>Vestuário</c:v>
                </c:pt>
              </c:strCache>
            </c:strRef>
          </c:cat>
          <c:val>
            <c:numRef>
              <c:f>'Tabela Dinâmica'!$C$15:$C$24</c:f>
              <c:numCache>
                <c:formatCode>"R$"\ #,##0.00</c:formatCode>
                <c:ptCount val="9"/>
                <c:pt idx="0">
                  <c:v>300</c:v>
                </c:pt>
                <c:pt idx="1">
                  <c:v>700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1090</c:v>
                </c:pt>
                <c:pt idx="6">
                  <c:v>300</c:v>
                </c:pt>
                <c:pt idx="7">
                  <c:v>50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EC-4235-90F7-511443B7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308128"/>
        <c:axId val="986817424"/>
      </c:barChart>
      <c:catAx>
        <c:axId val="9843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6817424"/>
        <c:crosses val="autoZero"/>
        <c:auto val="1"/>
        <c:lblAlgn val="ctr"/>
        <c:lblOffset val="100"/>
        <c:noMultiLvlLbl val="0"/>
      </c:catAx>
      <c:valAx>
        <c:axId val="98681742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3081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B4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softEdge rad="3175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B6FB4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softEdge rad="31750"/>
            </a:effectLst>
          </c:spPr>
          <c:invertIfNegative val="0"/>
          <c:cat>
            <c:strLit>
              <c:ptCount val="1"/>
              <c:pt idx="0">
                <c:v>Renda Fixa</c:v>
              </c:pt>
            </c:strLit>
          </c:cat>
          <c:val>
            <c:numLit>
              <c:formatCode>General</c:formatCode>
              <c:ptCount val="1"/>
              <c:pt idx="0">
                <c:v>8000</c:v>
              </c:pt>
            </c:numLit>
          </c:val>
          <c:extLst>
            <c:ext xmlns:c16="http://schemas.microsoft.com/office/drawing/2014/chart" uri="{C3380CC4-5D6E-409C-BE32-E72D297353CC}">
              <c16:uniqueId val="{00000000-DC10-4749-B339-D37F5517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9622287"/>
        <c:axId val="1282585951"/>
      </c:barChart>
      <c:catAx>
        <c:axId val="12696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585951"/>
        <c:crosses val="autoZero"/>
        <c:auto val="1"/>
        <c:lblAlgn val="ctr"/>
        <c:lblOffset val="100"/>
        <c:noMultiLvlLbl val="0"/>
      </c:catAx>
      <c:valAx>
        <c:axId val="128258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96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Cofrinho!$B$18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E2C4DE"/>
            </a:solidFill>
            <a:ln>
              <a:noFill/>
            </a:ln>
            <a:effectLst/>
          </c:spPr>
          <c:invertIfNegative val="0"/>
          <c:val>
            <c:numRef>
              <c:f>Cofrinho!$C$18</c:f>
              <c:numCache>
                <c:formatCode>_("R$"* #,##0.00_);_("R$"* \(#,##0.00\);_("R$"* "-"??_);_(@_)</c:formatCode>
                <c:ptCount val="1"/>
                <c:pt idx="0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C-4458-87C2-5D204D1F6685}"/>
            </c:ext>
          </c:extLst>
        </c:ser>
        <c:ser>
          <c:idx val="1"/>
          <c:order val="1"/>
          <c:tx>
            <c:strRef>
              <c:f>Cofrinho!$B$19</c:f>
              <c:strCache>
                <c:ptCount val="1"/>
                <c:pt idx="0">
                  <c:v>Meta</c:v>
                </c:pt>
              </c:strCache>
            </c:strRef>
          </c:tx>
          <c:spPr>
            <a:gradFill>
              <a:gsLst>
                <a:gs pos="0">
                  <a:srgbClr val="FB6FB4"/>
                </a:gs>
                <a:gs pos="93000">
                  <a:srgbClr val="E2C4DE"/>
                </a:gs>
              </a:gsLst>
              <a:lin ang="18900000" scaled="1"/>
            </a:gradFill>
            <a:ln>
              <a:noFill/>
            </a:ln>
            <a:effectLst/>
          </c:spPr>
          <c:invertIfNegative val="0"/>
          <c:val>
            <c:numRef>
              <c:f>Cofrinho!$C$19</c:f>
              <c:numCache>
                <c:formatCode>_("R$"* #,##0.00_);_("R$"* \(#,##0.00\);_("R$"* "-"??_);_(@_)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C-4458-87C2-5D204D1F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65707168"/>
        <c:axId val="928431584"/>
      </c:barChart>
      <c:catAx>
        <c:axId val="18657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431584"/>
        <c:crosses val="autoZero"/>
        <c:auto val="1"/>
        <c:lblAlgn val="ctr"/>
        <c:lblOffset val="100"/>
        <c:noMultiLvlLbl val="0"/>
      </c:catAx>
      <c:valAx>
        <c:axId val="92843158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7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hyperlink" Target="#Dados!A1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image" Target="../media/image2.svg"/><Relationship Id="rId10" Type="http://schemas.openxmlformats.org/officeDocument/2006/relationships/chart" Target="../charts/chart3.xml"/><Relationship Id="rId4" Type="http://schemas.openxmlformats.org/officeDocument/2006/relationships/image" Target="../media/image1.png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274507</xdr:colOff>
      <xdr:row>37</xdr:row>
      <xdr:rowOff>44438</xdr:rowOff>
    </xdr:from>
    <xdr:to>
      <xdr:col>18</xdr:col>
      <xdr:colOff>193195</xdr:colOff>
      <xdr:row>69</xdr:row>
      <xdr:rowOff>188477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2023A2A8-5986-BC8E-5DDF-38548E8D95F3}"/>
            </a:ext>
          </a:extLst>
        </xdr:cNvPr>
        <xdr:cNvGrpSpPr/>
      </xdr:nvGrpSpPr>
      <xdr:grpSpPr>
        <a:xfrm>
          <a:off x="2257948" y="7092938"/>
          <a:ext cx="9600571" cy="6240039"/>
          <a:chOff x="2172377" y="295042"/>
          <a:chExt cx="9616869" cy="6240039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62D84412-4DB7-F39B-1299-388578D70D73}"/>
              </a:ext>
            </a:extLst>
          </xdr:cNvPr>
          <xdr:cNvGrpSpPr/>
        </xdr:nvGrpSpPr>
        <xdr:grpSpPr>
          <a:xfrm>
            <a:off x="2172377" y="295042"/>
            <a:ext cx="9616869" cy="6240039"/>
            <a:chOff x="2172165" y="290396"/>
            <a:chExt cx="9583079" cy="6086709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13B65682-2A16-C119-B035-93D17E3CE840}"/>
                </a:ext>
              </a:extLst>
            </xdr:cNvPr>
            <xdr:cNvSpPr/>
          </xdr:nvSpPr>
          <xdr:spPr>
            <a:xfrm>
              <a:off x="2172165" y="302013"/>
              <a:ext cx="9571463" cy="6075092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473EE316-B906-528B-6EF1-925538A3C070}"/>
                </a:ext>
              </a:extLst>
            </xdr:cNvPr>
            <xdr:cNvSpPr/>
          </xdr:nvSpPr>
          <xdr:spPr>
            <a:xfrm>
              <a:off x="2183780" y="290396"/>
              <a:ext cx="9571464" cy="131259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B4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B5D2131-F353-4C9F-A358-07276F301FCF}"/>
              </a:ext>
            </a:extLst>
          </xdr:cNvPr>
          <xdr:cNvGraphicFramePr>
            <a:graphicFrameLocks/>
          </xdr:cNvGraphicFramePr>
        </xdr:nvGraphicFramePr>
        <xdr:xfrm>
          <a:off x="2662352" y="1709853"/>
          <a:ext cx="8630297" cy="44462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5C8145EC-A0A2-DC94-3466-8A8BA18D27C1}"/>
              </a:ext>
            </a:extLst>
          </xdr:cNvPr>
          <xdr:cNvSpPr txBox="1"/>
        </xdr:nvSpPr>
        <xdr:spPr>
          <a:xfrm>
            <a:off x="3151909" y="658092"/>
            <a:ext cx="7360228" cy="762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000" b="1" u="non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Saídas</a:t>
            </a:r>
          </a:p>
        </xdr:txBody>
      </xdr:sp>
    </xdr:grpSp>
    <xdr:clientData/>
  </xdr:twoCellAnchor>
  <xdr:twoCellAnchor>
    <xdr:from>
      <xdr:col>2</xdr:col>
      <xdr:colOff>414618</xdr:colOff>
      <xdr:row>12</xdr:row>
      <xdr:rowOff>11207</xdr:rowOff>
    </xdr:from>
    <xdr:to>
      <xdr:col>9</xdr:col>
      <xdr:colOff>336176</xdr:colOff>
      <xdr:row>31</xdr:row>
      <xdr:rowOff>123265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2F2D0FF3-A75B-2DE2-9B0F-84CBA1F4B589}"/>
            </a:ext>
          </a:extLst>
        </xdr:cNvPr>
        <xdr:cNvGrpSpPr/>
      </xdr:nvGrpSpPr>
      <xdr:grpSpPr>
        <a:xfrm>
          <a:off x="2398059" y="2297207"/>
          <a:ext cx="4157382" cy="3731558"/>
          <a:chOff x="3770084" y="7308695"/>
          <a:chExt cx="6177522" cy="4583616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A6C56916-BFD0-3013-96A4-75D78A9DB871}"/>
              </a:ext>
            </a:extLst>
          </xdr:cNvPr>
          <xdr:cNvGrpSpPr/>
        </xdr:nvGrpSpPr>
        <xdr:grpSpPr>
          <a:xfrm>
            <a:off x="3770084" y="7308695"/>
            <a:ext cx="6177522" cy="4583616"/>
            <a:chOff x="3763537" y="7132134"/>
            <a:chExt cx="6156403" cy="447210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344B1C1-1CB2-47F9-801E-1E4629767FAC}"/>
                </a:ext>
              </a:extLst>
            </xdr:cNvPr>
            <xdr:cNvSpPr/>
          </xdr:nvSpPr>
          <xdr:spPr>
            <a:xfrm>
              <a:off x="3763537" y="7132134"/>
              <a:ext cx="6156403" cy="4472104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C8D3B252-222D-4C23-9F73-B0878D756DCB}"/>
                </a:ext>
              </a:extLst>
            </xdr:cNvPr>
            <xdr:cNvSpPr/>
          </xdr:nvSpPr>
          <xdr:spPr>
            <a:xfrm>
              <a:off x="3763537" y="7132135"/>
              <a:ext cx="6156402" cy="123128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B4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40D5DC2-323B-42BA-AAE0-4A099A4C4ED1}"/>
              </a:ext>
            </a:extLst>
          </xdr:cNvPr>
          <xdr:cNvGraphicFramePr>
            <a:graphicFrameLocks/>
          </xdr:cNvGraphicFramePr>
        </xdr:nvGraphicFramePr>
        <xdr:xfrm>
          <a:off x="4573689" y="8867545"/>
          <a:ext cx="4588896" cy="281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187E18B6-F22C-47B2-993B-1728FFAD33E4}"/>
              </a:ext>
            </a:extLst>
          </xdr:cNvPr>
          <xdr:cNvSpPr txBox="1"/>
        </xdr:nvSpPr>
        <xdr:spPr>
          <a:xfrm>
            <a:off x="4081811" y="7481455"/>
            <a:ext cx="5564416" cy="883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000" b="1" u="non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 Entradas</a:t>
            </a:r>
          </a:p>
        </xdr:txBody>
      </xdr:sp>
    </xdr:grpSp>
    <xdr:clientData/>
  </xdr:twoCellAnchor>
  <xdr:twoCellAnchor editAs="oneCell">
    <xdr:from>
      <xdr:col>0</xdr:col>
      <xdr:colOff>0</xdr:colOff>
      <xdr:row>14</xdr:row>
      <xdr:rowOff>168088</xdr:rowOff>
    </xdr:from>
    <xdr:to>
      <xdr:col>1</xdr:col>
      <xdr:colOff>0</xdr:colOff>
      <xdr:row>28</xdr:row>
      <xdr:rowOff>25213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és 1">
              <a:extLst>
                <a:ext uri="{FF2B5EF4-FFF2-40B4-BE49-F238E27FC236}">
                  <a16:creationId xmlns:a16="http://schemas.microsoft.com/office/drawing/2014/main" id="{9A5BAC71-436B-491A-9AFE-AE1A45FDF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35088"/>
              <a:ext cx="137832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51</xdr:row>
      <xdr:rowOff>89647</xdr:rowOff>
    </xdr:from>
    <xdr:to>
      <xdr:col>1</xdr:col>
      <xdr:colOff>0</xdr:colOff>
      <xdr:row>64</xdr:row>
      <xdr:rowOff>137272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és 3">
              <a:extLst>
                <a:ext uri="{FF2B5EF4-FFF2-40B4-BE49-F238E27FC236}">
                  <a16:creationId xmlns:a16="http://schemas.microsoft.com/office/drawing/2014/main" id="{1D54B8D3-0E08-43A4-8FF5-A4803BA2C8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805147"/>
              <a:ext cx="137832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481852</xdr:colOff>
      <xdr:row>0</xdr:row>
      <xdr:rowOff>156882</xdr:rowOff>
    </xdr:from>
    <xdr:to>
      <xdr:col>19</xdr:col>
      <xdr:colOff>179294</xdr:colOff>
      <xdr:row>8</xdr:row>
      <xdr:rowOff>56029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4ACA8A0A-E062-8761-E86E-260F5D45407A}"/>
            </a:ext>
          </a:extLst>
        </xdr:cNvPr>
        <xdr:cNvSpPr/>
      </xdr:nvSpPr>
      <xdr:spPr>
        <a:xfrm>
          <a:off x="1860176" y="156882"/>
          <a:ext cx="10589559" cy="1423147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67235</xdr:colOff>
      <xdr:row>1</xdr:row>
      <xdr:rowOff>134471</xdr:rowOff>
    </xdr:from>
    <xdr:to>
      <xdr:col>4</xdr:col>
      <xdr:colOff>56030</xdr:colOff>
      <xdr:row>6</xdr:row>
      <xdr:rowOff>156882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6262AFD1-531E-6B2F-07A0-79BE26B02ED6}"/>
            </a:ext>
          </a:extLst>
        </xdr:cNvPr>
        <xdr:cNvSpPr/>
      </xdr:nvSpPr>
      <xdr:spPr>
        <a:xfrm>
          <a:off x="2050676" y="324971"/>
          <a:ext cx="1199030" cy="974911"/>
        </a:xfrm>
        <a:prstGeom prst="roundRect">
          <a:avLst/>
        </a:prstGeom>
        <a:solidFill>
          <a:srgbClr val="FB6FB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313765</xdr:colOff>
      <xdr:row>2</xdr:row>
      <xdr:rowOff>145676</xdr:rowOff>
    </xdr:from>
    <xdr:to>
      <xdr:col>8</xdr:col>
      <xdr:colOff>437029</xdr:colOff>
      <xdr:row>6</xdr:row>
      <xdr:rowOff>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AA4B5A36-D916-94C8-F571-6E137ACF26A1}"/>
            </a:ext>
          </a:extLst>
        </xdr:cNvPr>
        <xdr:cNvSpPr txBox="1"/>
      </xdr:nvSpPr>
      <xdr:spPr>
        <a:xfrm>
          <a:off x="3507441" y="526676"/>
          <a:ext cx="2543735" cy="61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Hello, Gabriela</a:t>
          </a:r>
        </a:p>
        <a:p>
          <a:r>
            <a:rPr lang="pt-BR" sz="1100" b="1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</a:t>
          </a:r>
          <a:r>
            <a:rPr lang="pt-BR" sz="1100" b="1" baseline="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Financeiro</a:t>
          </a:r>
          <a:endParaRPr lang="pt-BR" sz="1100" b="1">
            <a:solidFill>
              <a:schemeClr val="bg1">
                <a:lumMod val="7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168087</xdr:colOff>
      <xdr:row>3</xdr:row>
      <xdr:rowOff>78441</xdr:rowOff>
    </xdr:from>
    <xdr:to>
      <xdr:col>19</xdr:col>
      <xdr:colOff>67235</xdr:colOff>
      <xdr:row>5</xdr:row>
      <xdr:rowOff>22411</xdr:rowOff>
    </xdr:to>
    <xdr:grpSp>
      <xdr:nvGrpSpPr>
        <xdr:cNvPr id="25" name="Agrupar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B6D6B9-4290-1344-DB7B-CE1A8B855FE1}"/>
            </a:ext>
          </a:extLst>
        </xdr:cNvPr>
        <xdr:cNvGrpSpPr/>
      </xdr:nvGrpSpPr>
      <xdr:grpSpPr>
        <a:xfrm>
          <a:off x="7597587" y="649941"/>
          <a:ext cx="4740089" cy="324970"/>
          <a:chOff x="7597587" y="649941"/>
          <a:chExt cx="4740089" cy="324970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B65F95CA-AE68-43EE-BF8E-F4C9D9B53C9B}"/>
              </a:ext>
            </a:extLst>
          </xdr:cNvPr>
          <xdr:cNvSpPr/>
        </xdr:nvSpPr>
        <xdr:spPr>
          <a:xfrm>
            <a:off x="7597587" y="649941"/>
            <a:ext cx="4740089" cy="32497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6EC91061-BDA0-4927-B5D1-55673D15AAA7}"/>
              </a:ext>
            </a:extLst>
          </xdr:cNvPr>
          <xdr:cNvSpPr txBox="1"/>
        </xdr:nvSpPr>
        <xdr:spPr>
          <a:xfrm>
            <a:off x="7597587" y="649941"/>
            <a:ext cx="1524001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>
                    <a:lumMod val="75000"/>
                  </a:schemeClr>
                </a:solidFill>
              </a:rPr>
              <a:t>Pesquisar dados....</a:t>
            </a:r>
          </a:p>
        </xdr:txBody>
      </xdr:sp>
    </xdr:grpSp>
    <xdr:clientData/>
  </xdr:twoCellAnchor>
  <xdr:twoCellAnchor editAs="oneCell">
    <xdr:from>
      <xdr:col>18</xdr:col>
      <xdr:colOff>257734</xdr:colOff>
      <xdr:row>3</xdr:row>
      <xdr:rowOff>89649</xdr:rowOff>
    </xdr:from>
    <xdr:to>
      <xdr:col>18</xdr:col>
      <xdr:colOff>571498</xdr:colOff>
      <xdr:row>5</xdr:row>
      <xdr:rowOff>22413</xdr:rowOff>
    </xdr:to>
    <xdr:pic>
      <xdr:nvPicPr>
        <xdr:cNvPr id="24" name="Gráfico 23" descr="Lupa com preenchimento sólido">
          <a:extLst>
            <a:ext uri="{FF2B5EF4-FFF2-40B4-BE49-F238E27FC236}">
              <a16:creationId xmlns:a16="http://schemas.microsoft.com/office/drawing/2014/main" id="{3BE51E8A-AC19-AC16-E5D5-8BB8B6F89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923058" y="661149"/>
          <a:ext cx="313764" cy="313764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201707</xdr:colOff>
      <xdr:row>1</xdr:row>
      <xdr:rowOff>168088</xdr:rowOff>
    </xdr:from>
    <xdr:to>
      <xdr:col>3</xdr:col>
      <xdr:colOff>510989</xdr:colOff>
      <xdr:row>6</xdr:row>
      <xdr:rowOff>129988</xdr:rowOff>
    </xdr:to>
    <xdr:pic>
      <xdr:nvPicPr>
        <xdr:cNvPr id="28" name="Gráfico 27" descr="Dólar estrutura de tópicos">
          <a:extLst>
            <a:ext uri="{FF2B5EF4-FFF2-40B4-BE49-F238E27FC236}">
              <a16:creationId xmlns:a16="http://schemas.microsoft.com/office/drawing/2014/main" id="{5A50FD7C-5C86-CB2C-E518-9C150526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85148" y="358588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22411</xdr:colOff>
      <xdr:row>1</xdr:row>
      <xdr:rowOff>145676</xdr:rowOff>
    </xdr:from>
    <xdr:to>
      <xdr:col>0</xdr:col>
      <xdr:colOff>1355910</xdr:colOff>
      <xdr:row>3</xdr:row>
      <xdr:rowOff>123265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49E06E53-A8E2-4664-98FD-F859C7F0740E}"/>
            </a:ext>
          </a:extLst>
        </xdr:cNvPr>
        <xdr:cNvSpPr/>
      </xdr:nvSpPr>
      <xdr:spPr>
        <a:xfrm>
          <a:off x="22411" y="336176"/>
          <a:ext cx="1333499" cy="358589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</a:t>
          </a:r>
          <a:r>
            <a:rPr lang="pt-BR" sz="1500" b="1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5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APP</a:t>
          </a:r>
          <a:endParaRPr lang="pt-BR" sz="15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56029</xdr:colOff>
      <xdr:row>11</xdr:row>
      <xdr:rowOff>168088</xdr:rowOff>
    </xdr:from>
    <xdr:to>
      <xdr:col>18</xdr:col>
      <xdr:colOff>235323</xdr:colOff>
      <xdr:row>32</xdr:row>
      <xdr:rowOff>11204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3D86504-8DF2-4473-81AC-5B98302F987E}"/>
            </a:ext>
          </a:extLst>
        </xdr:cNvPr>
        <xdr:cNvGrpSpPr/>
      </xdr:nvGrpSpPr>
      <xdr:grpSpPr>
        <a:xfrm>
          <a:off x="7485529" y="2263588"/>
          <a:ext cx="4415118" cy="3843616"/>
          <a:chOff x="3770084" y="7308695"/>
          <a:chExt cx="6177522" cy="4583616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2E5BEC79-9EA0-CD10-4BFE-5A96DA1C2474}"/>
              </a:ext>
            </a:extLst>
          </xdr:cNvPr>
          <xdr:cNvGrpSpPr/>
        </xdr:nvGrpSpPr>
        <xdr:grpSpPr>
          <a:xfrm>
            <a:off x="3770084" y="7308695"/>
            <a:ext cx="6177522" cy="4583616"/>
            <a:chOff x="3763537" y="7132134"/>
            <a:chExt cx="6156403" cy="4472104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D688D3A4-59C4-71E1-FFC2-D54864D33D51}"/>
                </a:ext>
              </a:extLst>
            </xdr:cNvPr>
            <xdr:cNvSpPr/>
          </xdr:nvSpPr>
          <xdr:spPr>
            <a:xfrm>
              <a:off x="3763537" y="7132134"/>
              <a:ext cx="6156403" cy="4472104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5" name="Retângulo: Cantos Superiores Arredondados 34">
              <a:extLst>
                <a:ext uri="{FF2B5EF4-FFF2-40B4-BE49-F238E27FC236}">
                  <a16:creationId xmlns:a16="http://schemas.microsoft.com/office/drawing/2014/main" id="{E84FF31D-12A5-EF8C-7493-6A4B70E4A59E}"/>
                </a:ext>
              </a:extLst>
            </xdr:cNvPr>
            <xdr:cNvSpPr/>
          </xdr:nvSpPr>
          <xdr:spPr>
            <a:xfrm>
              <a:off x="3763537" y="7132135"/>
              <a:ext cx="6156402" cy="123128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B4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C559057B-4AE8-AC28-D812-AE0F29967CFB}"/>
              </a:ext>
            </a:extLst>
          </xdr:cNvPr>
          <xdr:cNvSpPr txBox="1"/>
        </xdr:nvSpPr>
        <xdr:spPr>
          <a:xfrm>
            <a:off x="4081811" y="7481455"/>
            <a:ext cx="5564416" cy="883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000" b="1" u="non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  Economias</a:t>
            </a:r>
          </a:p>
        </xdr:txBody>
      </xdr:sp>
    </xdr:grpSp>
    <xdr:clientData/>
  </xdr:twoCellAnchor>
  <xdr:twoCellAnchor editAs="oneCell">
    <xdr:from>
      <xdr:col>11</xdr:col>
      <xdr:colOff>257735</xdr:colOff>
      <xdr:row>12</xdr:row>
      <xdr:rowOff>100854</xdr:rowOff>
    </xdr:from>
    <xdr:to>
      <xdr:col>12</xdr:col>
      <xdr:colOff>567017</xdr:colOff>
      <xdr:row>17</xdr:row>
      <xdr:rowOff>62754</xdr:rowOff>
    </xdr:to>
    <xdr:pic>
      <xdr:nvPicPr>
        <xdr:cNvPr id="37" name="Gráfico 36" descr="Cofrinho estrutura de tópicos">
          <a:extLst>
            <a:ext uri="{FF2B5EF4-FFF2-40B4-BE49-F238E27FC236}">
              <a16:creationId xmlns:a16="http://schemas.microsoft.com/office/drawing/2014/main" id="{18D20BF7-EA9E-090B-5AC8-B32E09488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687235" y="2386854"/>
          <a:ext cx="914400" cy="914400"/>
        </a:xfrm>
        <a:prstGeom prst="rect">
          <a:avLst/>
        </a:prstGeom>
      </xdr:spPr>
    </xdr:pic>
    <xdr:clientData/>
  </xdr:twoCellAnchor>
  <xdr:twoCellAnchor>
    <xdr:from>
      <xdr:col>12</xdr:col>
      <xdr:colOff>145675</xdr:colOff>
      <xdr:row>18</xdr:row>
      <xdr:rowOff>168087</xdr:rowOff>
    </xdr:from>
    <xdr:to>
      <xdr:col>17</xdr:col>
      <xdr:colOff>212911</xdr:colOff>
      <xdr:row>30</xdr:row>
      <xdr:rowOff>33617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E33E6609-4C63-4058-B3AC-456EB7453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235324</xdr:colOff>
      <xdr:row>38</xdr:row>
      <xdr:rowOff>67235</xdr:rowOff>
    </xdr:from>
    <xdr:to>
      <xdr:col>6</xdr:col>
      <xdr:colOff>544606</xdr:colOff>
      <xdr:row>43</xdr:row>
      <xdr:rowOff>29135</xdr:rowOff>
    </xdr:to>
    <xdr:pic>
      <xdr:nvPicPr>
        <xdr:cNvPr id="15" name="Gráfico 14" descr="Dinheiro voador estrutura de tópicos">
          <a:extLst>
            <a:ext uri="{FF2B5EF4-FFF2-40B4-BE49-F238E27FC236}">
              <a16:creationId xmlns:a16="http://schemas.microsoft.com/office/drawing/2014/main" id="{5E4591BB-EFC8-76EE-5B8C-4E5B399D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034118" y="730623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33617</xdr:colOff>
      <xdr:row>12</xdr:row>
      <xdr:rowOff>100853</xdr:rowOff>
    </xdr:from>
    <xdr:to>
      <xdr:col>4</xdr:col>
      <xdr:colOff>342900</xdr:colOff>
      <xdr:row>17</xdr:row>
      <xdr:rowOff>62753</xdr:rowOff>
    </xdr:to>
    <xdr:pic>
      <xdr:nvPicPr>
        <xdr:cNvPr id="26" name="Gráfico 25" descr="Carteira estrutura de tópicos">
          <a:extLst>
            <a:ext uri="{FF2B5EF4-FFF2-40B4-BE49-F238E27FC236}">
              <a16:creationId xmlns:a16="http://schemas.microsoft.com/office/drawing/2014/main" id="{ABB1BCED-B656-9EEF-5BD8-B939E7ED8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622176" y="2386853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Amaryllis Gigli O Ramalho" refreshedDate="45652.599743287035" createdVersion="8" refreshedVersion="8" minRefreshableVersion="3" recordCount="34" xr:uid="{0C6DDC7E-8690-466A-9BA4-693F7CE28D9A}">
  <cacheSource type="worksheet">
    <worksheetSource name="tbl_operations"/>
  </cacheSource>
  <cacheFields count="9">
    <cacheField name="Data" numFmtId="14">
      <sharedItems containsNonDate="0" containsDate="1" containsString="0" containsBlank="1" minDate="2025-01-01T00:00:00" maxDate="2025-07-02T00:00:00" count="18">
        <d v="2025-01-01T00:00:00"/>
        <d v="2025-01-02T00:00:00"/>
        <d v="2025-01-03T00:00:00"/>
        <d v="2025-01-05T00:00:00"/>
        <d v="2025-01-08T00:00:00"/>
        <d v="2025-01-10T00:00:00"/>
        <d v="2025-01-11T00:00:00"/>
        <d v="2025-01-14T00:00:00"/>
        <d v="2025-01-15T00:00:00"/>
        <d v="2025-01-17T00:00:00"/>
        <d v="2025-01-18T00:00:00"/>
        <m/>
        <d v="2025-02-01T00:00:00"/>
        <d v="2025-03-01T00:00:00"/>
        <d v="2025-04-01T00:00:00"/>
        <d v="2025-05-01T00:00:00"/>
        <d v="2025-06-01T00:00:00"/>
        <d v="2025-07-01T00:00:00"/>
      </sharedItems>
      <fieldGroup par="8" base="0">
        <rangePr groupBy="days" startDate="2025-01-01T00:00:00" endDate="2025-07-02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7/2025"/>
        </groupItems>
      </fieldGroup>
    </cacheField>
    <cacheField name="Tipo" numFmtId="0">
      <sharedItems containsBlank="1" count="3">
        <s v="ENTRADA"/>
        <s v="SAÍDA"/>
        <m/>
      </sharedItems>
    </cacheField>
    <cacheField name="Més" numFmtId="1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Categoria" numFmtId="0">
      <sharedItems containsBlank="1" count="11">
        <s v="Renda Fixa"/>
        <s v="Imposto"/>
        <s v="Lazer"/>
        <s v="Pet"/>
        <s v="Transporte"/>
        <s v="Alimentação"/>
        <s v="Utilidade Doméstica"/>
        <s v="Saúde"/>
        <s v="Presente"/>
        <s v="Vestuário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40" maxValue="8000"/>
    </cacheField>
    <cacheField name="Operação Bancária" numFmtId="0">
      <sharedItems containsBlank="1"/>
    </cacheField>
    <cacheField name="Status" numFmtId="0">
      <sharedItems containsBlank="1"/>
    </cacheField>
    <cacheField name="Meses" numFmtId="0" databaseField="0">
      <fieldGroup base="0">
        <rangePr groupBy="months" startDate="2025-01-01T00:00:00" endDate="2025-07-02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25"/>
        </groupItems>
      </fieldGroup>
    </cacheField>
  </cacheFields>
  <extLst>
    <ext xmlns:x14="http://schemas.microsoft.com/office/spreadsheetml/2009/9/main" uri="{725AE2AE-9491-48be-B2B4-4EB974FC3084}">
      <x14:pivotCacheDefinition pivotCacheId="11324510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s v="Salário"/>
    <n v="8000"/>
    <s v="Tranferência"/>
    <s v="RECEBIDO"/>
  </r>
  <r>
    <x v="1"/>
    <x v="1"/>
    <x v="0"/>
    <x v="1"/>
    <s v="IRPF"/>
    <n v="700"/>
    <s v="Débito Automático"/>
    <s v="PAGO"/>
  </r>
  <r>
    <x v="2"/>
    <x v="1"/>
    <x v="0"/>
    <x v="2"/>
    <s v="Convite espetáculo"/>
    <n v="40"/>
    <s v="PIX"/>
    <s v="PENDENTE"/>
  </r>
  <r>
    <x v="3"/>
    <x v="1"/>
    <x v="0"/>
    <x v="3"/>
    <s v="compras para PET"/>
    <n v="50"/>
    <s v="Cartão de Crédito"/>
    <s v="PAGO"/>
  </r>
  <r>
    <x v="4"/>
    <x v="1"/>
    <x v="0"/>
    <x v="4"/>
    <s v="combustível"/>
    <n v="300"/>
    <s v="Cartão de Crédito"/>
    <s v="PAGO"/>
  </r>
  <r>
    <x v="5"/>
    <x v="1"/>
    <x v="0"/>
    <x v="5"/>
    <s v="lanche escolar"/>
    <n v="300"/>
    <s v="PIX"/>
    <s v="PAGO"/>
  </r>
  <r>
    <x v="6"/>
    <x v="1"/>
    <x v="0"/>
    <x v="6"/>
    <s v="Material de limpeza"/>
    <n v="50"/>
    <s v="PIX"/>
    <s v="PAGO"/>
  </r>
  <r>
    <x v="7"/>
    <x v="1"/>
    <x v="0"/>
    <x v="7"/>
    <s v="academia"/>
    <n v="740"/>
    <s v="PIX"/>
    <s v="PAGO"/>
  </r>
  <r>
    <x v="8"/>
    <x v="1"/>
    <x v="0"/>
    <x v="8"/>
    <s v="presente "/>
    <n v="100"/>
    <s v="PIX"/>
    <s v="PAGO"/>
  </r>
  <r>
    <x v="9"/>
    <x v="1"/>
    <x v="0"/>
    <x v="7"/>
    <s v="consulta médica"/>
    <n v="350"/>
    <s v="PIX"/>
    <s v="PAGO"/>
  </r>
  <r>
    <x v="10"/>
    <x v="1"/>
    <x v="0"/>
    <x v="9"/>
    <s v="vestido "/>
    <n v="100"/>
    <s v="PIX"/>
    <s v="PAGO"/>
  </r>
  <r>
    <x v="11"/>
    <x v="1"/>
    <x v="0"/>
    <x v="9"/>
    <s v="vestido "/>
    <n v="100"/>
    <s v="PIX"/>
    <s v="PAGO"/>
  </r>
  <r>
    <x v="11"/>
    <x v="1"/>
    <x v="0"/>
    <x v="9"/>
    <s v="vestido "/>
    <n v="100"/>
    <s v="PIX"/>
    <s v="PAGO"/>
  </r>
  <r>
    <x v="12"/>
    <x v="1"/>
    <x v="1"/>
    <x v="9"/>
    <s v="vestido "/>
    <n v="100"/>
    <s v="PIX"/>
    <s v="PAGO"/>
  </r>
  <r>
    <x v="13"/>
    <x v="1"/>
    <x v="2"/>
    <x v="9"/>
    <s v="vestido "/>
    <n v="100"/>
    <s v="PIX"/>
    <s v="PAGO"/>
  </r>
  <r>
    <x v="14"/>
    <x v="1"/>
    <x v="3"/>
    <x v="9"/>
    <s v="vestido "/>
    <n v="100"/>
    <s v="PIX"/>
    <s v="PAGO"/>
  </r>
  <r>
    <x v="15"/>
    <x v="1"/>
    <x v="4"/>
    <x v="9"/>
    <s v="vestido "/>
    <n v="100"/>
    <s v="PIX"/>
    <s v="PAGO"/>
  </r>
  <r>
    <x v="16"/>
    <x v="1"/>
    <x v="5"/>
    <x v="9"/>
    <s v="vestido "/>
    <n v="100"/>
    <s v="PIX"/>
    <s v="PAGO"/>
  </r>
  <r>
    <x v="17"/>
    <x v="1"/>
    <x v="6"/>
    <x v="9"/>
    <s v="vestido "/>
    <n v="100"/>
    <s v="PIX"/>
    <s v="PAGO"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  <r>
    <x v="11"/>
    <x v="2"/>
    <x v="7"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8872E-4383-47AF-BFD6-DF6E1CEE27A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4" firstHeaderRow="1" firstDataRow="1" firstDataCol="1" rowPageCount="1" colPageCount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4">
        <item x="0"/>
        <item x="1"/>
        <item x="2"/>
        <item t="default"/>
      </items>
    </pivotField>
    <pivotField numFmtId="1" showAll="0">
      <items count="9">
        <item h="1" x="0"/>
        <item h="1" x="1"/>
        <item h="1" x="2"/>
        <item h="1" x="3"/>
        <item x="4"/>
        <item h="1" x="5"/>
        <item h="1" x="6"/>
        <item h="1" x="7"/>
        <item t="default"/>
      </items>
    </pivotField>
    <pivotField axis="axisRow" showAll="0">
      <items count="12">
        <item x="5"/>
        <item x="1"/>
        <item x="2"/>
        <item x="3"/>
        <item x="8"/>
        <item x="0"/>
        <item x="7"/>
        <item x="4"/>
        <item x="6"/>
        <item x="9"/>
        <item x="10"/>
        <item t="default"/>
      </items>
    </pivotField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">
    <i t="grand">
      <x/>
    </i>
  </rowItems>
  <colItems count="1">
    <i/>
  </colItems>
  <pageFields count="1">
    <pageField fld="1" item="0" hier="-1"/>
  </pageFields>
  <dataFields count="1">
    <dataField name="Soma de Valor" fld="5" baseField="3" baseItem="5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30D40-B02C-4AEA-8DAE-EA1CF750AFD4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4:C24" firstHeaderRow="1" firstDataRow="1" firstDataCol="1" rowPageCount="1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numFmtId="1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Row" showAll="0">
      <items count="12">
        <item x="5"/>
        <item x="1"/>
        <item x="2"/>
        <item x="3"/>
        <item x="8"/>
        <item x="0"/>
        <item x="7"/>
        <item x="4"/>
        <item x="6"/>
        <item x="9"/>
        <item x="10"/>
        <item t="default"/>
      </items>
    </pivotField>
    <pivotField showAll="0"/>
    <pivotField dataField="1" showAll="0"/>
    <pivotField showAll="0"/>
    <pivotField showAl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item="1" hier="-1"/>
  </pageFields>
  <dataFields count="1">
    <dataField name="Soma de Valor" fld="5" baseField="3" baseItem="0" numFmtId="16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és" xr10:uid="{F64640CB-CE62-4441-975E-CC970FF9923B}" sourceName="Més">
  <pivotTables>
    <pivotTable tabId="2" name="Tabela dinâmica4"/>
  </pivotTables>
  <data>
    <tabular pivotCacheId="1132451093">
      <items count="8">
        <i x="0"/>
        <i x="1" nd="1"/>
        <i x="2" nd="1"/>
        <i x="3" nd="1"/>
        <i x="4" s="1" nd="1"/>
        <i x="5" nd="1"/>
        <i x="6" nd="1"/>
        <i x="7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és1" xr10:uid="{DFF1A19D-68F5-4187-A070-B61CB3766966}" sourceName="Més">
  <pivotTables>
    <pivotTable tabId="2" name="Tabela dinâmica5"/>
  </pivotTables>
  <data>
    <tabular pivotCacheId="1132451093">
      <items count="8">
        <i x="0" s="1"/>
        <i x="1"/>
        <i x="2"/>
        <i x="3"/>
        <i x="4"/>
        <i x="5"/>
        <i x="6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és 1" xr10:uid="{EB927417-28A1-489C-A54A-CA1F46DD6F18}" cache="SegmentaçãodeDados_Més" caption="Més" rowHeight="241300"/>
  <slicer name="Més 3" xr10:uid="{011C6B16-A579-4D1E-A6E3-FE596E5BBD2E}" cache="SegmentaçãodeDados_Més1" caption="Mé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03719-CC49-472E-B9B4-0B695FCCFC80}" name="tbl_operations" displayName="tbl_operations" ref="A1:H35" totalsRowShown="0">
  <autoFilter ref="A1:H35" xr:uid="{3CE03719-CC49-472E-B9B4-0B695FCCFC80}"/>
  <tableColumns count="8">
    <tableColumn id="1" xr3:uid="{EA8B7086-89A3-4572-8B35-C2F86CED3DA3}" name="Data" dataDxfId="1"/>
    <tableColumn id="2" xr3:uid="{7D48DE3B-4FF5-4808-BD97-D4281747D84F}" name="Tipo"/>
    <tableColumn id="8" xr3:uid="{BB3CFE70-0364-497A-9523-EA35DBA1F614}" name="Més" dataDxfId="0">
      <calculatedColumnFormula>MONTH(tbl_operations[[#This Row],[Data]])</calculatedColumnFormula>
    </tableColumn>
    <tableColumn id="3" xr3:uid="{65655264-3EE5-4813-8440-E07B1CE33787}" name="Categoria"/>
    <tableColumn id="4" xr3:uid="{AE7C73B7-5704-4906-A5F2-53909BA6613F}" name="Descrição"/>
    <tableColumn id="5" xr3:uid="{32812106-6000-4D30-AA24-A3C15586203B}" name="Valor"/>
    <tableColumn id="6" xr3:uid="{A057497F-E479-490D-A83C-0F2D79B29F92}" name="Operação Bancária"/>
    <tableColumn id="7" xr3:uid="{83D1BD4C-A9C8-467F-A200-F5BD515FA132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4D36-8DF8-4DF1-BDCC-0A771399AD67}">
  <dimension ref="A1:H35"/>
  <sheetViews>
    <sheetView showGridLines="0" tabSelected="1" workbookViewId="0">
      <selection activeCell="I9" sqref="I9"/>
    </sheetView>
  </sheetViews>
  <sheetFormatPr defaultRowHeight="15" x14ac:dyDescent="0.25"/>
  <cols>
    <col min="1" max="1" width="15.140625" style="1" customWidth="1"/>
    <col min="2" max="2" width="13.5703125" customWidth="1"/>
    <col min="3" max="3" width="19.140625" bestFit="1" customWidth="1"/>
    <col min="4" max="4" width="21.85546875" customWidth="1"/>
    <col min="5" max="5" width="13.140625" customWidth="1"/>
    <col min="6" max="6" width="19.42578125" customWidth="1"/>
    <col min="7" max="7" width="13" customWidth="1"/>
    <col min="8" max="8" width="10.28515625" bestFit="1" customWidth="1"/>
  </cols>
  <sheetData>
    <row r="1" spans="1:8" ht="24" customHeight="1" x14ac:dyDescent="0.25">
      <c r="A1" s="1" t="s">
        <v>0</v>
      </c>
      <c r="B1" t="s">
        <v>1</v>
      </c>
      <c r="C1" t="s">
        <v>40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8" ht="24" customHeight="1" x14ac:dyDescent="0.25">
      <c r="A2" s="1">
        <v>45292</v>
      </c>
      <c r="B2" t="s">
        <v>11</v>
      </c>
      <c r="C2" s="10">
        <f>MONTH(tbl_operations[[#This Row],[Data]])</f>
        <v>1</v>
      </c>
      <c r="D2" t="s">
        <v>13</v>
      </c>
      <c r="E2" t="s">
        <v>12</v>
      </c>
      <c r="F2" s="2">
        <v>8000</v>
      </c>
      <c r="G2" s="3" t="s">
        <v>23</v>
      </c>
      <c r="H2" t="s">
        <v>27</v>
      </c>
    </row>
    <row r="3" spans="1:8" ht="24" customHeight="1" x14ac:dyDescent="0.25">
      <c r="A3" s="1">
        <v>45293</v>
      </c>
      <c r="B3" t="s">
        <v>10</v>
      </c>
      <c r="C3" s="10">
        <f>MONTH(tbl_operations[[#This Row],[Data]])</f>
        <v>1</v>
      </c>
      <c r="D3" t="s">
        <v>14</v>
      </c>
      <c r="E3" t="s">
        <v>7</v>
      </c>
      <c r="F3" s="2">
        <v>700</v>
      </c>
      <c r="G3" s="3" t="s">
        <v>24</v>
      </c>
      <c r="H3" t="s">
        <v>29</v>
      </c>
    </row>
    <row r="4" spans="1:8" ht="24" customHeight="1" x14ac:dyDescent="0.25">
      <c r="A4" s="1">
        <v>45294</v>
      </c>
      <c r="B4" t="s">
        <v>10</v>
      </c>
      <c r="C4" s="10">
        <f>MONTH(tbl_operations[[#This Row],[Data]])</f>
        <v>1</v>
      </c>
      <c r="D4" t="s">
        <v>15</v>
      </c>
      <c r="E4" t="s">
        <v>36</v>
      </c>
      <c r="F4" s="2">
        <v>40</v>
      </c>
      <c r="G4" s="3" t="s">
        <v>25</v>
      </c>
      <c r="H4" t="s">
        <v>28</v>
      </c>
    </row>
    <row r="5" spans="1:8" ht="24" customHeight="1" x14ac:dyDescent="0.25">
      <c r="A5" s="1">
        <v>45295</v>
      </c>
      <c r="B5" t="s">
        <v>10</v>
      </c>
      <c r="C5" s="10">
        <f>MONTH(tbl_operations[[#This Row],[Data]])</f>
        <v>1</v>
      </c>
      <c r="D5" t="s">
        <v>16</v>
      </c>
      <c r="E5" t="s">
        <v>8</v>
      </c>
      <c r="F5" s="2">
        <v>50</v>
      </c>
      <c r="G5" s="3" t="s">
        <v>26</v>
      </c>
      <c r="H5" t="s">
        <v>29</v>
      </c>
    </row>
    <row r="6" spans="1:8" ht="24" customHeight="1" x14ac:dyDescent="0.25">
      <c r="A6" s="1">
        <v>45296</v>
      </c>
      <c r="B6" t="s">
        <v>10</v>
      </c>
      <c r="C6" s="10">
        <f>MONTH(tbl_operations[[#This Row],[Data]])</f>
        <v>1</v>
      </c>
      <c r="D6" t="s">
        <v>17</v>
      </c>
      <c r="E6" t="s">
        <v>9</v>
      </c>
      <c r="F6" s="2">
        <v>300</v>
      </c>
      <c r="G6" s="3" t="s">
        <v>26</v>
      </c>
      <c r="H6" t="s">
        <v>29</v>
      </c>
    </row>
    <row r="7" spans="1:8" ht="24" customHeight="1" x14ac:dyDescent="0.25">
      <c r="A7" s="1">
        <v>45297</v>
      </c>
      <c r="B7" t="s">
        <v>10</v>
      </c>
      <c r="C7" s="10">
        <f>MONTH(tbl_operations[[#This Row],[Data]])</f>
        <v>1</v>
      </c>
      <c r="D7" t="s">
        <v>18</v>
      </c>
      <c r="E7" t="s">
        <v>37</v>
      </c>
      <c r="F7" s="2">
        <v>300</v>
      </c>
      <c r="G7" s="3" t="s">
        <v>25</v>
      </c>
      <c r="H7" t="s">
        <v>29</v>
      </c>
    </row>
    <row r="8" spans="1:8" ht="24" customHeight="1" x14ac:dyDescent="0.25">
      <c r="A8" s="1">
        <v>45298</v>
      </c>
      <c r="B8" t="s">
        <v>10</v>
      </c>
      <c r="C8" s="10">
        <f>MONTH(tbl_operations[[#This Row],[Data]])</f>
        <v>1</v>
      </c>
      <c r="D8" t="s">
        <v>19</v>
      </c>
      <c r="E8" t="s">
        <v>30</v>
      </c>
      <c r="F8" s="2">
        <v>50</v>
      </c>
      <c r="G8" s="3" t="s">
        <v>25</v>
      </c>
      <c r="H8" t="s">
        <v>29</v>
      </c>
    </row>
    <row r="9" spans="1:8" ht="24" customHeight="1" x14ac:dyDescent="0.25">
      <c r="A9" s="1">
        <v>45299</v>
      </c>
      <c r="B9" t="s">
        <v>10</v>
      </c>
      <c r="C9" s="10">
        <f>MONTH(tbl_operations[[#This Row],[Data]])</f>
        <v>1</v>
      </c>
      <c r="D9" t="s">
        <v>20</v>
      </c>
      <c r="E9" t="s">
        <v>38</v>
      </c>
      <c r="F9" s="2">
        <v>740</v>
      </c>
      <c r="G9" s="3" t="s">
        <v>25</v>
      </c>
      <c r="H9" t="s">
        <v>29</v>
      </c>
    </row>
    <row r="10" spans="1:8" ht="24" customHeight="1" x14ac:dyDescent="0.25">
      <c r="A10" s="1">
        <v>45300</v>
      </c>
      <c r="B10" t="s">
        <v>10</v>
      </c>
      <c r="C10" s="10">
        <f>MONTH(tbl_operations[[#This Row],[Data]])</f>
        <v>1</v>
      </c>
      <c r="D10" t="s">
        <v>21</v>
      </c>
      <c r="E10" t="s">
        <v>32</v>
      </c>
      <c r="F10" s="2">
        <v>100</v>
      </c>
      <c r="G10" s="3" t="s">
        <v>25</v>
      </c>
      <c r="H10" t="s">
        <v>29</v>
      </c>
    </row>
    <row r="11" spans="1:8" ht="24" customHeight="1" x14ac:dyDescent="0.25">
      <c r="A11" s="1">
        <v>45301</v>
      </c>
      <c r="B11" t="s">
        <v>10</v>
      </c>
      <c r="C11" s="10">
        <f>MONTH(tbl_operations[[#This Row],[Data]])</f>
        <v>1</v>
      </c>
      <c r="D11" t="s">
        <v>20</v>
      </c>
      <c r="E11" t="s">
        <v>39</v>
      </c>
      <c r="F11" s="2">
        <v>350</v>
      </c>
      <c r="G11" s="3" t="s">
        <v>25</v>
      </c>
      <c r="H11" t="s">
        <v>29</v>
      </c>
    </row>
    <row r="12" spans="1:8" ht="24" customHeight="1" x14ac:dyDescent="0.25">
      <c r="A12" s="1">
        <v>45302</v>
      </c>
      <c r="B12" t="s">
        <v>10</v>
      </c>
      <c r="C12" s="10">
        <f>MONTH(tbl_operations[[#This Row],[Data]])</f>
        <v>1</v>
      </c>
      <c r="D12" t="s">
        <v>22</v>
      </c>
      <c r="E12" t="s">
        <v>31</v>
      </c>
      <c r="F12" s="2">
        <v>100</v>
      </c>
      <c r="G12" s="3" t="s">
        <v>25</v>
      </c>
      <c r="H12" t="s">
        <v>29</v>
      </c>
    </row>
    <row r="13" spans="1:8" ht="12.75" customHeight="1" x14ac:dyDescent="0.25">
      <c r="A13" s="1">
        <v>45303</v>
      </c>
      <c r="B13" t="s">
        <v>10</v>
      </c>
      <c r="C13" s="10">
        <f>MONTH(tbl_operations[[#This Row],[Data]])</f>
        <v>1</v>
      </c>
      <c r="D13" t="s">
        <v>22</v>
      </c>
      <c r="E13" t="s">
        <v>31</v>
      </c>
      <c r="F13" s="2">
        <v>100</v>
      </c>
      <c r="G13" s="3" t="s">
        <v>25</v>
      </c>
      <c r="H13" t="s">
        <v>29</v>
      </c>
    </row>
    <row r="14" spans="1:8" ht="12.75" customHeight="1" x14ac:dyDescent="0.25">
      <c r="A14" s="1">
        <v>45304</v>
      </c>
      <c r="B14" t="s">
        <v>10</v>
      </c>
      <c r="C14" s="10">
        <f>MONTH(tbl_operations[[#This Row],[Data]])</f>
        <v>1</v>
      </c>
      <c r="D14" t="s">
        <v>22</v>
      </c>
      <c r="E14" t="s">
        <v>31</v>
      </c>
      <c r="F14" s="2">
        <v>100</v>
      </c>
      <c r="G14" s="3" t="s">
        <v>25</v>
      </c>
      <c r="H14" t="s">
        <v>29</v>
      </c>
    </row>
    <row r="15" spans="1:8" ht="12.75" customHeight="1" x14ac:dyDescent="0.25">
      <c r="A15" s="1">
        <v>45305</v>
      </c>
      <c r="B15" t="s">
        <v>10</v>
      </c>
      <c r="C15" s="10">
        <f>MONTH(tbl_operations[[#This Row],[Data]])</f>
        <v>1</v>
      </c>
      <c r="D15" t="s">
        <v>22</v>
      </c>
      <c r="E15" t="s">
        <v>31</v>
      </c>
      <c r="F15" s="2">
        <v>100</v>
      </c>
      <c r="G15" s="3" t="s">
        <v>25</v>
      </c>
      <c r="H15" t="s">
        <v>29</v>
      </c>
    </row>
    <row r="16" spans="1:8" x14ac:dyDescent="0.25">
      <c r="A16" s="1">
        <v>45306</v>
      </c>
      <c r="B16" t="s">
        <v>10</v>
      </c>
      <c r="C16" s="10">
        <f>MONTH(tbl_operations[[#This Row],[Data]])</f>
        <v>1</v>
      </c>
      <c r="D16" t="s">
        <v>22</v>
      </c>
      <c r="E16" t="s">
        <v>31</v>
      </c>
      <c r="F16" s="2">
        <v>100</v>
      </c>
      <c r="G16" s="3" t="s">
        <v>25</v>
      </c>
      <c r="H16" t="s">
        <v>29</v>
      </c>
    </row>
    <row r="17" spans="1:8" x14ac:dyDescent="0.25">
      <c r="A17" s="1">
        <v>45307</v>
      </c>
      <c r="B17" t="s">
        <v>10</v>
      </c>
      <c r="C17" s="10">
        <f>MONTH(tbl_operations[[#This Row],[Data]])</f>
        <v>1</v>
      </c>
      <c r="D17" t="s">
        <v>22</v>
      </c>
      <c r="E17" t="s">
        <v>31</v>
      </c>
      <c r="F17" s="2">
        <v>100</v>
      </c>
      <c r="G17" s="3" t="s">
        <v>25</v>
      </c>
      <c r="H17" t="s">
        <v>29</v>
      </c>
    </row>
    <row r="18" spans="1:8" x14ac:dyDescent="0.25">
      <c r="A18" s="1">
        <v>45308</v>
      </c>
      <c r="B18" t="s">
        <v>10</v>
      </c>
      <c r="C18" s="10">
        <f>MONTH(tbl_operations[[#This Row],[Data]])</f>
        <v>1</v>
      </c>
      <c r="D18" t="s">
        <v>22</v>
      </c>
      <c r="E18" t="s">
        <v>31</v>
      </c>
      <c r="F18" s="2">
        <v>100</v>
      </c>
      <c r="G18" s="3" t="s">
        <v>25</v>
      </c>
      <c r="H18" t="s">
        <v>29</v>
      </c>
    </row>
    <row r="19" spans="1:8" x14ac:dyDescent="0.25">
      <c r="A19" s="1">
        <v>45309</v>
      </c>
      <c r="B19" t="s">
        <v>10</v>
      </c>
      <c r="C19" s="10">
        <f>MONTH(tbl_operations[[#This Row],[Data]])</f>
        <v>1</v>
      </c>
      <c r="D19" t="s">
        <v>22</v>
      </c>
      <c r="E19" t="s">
        <v>31</v>
      </c>
      <c r="F19" s="2">
        <v>100</v>
      </c>
      <c r="G19" s="3" t="s">
        <v>25</v>
      </c>
      <c r="H19" t="s">
        <v>29</v>
      </c>
    </row>
    <row r="20" spans="1:8" x14ac:dyDescent="0.25">
      <c r="A20" s="1">
        <v>45310</v>
      </c>
      <c r="B20" t="s">
        <v>10</v>
      </c>
      <c r="C20" s="10">
        <f>MONTH(tbl_operations[[#This Row],[Data]])</f>
        <v>1</v>
      </c>
      <c r="D20" t="s">
        <v>22</v>
      </c>
      <c r="E20" t="s">
        <v>31</v>
      </c>
      <c r="F20" s="2">
        <v>100</v>
      </c>
      <c r="G20" s="3" t="s">
        <v>25</v>
      </c>
      <c r="H20" t="s">
        <v>29</v>
      </c>
    </row>
    <row r="21" spans="1:8" x14ac:dyDescent="0.25">
      <c r="C21" s="10"/>
    </row>
    <row r="22" spans="1:8" x14ac:dyDescent="0.25">
      <c r="C22" s="10"/>
    </row>
    <row r="23" spans="1:8" x14ac:dyDescent="0.25">
      <c r="C23" s="10"/>
      <c r="F23" s="9"/>
    </row>
    <row r="24" spans="1:8" x14ac:dyDescent="0.25">
      <c r="C24" s="10"/>
    </row>
    <row r="25" spans="1:8" x14ac:dyDescent="0.25">
      <c r="C25" s="10"/>
    </row>
    <row r="26" spans="1:8" x14ac:dyDescent="0.25">
      <c r="C26" s="10"/>
    </row>
    <row r="27" spans="1:8" x14ac:dyDescent="0.25">
      <c r="C27" s="10"/>
    </row>
    <row r="28" spans="1:8" x14ac:dyDescent="0.25">
      <c r="C28" s="10"/>
    </row>
    <row r="29" spans="1:8" x14ac:dyDescent="0.25">
      <c r="C29" s="10"/>
    </row>
    <row r="30" spans="1:8" x14ac:dyDescent="0.25">
      <c r="C30" s="10"/>
    </row>
    <row r="31" spans="1:8" x14ac:dyDescent="0.25">
      <c r="C31" s="10"/>
    </row>
    <row r="32" spans="1:8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91CF-C2EE-4CD7-B674-DE5682A6F60B}">
  <dimension ref="B1:C24"/>
  <sheetViews>
    <sheetView showGridLines="0" workbookViewId="0">
      <selection activeCell="J15" sqref="J15"/>
    </sheetView>
  </sheetViews>
  <sheetFormatPr defaultRowHeight="15" x14ac:dyDescent="0.25"/>
  <cols>
    <col min="1" max="1" width="3.42578125" customWidth="1"/>
    <col min="2" max="2" width="18" bestFit="1" customWidth="1"/>
    <col min="3" max="3" width="13.85546875" bestFit="1" customWidth="1"/>
    <col min="4" max="4" width="12.85546875" bestFit="1" customWidth="1"/>
    <col min="5" max="6" width="2" bestFit="1" customWidth="1"/>
    <col min="7" max="7" width="10.7109375" bestFit="1" customWidth="1"/>
  </cols>
  <sheetData>
    <row r="1" spans="2:3" x14ac:dyDescent="0.25">
      <c r="B1" s="4" t="s">
        <v>1</v>
      </c>
      <c r="C1" t="s">
        <v>11</v>
      </c>
    </row>
    <row r="3" spans="2:3" x14ac:dyDescent="0.25">
      <c r="B3" s="4" t="s">
        <v>33</v>
      </c>
      <c r="C3" t="s">
        <v>35</v>
      </c>
    </row>
    <row r="4" spans="2:3" x14ac:dyDescent="0.25">
      <c r="B4" s="5" t="s">
        <v>34</v>
      </c>
      <c r="C4" s="6"/>
    </row>
    <row r="12" spans="2:3" x14ac:dyDescent="0.25">
      <c r="B12" s="4" t="s">
        <v>1</v>
      </c>
      <c r="C12" t="s">
        <v>10</v>
      </c>
    </row>
    <row r="14" spans="2:3" x14ac:dyDescent="0.25">
      <c r="B14" s="4" t="s">
        <v>33</v>
      </c>
      <c r="C14" t="s">
        <v>35</v>
      </c>
    </row>
    <row r="15" spans="2:3" x14ac:dyDescent="0.25">
      <c r="B15" s="5" t="s">
        <v>18</v>
      </c>
      <c r="C15" s="6">
        <v>300</v>
      </c>
    </row>
    <row r="16" spans="2:3" x14ac:dyDescent="0.25">
      <c r="B16" s="5" t="s">
        <v>14</v>
      </c>
      <c r="C16" s="6">
        <v>700</v>
      </c>
    </row>
    <row r="17" spans="2:3" x14ac:dyDescent="0.25">
      <c r="B17" s="5" t="s">
        <v>15</v>
      </c>
      <c r="C17" s="6">
        <v>40</v>
      </c>
    </row>
    <row r="18" spans="2:3" x14ac:dyDescent="0.25">
      <c r="B18" s="5" t="s">
        <v>16</v>
      </c>
      <c r="C18" s="6">
        <v>50</v>
      </c>
    </row>
    <row r="19" spans="2:3" x14ac:dyDescent="0.25">
      <c r="B19" s="5" t="s">
        <v>21</v>
      </c>
      <c r="C19" s="6">
        <v>100</v>
      </c>
    </row>
    <row r="20" spans="2:3" x14ac:dyDescent="0.25">
      <c r="B20" s="5" t="s">
        <v>20</v>
      </c>
      <c r="C20" s="6">
        <v>1090</v>
      </c>
    </row>
    <row r="21" spans="2:3" x14ac:dyDescent="0.25">
      <c r="B21" s="5" t="s">
        <v>17</v>
      </c>
      <c r="C21" s="6">
        <v>300</v>
      </c>
    </row>
    <row r="22" spans="2:3" x14ac:dyDescent="0.25">
      <c r="B22" s="5" t="s">
        <v>19</v>
      </c>
      <c r="C22" s="6">
        <v>50</v>
      </c>
    </row>
    <row r="23" spans="2:3" x14ac:dyDescent="0.25">
      <c r="B23" s="5" t="s">
        <v>22</v>
      </c>
      <c r="C23" s="6">
        <v>300</v>
      </c>
    </row>
    <row r="24" spans="2:3" x14ac:dyDescent="0.25">
      <c r="B24" s="5" t="s">
        <v>34</v>
      </c>
      <c r="C24" s="6">
        <v>2930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6A92-6365-4C54-82EA-4008D443F40B}">
  <dimension ref="B2:C19"/>
  <sheetViews>
    <sheetView showGridLines="0" workbookViewId="0">
      <selection activeCell="G29" sqref="G29"/>
    </sheetView>
  </sheetViews>
  <sheetFormatPr defaultRowHeight="15" x14ac:dyDescent="0.25"/>
  <cols>
    <col min="2" max="2" width="19.140625" bestFit="1" customWidth="1"/>
    <col min="3" max="3" width="19" bestFit="1" customWidth="1"/>
  </cols>
  <sheetData>
    <row r="2" spans="2:3" x14ac:dyDescent="0.25">
      <c r="B2" s="11" t="s">
        <v>41</v>
      </c>
      <c r="C2" s="11" t="s">
        <v>42</v>
      </c>
    </row>
    <row r="3" spans="2:3" x14ac:dyDescent="0.25">
      <c r="B3" s="1">
        <v>45658</v>
      </c>
      <c r="C3" s="12">
        <v>100</v>
      </c>
    </row>
    <row r="4" spans="2:3" x14ac:dyDescent="0.25">
      <c r="B4" s="1">
        <v>45659</v>
      </c>
      <c r="C4" s="2">
        <v>98</v>
      </c>
    </row>
    <row r="5" spans="2:3" x14ac:dyDescent="0.25">
      <c r="B5" s="1">
        <v>45660</v>
      </c>
      <c r="C5" s="2">
        <v>21</v>
      </c>
    </row>
    <row r="6" spans="2:3" x14ac:dyDescent="0.25">
      <c r="B6" s="1">
        <v>45661</v>
      </c>
      <c r="C6" s="2">
        <v>90</v>
      </c>
    </row>
    <row r="7" spans="2:3" x14ac:dyDescent="0.25">
      <c r="B7" s="1">
        <v>45662</v>
      </c>
      <c r="C7" s="2">
        <v>17</v>
      </c>
    </row>
    <row r="8" spans="2:3" x14ac:dyDescent="0.25">
      <c r="B8" s="1">
        <v>45663</v>
      </c>
      <c r="C8" s="2">
        <v>70</v>
      </c>
    </row>
    <row r="9" spans="2:3" x14ac:dyDescent="0.25">
      <c r="B9" s="1">
        <v>45664</v>
      </c>
      <c r="C9" s="2">
        <v>61</v>
      </c>
    </row>
    <row r="10" spans="2:3" x14ac:dyDescent="0.25">
      <c r="B10" s="1">
        <v>45665</v>
      </c>
      <c r="C10" s="2">
        <v>58</v>
      </c>
    </row>
    <row r="11" spans="2:3" x14ac:dyDescent="0.25">
      <c r="B11" s="1">
        <v>45666</v>
      </c>
      <c r="C11" s="2">
        <v>84</v>
      </c>
    </row>
    <row r="12" spans="2:3" x14ac:dyDescent="0.25">
      <c r="B12" s="1">
        <v>45667</v>
      </c>
      <c r="C12" s="2">
        <v>19</v>
      </c>
    </row>
    <row r="13" spans="2:3" x14ac:dyDescent="0.25">
      <c r="B13" s="1">
        <v>45668</v>
      </c>
      <c r="C13" s="2">
        <v>21</v>
      </c>
    </row>
    <row r="14" spans="2:3" x14ac:dyDescent="0.25">
      <c r="B14" s="1">
        <v>45669</v>
      </c>
      <c r="C14" s="2">
        <v>86</v>
      </c>
    </row>
    <row r="15" spans="2:3" x14ac:dyDescent="0.25">
      <c r="B15" s="1">
        <v>45670</v>
      </c>
      <c r="C15" s="2">
        <v>60</v>
      </c>
    </row>
    <row r="18" spans="2:3" x14ac:dyDescent="0.25">
      <c r="B18" t="s">
        <v>43</v>
      </c>
      <c r="C18" s="13">
        <f>SUM(C3:C15)</f>
        <v>785</v>
      </c>
    </row>
    <row r="19" spans="2:3" x14ac:dyDescent="0.25">
      <c r="B19" t="s">
        <v>44</v>
      </c>
      <c r="C19" s="2">
        <v>2000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BF27-7764-4D41-8437-85CBDB891C23}">
  <dimension ref="A1:U1"/>
  <sheetViews>
    <sheetView zoomScale="85" zoomScaleNormal="85" workbookViewId="0">
      <selection activeCell="J33" sqref="J33"/>
    </sheetView>
  </sheetViews>
  <sheetFormatPr defaultColWidth="0" defaultRowHeight="15" x14ac:dyDescent="0.25"/>
  <cols>
    <col min="1" max="1" width="20.710937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Tabela Dinâmica</vt:lpstr>
      <vt:lpstr>Cofrinho</vt:lpstr>
      <vt:lpstr>Gráficos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Amaryllis Gigli O Ramalho</dc:creator>
  <cp:lastModifiedBy>Gabriela Amaryllis Gigli O Ramalho</cp:lastModifiedBy>
  <dcterms:created xsi:type="dcterms:W3CDTF">2024-12-26T13:52:16Z</dcterms:created>
  <dcterms:modified xsi:type="dcterms:W3CDTF">2024-12-27T12:33:49Z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2024-12-26T14:27:55Z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1cd61fb7-2fd9-49ac-ad26-2a90a7efb185</vt:lpwstr>
  </property>
  <property fmtid="{D5CDD505-2E9C-101B-9397-08002B2CF9AE}" pid="8" name="MSIP_Label_fde7aacd-7cc4-4c31-9e6f-7ef306428f09_ContentBits">
    <vt:lpwstr>1</vt:lpwstr>
  </property>
</Properties>
</file>