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tjpi\Documents\PreCalc\Upgrades\PreCalc teste\"/>
    </mc:Choice>
  </mc:AlternateContent>
  <bookViews>
    <workbookView xWindow="0" yWindow="0" windowWidth="20490" windowHeight="7530" tabRatio="411" activeTab="2"/>
  </bookViews>
  <sheets>
    <sheet name="BANCO" sheetId="32" r:id="rId1"/>
    <sheet name="USUARIO" sheetId="33" r:id="rId2"/>
    <sheet name="MENU" sheetId="9" r:id="rId3"/>
    <sheet name="GILBERTO" sheetId="2" r:id="rId4"/>
    <sheet name="Juros " sheetId="3" r:id="rId5"/>
    <sheet name="Selic e IPCA" sheetId="5" r:id="rId6"/>
    <sheet name="IR" sheetId="18" r:id="rId7"/>
    <sheet name="AJUDA E ATALHOS" sheetId="10" r:id="rId8"/>
    <sheet name="CREDITOS" sheetId="11" r:id="rId9"/>
    <sheet name="RESOLUÇÃO 303" sheetId="27" r:id="rId10"/>
  </sheets>
  <functionGroups builtInGroupCount="18"/>
  <externalReferences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</externalReferences>
  <definedNames>
    <definedName name="_xleta.AND" hidden="1" xlm="1">#NAME?</definedName>
    <definedName name="_xleta.MATCH" hidden="1" xlm="1">#NAME?</definedName>
    <definedName name="_xleta.N" hidden="1" xlm="1">#NAME?</definedName>
    <definedName name="DadosExternos_1" localSheetId="5" hidden="1">'Selic e IPCA'!$B$2:$C$41</definedName>
    <definedName name="DadosExternos_2" localSheetId="5" hidden="1">'Selic e IPCA'!$AE$2:$AF$183</definedName>
    <definedName name="DataHomologado">MENU!$C$18</definedName>
    <definedName name="DataProtocolo">MENU!$C$12</definedName>
    <definedName name="formulaprev">#REF!</definedName>
    <definedName name="JurosHomologado">MENU!$C$22</definedName>
    <definedName name="MenuAcordo">MENU!$45:$58</definedName>
    <definedName name="MenuAux">MENU!$87:$96</definedName>
    <definedName name="MenuOrdem">MENU!$63:$74</definedName>
    <definedName name="menupref">MENU!$31:$41</definedName>
    <definedName name="MenuPref2">MENU!$79:$84</definedName>
    <definedName name="NExecutado">MENU!$C$16</definedName>
    <definedName name="NExequente">MENU!$C$14</definedName>
    <definedName name="Nome_U">#REF!</definedName>
    <definedName name="Nome_V">#REF!</definedName>
    <definedName name="NumeroPrecatorio">MENU!$C$8</definedName>
    <definedName name="pagopref">#REF!</definedName>
    <definedName name="pagoprevpref">#REF!</definedName>
    <definedName name="pagprev">#REF!</definedName>
    <definedName name="Porcamento">MENU!$C$10</definedName>
    <definedName name="prevpagapref">#REF!</definedName>
    <definedName name="PrincipalHomologado">MENU!$C$20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2" i="5" l="1"/>
  <c r="K33" i="5" l="1"/>
  <c r="K32" i="5"/>
  <c r="M13" i="5"/>
  <c r="L14" i="5"/>
  <c r="L13" i="5"/>
  <c r="M14" i="5"/>
  <c r="J33" i="5" l="1"/>
  <c r="J32" i="5"/>
  <c r="K13" i="5"/>
  <c r="J14" i="5"/>
  <c r="J13" i="5"/>
  <c r="K14" i="5"/>
  <c r="I33" i="5" l="1"/>
  <c r="I13" i="5"/>
  <c r="I14" i="5"/>
  <c r="AC6" i="5" l="1"/>
  <c r="Q27" i="5"/>
  <c r="Q26" i="5"/>
  <c r="AB7" i="5"/>
  <c r="AB6" i="5"/>
  <c r="AC7" i="5"/>
  <c r="P27" i="5" l="1"/>
  <c r="P26" i="5"/>
  <c r="AA6" i="5"/>
  <c r="Z7" i="5"/>
  <c r="Z6" i="5"/>
  <c r="AA7" i="5"/>
  <c r="O27" i="5" l="1"/>
  <c r="O26" i="5"/>
  <c r="O23" i="5"/>
  <c r="Y6" i="5"/>
  <c r="Y7" i="5"/>
  <c r="N27" i="5" l="1"/>
  <c r="N26" i="5"/>
  <c r="N23" i="5"/>
  <c r="X6" i="5"/>
  <c r="X7" i="5"/>
  <c r="W6" i="5" l="1"/>
  <c r="W7" i="5" l="1"/>
  <c r="W8" i="5" s="1"/>
  <c r="V6" i="5" l="1"/>
  <c r="U27" i="5"/>
  <c r="U26" i="5"/>
  <c r="U7" i="5"/>
  <c r="U6" i="5"/>
  <c r="V7" i="5"/>
  <c r="T27" i="5" l="1"/>
  <c r="T26" i="5"/>
  <c r="T6" i="5"/>
  <c r="S7" i="5"/>
  <c r="S6" i="5"/>
  <c r="T7" i="5" l="1"/>
  <c r="S27" i="5" l="1"/>
  <c r="S26" i="5"/>
  <c r="S23" i="5"/>
  <c r="R6" i="5"/>
  <c r="R7" i="5"/>
  <c r="R27" i="5" l="1"/>
  <c r="R26" i="5"/>
  <c r="R23" i="5"/>
  <c r="Q6" i="5"/>
  <c r="Q7" i="5"/>
  <c r="P6" i="5" l="1"/>
  <c r="O6" i="5" l="1"/>
  <c r="L27" i="5"/>
  <c r="L26" i="5"/>
  <c r="N7" i="5"/>
  <c r="N6" i="5"/>
  <c r="O7" i="5"/>
  <c r="K27" i="5" l="1"/>
  <c r="K26" i="5"/>
  <c r="M6" i="5"/>
  <c r="L7" i="5"/>
  <c r="L6" i="5"/>
  <c r="M7" i="5"/>
  <c r="J27" i="5" l="1"/>
  <c r="J26" i="5"/>
  <c r="J23" i="5"/>
  <c r="K6" i="5"/>
  <c r="K7" i="5"/>
  <c r="I27" i="5" l="1"/>
  <c r="I26" i="5"/>
  <c r="I23" i="5"/>
  <c r="J6" i="5"/>
  <c r="I6" i="5" l="1"/>
  <c r="I7" i="5"/>
  <c r="M15" i="5" l="1"/>
  <c r="V8" i="5"/>
  <c r="U28" i="5" l="1"/>
  <c r="S8" i="5"/>
  <c r="L15" i="5"/>
  <c r="T28" i="5"/>
  <c r="U8" i="5"/>
  <c r="T8" i="5"/>
  <c r="S28" i="5" l="1"/>
  <c r="R8" i="5"/>
  <c r="F41" i="5" l="1"/>
  <c r="O8" i="5"/>
  <c r="AC8" i="5" l="1"/>
  <c r="N8" i="5"/>
  <c r="AB8" i="5"/>
  <c r="Q8" i="5"/>
  <c r="R28" i="5"/>
  <c r="C24" i="9"/>
  <c r="I8" i="5" l="1"/>
  <c r="AD18" i="9" l="1"/>
  <c r="X8" i="5"/>
  <c r="Q28" i="5" l="1"/>
  <c r="N28" i="5"/>
  <c r="O28" i="5"/>
  <c r="P28" i="5"/>
  <c r="Y8" i="5"/>
  <c r="Z8" i="5"/>
  <c r="AA8" i="5"/>
  <c r="L8" i="5"/>
  <c r="K34" i="5" l="1"/>
  <c r="K8" i="5" l="1"/>
  <c r="K28" i="5"/>
  <c r="J15" i="5"/>
  <c r="J34" i="5"/>
  <c r="K15" i="5"/>
  <c r="I15" i="5"/>
  <c r="M8" i="5" l="1"/>
  <c r="L28" i="5" l="1"/>
  <c r="AE18" i="9"/>
  <c r="AD22" i="9" l="1"/>
  <c r="I22" i="5" s="1"/>
  <c r="AE19" i="9"/>
  <c r="J28" i="5"/>
  <c r="I28" i="5"/>
  <c r="AD20" i="9"/>
  <c r="S22" i="5" l="1"/>
  <c r="S24" i="5" s="1"/>
  <c r="O22" i="5"/>
  <c r="O24" i="5" s="1"/>
  <c r="R22" i="5"/>
  <c r="R24" i="5" s="1"/>
  <c r="N22" i="5"/>
  <c r="N24" i="5" s="1"/>
  <c r="J22" i="5"/>
  <c r="J24" i="5" s="1"/>
  <c r="I24" i="5"/>
  <c r="I32" i="5"/>
  <c r="I34" i="5" s="1"/>
  <c r="C102" i="9" l="1"/>
  <c r="C101" i="9"/>
  <c r="F5" i="3" l="1"/>
  <c r="H690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486" i="3"/>
  <c r="H487" i="3"/>
  <c r="H488" i="3"/>
  <c r="H489" i="3"/>
  <c r="H490" i="3"/>
  <c r="H491" i="3"/>
  <c r="H492" i="3"/>
  <c r="H493" i="3"/>
  <c r="H494" i="3"/>
  <c r="H495" i="3"/>
  <c r="H496" i="3"/>
  <c r="H497" i="3"/>
  <c r="H498" i="3"/>
  <c r="H499" i="3"/>
  <c r="H500" i="3"/>
  <c r="H501" i="3"/>
  <c r="H502" i="3"/>
  <c r="H503" i="3"/>
  <c r="H504" i="3"/>
  <c r="H505" i="3"/>
  <c r="H506" i="3"/>
  <c r="H507" i="3"/>
  <c r="H508" i="3"/>
  <c r="H509" i="3"/>
  <c r="H510" i="3"/>
  <c r="H511" i="3"/>
  <c r="H512" i="3"/>
  <c r="H513" i="3"/>
  <c r="H514" i="3"/>
  <c r="H515" i="3"/>
  <c r="H516" i="3"/>
  <c r="H517" i="3"/>
  <c r="H518" i="3"/>
  <c r="H519" i="3"/>
  <c r="H520" i="3"/>
  <c r="H521" i="3"/>
  <c r="H522" i="3"/>
  <c r="H523" i="3"/>
  <c r="H524" i="3"/>
  <c r="H525" i="3"/>
  <c r="H526" i="3"/>
  <c r="H527" i="3"/>
  <c r="H528" i="3"/>
  <c r="H529" i="3"/>
  <c r="H530" i="3"/>
  <c r="H531" i="3"/>
  <c r="H532" i="3"/>
  <c r="H533" i="3"/>
  <c r="H534" i="3"/>
  <c r="H535" i="3"/>
  <c r="H536" i="3"/>
  <c r="H537" i="3"/>
  <c r="H538" i="3"/>
  <c r="H539" i="3"/>
  <c r="H540" i="3"/>
  <c r="H541" i="3"/>
  <c r="H542" i="3"/>
  <c r="H543" i="3"/>
  <c r="H544" i="3"/>
  <c r="H545" i="3"/>
  <c r="H546" i="3"/>
  <c r="H547" i="3"/>
  <c r="H548" i="3"/>
  <c r="H549" i="3"/>
  <c r="H550" i="3"/>
  <c r="H551" i="3"/>
  <c r="H552" i="3"/>
  <c r="H553" i="3"/>
  <c r="H554" i="3"/>
  <c r="H555" i="3"/>
  <c r="H556" i="3"/>
  <c r="H557" i="3"/>
  <c r="H558" i="3"/>
  <c r="H559" i="3"/>
  <c r="H560" i="3"/>
  <c r="H561" i="3"/>
  <c r="H562" i="3"/>
  <c r="H563" i="3"/>
  <c r="H564" i="3"/>
  <c r="H565" i="3"/>
  <c r="H566" i="3"/>
  <c r="H567" i="3"/>
  <c r="H568" i="3"/>
  <c r="H569" i="3"/>
  <c r="H570" i="3"/>
  <c r="H571" i="3"/>
  <c r="H572" i="3"/>
  <c r="H573" i="3"/>
  <c r="H574" i="3"/>
  <c r="H575" i="3"/>
  <c r="H576" i="3"/>
  <c r="H577" i="3"/>
  <c r="H578" i="3"/>
  <c r="H579" i="3"/>
  <c r="H580" i="3"/>
  <c r="H581" i="3"/>
  <c r="H582" i="3"/>
  <c r="H583" i="3"/>
  <c r="H584" i="3"/>
  <c r="H585" i="3"/>
  <c r="H586" i="3"/>
  <c r="H587" i="3"/>
  <c r="H588" i="3"/>
  <c r="H589" i="3"/>
  <c r="H590" i="3"/>
  <c r="H591" i="3"/>
  <c r="H592" i="3"/>
  <c r="H593" i="3"/>
  <c r="H594" i="3"/>
  <c r="H595" i="3"/>
  <c r="H596" i="3"/>
  <c r="H597" i="3"/>
  <c r="H598" i="3"/>
  <c r="H599" i="3"/>
  <c r="H600" i="3"/>
  <c r="H601" i="3"/>
  <c r="H602" i="3"/>
  <c r="H603" i="3"/>
  <c r="H604" i="3"/>
  <c r="H605" i="3"/>
  <c r="H606" i="3"/>
  <c r="H607" i="3"/>
  <c r="H608" i="3"/>
  <c r="H609" i="3"/>
  <c r="H610" i="3"/>
  <c r="H611" i="3"/>
  <c r="H612" i="3"/>
  <c r="H613" i="3"/>
  <c r="H614" i="3"/>
  <c r="H615" i="3"/>
  <c r="H616" i="3"/>
  <c r="H617" i="3"/>
  <c r="H618" i="3"/>
  <c r="H619" i="3"/>
  <c r="H620" i="3"/>
  <c r="H621" i="3"/>
  <c r="H622" i="3"/>
  <c r="H623" i="3"/>
  <c r="H624" i="3"/>
  <c r="H625" i="3"/>
  <c r="H626" i="3"/>
  <c r="H627" i="3"/>
  <c r="H628" i="3"/>
  <c r="H629" i="3"/>
  <c r="H630" i="3"/>
  <c r="H631" i="3"/>
  <c r="H632" i="3"/>
  <c r="H633" i="3"/>
  <c r="H634" i="3"/>
  <c r="H635" i="3"/>
  <c r="H636" i="3"/>
  <c r="H637" i="3"/>
  <c r="H638" i="3"/>
  <c r="H639" i="3"/>
  <c r="H640" i="3"/>
  <c r="H641" i="3"/>
  <c r="H642" i="3"/>
  <c r="H643" i="3"/>
  <c r="H644" i="3"/>
  <c r="H645" i="3"/>
  <c r="H646" i="3"/>
  <c r="H647" i="3"/>
  <c r="H648" i="3"/>
  <c r="H649" i="3"/>
  <c r="H650" i="3"/>
  <c r="H651" i="3"/>
  <c r="H652" i="3"/>
  <c r="H653" i="3"/>
  <c r="H654" i="3"/>
  <c r="H655" i="3"/>
  <c r="H656" i="3"/>
  <c r="H657" i="3"/>
  <c r="H658" i="3"/>
  <c r="H659" i="3"/>
  <c r="H660" i="3"/>
  <c r="H661" i="3"/>
  <c r="H662" i="3"/>
  <c r="H663" i="3"/>
  <c r="H664" i="3"/>
  <c r="H665" i="3"/>
  <c r="H666" i="3"/>
  <c r="H667" i="3"/>
  <c r="H668" i="3"/>
  <c r="H669" i="3"/>
  <c r="H670" i="3"/>
  <c r="H671" i="3"/>
  <c r="H672" i="3"/>
  <c r="H673" i="3"/>
  <c r="H674" i="3"/>
  <c r="H675" i="3"/>
  <c r="H676" i="3"/>
  <c r="H677" i="3"/>
  <c r="H678" i="3"/>
  <c r="H679" i="3"/>
  <c r="H680" i="3"/>
  <c r="H681" i="3"/>
  <c r="H682" i="3"/>
  <c r="H683" i="3"/>
  <c r="H684" i="3"/>
  <c r="H685" i="3"/>
  <c r="H686" i="3"/>
  <c r="H687" i="3"/>
  <c r="H688" i="3"/>
  <c r="H689" i="3"/>
  <c r="H6" i="3"/>
  <c r="H5" i="3"/>
  <c r="AF18" i="9" l="1"/>
  <c r="AC18" i="9"/>
  <c r="AC19" i="9" s="1"/>
  <c r="C5" i="3" l="1"/>
  <c r="D5" i="3" s="1"/>
  <c r="E5" i="3" s="1"/>
  <c r="C6" i="3"/>
  <c r="D6" i="3" s="1"/>
  <c r="E6" i="3" s="1"/>
  <c r="F6" i="3"/>
  <c r="C7" i="3"/>
  <c r="D7" i="3" s="1"/>
  <c r="E7" i="3" s="1"/>
  <c r="F7" i="3"/>
  <c r="C8" i="3"/>
  <c r="D8" i="3" s="1"/>
  <c r="E8" i="3" s="1"/>
  <c r="F8" i="3"/>
  <c r="C9" i="3"/>
  <c r="D9" i="3" s="1"/>
  <c r="E9" i="3" s="1"/>
  <c r="F9" i="3"/>
  <c r="C10" i="3"/>
  <c r="D10" i="3" s="1"/>
  <c r="E10" i="3" s="1"/>
  <c r="F10" i="3"/>
  <c r="C11" i="3"/>
  <c r="D11" i="3" s="1"/>
  <c r="E11" i="3" s="1"/>
  <c r="F11" i="3"/>
  <c r="C12" i="3"/>
  <c r="D12" i="3" s="1"/>
  <c r="E12" i="3" s="1"/>
  <c r="F12" i="3"/>
  <c r="C13" i="3"/>
  <c r="D13" i="3" s="1"/>
  <c r="E13" i="3" s="1"/>
  <c r="F13" i="3"/>
  <c r="C14" i="3"/>
  <c r="D14" i="3" s="1"/>
  <c r="E14" i="3" s="1"/>
  <c r="F14" i="3"/>
  <c r="C15" i="3"/>
  <c r="D15" i="3" s="1"/>
  <c r="E15" i="3" s="1"/>
  <c r="F15" i="3"/>
  <c r="C16" i="3"/>
  <c r="D16" i="3" s="1"/>
  <c r="E16" i="3" s="1"/>
  <c r="F16" i="3"/>
  <c r="C17" i="3"/>
  <c r="D17" i="3" s="1"/>
  <c r="E17" i="3" s="1"/>
  <c r="F17" i="3"/>
  <c r="C18" i="3"/>
  <c r="D18" i="3" s="1"/>
  <c r="E18" i="3" s="1"/>
  <c r="F18" i="3"/>
  <c r="C19" i="3"/>
  <c r="D19" i="3" s="1"/>
  <c r="E19" i="3" s="1"/>
  <c r="F19" i="3"/>
  <c r="C20" i="3"/>
  <c r="D20" i="3" s="1"/>
  <c r="E20" i="3" s="1"/>
  <c r="F20" i="3"/>
  <c r="C21" i="3"/>
  <c r="D21" i="3" s="1"/>
  <c r="E21" i="3" s="1"/>
  <c r="F21" i="3"/>
  <c r="C22" i="3"/>
  <c r="D22" i="3" s="1"/>
  <c r="E22" i="3" s="1"/>
  <c r="F22" i="3"/>
  <c r="C23" i="3"/>
  <c r="D23" i="3" s="1"/>
  <c r="E23" i="3" s="1"/>
  <c r="F23" i="3"/>
  <c r="C24" i="3"/>
  <c r="D24" i="3" s="1"/>
  <c r="E24" i="3" s="1"/>
  <c r="F24" i="3"/>
  <c r="C25" i="3"/>
  <c r="D25" i="3" s="1"/>
  <c r="E25" i="3" s="1"/>
  <c r="F25" i="3"/>
  <c r="C26" i="3"/>
  <c r="D26" i="3" s="1"/>
  <c r="E26" i="3" s="1"/>
  <c r="F26" i="3"/>
  <c r="C27" i="3"/>
  <c r="D27" i="3" s="1"/>
  <c r="E27" i="3" s="1"/>
  <c r="F27" i="3"/>
  <c r="C28" i="3"/>
  <c r="D28" i="3" s="1"/>
  <c r="E28" i="3" s="1"/>
  <c r="F28" i="3"/>
  <c r="C29" i="3"/>
  <c r="D29" i="3" s="1"/>
  <c r="E29" i="3" s="1"/>
  <c r="F29" i="3"/>
  <c r="C30" i="3"/>
  <c r="D30" i="3" s="1"/>
  <c r="E30" i="3" s="1"/>
  <c r="F30" i="3"/>
  <c r="C31" i="3"/>
  <c r="D31" i="3" s="1"/>
  <c r="E31" i="3" s="1"/>
  <c r="F31" i="3"/>
  <c r="C32" i="3"/>
  <c r="D32" i="3" s="1"/>
  <c r="E32" i="3" s="1"/>
  <c r="F32" i="3"/>
  <c r="C33" i="3"/>
  <c r="D33" i="3" s="1"/>
  <c r="E33" i="3" s="1"/>
  <c r="F33" i="3"/>
  <c r="C34" i="3"/>
  <c r="D34" i="3" s="1"/>
  <c r="E34" i="3" s="1"/>
  <c r="F34" i="3"/>
  <c r="C35" i="3"/>
  <c r="D35" i="3" s="1"/>
  <c r="E35" i="3" s="1"/>
  <c r="F35" i="3"/>
  <c r="C36" i="3"/>
  <c r="D36" i="3" s="1"/>
  <c r="E36" i="3" s="1"/>
  <c r="F36" i="3"/>
  <c r="C37" i="3"/>
  <c r="D37" i="3" s="1"/>
  <c r="E37" i="3" s="1"/>
  <c r="F37" i="3"/>
  <c r="C38" i="3"/>
  <c r="D38" i="3" s="1"/>
  <c r="E38" i="3" s="1"/>
  <c r="F38" i="3"/>
  <c r="C39" i="3"/>
  <c r="D39" i="3" s="1"/>
  <c r="E39" i="3" s="1"/>
  <c r="F39" i="3"/>
  <c r="C40" i="3"/>
  <c r="D40" i="3" s="1"/>
  <c r="E40" i="3" s="1"/>
  <c r="F40" i="3"/>
  <c r="C41" i="3"/>
  <c r="D41" i="3" s="1"/>
  <c r="E41" i="3" s="1"/>
  <c r="F41" i="3"/>
  <c r="C42" i="3"/>
  <c r="D42" i="3" s="1"/>
  <c r="E42" i="3" s="1"/>
  <c r="F42" i="3"/>
  <c r="C43" i="3"/>
  <c r="D43" i="3" s="1"/>
  <c r="E43" i="3" s="1"/>
  <c r="F43" i="3"/>
  <c r="C44" i="3"/>
  <c r="D44" i="3" s="1"/>
  <c r="E44" i="3" s="1"/>
  <c r="F44" i="3"/>
  <c r="C45" i="3"/>
  <c r="D45" i="3" s="1"/>
  <c r="E45" i="3" s="1"/>
  <c r="F45" i="3"/>
  <c r="C46" i="3"/>
  <c r="D46" i="3" s="1"/>
  <c r="E46" i="3" s="1"/>
  <c r="F46" i="3"/>
  <c r="C47" i="3"/>
  <c r="D47" i="3" s="1"/>
  <c r="E47" i="3" s="1"/>
  <c r="F47" i="3"/>
  <c r="C48" i="3"/>
  <c r="D48" i="3" s="1"/>
  <c r="E48" i="3" s="1"/>
  <c r="F48" i="3"/>
  <c r="C49" i="3"/>
  <c r="D49" i="3" s="1"/>
  <c r="E49" i="3" s="1"/>
  <c r="F49" i="3"/>
  <c r="C50" i="3"/>
  <c r="D50" i="3" s="1"/>
  <c r="E50" i="3" s="1"/>
  <c r="F50" i="3"/>
  <c r="C51" i="3"/>
  <c r="D51" i="3" s="1"/>
  <c r="E51" i="3" s="1"/>
  <c r="F51" i="3"/>
  <c r="C52" i="3"/>
  <c r="D52" i="3" s="1"/>
  <c r="E52" i="3" s="1"/>
  <c r="F52" i="3"/>
  <c r="C53" i="3"/>
  <c r="D53" i="3" s="1"/>
  <c r="E53" i="3" s="1"/>
  <c r="F53" i="3"/>
  <c r="C54" i="3"/>
  <c r="D54" i="3" s="1"/>
  <c r="E54" i="3" s="1"/>
  <c r="F54" i="3"/>
  <c r="C55" i="3"/>
  <c r="D55" i="3" s="1"/>
  <c r="E55" i="3" s="1"/>
  <c r="F55" i="3"/>
  <c r="C56" i="3"/>
  <c r="D56" i="3" s="1"/>
  <c r="E56" i="3" s="1"/>
  <c r="F56" i="3"/>
  <c r="C57" i="3"/>
  <c r="D57" i="3" s="1"/>
  <c r="E57" i="3" s="1"/>
  <c r="F57" i="3"/>
  <c r="C58" i="3"/>
  <c r="D58" i="3" s="1"/>
  <c r="E58" i="3" s="1"/>
  <c r="F58" i="3"/>
  <c r="C59" i="3"/>
  <c r="D59" i="3" s="1"/>
  <c r="E59" i="3" s="1"/>
  <c r="F59" i="3"/>
  <c r="C60" i="3"/>
  <c r="D60" i="3" s="1"/>
  <c r="E60" i="3" s="1"/>
  <c r="F60" i="3"/>
  <c r="C61" i="3"/>
  <c r="D61" i="3" s="1"/>
  <c r="E61" i="3" s="1"/>
  <c r="F61" i="3"/>
  <c r="C62" i="3"/>
  <c r="D62" i="3" s="1"/>
  <c r="E62" i="3" s="1"/>
  <c r="F62" i="3"/>
  <c r="C63" i="3"/>
  <c r="D63" i="3" s="1"/>
  <c r="E63" i="3" s="1"/>
  <c r="F63" i="3"/>
  <c r="C64" i="3"/>
  <c r="D64" i="3" s="1"/>
  <c r="E64" i="3" s="1"/>
  <c r="F64" i="3"/>
  <c r="C65" i="3"/>
  <c r="D65" i="3" s="1"/>
  <c r="E65" i="3" s="1"/>
  <c r="F65" i="3"/>
  <c r="C66" i="3"/>
  <c r="D66" i="3" s="1"/>
  <c r="E66" i="3" s="1"/>
  <c r="F66" i="3"/>
  <c r="C67" i="3"/>
  <c r="D67" i="3" s="1"/>
  <c r="E67" i="3" s="1"/>
  <c r="F67" i="3"/>
  <c r="C68" i="3"/>
  <c r="D68" i="3" s="1"/>
  <c r="E68" i="3" s="1"/>
  <c r="F68" i="3"/>
  <c r="C69" i="3"/>
  <c r="D69" i="3" s="1"/>
  <c r="E69" i="3" s="1"/>
  <c r="F69" i="3"/>
  <c r="C70" i="3"/>
  <c r="D70" i="3" s="1"/>
  <c r="E70" i="3" s="1"/>
  <c r="F70" i="3"/>
  <c r="C71" i="3"/>
  <c r="D71" i="3" s="1"/>
  <c r="E71" i="3" s="1"/>
  <c r="F71" i="3"/>
  <c r="C72" i="3"/>
  <c r="D72" i="3" s="1"/>
  <c r="E72" i="3" s="1"/>
  <c r="F72" i="3"/>
  <c r="C73" i="3"/>
  <c r="D73" i="3" s="1"/>
  <c r="E73" i="3" s="1"/>
  <c r="F73" i="3"/>
  <c r="C74" i="3"/>
  <c r="D74" i="3" s="1"/>
  <c r="E74" i="3" s="1"/>
  <c r="F74" i="3"/>
  <c r="C75" i="3"/>
  <c r="D75" i="3" s="1"/>
  <c r="E75" i="3" s="1"/>
  <c r="F75" i="3"/>
  <c r="C76" i="3"/>
  <c r="D76" i="3" s="1"/>
  <c r="E76" i="3" s="1"/>
  <c r="F76" i="3"/>
  <c r="C77" i="3"/>
  <c r="D77" i="3" s="1"/>
  <c r="E77" i="3" s="1"/>
  <c r="F77" i="3"/>
  <c r="C78" i="3"/>
  <c r="D78" i="3" s="1"/>
  <c r="E78" i="3" s="1"/>
  <c r="F78" i="3"/>
  <c r="C79" i="3"/>
  <c r="D79" i="3" s="1"/>
  <c r="E79" i="3" s="1"/>
  <c r="F79" i="3"/>
  <c r="C80" i="3"/>
  <c r="D80" i="3" s="1"/>
  <c r="E80" i="3" s="1"/>
  <c r="F80" i="3"/>
  <c r="C81" i="3"/>
  <c r="D81" i="3" s="1"/>
  <c r="E81" i="3" s="1"/>
  <c r="F81" i="3"/>
  <c r="C82" i="3"/>
  <c r="D82" i="3" s="1"/>
  <c r="E82" i="3" s="1"/>
  <c r="F82" i="3"/>
  <c r="C83" i="3"/>
  <c r="D83" i="3" s="1"/>
  <c r="E83" i="3" s="1"/>
  <c r="F83" i="3"/>
  <c r="C84" i="3"/>
  <c r="D84" i="3" s="1"/>
  <c r="E84" i="3" s="1"/>
  <c r="F84" i="3"/>
  <c r="C85" i="3"/>
  <c r="D85" i="3" s="1"/>
  <c r="E85" i="3" s="1"/>
  <c r="F85" i="3"/>
  <c r="C86" i="3"/>
  <c r="D86" i="3" s="1"/>
  <c r="E86" i="3" s="1"/>
  <c r="F86" i="3"/>
  <c r="C87" i="3"/>
  <c r="D87" i="3" s="1"/>
  <c r="E87" i="3" s="1"/>
  <c r="F87" i="3"/>
  <c r="C88" i="3"/>
  <c r="D88" i="3" s="1"/>
  <c r="E88" i="3" s="1"/>
  <c r="F88" i="3"/>
  <c r="C89" i="3"/>
  <c r="D89" i="3" s="1"/>
  <c r="E89" i="3" s="1"/>
  <c r="F89" i="3"/>
  <c r="C90" i="3"/>
  <c r="D90" i="3" s="1"/>
  <c r="E90" i="3" s="1"/>
  <c r="F90" i="3"/>
  <c r="C91" i="3"/>
  <c r="D91" i="3" s="1"/>
  <c r="E91" i="3" s="1"/>
  <c r="F91" i="3"/>
  <c r="C92" i="3"/>
  <c r="D92" i="3" s="1"/>
  <c r="E92" i="3" s="1"/>
  <c r="F92" i="3"/>
  <c r="C93" i="3"/>
  <c r="D93" i="3" s="1"/>
  <c r="E93" i="3" s="1"/>
  <c r="F93" i="3"/>
  <c r="C94" i="3"/>
  <c r="D94" i="3" s="1"/>
  <c r="E94" i="3" s="1"/>
  <c r="F94" i="3"/>
  <c r="C95" i="3"/>
  <c r="D95" i="3" s="1"/>
  <c r="E95" i="3" s="1"/>
  <c r="F95" i="3"/>
  <c r="C96" i="3"/>
  <c r="D96" i="3" s="1"/>
  <c r="E96" i="3" s="1"/>
  <c r="F96" i="3"/>
  <c r="C97" i="3"/>
  <c r="D97" i="3" s="1"/>
  <c r="E97" i="3" s="1"/>
  <c r="F97" i="3"/>
  <c r="C98" i="3"/>
  <c r="D98" i="3" s="1"/>
  <c r="E98" i="3" s="1"/>
  <c r="F98" i="3"/>
  <c r="C99" i="3"/>
  <c r="D99" i="3" s="1"/>
  <c r="E99" i="3" s="1"/>
  <c r="F99" i="3"/>
  <c r="C100" i="3"/>
  <c r="D100" i="3" s="1"/>
  <c r="E100" i="3" s="1"/>
  <c r="F100" i="3"/>
  <c r="C101" i="3"/>
  <c r="D101" i="3" s="1"/>
  <c r="E101" i="3" s="1"/>
  <c r="F101" i="3"/>
  <c r="C102" i="3"/>
  <c r="D102" i="3" s="1"/>
  <c r="E102" i="3" s="1"/>
  <c r="F102" i="3"/>
  <c r="C103" i="3"/>
  <c r="D103" i="3" s="1"/>
  <c r="E103" i="3" s="1"/>
  <c r="F103" i="3"/>
  <c r="C104" i="3"/>
  <c r="D104" i="3" s="1"/>
  <c r="E104" i="3" s="1"/>
  <c r="F104" i="3"/>
  <c r="C105" i="3"/>
  <c r="D105" i="3" s="1"/>
  <c r="E105" i="3" s="1"/>
  <c r="F105" i="3"/>
  <c r="C106" i="3"/>
  <c r="D106" i="3" s="1"/>
  <c r="E106" i="3" s="1"/>
  <c r="F106" i="3"/>
  <c r="C107" i="3"/>
  <c r="D107" i="3" s="1"/>
  <c r="E107" i="3" s="1"/>
  <c r="F107" i="3"/>
  <c r="C108" i="3"/>
  <c r="D108" i="3" s="1"/>
  <c r="E108" i="3" s="1"/>
  <c r="F108" i="3"/>
  <c r="C109" i="3"/>
  <c r="D109" i="3" s="1"/>
  <c r="E109" i="3" s="1"/>
  <c r="F109" i="3"/>
  <c r="C110" i="3"/>
  <c r="D110" i="3" s="1"/>
  <c r="E110" i="3" s="1"/>
  <c r="F110" i="3"/>
  <c r="C111" i="3"/>
  <c r="D111" i="3" s="1"/>
  <c r="E111" i="3" s="1"/>
  <c r="F111" i="3"/>
  <c r="C112" i="3"/>
  <c r="D112" i="3" s="1"/>
  <c r="E112" i="3" s="1"/>
  <c r="F112" i="3"/>
  <c r="C113" i="3"/>
  <c r="D113" i="3" s="1"/>
  <c r="E113" i="3" s="1"/>
  <c r="F113" i="3"/>
  <c r="C114" i="3"/>
  <c r="D114" i="3" s="1"/>
  <c r="E114" i="3" s="1"/>
  <c r="F114" i="3"/>
  <c r="C115" i="3"/>
  <c r="D115" i="3" s="1"/>
  <c r="E115" i="3" s="1"/>
  <c r="F115" i="3"/>
  <c r="C116" i="3"/>
  <c r="D116" i="3" s="1"/>
  <c r="E116" i="3" s="1"/>
  <c r="F116" i="3"/>
  <c r="C117" i="3"/>
  <c r="D117" i="3" s="1"/>
  <c r="E117" i="3" s="1"/>
  <c r="F117" i="3"/>
  <c r="C118" i="3"/>
  <c r="D118" i="3" s="1"/>
  <c r="E118" i="3" s="1"/>
  <c r="F118" i="3"/>
  <c r="C119" i="3"/>
  <c r="D119" i="3" s="1"/>
  <c r="E119" i="3" s="1"/>
  <c r="F119" i="3"/>
  <c r="C120" i="3"/>
  <c r="D120" i="3" s="1"/>
  <c r="E120" i="3" s="1"/>
  <c r="F120" i="3"/>
  <c r="C121" i="3"/>
  <c r="D121" i="3" s="1"/>
  <c r="E121" i="3" s="1"/>
  <c r="F121" i="3"/>
  <c r="C122" i="3"/>
  <c r="D122" i="3" s="1"/>
  <c r="E122" i="3" s="1"/>
  <c r="F122" i="3"/>
  <c r="C123" i="3"/>
  <c r="D123" i="3" s="1"/>
  <c r="E123" i="3" s="1"/>
  <c r="F123" i="3"/>
  <c r="C124" i="3"/>
  <c r="D124" i="3" s="1"/>
  <c r="E124" i="3" s="1"/>
  <c r="F124" i="3"/>
  <c r="C125" i="3"/>
  <c r="D125" i="3" s="1"/>
  <c r="E125" i="3" s="1"/>
  <c r="F125" i="3"/>
  <c r="C126" i="3"/>
  <c r="D126" i="3" s="1"/>
  <c r="E126" i="3" s="1"/>
  <c r="F126" i="3"/>
  <c r="C127" i="3"/>
  <c r="D127" i="3" s="1"/>
  <c r="E127" i="3" s="1"/>
  <c r="F127" i="3"/>
  <c r="C128" i="3"/>
  <c r="D128" i="3" s="1"/>
  <c r="E128" i="3" s="1"/>
  <c r="F128" i="3"/>
  <c r="C129" i="3"/>
  <c r="D129" i="3" s="1"/>
  <c r="E129" i="3" s="1"/>
  <c r="F129" i="3"/>
  <c r="C130" i="3"/>
  <c r="D130" i="3" s="1"/>
  <c r="E130" i="3" s="1"/>
  <c r="F130" i="3"/>
  <c r="C131" i="3"/>
  <c r="D131" i="3" s="1"/>
  <c r="E131" i="3" s="1"/>
  <c r="F131" i="3"/>
  <c r="C132" i="3"/>
  <c r="D132" i="3" s="1"/>
  <c r="E132" i="3" s="1"/>
  <c r="F132" i="3"/>
  <c r="C133" i="3"/>
  <c r="D133" i="3" s="1"/>
  <c r="E133" i="3" s="1"/>
  <c r="F133" i="3"/>
  <c r="C134" i="3"/>
  <c r="D134" i="3" s="1"/>
  <c r="E134" i="3" s="1"/>
  <c r="F134" i="3"/>
  <c r="C135" i="3"/>
  <c r="D135" i="3" s="1"/>
  <c r="E135" i="3" s="1"/>
  <c r="F135" i="3"/>
  <c r="C136" i="3"/>
  <c r="D136" i="3" s="1"/>
  <c r="E136" i="3" s="1"/>
  <c r="F136" i="3"/>
  <c r="C137" i="3"/>
  <c r="D137" i="3" s="1"/>
  <c r="E137" i="3" s="1"/>
  <c r="F137" i="3"/>
  <c r="C138" i="3"/>
  <c r="D138" i="3" s="1"/>
  <c r="E138" i="3" s="1"/>
  <c r="F138" i="3"/>
  <c r="C139" i="3"/>
  <c r="D139" i="3" s="1"/>
  <c r="E139" i="3" s="1"/>
  <c r="F139" i="3"/>
  <c r="C140" i="3"/>
  <c r="D140" i="3" s="1"/>
  <c r="E140" i="3" s="1"/>
  <c r="F140" i="3"/>
  <c r="C141" i="3"/>
  <c r="D141" i="3" s="1"/>
  <c r="E141" i="3" s="1"/>
  <c r="F141" i="3"/>
  <c r="C142" i="3"/>
  <c r="D142" i="3" s="1"/>
  <c r="E142" i="3" s="1"/>
  <c r="F142" i="3"/>
  <c r="C143" i="3"/>
  <c r="D143" i="3" s="1"/>
  <c r="E143" i="3" s="1"/>
  <c r="F143" i="3"/>
  <c r="C144" i="3"/>
  <c r="D144" i="3" s="1"/>
  <c r="E144" i="3" s="1"/>
  <c r="F144" i="3"/>
  <c r="C145" i="3"/>
  <c r="D145" i="3" s="1"/>
  <c r="E145" i="3" s="1"/>
  <c r="F145" i="3"/>
  <c r="C146" i="3"/>
  <c r="D146" i="3" s="1"/>
  <c r="E146" i="3" s="1"/>
  <c r="F146" i="3"/>
  <c r="C147" i="3"/>
  <c r="D147" i="3" s="1"/>
  <c r="E147" i="3" s="1"/>
  <c r="F147" i="3"/>
  <c r="C148" i="3"/>
  <c r="D148" i="3" s="1"/>
  <c r="E148" i="3" s="1"/>
  <c r="F148" i="3"/>
  <c r="C149" i="3"/>
  <c r="D149" i="3" s="1"/>
  <c r="E149" i="3" s="1"/>
  <c r="F149" i="3"/>
  <c r="C150" i="3"/>
  <c r="D150" i="3" s="1"/>
  <c r="E150" i="3" s="1"/>
  <c r="F150" i="3"/>
  <c r="C151" i="3"/>
  <c r="D151" i="3" s="1"/>
  <c r="E151" i="3" s="1"/>
  <c r="F151" i="3"/>
  <c r="C152" i="3"/>
  <c r="D152" i="3" s="1"/>
  <c r="E152" i="3" s="1"/>
  <c r="F152" i="3"/>
  <c r="C153" i="3"/>
  <c r="D153" i="3" s="1"/>
  <c r="E153" i="3" s="1"/>
  <c r="F153" i="3"/>
  <c r="C154" i="3"/>
  <c r="D154" i="3" s="1"/>
  <c r="E154" i="3" s="1"/>
  <c r="F154" i="3"/>
  <c r="C155" i="3"/>
  <c r="D155" i="3" s="1"/>
  <c r="E155" i="3" s="1"/>
  <c r="F155" i="3"/>
  <c r="C156" i="3"/>
  <c r="D156" i="3" s="1"/>
  <c r="E156" i="3" s="1"/>
  <c r="F156" i="3"/>
  <c r="C157" i="3"/>
  <c r="D157" i="3" s="1"/>
  <c r="E157" i="3" s="1"/>
  <c r="F157" i="3"/>
  <c r="C158" i="3"/>
  <c r="D158" i="3" s="1"/>
  <c r="E158" i="3" s="1"/>
  <c r="F158" i="3"/>
  <c r="C159" i="3"/>
  <c r="D159" i="3" s="1"/>
  <c r="E159" i="3" s="1"/>
  <c r="F159" i="3"/>
  <c r="C160" i="3"/>
  <c r="D160" i="3" s="1"/>
  <c r="E160" i="3" s="1"/>
  <c r="F160" i="3"/>
  <c r="C161" i="3"/>
  <c r="D161" i="3" s="1"/>
  <c r="E161" i="3" s="1"/>
  <c r="F161" i="3"/>
  <c r="C162" i="3"/>
  <c r="D162" i="3" s="1"/>
  <c r="E162" i="3" s="1"/>
  <c r="F162" i="3"/>
  <c r="C163" i="3"/>
  <c r="D163" i="3" s="1"/>
  <c r="E163" i="3" s="1"/>
  <c r="F163" i="3"/>
  <c r="C164" i="3"/>
  <c r="D164" i="3" s="1"/>
  <c r="E164" i="3" s="1"/>
  <c r="F164" i="3"/>
  <c r="C165" i="3"/>
  <c r="D165" i="3" s="1"/>
  <c r="E165" i="3" s="1"/>
  <c r="F165" i="3"/>
  <c r="C166" i="3"/>
  <c r="D166" i="3" s="1"/>
  <c r="E166" i="3" s="1"/>
  <c r="F166" i="3"/>
  <c r="C167" i="3"/>
  <c r="D167" i="3" s="1"/>
  <c r="E167" i="3" s="1"/>
  <c r="F167" i="3"/>
  <c r="C168" i="3"/>
  <c r="D168" i="3" s="1"/>
  <c r="E168" i="3" s="1"/>
  <c r="F168" i="3"/>
  <c r="C169" i="3"/>
  <c r="D169" i="3" s="1"/>
  <c r="E169" i="3" s="1"/>
  <c r="F169" i="3"/>
  <c r="C170" i="3"/>
  <c r="D170" i="3" s="1"/>
  <c r="E170" i="3" s="1"/>
  <c r="F170" i="3"/>
  <c r="C171" i="3"/>
  <c r="D171" i="3" s="1"/>
  <c r="E171" i="3" s="1"/>
  <c r="F171" i="3"/>
  <c r="C172" i="3"/>
  <c r="D172" i="3" s="1"/>
  <c r="E172" i="3" s="1"/>
  <c r="F172" i="3"/>
  <c r="C173" i="3"/>
  <c r="D173" i="3" s="1"/>
  <c r="E173" i="3" s="1"/>
  <c r="F173" i="3"/>
  <c r="C174" i="3"/>
  <c r="D174" i="3" s="1"/>
  <c r="E174" i="3" s="1"/>
  <c r="F174" i="3"/>
  <c r="C175" i="3"/>
  <c r="D175" i="3" s="1"/>
  <c r="E175" i="3" s="1"/>
  <c r="F175" i="3"/>
  <c r="C176" i="3"/>
  <c r="D176" i="3" s="1"/>
  <c r="E176" i="3" s="1"/>
  <c r="F176" i="3"/>
  <c r="C177" i="3"/>
  <c r="D177" i="3" s="1"/>
  <c r="E177" i="3" s="1"/>
  <c r="F177" i="3"/>
  <c r="C178" i="3"/>
  <c r="D178" i="3" s="1"/>
  <c r="E178" i="3" s="1"/>
  <c r="F178" i="3"/>
  <c r="C179" i="3"/>
  <c r="D179" i="3" s="1"/>
  <c r="E179" i="3" s="1"/>
  <c r="F179" i="3"/>
  <c r="C180" i="3"/>
  <c r="D180" i="3" s="1"/>
  <c r="E180" i="3" s="1"/>
  <c r="F180" i="3"/>
  <c r="C181" i="3"/>
  <c r="D181" i="3" s="1"/>
  <c r="E181" i="3" s="1"/>
  <c r="F181" i="3"/>
  <c r="C182" i="3"/>
  <c r="D182" i="3" s="1"/>
  <c r="E182" i="3" s="1"/>
  <c r="F182" i="3"/>
  <c r="C183" i="3"/>
  <c r="D183" i="3" s="1"/>
  <c r="E183" i="3" s="1"/>
  <c r="F183" i="3"/>
  <c r="C184" i="3"/>
  <c r="D184" i="3" s="1"/>
  <c r="E184" i="3" s="1"/>
  <c r="F184" i="3"/>
  <c r="C185" i="3"/>
  <c r="D185" i="3" s="1"/>
  <c r="E185" i="3" s="1"/>
  <c r="F185" i="3"/>
  <c r="C186" i="3"/>
  <c r="D186" i="3" s="1"/>
  <c r="E186" i="3" s="1"/>
  <c r="F186" i="3"/>
  <c r="C187" i="3"/>
  <c r="D187" i="3" s="1"/>
  <c r="E187" i="3" s="1"/>
  <c r="F187" i="3"/>
  <c r="C188" i="3"/>
  <c r="D188" i="3" s="1"/>
  <c r="E188" i="3" s="1"/>
  <c r="F188" i="3"/>
  <c r="C189" i="3"/>
  <c r="D189" i="3" s="1"/>
  <c r="E189" i="3" s="1"/>
  <c r="F189" i="3"/>
  <c r="C190" i="3"/>
  <c r="D190" i="3" s="1"/>
  <c r="E190" i="3" s="1"/>
  <c r="F190" i="3"/>
  <c r="C191" i="3"/>
  <c r="D191" i="3" s="1"/>
  <c r="E191" i="3" s="1"/>
  <c r="F191" i="3"/>
  <c r="C192" i="3"/>
  <c r="D192" i="3" s="1"/>
  <c r="E192" i="3" s="1"/>
  <c r="F192" i="3"/>
  <c r="C193" i="3"/>
  <c r="D193" i="3" s="1"/>
  <c r="E193" i="3" s="1"/>
  <c r="F193" i="3"/>
  <c r="C194" i="3"/>
  <c r="D194" i="3" s="1"/>
  <c r="E194" i="3" s="1"/>
  <c r="F194" i="3"/>
  <c r="C195" i="3"/>
  <c r="D195" i="3" s="1"/>
  <c r="E195" i="3" s="1"/>
  <c r="F195" i="3"/>
  <c r="C196" i="3"/>
  <c r="D196" i="3" s="1"/>
  <c r="E196" i="3" s="1"/>
  <c r="F196" i="3"/>
  <c r="C197" i="3"/>
  <c r="D197" i="3" s="1"/>
  <c r="E197" i="3" s="1"/>
  <c r="F197" i="3"/>
  <c r="C198" i="3"/>
  <c r="D198" i="3" s="1"/>
  <c r="E198" i="3" s="1"/>
  <c r="F198" i="3"/>
  <c r="C199" i="3"/>
  <c r="D199" i="3" s="1"/>
  <c r="E199" i="3" s="1"/>
  <c r="F199" i="3"/>
  <c r="C200" i="3"/>
  <c r="D200" i="3" s="1"/>
  <c r="E200" i="3" s="1"/>
  <c r="F200" i="3"/>
  <c r="C201" i="3"/>
  <c r="D201" i="3" s="1"/>
  <c r="E201" i="3" s="1"/>
  <c r="F201" i="3"/>
  <c r="C202" i="3"/>
  <c r="D202" i="3" s="1"/>
  <c r="E202" i="3" s="1"/>
  <c r="F202" i="3"/>
  <c r="C203" i="3"/>
  <c r="D203" i="3" s="1"/>
  <c r="E203" i="3" s="1"/>
  <c r="F203" i="3"/>
  <c r="C204" i="3"/>
  <c r="D204" i="3" s="1"/>
  <c r="E204" i="3" s="1"/>
  <c r="F204" i="3"/>
  <c r="C205" i="3"/>
  <c r="D205" i="3" s="1"/>
  <c r="E205" i="3" s="1"/>
  <c r="F205" i="3"/>
  <c r="C206" i="3"/>
  <c r="D206" i="3" s="1"/>
  <c r="E206" i="3" s="1"/>
  <c r="F206" i="3"/>
  <c r="C207" i="3"/>
  <c r="D207" i="3" s="1"/>
  <c r="E207" i="3" s="1"/>
  <c r="F207" i="3"/>
  <c r="C208" i="3"/>
  <c r="D208" i="3" s="1"/>
  <c r="E208" i="3" s="1"/>
  <c r="F208" i="3"/>
  <c r="C209" i="3"/>
  <c r="D209" i="3" s="1"/>
  <c r="E209" i="3" s="1"/>
  <c r="F209" i="3"/>
  <c r="C210" i="3"/>
  <c r="D210" i="3" s="1"/>
  <c r="E210" i="3" s="1"/>
  <c r="F210" i="3"/>
  <c r="C211" i="3"/>
  <c r="D211" i="3" s="1"/>
  <c r="E211" i="3" s="1"/>
  <c r="F211" i="3"/>
  <c r="C212" i="3"/>
  <c r="D212" i="3" s="1"/>
  <c r="E212" i="3" s="1"/>
  <c r="F212" i="3"/>
  <c r="C213" i="3"/>
  <c r="D213" i="3" s="1"/>
  <c r="E213" i="3" s="1"/>
  <c r="F213" i="3"/>
  <c r="C214" i="3"/>
  <c r="D214" i="3" s="1"/>
  <c r="E214" i="3" s="1"/>
  <c r="F214" i="3"/>
  <c r="C215" i="3"/>
  <c r="D215" i="3" s="1"/>
  <c r="E215" i="3" s="1"/>
  <c r="F215" i="3"/>
  <c r="C216" i="3"/>
  <c r="D216" i="3" s="1"/>
  <c r="E216" i="3" s="1"/>
  <c r="F216" i="3"/>
  <c r="C217" i="3"/>
  <c r="D217" i="3" s="1"/>
  <c r="E217" i="3" s="1"/>
  <c r="F217" i="3"/>
  <c r="C218" i="3"/>
  <c r="D218" i="3" s="1"/>
  <c r="E218" i="3" s="1"/>
  <c r="F218" i="3"/>
  <c r="C219" i="3"/>
  <c r="D219" i="3" s="1"/>
  <c r="E219" i="3" s="1"/>
  <c r="F219" i="3"/>
  <c r="C220" i="3"/>
  <c r="D220" i="3" s="1"/>
  <c r="E220" i="3" s="1"/>
  <c r="F220" i="3"/>
  <c r="C221" i="3"/>
  <c r="D221" i="3" s="1"/>
  <c r="E221" i="3" s="1"/>
  <c r="F221" i="3"/>
  <c r="C222" i="3"/>
  <c r="D222" i="3" s="1"/>
  <c r="E222" i="3" s="1"/>
  <c r="F222" i="3"/>
  <c r="C223" i="3"/>
  <c r="D223" i="3" s="1"/>
  <c r="E223" i="3" s="1"/>
  <c r="F223" i="3"/>
  <c r="C224" i="3"/>
  <c r="D224" i="3" s="1"/>
  <c r="E224" i="3" s="1"/>
  <c r="F224" i="3"/>
  <c r="C225" i="3"/>
  <c r="D225" i="3" s="1"/>
  <c r="E225" i="3" s="1"/>
  <c r="F225" i="3"/>
  <c r="C226" i="3"/>
  <c r="D226" i="3" s="1"/>
  <c r="E226" i="3" s="1"/>
  <c r="F226" i="3"/>
  <c r="C227" i="3"/>
  <c r="D227" i="3" s="1"/>
  <c r="E227" i="3" s="1"/>
  <c r="F227" i="3"/>
  <c r="C228" i="3"/>
  <c r="D228" i="3" s="1"/>
  <c r="E228" i="3" s="1"/>
  <c r="F228" i="3"/>
  <c r="C229" i="3"/>
  <c r="D229" i="3" s="1"/>
  <c r="E229" i="3" s="1"/>
  <c r="F229" i="3"/>
  <c r="C230" i="3"/>
  <c r="D230" i="3" s="1"/>
  <c r="E230" i="3" s="1"/>
  <c r="F230" i="3"/>
  <c r="C231" i="3"/>
  <c r="D231" i="3" s="1"/>
  <c r="E231" i="3" s="1"/>
  <c r="F231" i="3"/>
  <c r="C232" i="3"/>
  <c r="D232" i="3" s="1"/>
  <c r="E232" i="3" s="1"/>
  <c r="F232" i="3"/>
  <c r="C233" i="3"/>
  <c r="D233" i="3" s="1"/>
  <c r="E233" i="3" s="1"/>
  <c r="F233" i="3"/>
  <c r="C234" i="3"/>
  <c r="D234" i="3" s="1"/>
  <c r="E234" i="3" s="1"/>
  <c r="F234" i="3"/>
  <c r="C235" i="3"/>
  <c r="D235" i="3" s="1"/>
  <c r="E235" i="3" s="1"/>
  <c r="F235" i="3"/>
  <c r="C236" i="3"/>
  <c r="D236" i="3" s="1"/>
  <c r="E236" i="3" s="1"/>
  <c r="F236" i="3"/>
  <c r="C237" i="3"/>
  <c r="D237" i="3" s="1"/>
  <c r="E237" i="3" s="1"/>
  <c r="F237" i="3"/>
  <c r="C238" i="3"/>
  <c r="D238" i="3" s="1"/>
  <c r="E238" i="3" s="1"/>
  <c r="F238" i="3"/>
  <c r="C239" i="3"/>
  <c r="D239" i="3" s="1"/>
  <c r="E239" i="3" s="1"/>
  <c r="F239" i="3"/>
  <c r="C240" i="3"/>
  <c r="D240" i="3" s="1"/>
  <c r="E240" i="3" s="1"/>
  <c r="F240" i="3"/>
  <c r="C241" i="3"/>
  <c r="D241" i="3" s="1"/>
  <c r="E241" i="3" s="1"/>
  <c r="F241" i="3"/>
  <c r="C242" i="3"/>
  <c r="D242" i="3" s="1"/>
  <c r="E242" i="3" s="1"/>
  <c r="F242" i="3"/>
  <c r="C243" i="3"/>
  <c r="D243" i="3" s="1"/>
  <c r="E243" i="3" s="1"/>
  <c r="F243" i="3"/>
  <c r="C244" i="3"/>
  <c r="D244" i="3" s="1"/>
  <c r="E244" i="3" s="1"/>
  <c r="F244" i="3"/>
  <c r="C245" i="3"/>
  <c r="D245" i="3" s="1"/>
  <c r="E245" i="3" s="1"/>
  <c r="F245" i="3"/>
  <c r="C246" i="3"/>
  <c r="D246" i="3" s="1"/>
  <c r="E246" i="3" s="1"/>
  <c r="F246" i="3"/>
  <c r="C247" i="3"/>
  <c r="D247" i="3" s="1"/>
  <c r="E247" i="3" s="1"/>
  <c r="F247" i="3"/>
  <c r="C248" i="3"/>
  <c r="D248" i="3" s="1"/>
  <c r="E248" i="3" s="1"/>
  <c r="F248" i="3"/>
  <c r="C249" i="3"/>
  <c r="D249" i="3" s="1"/>
  <c r="E249" i="3" s="1"/>
  <c r="F249" i="3"/>
  <c r="C250" i="3"/>
  <c r="D250" i="3" s="1"/>
  <c r="E250" i="3" s="1"/>
  <c r="F250" i="3"/>
  <c r="C251" i="3"/>
  <c r="D251" i="3" s="1"/>
  <c r="E251" i="3" s="1"/>
  <c r="F251" i="3"/>
  <c r="C252" i="3"/>
  <c r="D252" i="3" s="1"/>
  <c r="E252" i="3" s="1"/>
  <c r="F252" i="3"/>
  <c r="C253" i="3"/>
  <c r="D253" i="3" s="1"/>
  <c r="E253" i="3" s="1"/>
  <c r="F253" i="3"/>
  <c r="C254" i="3"/>
  <c r="D254" i="3" s="1"/>
  <c r="E254" i="3" s="1"/>
  <c r="F254" i="3"/>
  <c r="C255" i="3"/>
  <c r="D255" i="3" s="1"/>
  <c r="E255" i="3" s="1"/>
  <c r="F255" i="3"/>
  <c r="C256" i="3"/>
  <c r="D256" i="3" s="1"/>
  <c r="E256" i="3" s="1"/>
  <c r="F256" i="3"/>
  <c r="C257" i="3"/>
  <c r="D257" i="3" s="1"/>
  <c r="E257" i="3" s="1"/>
  <c r="F257" i="3"/>
  <c r="C258" i="3"/>
  <c r="D258" i="3" s="1"/>
  <c r="E258" i="3" s="1"/>
  <c r="F258" i="3"/>
  <c r="C259" i="3"/>
  <c r="D259" i="3" s="1"/>
  <c r="E259" i="3" s="1"/>
  <c r="F259" i="3"/>
  <c r="C260" i="3"/>
  <c r="D260" i="3" s="1"/>
  <c r="E260" i="3" s="1"/>
  <c r="F260" i="3"/>
  <c r="C261" i="3"/>
  <c r="D261" i="3" s="1"/>
  <c r="E261" i="3" s="1"/>
  <c r="F261" i="3"/>
  <c r="C262" i="3"/>
  <c r="D262" i="3" s="1"/>
  <c r="E262" i="3" s="1"/>
  <c r="F262" i="3"/>
  <c r="C263" i="3"/>
  <c r="D263" i="3" s="1"/>
  <c r="E263" i="3" s="1"/>
  <c r="F263" i="3"/>
  <c r="C264" i="3"/>
  <c r="D264" i="3" s="1"/>
  <c r="E264" i="3" s="1"/>
  <c r="F264" i="3"/>
  <c r="C265" i="3"/>
  <c r="D265" i="3" s="1"/>
  <c r="E265" i="3" s="1"/>
  <c r="F265" i="3"/>
  <c r="C266" i="3"/>
  <c r="D266" i="3" s="1"/>
  <c r="E266" i="3" s="1"/>
  <c r="F266" i="3"/>
  <c r="C267" i="3"/>
  <c r="D267" i="3" s="1"/>
  <c r="E267" i="3" s="1"/>
  <c r="F267" i="3"/>
  <c r="C268" i="3"/>
  <c r="D268" i="3" s="1"/>
  <c r="E268" i="3" s="1"/>
  <c r="F268" i="3"/>
  <c r="C269" i="3"/>
  <c r="D269" i="3" s="1"/>
  <c r="E269" i="3" s="1"/>
  <c r="F269" i="3"/>
  <c r="C270" i="3"/>
  <c r="D270" i="3" s="1"/>
  <c r="E270" i="3" s="1"/>
  <c r="F270" i="3"/>
  <c r="C271" i="3"/>
  <c r="D271" i="3" s="1"/>
  <c r="E271" i="3" s="1"/>
  <c r="F271" i="3"/>
  <c r="C272" i="3"/>
  <c r="D272" i="3" s="1"/>
  <c r="E272" i="3" s="1"/>
  <c r="F272" i="3"/>
  <c r="C273" i="3"/>
  <c r="D273" i="3" s="1"/>
  <c r="E273" i="3" s="1"/>
  <c r="F273" i="3"/>
  <c r="C274" i="3"/>
  <c r="D274" i="3" s="1"/>
  <c r="E274" i="3" s="1"/>
  <c r="F274" i="3"/>
  <c r="C275" i="3"/>
  <c r="D275" i="3" s="1"/>
  <c r="E275" i="3" s="1"/>
  <c r="F275" i="3"/>
  <c r="C276" i="3"/>
  <c r="D276" i="3" s="1"/>
  <c r="E276" i="3" s="1"/>
  <c r="F276" i="3"/>
  <c r="C277" i="3"/>
  <c r="D277" i="3" s="1"/>
  <c r="E277" i="3" s="1"/>
  <c r="F277" i="3"/>
  <c r="C278" i="3"/>
  <c r="D278" i="3" s="1"/>
  <c r="E278" i="3" s="1"/>
  <c r="F278" i="3"/>
  <c r="C279" i="3"/>
  <c r="D279" i="3" s="1"/>
  <c r="E279" i="3" s="1"/>
  <c r="F279" i="3"/>
  <c r="C280" i="3"/>
  <c r="D280" i="3" s="1"/>
  <c r="E280" i="3" s="1"/>
  <c r="F280" i="3"/>
  <c r="C281" i="3"/>
  <c r="D281" i="3" s="1"/>
  <c r="E281" i="3" s="1"/>
  <c r="F281" i="3"/>
  <c r="C282" i="3"/>
  <c r="D282" i="3" s="1"/>
  <c r="E282" i="3" s="1"/>
  <c r="F282" i="3"/>
  <c r="C283" i="3"/>
  <c r="D283" i="3" s="1"/>
  <c r="E283" i="3" s="1"/>
  <c r="F283" i="3"/>
  <c r="C284" i="3"/>
  <c r="D284" i="3" s="1"/>
  <c r="E284" i="3" s="1"/>
  <c r="F284" i="3"/>
  <c r="C285" i="3"/>
  <c r="D285" i="3" s="1"/>
  <c r="E285" i="3" s="1"/>
  <c r="F285" i="3"/>
  <c r="C286" i="3"/>
  <c r="D286" i="3" s="1"/>
  <c r="E286" i="3" s="1"/>
  <c r="Y286" i="3" s="1"/>
  <c r="Z286" i="3" s="1"/>
  <c r="F286" i="3"/>
  <c r="C287" i="3"/>
  <c r="D287" i="3" s="1"/>
  <c r="E287" i="3" s="1"/>
  <c r="F287" i="3"/>
  <c r="C288" i="3"/>
  <c r="D288" i="3" s="1"/>
  <c r="E288" i="3" s="1"/>
  <c r="F288" i="3"/>
  <c r="C289" i="3"/>
  <c r="D289" i="3" s="1"/>
  <c r="E289" i="3" s="1"/>
  <c r="F289" i="3"/>
  <c r="C290" i="3"/>
  <c r="D290" i="3" s="1"/>
  <c r="E290" i="3" s="1"/>
  <c r="F290" i="3"/>
  <c r="C291" i="3"/>
  <c r="D291" i="3" s="1"/>
  <c r="E291" i="3" s="1"/>
  <c r="F291" i="3"/>
  <c r="C292" i="3"/>
  <c r="D292" i="3" s="1"/>
  <c r="E292" i="3" s="1"/>
  <c r="F292" i="3"/>
  <c r="C293" i="3"/>
  <c r="D293" i="3" s="1"/>
  <c r="E293" i="3" s="1"/>
  <c r="F293" i="3"/>
  <c r="C294" i="3"/>
  <c r="D294" i="3" s="1"/>
  <c r="E294" i="3" s="1"/>
  <c r="F294" i="3"/>
  <c r="C295" i="3"/>
  <c r="D295" i="3" s="1"/>
  <c r="E295" i="3" s="1"/>
  <c r="F295" i="3"/>
  <c r="C296" i="3"/>
  <c r="D296" i="3" s="1"/>
  <c r="E296" i="3" s="1"/>
  <c r="F296" i="3"/>
  <c r="C297" i="3"/>
  <c r="D297" i="3" s="1"/>
  <c r="E297" i="3" s="1"/>
  <c r="F297" i="3"/>
  <c r="C298" i="3"/>
  <c r="D298" i="3" s="1"/>
  <c r="E298" i="3" s="1"/>
  <c r="Y298" i="3" s="1"/>
  <c r="Z298" i="3" s="1"/>
  <c r="F298" i="3"/>
  <c r="C299" i="3"/>
  <c r="D299" i="3" s="1"/>
  <c r="E299" i="3" s="1"/>
  <c r="F299" i="3"/>
  <c r="C300" i="3"/>
  <c r="D300" i="3" s="1"/>
  <c r="E300" i="3" s="1"/>
  <c r="F300" i="3"/>
  <c r="C301" i="3"/>
  <c r="D301" i="3" s="1"/>
  <c r="E301" i="3" s="1"/>
  <c r="F301" i="3"/>
  <c r="C302" i="3"/>
  <c r="D302" i="3" s="1"/>
  <c r="E302" i="3" s="1"/>
  <c r="F302" i="3"/>
  <c r="C303" i="3"/>
  <c r="D303" i="3" s="1"/>
  <c r="E303" i="3" s="1"/>
  <c r="F303" i="3"/>
  <c r="C304" i="3"/>
  <c r="D304" i="3" s="1"/>
  <c r="E304" i="3" s="1"/>
  <c r="F304" i="3"/>
  <c r="C305" i="3"/>
  <c r="D305" i="3" s="1"/>
  <c r="E305" i="3" s="1"/>
  <c r="F305" i="3"/>
  <c r="C306" i="3"/>
  <c r="D306" i="3" s="1"/>
  <c r="E306" i="3" s="1"/>
  <c r="F306" i="3"/>
  <c r="C307" i="3"/>
  <c r="D307" i="3" s="1"/>
  <c r="E307" i="3" s="1"/>
  <c r="F307" i="3"/>
  <c r="C308" i="3"/>
  <c r="D308" i="3" s="1"/>
  <c r="E308" i="3" s="1"/>
  <c r="F308" i="3"/>
  <c r="C309" i="3"/>
  <c r="D309" i="3" s="1"/>
  <c r="E309" i="3" s="1"/>
  <c r="F309" i="3"/>
  <c r="C310" i="3"/>
  <c r="D310" i="3" s="1"/>
  <c r="E310" i="3" s="1"/>
  <c r="Y310" i="3" s="1"/>
  <c r="Z310" i="3" s="1"/>
  <c r="F310" i="3"/>
  <c r="C311" i="3"/>
  <c r="D311" i="3" s="1"/>
  <c r="E311" i="3" s="1"/>
  <c r="F311" i="3"/>
  <c r="C312" i="3"/>
  <c r="D312" i="3" s="1"/>
  <c r="E312" i="3" s="1"/>
  <c r="F312" i="3"/>
  <c r="C313" i="3"/>
  <c r="D313" i="3" s="1"/>
  <c r="E313" i="3" s="1"/>
  <c r="F313" i="3"/>
  <c r="C314" i="3"/>
  <c r="D314" i="3" s="1"/>
  <c r="E314" i="3" s="1"/>
  <c r="F314" i="3"/>
  <c r="C315" i="3"/>
  <c r="D315" i="3" s="1"/>
  <c r="E315" i="3" s="1"/>
  <c r="F315" i="3"/>
  <c r="C316" i="3"/>
  <c r="D316" i="3" s="1"/>
  <c r="E316" i="3" s="1"/>
  <c r="F316" i="3"/>
  <c r="C317" i="3"/>
  <c r="D317" i="3" s="1"/>
  <c r="E317" i="3" s="1"/>
  <c r="F317" i="3"/>
  <c r="C318" i="3"/>
  <c r="D318" i="3" s="1"/>
  <c r="E318" i="3" s="1"/>
  <c r="F318" i="3"/>
  <c r="C319" i="3"/>
  <c r="D319" i="3" s="1"/>
  <c r="E319" i="3" s="1"/>
  <c r="F319" i="3"/>
  <c r="C320" i="3"/>
  <c r="D320" i="3" s="1"/>
  <c r="E320" i="3" s="1"/>
  <c r="F320" i="3"/>
  <c r="C321" i="3"/>
  <c r="D321" i="3" s="1"/>
  <c r="E321" i="3" s="1"/>
  <c r="F321" i="3"/>
  <c r="C322" i="3"/>
  <c r="D322" i="3" s="1"/>
  <c r="E322" i="3" s="1"/>
  <c r="Y322" i="3" s="1"/>
  <c r="Z322" i="3" s="1"/>
  <c r="F322" i="3"/>
  <c r="C323" i="3"/>
  <c r="D323" i="3" s="1"/>
  <c r="E323" i="3" s="1"/>
  <c r="F323" i="3"/>
  <c r="C324" i="3"/>
  <c r="D324" i="3" s="1"/>
  <c r="E324" i="3" s="1"/>
  <c r="F324" i="3"/>
  <c r="C325" i="3"/>
  <c r="D325" i="3" s="1"/>
  <c r="E325" i="3" s="1"/>
  <c r="F325" i="3"/>
  <c r="C326" i="3"/>
  <c r="D326" i="3" s="1"/>
  <c r="E326" i="3" s="1"/>
  <c r="F326" i="3"/>
  <c r="C327" i="3"/>
  <c r="D327" i="3" s="1"/>
  <c r="E327" i="3" s="1"/>
  <c r="F327" i="3"/>
  <c r="C328" i="3"/>
  <c r="D328" i="3" s="1"/>
  <c r="E328" i="3" s="1"/>
  <c r="F328" i="3"/>
  <c r="C329" i="3"/>
  <c r="D329" i="3" s="1"/>
  <c r="E329" i="3" s="1"/>
  <c r="F329" i="3"/>
  <c r="C330" i="3"/>
  <c r="D330" i="3" s="1"/>
  <c r="E330" i="3" s="1"/>
  <c r="F330" i="3"/>
  <c r="C331" i="3"/>
  <c r="D331" i="3" s="1"/>
  <c r="E331" i="3" s="1"/>
  <c r="F331" i="3"/>
  <c r="C332" i="3"/>
  <c r="D332" i="3" s="1"/>
  <c r="E332" i="3" s="1"/>
  <c r="F332" i="3"/>
  <c r="C333" i="3"/>
  <c r="D333" i="3" s="1"/>
  <c r="E333" i="3" s="1"/>
  <c r="F333" i="3"/>
  <c r="C334" i="3"/>
  <c r="D334" i="3" s="1"/>
  <c r="E334" i="3" s="1"/>
  <c r="Y334" i="3" s="1"/>
  <c r="Z334" i="3" s="1"/>
  <c r="F334" i="3"/>
  <c r="C335" i="3"/>
  <c r="D335" i="3" s="1"/>
  <c r="E335" i="3" s="1"/>
  <c r="F335" i="3"/>
  <c r="C336" i="3"/>
  <c r="D336" i="3" s="1"/>
  <c r="E336" i="3" s="1"/>
  <c r="F336" i="3"/>
  <c r="C337" i="3"/>
  <c r="D337" i="3" s="1"/>
  <c r="E337" i="3" s="1"/>
  <c r="F337" i="3"/>
  <c r="C338" i="3"/>
  <c r="D338" i="3" s="1"/>
  <c r="E338" i="3" s="1"/>
  <c r="F338" i="3"/>
  <c r="C339" i="3"/>
  <c r="D339" i="3" s="1"/>
  <c r="E339" i="3" s="1"/>
  <c r="F339" i="3"/>
  <c r="C340" i="3"/>
  <c r="D340" i="3" s="1"/>
  <c r="E340" i="3" s="1"/>
  <c r="F340" i="3"/>
  <c r="C341" i="3"/>
  <c r="D341" i="3" s="1"/>
  <c r="E341" i="3" s="1"/>
  <c r="F341" i="3"/>
  <c r="C342" i="3"/>
  <c r="D342" i="3" s="1"/>
  <c r="E342" i="3" s="1"/>
  <c r="F342" i="3"/>
  <c r="C343" i="3"/>
  <c r="D343" i="3" s="1"/>
  <c r="E343" i="3" s="1"/>
  <c r="F343" i="3"/>
  <c r="C344" i="3"/>
  <c r="D344" i="3" s="1"/>
  <c r="E344" i="3" s="1"/>
  <c r="F344" i="3"/>
  <c r="C345" i="3"/>
  <c r="D345" i="3" s="1"/>
  <c r="E345" i="3" s="1"/>
  <c r="F345" i="3"/>
  <c r="C346" i="3"/>
  <c r="D346" i="3" s="1"/>
  <c r="E346" i="3" s="1"/>
  <c r="Y346" i="3" s="1"/>
  <c r="Z346" i="3" s="1"/>
  <c r="F346" i="3"/>
  <c r="C347" i="3"/>
  <c r="D347" i="3" s="1"/>
  <c r="E347" i="3" s="1"/>
  <c r="F347" i="3"/>
  <c r="C348" i="3"/>
  <c r="D348" i="3" s="1"/>
  <c r="E348" i="3" s="1"/>
  <c r="F348" i="3"/>
  <c r="C349" i="3"/>
  <c r="D349" i="3" s="1"/>
  <c r="E349" i="3" s="1"/>
  <c r="F349" i="3"/>
  <c r="C350" i="3"/>
  <c r="D350" i="3" s="1"/>
  <c r="E350" i="3" s="1"/>
  <c r="F350" i="3"/>
  <c r="C351" i="3"/>
  <c r="D351" i="3" s="1"/>
  <c r="E351" i="3" s="1"/>
  <c r="F351" i="3"/>
  <c r="C352" i="3"/>
  <c r="D352" i="3" s="1"/>
  <c r="E352" i="3" s="1"/>
  <c r="F352" i="3"/>
  <c r="C353" i="3"/>
  <c r="D353" i="3" s="1"/>
  <c r="E353" i="3" s="1"/>
  <c r="F353" i="3"/>
  <c r="C354" i="3"/>
  <c r="D354" i="3" s="1"/>
  <c r="E354" i="3" s="1"/>
  <c r="F354" i="3"/>
  <c r="C355" i="3"/>
  <c r="D355" i="3" s="1"/>
  <c r="E355" i="3" s="1"/>
  <c r="F355" i="3"/>
  <c r="C356" i="3"/>
  <c r="D356" i="3" s="1"/>
  <c r="E356" i="3" s="1"/>
  <c r="F356" i="3"/>
  <c r="C357" i="3"/>
  <c r="D357" i="3" s="1"/>
  <c r="E357" i="3" s="1"/>
  <c r="F357" i="3"/>
  <c r="C358" i="3"/>
  <c r="D358" i="3" s="1"/>
  <c r="E358" i="3" s="1"/>
  <c r="Y358" i="3" s="1"/>
  <c r="Z358" i="3" s="1"/>
  <c r="F358" i="3"/>
  <c r="C359" i="3"/>
  <c r="D359" i="3" s="1"/>
  <c r="E359" i="3" s="1"/>
  <c r="F359" i="3"/>
  <c r="C360" i="3"/>
  <c r="D360" i="3" s="1"/>
  <c r="E360" i="3" s="1"/>
  <c r="F360" i="3"/>
  <c r="C361" i="3"/>
  <c r="D361" i="3" s="1"/>
  <c r="E361" i="3" s="1"/>
  <c r="F361" i="3"/>
  <c r="C362" i="3"/>
  <c r="D362" i="3" s="1"/>
  <c r="E362" i="3" s="1"/>
  <c r="F362" i="3"/>
  <c r="C363" i="3"/>
  <c r="D363" i="3" s="1"/>
  <c r="E363" i="3" s="1"/>
  <c r="F363" i="3"/>
  <c r="C364" i="3"/>
  <c r="D364" i="3" s="1"/>
  <c r="E364" i="3" s="1"/>
  <c r="F364" i="3"/>
  <c r="C365" i="3"/>
  <c r="D365" i="3" s="1"/>
  <c r="E365" i="3" s="1"/>
  <c r="F365" i="3"/>
  <c r="C366" i="3"/>
  <c r="D366" i="3" s="1"/>
  <c r="E366" i="3" s="1"/>
  <c r="F366" i="3"/>
  <c r="C367" i="3"/>
  <c r="D367" i="3" s="1"/>
  <c r="E367" i="3" s="1"/>
  <c r="F367" i="3"/>
  <c r="C368" i="3"/>
  <c r="D368" i="3" s="1"/>
  <c r="E368" i="3" s="1"/>
  <c r="F368" i="3"/>
  <c r="C369" i="3"/>
  <c r="D369" i="3" s="1"/>
  <c r="E369" i="3" s="1"/>
  <c r="F369" i="3"/>
  <c r="C370" i="3"/>
  <c r="D370" i="3" s="1"/>
  <c r="E370" i="3" s="1"/>
  <c r="Y370" i="3" s="1"/>
  <c r="Z370" i="3" s="1"/>
  <c r="F370" i="3"/>
  <c r="C371" i="3"/>
  <c r="D371" i="3" s="1"/>
  <c r="E371" i="3" s="1"/>
  <c r="F371" i="3"/>
  <c r="C372" i="3"/>
  <c r="D372" i="3" s="1"/>
  <c r="E372" i="3" s="1"/>
  <c r="F372" i="3"/>
  <c r="C373" i="3"/>
  <c r="D373" i="3" s="1"/>
  <c r="E373" i="3" s="1"/>
  <c r="F373" i="3"/>
  <c r="C374" i="3"/>
  <c r="D374" i="3" s="1"/>
  <c r="E374" i="3" s="1"/>
  <c r="F374" i="3"/>
  <c r="C375" i="3"/>
  <c r="D375" i="3" s="1"/>
  <c r="E375" i="3" s="1"/>
  <c r="F375" i="3"/>
  <c r="C376" i="3"/>
  <c r="D376" i="3" s="1"/>
  <c r="E376" i="3" s="1"/>
  <c r="F376" i="3"/>
  <c r="C377" i="3"/>
  <c r="D377" i="3" s="1"/>
  <c r="E377" i="3" s="1"/>
  <c r="F377" i="3"/>
  <c r="C378" i="3"/>
  <c r="D378" i="3" s="1"/>
  <c r="E378" i="3" s="1"/>
  <c r="F378" i="3"/>
  <c r="C379" i="3"/>
  <c r="D379" i="3" s="1"/>
  <c r="E379" i="3" s="1"/>
  <c r="F379" i="3"/>
  <c r="C380" i="3"/>
  <c r="D380" i="3" s="1"/>
  <c r="E380" i="3" s="1"/>
  <c r="F380" i="3"/>
  <c r="C381" i="3"/>
  <c r="D381" i="3" s="1"/>
  <c r="E381" i="3" s="1"/>
  <c r="F381" i="3"/>
  <c r="C382" i="3"/>
  <c r="D382" i="3" s="1"/>
  <c r="E382" i="3" s="1"/>
  <c r="Y382" i="3" s="1"/>
  <c r="Z382" i="3" s="1"/>
  <c r="F382" i="3"/>
  <c r="C383" i="3"/>
  <c r="D383" i="3" s="1"/>
  <c r="E383" i="3" s="1"/>
  <c r="F383" i="3"/>
  <c r="C384" i="3"/>
  <c r="D384" i="3" s="1"/>
  <c r="E384" i="3" s="1"/>
  <c r="F384" i="3"/>
  <c r="C385" i="3"/>
  <c r="D385" i="3" s="1"/>
  <c r="E385" i="3" s="1"/>
  <c r="F385" i="3"/>
  <c r="C386" i="3"/>
  <c r="D386" i="3" s="1"/>
  <c r="E386" i="3" s="1"/>
  <c r="F386" i="3"/>
  <c r="C387" i="3"/>
  <c r="D387" i="3" s="1"/>
  <c r="E387" i="3" s="1"/>
  <c r="F387" i="3"/>
  <c r="C388" i="3"/>
  <c r="D388" i="3" s="1"/>
  <c r="E388" i="3" s="1"/>
  <c r="F388" i="3"/>
  <c r="C389" i="3"/>
  <c r="D389" i="3" s="1"/>
  <c r="E389" i="3" s="1"/>
  <c r="F389" i="3"/>
  <c r="C390" i="3"/>
  <c r="D390" i="3" s="1"/>
  <c r="E390" i="3" s="1"/>
  <c r="F390" i="3"/>
  <c r="C391" i="3"/>
  <c r="D391" i="3" s="1"/>
  <c r="E391" i="3" s="1"/>
  <c r="F391" i="3"/>
  <c r="C392" i="3"/>
  <c r="D392" i="3" s="1"/>
  <c r="E392" i="3" s="1"/>
  <c r="F392" i="3"/>
  <c r="C393" i="3"/>
  <c r="D393" i="3" s="1"/>
  <c r="E393" i="3" s="1"/>
  <c r="F393" i="3"/>
  <c r="C394" i="3"/>
  <c r="D394" i="3" s="1"/>
  <c r="E394" i="3" s="1"/>
  <c r="Y394" i="3" s="1"/>
  <c r="Z394" i="3" s="1"/>
  <c r="F394" i="3"/>
  <c r="C395" i="3"/>
  <c r="D395" i="3" s="1"/>
  <c r="E395" i="3" s="1"/>
  <c r="F395" i="3"/>
  <c r="C396" i="3"/>
  <c r="D396" i="3" s="1"/>
  <c r="E396" i="3" s="1"/>
  <c r="F396" i="3"/>
  <c r="C397" i="3"/>
  <c r="D397" i="3" s="1"/>
  <c r="E397" i="3" s="1"/>
  <c r="F397" i="3"/>
  <c r="C398" i="3"/>
  <c r="D398" i="3" s="1"/>
  <c r="E398" i="3" s="1"/>
  <c r="F398" i="3"/>
  <c r="C399" i="3"/>
  <c r="D399" i="3" s="1"/>
  <c r="E399" i="3" s="1"/>
  <c r="F399" i="3"/>
  <c r="C400" i="3"/>
  <c r="D400" i="3" s="1"/>
  <c r="E400" i="3" s="1"/>
  <c r="F400" i="3"/>
  <c r="C401" i="3"/>
  <c r="D401" i="3" s="1"/>
  <c r="E401" i="3" s="1"/>
  <c r="F401" i="3"/>
  <c r="C402" i="3"/>
  <c r="D402" i="3" s="1"/>
  <c r="E402" i="3" s="1"/>
  <c r="F402" i="3"/>
  <c r="C403" i="3"/>
  <c r="D403" i="3" s="1"/>
  <c r="E403" i="3" s="1"/>
  <c r="F403" i="3"/>
  <c r="C404" i="3"/>
  <c r="D404" i="3" s="1"/>
  <c r="E404" i="3" s="1"/>
  <c r="F404" i="3"/>
  <c r="C405" i="3"/>
  <c r="D405" i="3" s="1"/>
  <c r="E405" i="3" s="1"/>
  <c r="F405" i="3"/>
  <c r="C406" i="3"/>
  <c r="D406" i="3" s="1"/>
  <c r="E406" i="3" s="1"/>
  <c r="Y406" i="3" s="1"/>
  <c r="Z406" i="3" s="1"/>
  <c r="F406" i="3"/>
  <c r="C407" i="3"/>
  <c r="D407" i="3" s="1"/>
  <c r="E407" i="3" s="1"/>
  <c r="F407" i="3"/>
  <c r="C408" i="3"/>
  <c r="D408" i="3" s="1"/>
  <c r="E408" i="3" s="1"/>
  <c r="F408" i="3"/>
  <c r="C409" i="3"/>
  <c r="D409" i="3" s="1"/>
  <c r="E409" i="3" s="1"/>
  <c r="F409" i="3"/>
  <c r="C410" i="3"/>
  <c r="D410" i="3" s="1"/>
  <c r="E410" i="3" s="1"/>
  <c r="F410" i="3"/>
  <c r="C411" i="3"/>
  <c r="D411" i="3" s="1"/>
  <c r="E411" i="3" s="1"/>
  <c r="F411" i="3"/>
  <c r="C412" i="3"/>
  <c r="D412" i="3" s="1"/>
  <c r="E412" i="3" s="1"/>
  <c r="F412" i="3"/>
  <c r="C413" i="3"/>
  <c r="D413" i="3" s="1"/>
  <c r="E413" i="3" s="1"/>
  <c r="F413" i="3"/>
  <c r="C414" i="3"/>
  <c r="D414" i="3" s="1"/>
  <c r="E414" i="3" s="1"/>
  <c r="F414" i="3"/>
  <c r="C415" i="3"/>
  <c r="D415" i="3" s="1"/>
  <c r="E415" i="3" s="1"/>
  <c r="F415" i="3"/>
  <c r="C416" i="3"/>
  <c r="D416" i="3" s="1"/>
  <c r="E416" i="3" s="1"/>
  <c r="F416" i="3"/>
  <c r="C417" i="3"/>
  <c r="D417" i="3" s="1"/>
  <c r="E417" i="3" s="1"/>
  <c r="F417" i="3"/>
  <c r="C418" i="3"/>
  <c r="D418" i="3" s="1"/>
  <c r="E418" i="3" s="1"/>
  <c r="Y418" i="3" s="1"/>
  <c r="Z418" i="3" s="1"/>
  <c r="F418" i="3"/>
  <c r="C419" i="3"/>
  <c r="D419" i="3" s="1"/>
  <c r="E419" i="3" s="1"/>
  <c r="F419" i="3"/>
  <c r="C420" i="3"/>
  <c r="D420" i="3" s="1"/>
  <c r="E420" i="3" s="1"/>
  <c r="F420" i="3"/>
  <c r="C421" i="3"/>
  <c r="D421" i="3" s="1"/>
  <c r="E421" i="3" s="1"/>
  <c r="F421" i="3"/>
  <c r="C422" i="3"/>
  <c r="D422" i="3" s="1"/>
  <c r="E422" i="3" s="1"/>
  <c r="F422" i="3"/>
  <c r="C423" i="3"/>
  <c r="D423" i="3" s="1"/>
  <c r="E423" i="3" s="1"/>
  <c r="F423" i="3"/>
  <c r="C424" i="3"/>
  <c r="D424" i="3" s="1"/>
  <c r="E424" i="3" s="1"/>
  <c r="F424" i="3"/>
  <c r="C425" i="3"/>
  <c r="D425" i="3" s="1"/>
  <c r="E425" i="3" s="1"/>
  <c r="F425" i="3"/>
  <c r="C426" i="3"/>
  <c r="D426" i="3" s="1"/>
  <c r="E426" i="3" s="1"/>
  <c r="F426" i="3"/>
  <c r="C427" i="3"/>
  <c r="D427" i="3" s="1"/>
  <c r="E427" i="3" s="1"/>
  <c r="F427" i="3"/>
  <c r="C428" i="3"/>
  <c r="D428" i="3" s="1"/>
  <c r="E428" i="3" s="1"/>
  <c r="F428" i="3"/>
  <c r="C429" i="3"/>
  <c r="D429" i="3" s="1"/>
  <c r="E429" i="3" s="1"/>
  <c r="F429" i="3"/>
  <c r="C430" i="3"/>
  <c r="D430" i="3" s="1"/>
  <c r="E430" i="3" s="1"/>
  <c r="Y430" i="3" s="1"/>
  <c r="Z430" i="3" s="1"/>
  <c r="F430" i="3"/>
  <c r="C431" i="3"/>
  <c r="D431" i="3" s="1"/>
  <c r="E431" i="3" s="1"/>
  <c r="F431" i="3"/>
  <c r="C432" i="3"/>
  <c r="D432" i="3" s="1"/>
  <c r="E432" i="3" s="1"/>
  <c r="F432" i="3"/>
  <c r="C433" i="3"/>
  <c r="D433" i="3" s="1"/>
  <c r="E433" i="3" s="1"/>
  <c r="F433" i="3"/>
  <c r="C434" i="3"/>
  <c r="D434" i="3" s="1"/>
  <c r="E434" i="3" s="1"/>
  <c r="F434" i="3"/>
  <c r="C435" i="3"/>
  <c r="D435" i="3" s="1"/>
  <c r="E435" i="3" s="1"/>
  <c r="F435" i="3"/>
  <c r="C436" i="3"/>
  <c r="D436" i="3" s="1"/>
  <c r="E436" i="3" s="1"/>
  <c r="F436" i="3"/>
  <c r="C437" i="3"/>
  <c r="D437" i="3" s="1"/>
  <c r="E437" i="3" s="1"/>
  <c r="F437" i="3"/>
  <c r="C438" i="3"/>
  <c r="D438" i="3" s="1"/>
  <c r="E438" i="3" s="1"/>
  <c r="F438" i="3"/>
  <c r="C439" i="3"/>
  <c r="D439" i="3" s="1"/>
  <c r="E439" i="3" s="1"/>
  <c r="F439" i="3"/>
  <c r="C440" i="3"/>
  <c r="D440" i="3" s="1"/>
  <c r="E440" i="3" s="1"/>
  <c r="F440" i="3"/>
  <c r="C441" i="3"/>
  <c r="D441" i="3" s="1"/>
  <c r="E441" i="3" s="1"/>
  <c r="F441" i="3"/>
  <c r="C442" i="3"/>
  <c r="D442" i="3" s="1"/>
  <c r="E442" i="3" s="1"/>
  <c r="Y442" i="3" s="1"/>
  <c r="Z442" i="3" s="1"/>
  <c r="F442" i="3"/>
  <c r="C443" i="3"/>
  <c r="D443" i="3" s="1"/>
  <c r="E443" i="3" s="1"/>
  <c r="F443" i="3"/>
  <c r="C444" i="3"/>
  <c r="D444" i="3" s="1"/>
  <c r="E444" i="3" s="1"/>
  <c r="F444" i="3"/>
  <c r="C445" i="3"/>
  <c r="D445" i="3" s="1"/>
  <c r="E445" i="3" s="1"/>
  <c r="F445" i="3"/>
  <c r="C446" i="3"/>
  <c r="D446" i="3" s="1"/>
  <c r="E446" i="3" s="1"/>
  <c r="F446" i="3"/>
  <c r="C447" i="3"/>
  <c r="D447" i="3" s="1"/>
  <c r="E447" i="3" s="1"/>
  <c r="F447" i="3"/>
  <c r="C448" i="3"/>
  <c r="D448" i="3" s="1"/>
  <c r="E448" i="3" s="1"/>
  <c r="F448" i="3"/>
  <c r="C449" i="3"/>
  <c r="D449" i="3" s="1"/>
  <c r="E449" i="3" s="1"/>
  <c r="F449" i="3"/>
  <c r="C450" i="3"/>
  <c r="D450" i="3" s="1"/>
  <c r="E450" i="3" s="1"/>
  <c r="F450" i="3"/>
  <c r="C451" i="3"/>
  <c r="D451" i="3" s="1"/>
  <c r="E451" i="3" s="1"/>
  <c r="F451" i="3"/>
  <c r="C452" i="3"/>
  <c r="D452" i="3" s="1"/>
  <c r="E452" i="3" s="1"/>
  <c r="F452" i="3"/>
  <c r="C453" i="3"/>
  <c r="D453" i="3" s="1"/>
  <c r="E453" i="3" s="1"/>
  <c r="F453" i="3"/>
  <c r="C454" i="3"/>
  <c r="D454" i="3" s="1"/>
  <c r="E454" i="3" s="1"/>
  <c r="Y454" i="3" s="1"/>
  <c r="Z454" i="3" s="1"/>
  <c r="F454" i="3"/>
  <c r="C455" i="3"/>
  <c r="D455" i="3" s="1"/>
  <c r="E455" i="3" s="1"/>
  <c r="F455" i="3"/>
  <c r="C456" i="3"/>
  <c r="D456" i="3" s="1"/>
  <c r="E456" i="3" s="1"/>
  <c r="F456" i="3"/>
  <c r="C457" i="3"/>
  <c r="D457" i="3" s="1"/>
  <c r="E457" i="3" s="1"/>
  <c r="F457" i="3"/>
  <c r="C458" i="3"/>
  <c r="D458" i="3" s="1"/>
  <c r="E458" i="3" s="1"/>
  <c r="F458" i="3"/>
  <c r="C459" i="3"/>
  <c r="D459" i="3" s="1"/>
  <c r="E459" i="3" s="1"/>
  <c r="F459" i="3"/>
  <c r="C460" i="3"/>
  <c r="D460" i="3" s="1"/>
  <c r="E460" i="3" s="1"/>
  <c r="F460" i="3"/>
  <c r="C461" i="3"/>
  <c r="D461" i="3" s="1"/>
  <c r="E461" i="3" s="1"/>
  <c r="F461" i="3"/>
  <c r="C462" i="3"/>
  <c r="D462" i="3" s="1"/>
  <c r="E462" i="3" s="1"/>
  <c r="F462" i="3"/>
  <c r="C463" i="3"/>
  <c r="D463" i="3" s="1"/>
  <c r="E463" i="3" s="1"/>
  <c r="F463" i="3"/>
  <c r="C464" i="3"/>
  <c r="D464" i="3" s="1"/>
  <c r="E464" i="3" s="1"/>
  <c r="F464" i="3"/>
  <c r="C465" i="3"/>
  <c r="D465" i="3" s="1"/>
  <c r="E465" i="3" s="1"/>
  <c r="F465" i="3"/>
  <c r="C466" i="3"/>
  <c r="D466" i="3" s="1"/>
  <c r="E466" i="3" s="1"/>
  <c r="Y466" i="3" s="1"/>
  <c r="Z466" i="3" s="1"/>
  <c r="F466" i="3"/>
  <c r="C467" i="3"/>
  <c r="D467" i="3" s="1"/>
  <c r="E467" i="3" s="1"/>
  <c r="F467" i="3"/>
  <c r="C468" i="3"/>
  <c r="D468" i="3" s="1"/>
  <c r="E468" i="3" s="1"/>
  <c r="F468" i="3"/>
  <c r="C469" i="3"/>
  <c r="D469" i="3" s="1"/>
  <c r="E469" i="3" s="1"/>
  <c r="F469" i="3"/>
  <c r="C470" i="3"/>
  <c r="D470" i="3" s="1"/>
  <c r="E470" i="3" s="1"/>
  <c r="F470" i="3"/>
  <c r="C471" i="3"/>
  <c r="D471" i="3" s="1"/>
  <c r="E471" i="3" s="1"/>
  <c r="F471" i="3"/>
  <c r="C472" i="3"/>
  <c r="D472" i="3" s="1"/>
  <c r="E472" i="3" s="1"/>
  <c r="F472" i="3"/>
  <c r="C473" i="3"/>
  <c r="D473" i="3" s="1"/>
  <c r="E473" i="3" s="1"/>
  <c r="F473" i="3"/>
  <c r="C474" i="3"/>
  <c r="D474" i="3" s="1"/>
  <c r="E474" i="3" s="1"/>
  <c r="F474" i="3"/>
  <c r="C475" i="3"/>
  <c r="D475" i="3" s="1"/>
  <c r="E475" i="3" s="1"/>
  <c r="F475" i="3"/>
  <c r="C476" i="3"/>
  <c r="D476" i="3" s="1"/>
  <c r="E476" i="3" s="1"/>
  <c r="F476" i="3"/>
  <c r="C477" i="3"/>
  <c r="D477" i="3" s="1"/>
  <c r="E477" i="3" s="1"/>
  <c r="F477" i="3"/>
  <c r="C478" i="3"/>
  <c r="D478" i="3" s="1"/>
  <c r="E478" i="3" s="1"/>
  <c r="Y478" i="3" s="1"/>
  <c r="Z478" i="3" s="1"/>
  <c r="F478" i="3"/>
  <c r="C479" i="3"/>
  <c r="D479" i="3" s="1"/>
  <c r="E479" i="3" s="1"/>
  <c r="F479" i="3"/>
  <c r="C480" i="3"/>
  <c r="D480" i="3" s="1"/>
  <c r="E480" i="3" s="1"/>
  <c r="F480" i="3"/>
  <c r="C481" i="3"/>
  <c r="D481" i="3" s="1"/>
  <c r="E481" i="3" s="1"/>
  <c r="F481" i="3"/>
  <c r="C482" i="3"/>
  <c r="D482" i="3" s="1"/>
  <c r="E482" i="3" s="1"/>
  <c r="F482" i="3"/>
  <c r="C483" i="3"/>
  <c r="D483" i="3" s="1"/>
  <c r="E483" i="3" s="1"/>
  <c r="F483" i="3"/>
  <c r="C484" i="3"/>
  <c r="D484" i="3" s="1"/>
  <c r="E484" i="3" s="1"/>
  <c r="F484" i="3"/>
  <c r="C485" i="3"/>
  <c r="D485" i="3" s="1"/>
  <c r="E485" i="3" s="1"/>
  <c r="F485" i="3"/>
  <c r="C486" i="3"/>
  <c r="D486" i="3" s="1"/>
  <c r="E486" i="3" s="1"/>
  <c r="F486" i="3"/>
  <c r="C487" i="3"/>
  <c r="D487" i="3" s="1"/>
  <c r="E487" i="3" s="1"/>
  <c r="F487" i="3"/>
  <c r="C488" i="3"/>
  <c r="D488" i="3" s="1"/>
  <c r="E488" i="3" s="1"/>
  <c r="F488" i="3"/>
  <c r="C489" i="3"/>
  <c r="D489" i="3" s="1"/>
  <c r="E489" i="3" s="1"/>
  <c r="F489" i="3"/>
  <c r="C490" i="3"/>
  <c r="D490" i="3" s="1"/>
  <c r="E490" i="3" s="1"/>
  <c r="F490" i="3"/>
  <c r="C491" i="3"/>
  <c r="D491" i="3" s="1"/>
  <c r="E491" i="3" s="1"/>
  <c r="F491" i="3"/>
  <c r="C492" i="3"/>
  <c r="D492" i="3" s="1"/>
  <c r="E492" i="3" s="1"/>
  <c r="F492" i="3"/>
  <c r="C493" i="3"/>
  <c r="D493" i="3" s="1"/>
  <c r="E493" i="3" s="1"/>
  <c r="F493" i="3"/>
  <c r="C494" i="3"/>
  <c r="D494" i="3" s="1"/>
  <c r="E494" i="3" s="1"/>
  <c r="F494" i="3"/>
  <c r="C495" i="3"/>
  <c r="D495" i="3" s="1"/>
  <c r="E495" i="3" s="1"/>
  <c r="F495" i="3"/>
  <c r="C496" i="3"/>
  <c r="D496" i="3" s="1"/>
  <c r="E496" i="3" s="1"/>
  <c r="F496" i="3"/>
  <c r="C497" i="3"/>
  <c r="D497" i="3" s="1"/>
  <c r="E497" i="3" s="1"/>
  <c r="F497" i="3"/>
  <c r="C498" i="3"/>
  <c r="D498" i="3" s="1"/>
  <c r="E498" i="3" s="1"/>
  <c r="F498" i="3"/>
  <c r="C499" i="3"/>
  <c r="D499" i="3" s="1"/>
  <c r="E499" i="3" s="1"/>
  <c r="F499" i="3"/>
  <c r="C500" i="3"/>
  <c r="D500" i="3" s="1"/>
  <c r="E500" i="3" s="1"/>
  <c r="F500" i="3"/>
  <c r="C501" i="3"/>
  <c r="D501" i="3" s="1"/>
  <c r="E501" i="3" s="1"/>
  <c r="F501" i="3"/>
  <c r="C502" i="3"/>
  <c r="D502" i="3" s="1"/>
  <c r="E502" i="3" s="1"/>
  <c r="F502" i="3"/>
  <c r="C503" i="3"/>
  <c r="D503" i="3" s="1"/>
  <c r="E503" i="3" s="1"/>
  <c r="F503" i="3"/>
  <c r="C504" i="3"/>
  <c r="D504" i="3" s="1"/>
  <c r="E504" i="3" s="1"/>
  <c r="F504" i="3"/>
  <c r="C505" i="3"/>
  <c r="D505" i="3" s="1"/>
  <c r="E505" i="3" s="1"/>
  <c r="F505" i="3"/>
  <c r="C506" i="3"/>
  <c r="D506" i="3" s="1"/>
  <c r="E506" i="3" s="1"/>
  <c r="F506" i="3"/>
  <c r="C507" i="3"/>
  <c r="D507" i="3" s="1"/>
  <c r="E507" i="3" s="1"/>
  <c r="F507" i="3"/>
  <c r="C508" i="3"/>
  <c r="D508" i="3" s="1"/>
  <c r="E508" i="3" s="1"/>
  <c r="F508" i="3"/>
  <c r="C509" i="3"/>
  <c r="D509" i="3" s="1"/>
  <c r="E509" i="3" s="1"/>
  <c r="F509" i="3"/>
  <c r="C510" i="3"/>
  <c r="D510" i="3" s="1"/>
  <c r="E510" i="3" s="1"/>
  <c r="F510" i="3"/>
  <c r="C511" i="3"/>
  <c r="D511" i="3" s="1"/>
  <c r="E511" i="3" s="1"/>
  <c r="F511" i="3"/>
  <c r="C512" i="3"/>
  <c r="D512" i="3" s="1"/>
  <c r="E512" i="3" s="1"/>
  <c r="F512" i="3"/>
  <c r="C513" i="3"/>
  <c r="D513" i="3" s="1"/>
  <c r="E513" i="3" s="1"/>
  <c r="F513" i="3"/>
  <c r="C514" i="3"/>
  <c r="D514" i="3" s="1"/>
  <c r="E514" i="3" s="1"/>
  <c r="F514" i="3"/>
  <c r="C515" i="3"/>
  <c r="D515" i="3" s="1"/>
  <c r="E515" i="3" s="1"/>
  <c r="F515" i="3"/>
  <c r="C516" i="3"/>
  <c r="D516" i="3" s="1"/>
  <c r="E516" i="3" s="1"/>
  <c r="F516" i="3"/>
  <c r="C517" i="3"/>
  <c r="D517" i="3" s="1"/>
  <c r="E517" i="3" s="1"/>
  <c r="F517" i="3"/>
  <c r="C518" i="3"/>
  <c r="D518" i="3" s="1"/>
  <c r="E518" i="3" s="1"/>
  <c r="F518" i="3"/>
  <c r="C519" i="3"/>
  <c r="D519" i="3" s="1"/>
  <c r="E519" i="3" s="1"/>
  <c r="F519" i="3"/>
  <c r="C520" i="3"/>
  <c r="D520" i="3" s="1"/>
  <c r="E520" i="3" s="1"/>
  <c r="F520" i="3"/>
  <c r="C521" i="3"/>
  <c r="D521" i="3" s="1"/>
  <c r="E521" i="3" s="1"/>
  <c r="F521" i="3"/>
  <c r="C522" i="3"/>
  <c r="D522" i="3" s="1"/>
  <c r="E522" i="3" s="1"/>
  <c r="F522" i="3"/>
  <c r="C523" i="3"/>
  <c r="D523" i="3" s="1"/>
  <c r="E523" i="3" s="1"/>
  <c r="F523" i="3"/>
  <c r="C524" i="3"/>
  <c r="D524" i="3" s="1"/>
  <c r="E524" i="3" s="1"/>
  <c r="F524" i="3"/>
  <c r="C525" i="3"/>
  <c r="D525" i="3" s="1"/>
  <c r="E525" i="3" s="1"/>
  <c r="F525" i="3"/>
  <c r="C526" i="3"/>
  <c r="D526" i="3" s="1"/>
  <c r="E526" i="3" s="1"/>
  <c r="F526" i="3"/>
  <c r="C527" i="3"/>
  <c r="D527" i="3" s="1"/>
  <c r="E527" i="3" s="1"/>
  <c r="F527" i="3"/>
  <c r="C528" i="3"/>
  <c r="D528" i="3" s="1"/>
  <c r="E528" i="3" s="1"/>
  <c r="F528" i="3"/>
  <c r="C529" i="3"/>
  <c r="D529" i="3" s="1"/>
  <c r="E529" i="3" s="1"/>
  <c r="F529" i="3"/>
  <c r="C530" i="3"/>
  <c r="D530" i="3" s="1"/>
  <c r="E530" i="3" s="1"/>
  <c r="F530" i="3"/>
  <c r="C531" i="3"/>
  <c r="D531" i="3" s="1"/>
  <c r="E531" i="3" s="1"/>
  <c r="F531" i="3"/>
  <c r="C532" i="3"/>
  <c r="D532" i="3" s="1"/>
  <c r="E532" i="3" s="1"/>
  <c r="F532" i="3"/>
  <c r="C533" i="3"/>
  <c r="D533" i="3" s="1"/>
  <c r="E533" i="3" s="1"/>
  <c r="F533" i="3"/>
  <c r="C534" i="3"/>
  <c r="D534" i="3" s="1"/>
  <c r="E534" i="3" s="1"/>
  <c r="F534" i="3"/>
  <c r="C535" i="3"/>
  <c r="D535" i="3" s="1"/>
  <c r="E535" i="3" s="1"/>
  <c r="F535" i="3"/>
  <c r="C536" i="3"/>
  <c r="D536" i="3" s="1"/>
  <c r="E536" i="3" s="1"/>
  <c r="F536" i="3"/>
  <c r="C537" i="3"/>
  <c r="D537" i="3" s="1"/>
  <c r="E537" i="3" s="1"/>
  <c r="F537" i="3"/>
  <c r="C538" i="3"/>
  <c r="D538" i="3" s="1"/>
  <c r="E538" i="3" s="1"/>
  <c r="F538" i="3"/>
  <c r="C539" i="3"/>
  <c r="D539" i="3" s="1"/>
  <c r="E539" i="3" s="1"/>
  <c r="F539" i="3"/>
  <c r="C540" i="3"/>
  <c r="D540" i="3" s="1"/>
  <c r="E540" i="3" s="1"/>
  <c r="F540" i="3"/>
  <c r="C541" i="3"/>
  <c r="D541" i="3" s="1"/>
  <c r="E541" i="3" s="1"/>
  <c r="F541" i="3"/>
  <c r="C542" i="3"/>
  <c r="D542" i="3" s="1"/>
  <c r="E542" i="3" s="1"/>
  <c r="F542" i="3"/>
  <c r="C543" i="3"/>
  <c r="D543" i="3" s="1"/>
  <c r="E543" i="3" s="1"/>
  <c r="F543" i="3"/>
  <c r="C544" i="3"/>
  <c r="D544" i="3" s="1"/>
  <c r="E544" i="3" s="1"/>
  <c r="F544" i="3"/>
  <c r="C545" i="3"/>
  <c r="D545" i="3" s="1"/>
  <c r="E545" i="3" s="1"/>
  <c r="F545" i="3"/>
  <c r="C546" i="3"/>
  <c r="D546" i="3" s="1"/>
  <c r="E546" i="3" s="1"/>
  <c r="F546" i="3"/>
  <c r="C547" i="3"/>
  <c r="D547" i="3" s="1"/>
  <c r="E547" i="3" s="1"/>
  <c r="F547" i="3"/>
  <c r="C548" i="3"/>
  <c r="D548" i="3" s="1"/>
  <c r="E548" i="3" s="1"/>
  <c r="F548" i="3"/>
  <c r="C549" i="3"/>
  <c r="D549" i="3" s="1"/>
  <c r="E549" i="3" s="1"/>
  <c r="F549" i="3"/>
  <c r="C550" i="3"/>
  <c r="D550" i="3" s="1"/>
  <c r="E550" i="3" s="1"/>
  <c r="F550" i="3"/>
  <c r="C551" i="3"/>
  <c r="D551" i="3" s="1"/>
  <c r="E551" i="3" s="1"/>
  <c r="F551" i="3"/>
  <c r="C552" i="3"/>
  <c r="D552" i="3" s="1"/>
  <c r="E552" i="3" s="1"/>
  <c r="F552" i="3"/>
  <c r="C553" i="3"/>
  <c r="D553" i="3" s="1"/>
  <c r="E553" i="3" s="1"/>
  <c r="F553" i="3"/>
  <c r="C554" i="3"/>
  <c r="D554" i="3" s="1"/>
  <c r="E554" i="3" s="1"/>
  <c r="F554" i="3"/>
  <c r="C555" i="3"/>
  <c r="D555" i="3" s="1"/>
  <c r="E555" i="3" s="1"/>
  <c r="F555" i="3"/>
  <c r="C556" i="3"/>
  <c r="D556" i="3" s="1"/>
  <c r="E556" i="3" s="1"/>
  <c r="F556" i="3"/>
  <c r="C557" i="3"/>
  <c r="D557" i="3" s="1"/>
  <c r="E557" i="3" s="1"/>
  <c r="F557" i="3"/>
  <c r="C558" i="3"/>
  <c r="D558" i="3" s="1"/>
  <c r="E558" i="3" s="1"/>
  <c r="F558" i="3"/>
  <c r="C559" i="3"/>
  <c r="D559" i="3" s="1"/>
  <c r="E559" i="3" s="1"/>
  <c r="F559" i="3"/>
  <c r="C560" i="3"/>
  <c r="D560" i="3" s="1"/>
  <c r="E560" i="3" s="1"/>
  <c r="F560" i="3"/>
  <c r="C561" i="3"/>
  <c r="D561" i="3" s="1"/>
  <c r="E561" i="3" s="1"/>
  <c r="F561" i="3"/>
  <c r="C562" i="3"/>
  <c r="D562" i="3" s="1"/>
  <c r="E562" i="3" s="1"/>
  <c r="F562" i="3"/>
  <c r="C563" i="3"/>
  <c r="D563" i="3" s="1"/>
  <c r="E563" i="3" s="1"/>
  <c r="F563" i="3"/>
  <c r="C564" i="3"/>
  <c r="D564" i="3" s="1"/>
  <c r="E564" i="3" s="1"/>
  <c r="F564" i="3"/>
  <c r="C565" i="3"/>
  <c r="D565" i="3" s="1"/>
  <c r="E565" i="3" s="1"/>
  <c r="F565" i="3"/>
  <c r="C566" i="3"/>
  <c r="D566" i="3" s="1"/>
  <c r="E566" i="3" s="1"/>
  <c r="F566" i="3"/>
  <c r="C567" i="3"/>
  <c r="D567" i="3" s="1"/>
  <c r="E567" i="3" s="1"/>
  <c r="F567" i="3"/>
  <c r="C568" i="3"/>
  <c r="D568" i="3" s="1"/>
  <c r="E568" i="3" s="1"/>
  <c r="F568" i="3"/>
  <c r="C569" i="3"/>
  <c r="D569" i="3" s="1"/>
  <c r="E569" i="3" s="1"/>
  <c r="F569" i="3"/>
  <c r="C570" i="3"/>
  <c r="D570" i="3" s="1"/>
  <c r="E570" i="3" s="1"/>
  <c r="F570" i="3"/>
  <c r="C571" i="3"/>
  <c r="D571" i="3" s="1"/>
  <c r="E571" i="3" s="1"/>
  <c r="F571" i="3"/>
  <c r="C572" i="3"/>
  <c r="D572" i="3" s="1"/>
  <c r="E572" i="3" s="1"/>
  <c r="F572" i="3"/>
  <c r="C573" i="3"/>
  <c r="D573" i="3" s="1"/>
  <c r="E573" i="3" s="1"/>
  <c r="F573" i="3"/>
  <c r="C574" i="3"/>
  <c r="D574" i="3" s="1"/>
  <c r="E574" i="3" s="1"/>
  <c r="F574" i="3"/>
  <c r="C575" i="3"/>
  <c r="D575" i="3" s="1"/>
  <c r="E575" i="3" s="1"/>
  <c r="F575" i="3"/>
  <c r="C576" i="3"/>
  <c r="D576" i="3" s="1"/>
  <c r="E576" i="3" s="1"/>
  <c r="F576" i="3"/>
  <c r="C577" i="3"/>
  <c r="D577" i="3" s="1"/>
  <c r="E577" i="3" s="1"/>
  <c r="F577" i="3"/>
  <c r="C578" i="3"/>
  <c r="D578" i="3" s="1"/>
  <c r="E578" i="3" s="1"/>
  <c r="F578" i="3"/>
  <c r="C579" i="3"/>
  <c r="D579" i="3" s="1"/>
  <c r="E579" i="3" s="1"/>
  <c r="F579" i="3"/>
  <c r="C580" i="3"/>
  <c r="D580" i="3" s="1"/>
  <c r="E580" i="3" s="1"/>
  <c r="F580" i="3"/>
  <c r="C581" i="3"/>
  <c r="D581" i="3" s="1"/>
  <c r="E581" i="3" s="1"/>
  <c r="F581" i="3"/>
  <c r="C582" i="3"/>
  <c r="D582" i="3" s="1"/>
  <c r="E582" i="3" s="1"/>
  <c r="F582" i="3"/>
  <c r="C583" i="3"/>
  <c r="D583" i="3" s="1"/>
  <c r="E583" i="3" s="1"/>
  <c r="F583" i="3"/>
  <c r="C584" i="3"/>
  <c r="D584" i="3" s="1"/>
  <c r="E584" i="3" s="1"/>
  <c r="F584" i="3"/>
  <c r="C585" i="3"/>
  <c r="D585" i="3" s="1"/>
  <c r="E585" i="3" s="1"/>
  <c r="F585" i="3"/>
  <c r="C586" i="3"/>
  <c r="D586" i="3" s="1"/>
  <c r="E586" i="3" s="1"/>
  <c r="F586" i="3"/>
  <c r="C587" i="3"/>
  <c r="D587" i="3" s="1"/>
  <c r="E587" i="3" s="1"/>
  <c r="F587" i="3"/>
  <c r="C588" i="3"/>
  <c r="D588" i="3" s="1"/>
  <c r="E588" i="3" s="1"/>
  <c r="F588" i="3"/>
  <c r="C589" i="3"/>
  <c r="D589" i="3" s="1"/>
  <c r="E589" i="3" s="1"/>
  <c r="F589" i="3"/>
  <c r="C590" i="3"/>
  <c r="D590" i="3" s="1"/>
  <c r="E590" i="3" s="1"/>
  <c r="F590" i="3"/>
  <c r="C591" i="3"/>
  <c r="D591" i="3" s="1"/>
  <c r="E591" i="3" s="1"/>
  <c r="F591" i="3"/>
  <c r="C592" i="3"/>
  <c r="D592" i="3" s="1"/>
  <c r="E592" i="3" s="1"/>
  <c r="F592" i="3"/>
  <c r="C593" i="3"/>
  <c r="D593" i="3" s="1"/>
  <c r="E593" i="3" s="1"/>
  <c r="F593" i="3"/>
  <c r="C594" i="3"/>
  <c r="D594" i="3" s="1"/>
  <c r="E594" i="3" s="1"/>
  <c r="F594" i="3"/>
  <c r="C595" i="3"/>
  <c r="D595" i="3" s="1"/>
  <c r="E595" i="3" s="1"/>
  <c r="F595" i="3"/>
  <c r="C596" i="3"/>
  <c r="D596" i="3" s="1"/>
  <c r="E596" i="3" s="1"/>
  <c r="F596" i="3"/>
  <c r="C597" i="3"/>
  <c r="D597" i="3" s="1"/>
  <c r="E597" i="3" s="1"/>
  <c r="F597" i="3"/>
  <c r="C598" i="3"/>
  <c r="D598" i="3" s="1"/>
  <c r="E598" i="3" s="1"/>
  <c r="F598" i="3"/>
  <c r="C599" i="3"/>
  <c r="D599" i="3" s="1"/>
  <c r="E599" i="3" s="1"/>
  <c r="F599" i="3"/>
  <c r="C600" i="3"/>
  <c r="D600" i="3" s="1"/>
  <c r="E600" i="3" s="1"/>
  <c r="F600" i="3"/>
  <c r="C601" i="3"/>
  <c r="D601" i="3" s="1"/>
  <c r="E601" i="3" s="1"/>
  <c r="F601" i="3"/>
  <c r="C602" i="3"/>
  <c r="D602" i="3" s="1"/>
  <c r="E602" i="3" s="1"/>
  <c r="F602" i="3"/>
  <c r="C603" i="3"/>
  <c r="D603" i="3" s="1"/>
  <c r="E603" i="3" s="1"/>
  <c r="F603" i="3"/>
  <c r="C604" i="3"/>
  <c r="D604" i="3" s="1"/>
  <c r="E604" i="3" s="1"/>
  <c r="F604" i="3"/>
  <c r="C605" i="3"/>
  <c r="D605" i="3" s="1"/>
  <c r="E605" i="3" s="1"/>
  <c r="F605" i="3"/>
  <c r="C606" i="3"/>
  <c r="D606" i="3" s="1"/>
  <c r="E606" i="3" s="1"/>
  <c r="F606" i="3"/>
  <c r="C607" i="3"/>
  <c r="D607" i="3" s="1"/>
  <c r="E607" i="3" s="1"/>
  <c r="F607" i="3"/>
  <c r="C608" i="3"/>
  <c r="D608" i="3" s="1"/>
  <c r="E608" i="3" s="1"/>
  <c r="F608" i="3"/>
  <c r="C609" i="3"/>
  <c r="D609" i="3" s="1"/>
  <c r="E609" i="3" s="1"/>
  <c r="F609" i="3"/>
  <c r="C610" i="3"/>
  <c r="D610" i="3" s="1"/>
  <c r="E610" i="3" s="1"/>
  <c r="F610" i="3"/>
  <c r="C611" i="3"/>
  <c r="D611" i="3" s="1"/>
  <c r="E611" i="3" s="1"/>
  <c r="F611" i="3"/>
  <c r="C612" i="3"/>
  <c r="D612" i="3" s="1"/>
  <c r="E612" i="3" s="1"/>
  <c r="F612" i="3"/>
  <c r="C613" i="3"/>
  <c r="D613" i="3" s="1"/>
  <c r="E613" i="3" s="1"/>
  <c r="F613" i="3"/>
  <c r="C614" i="3"/>
  <c r="D614" i="3" s="1"/>
  <c r="E614" i="3" s="1"/>
  <c r="F614" i="3"/>
  <c r="C615" i="3"/>
  <c r="D615" i="3" s="1"/>
  <c r="E615" i="3" s="1"/>
  <c r="F615" i="3"/>
  <c r="C616" i="3"/>
  <c r="D616" i="3" s="1"/>
  <c r="E616" i="3" s="1"/>
  <c r="F616" i="3"/>
  <c r="C617" i="3"/>
  <c r="D617" i="3" s="1"/>
  <c r="E617" i="3" s="1"/>
  <c r="F617" i="3"/>
  <c r="C618" i="3"/>
  <c r="D618" i="3" s="1"/>
  <c r="E618" i="3" s="1"/>
  <c r="F618" i="3"/>
  <c r="C619" i="3"/>
  <c r="D619" i="3" s="1"/>
  <c r="E619" i="3" s="1"/>
  <c r="F619" i="3"/>
  <c r="C620" i="3"/>
  <c r="D620" i="3" s="1"/>
  <c r="E620" i="3" s="1"/>
  <c r="F620" i="3"/>
  <c r="C621" i="3"/>
  <c r="D621" i="3" s="1"/>
  <c r="E621" i="3" s="1"/>
  <c r="F621" i="3"/>
  <c r="C622" i="3"/>
  <c r="D622" i="3" s="1"/>
  <c r="E622" i="3" s="1"/>
  <c r="F622" i="3"/>
  <c r="C623" i="3"/>
  <c r="D623" i="3" s="1"/>
  <c r="E623" i="3" s="1"/>
  <c r="F623" i="3"/>
  <c r="C624" i="3"/>
  <c r="D624" i="3" s="1"/>
  <c r="E624" i="3" s="1"/>
  <c r="F624" i="3"/>
  <c r="C625" i="3"/>
  <c r="D625" i="3" s="1"/>
  <c r="E625" i="3" s="1"/>
  <c r="F625" i="3"/>
  <c r="C626" i="3"/>
  <c r="D626" i="3" s="1"/>
  <c r="E626" i="3" s="1"/>
  <c r="F626" i="3"/>
  <c r="C627" i="3"/>
  <c r="D627" i="3" s="1"/>
  <c r="E627" i="3" s="1"/>
  <c r="F627" i="3"/>
  <c r="C628" i="3"/>
  <c r="D628" i="3" s="1"/>
  <c r="E628" i="3" s="1"/>
  <c r="F628" i="3"/>
  <c r="C629" i="3"/>
  <c r="D629" i="3" s="1"/>
  <c r="E629" i="3" s="1"/>
  <c r="F629" i="3"/>
  <c r="C630" i="3"/>
  <c r="D630" i="3" s="1"/>
  <c r="E630" i="3" s="1"/>
  <c r="F630" i="3"/>
  <c r="C631" i="3"/>
  <c r="D631" i="3" s="1"/>
  <c r="E631" i="3" s="1"/>
  <c r="F631" i="3"/>
  <c r="C632" i="3"/>
  <c r="D632" i="3" s="1"/>
  <c r="E632" i="3" s="1"/>
  <c r="F632" i="3"/>
  <c r="C633" i="3"/>
  <c r="D633" i="3" s="1"/>
  <c r="E633" i="3" s="1"/>
  <c r="F633" i="3"/>
  <c r="C634" i="3"/>
  <c r="D634" i="3" s="1"/>
  <c r="E634" i="3" s="1"/>
  <c r="F634" i="3"/>
  <c r="C635" i="3"/>
  <c r="D635" i="3" s="1"/>
  <c r="E635" i="3" s="1"/>
  <c r="F635" i="3"/>
  <c r="C636" i="3"/>
  <c r="D636" i="3" s="1"/>
  <c r="E636" i="3" s="1"/>
  <c r="F636" i="3"/>
  <c r="C637" i="3"/>
  <c r="D637" i="3" s="1"/>
  <c r="E637" i="3" s="1"/>
  <c r="F637" i="3"/>
  <c r="C638" i="3"/>
  <c r="D638" i="3" s="1"/>
  <c r="E638" i="3" s="1"/>
  <c r="F638" i="3"/>
  <c r="C639" i="3"/>
  <c r="D639" i="3" s="1"/>
  <c r="E639" i="3" s="1"/>
  <c r="F639" i="3"/>
  <c r="C640" i="3"/>
  <c r="D640" i="3" s="1"/>
  <c r="E640" i="3" s="1"/>
  <c r="F640" i="3"/>
  <c r="C641" i="3"/>
  <c r="D641" i="3" s="1"/>
  <c r="E641" i="3" s="1"/>
  <c r="F641" i="3"/>
  <c r="C642" i="3"/>
  <c r="D642" i="3" s="1"/>
  <c r="E642" i="3" s="1"/>
  <c r="F642" i="3"/>
  <c r="C643" i="3"/>
  <c r="D643" i="3" s="1"/>
  <c r="E643" i="3" s="1"/>
  <c r="F643" i="3"/>
  <c r="C644" i="3"/>
  <c r="D644" i="3" s="1"/>
  <c r="E644" i="3" s="1"/>
  <c r="F644" i="3"/>
  <c r="C645" i="3"/>
  <c r="D645" i="3" s="1"/>
  <c r="E645" i="3" s="1"/>
  <c r="F645" i="3"/>
  <c r="C646" i="3"/>
  <c r="D646" i="3" s="1"/>
  <c r="E646" i="3" s="1"/>
  <c r="F646" i="3"/>
  <c r="C647" i="3"/>
  <c r="D647" i="3" s="1"/>
  <c r="E647" i="3" s="1"/>
  <c r="F647" i="3"/>
  <c r="C648" i="3"/>
  <c r="D648" i="3" s="1"/>
  <c r="E648" i="3" s="1"/>
  <c r="F648" i="3"/>
  <c r="C649" i="3"/>
  <c r="D649" i="3" s="1"/>
  <c r="E649" i="3" s="1"/>
  <c r="F649" i="3"/>
  <c r="C650" i="3"/>
  <c r="D650" i="3" s="1"/>
  <c r="E650" i="3" s="1"/>
  <c r="F650" i="3"/>
  <c r="C651" i="3"/>
  <c r="D651" i="3" s="1"/>
  <c r="E651" i="3" s="1"/>
  <c r="F651" i="3"/>
  <c r="C652" i="3"/>
  <c r="D652" i="3" s="1"/>
  <c r="E652" i="3" s="1"/>
  <c r="F652" i="3"/>
  <c r="C653" i="3"/>
  <c r="D653" i="3" s="1"/>
  <c r="E653" i="3" s="1"/>
  <c r="F653" i="3"/>
  <c r="C654" i="3"/>
  <c r="D654" i="3" s="1"/>
  <c r="E654" i="3" s="1"/>
  <c r="F654" i="3"/>
  <c r="C655" i="3"/>
  <c r="D655" i="3" s="1"/>
  <c r="E655" i="3" s="1"/>
  <c r="F655" i="3"/>
  <c r="C656" i="3"/>
  <c r="D656" i="3" s="1"/>
  <c r="E656" i="3" s="1"/>
  <c r="F656" i="3"/>
  <c r="C657" i="3"/>
  <c r="D657" i="3" s="1"/>
  <c r="E657" i="3" s="1"/>
  <c r="F657" i="3"/>
  <c r="C658" i="3"/>
  <c r="D658" i="3" s="1"/>
  <c r="E658" i="3" s="1"/>
  <c r="F658" i="3"/>
  <c r="C659" i="3"/>
  <c r="D659" i="3" s="1"/>
  <c r="E659" i="3" s="1"/>
  <c r="F659" i="3"/>
  <c r="C660" i="3"/>
  <c r="D660" i="3" s="1"/>
  <c r="E660" i="3" s="1"/>
  <c r="F660" i="3"/>
  <c r="C661" i="3"/>
  <c r="D661" i="3" s="1"/>
  <c r="E661" i="3" s="1"/>
  <c r="F661" i="3"/>
  <c r="C662" i="3"/>
  <c r="D662" i="3" s="1"/>
  <c r="E662" i="3" s="1"/>
  <c r="F662" i="3"/>
  <c r="C663" i="3"/>
  <c r="D663" i="3" s="1"/>
  <c r="E663" i="3" s="1"/>
  <c r="F663" i="3"/>
  <c r="C664" i="3"/>
  <c r="D664" i="3" s="1"/>
  <c r="E664" i="3" s="1"/>
  <c r="F664" i="3"/>
  <c r="C665" i="3"/>
  <c r="D665" i="3" s="1"/>
  <c r="E665" i="3" s="1"/>
  <c r="F665" i="3"/>
  <c r="C666" i="3"/>
  <c r="D666" i="3" s="1"/>
  <c r="E666" i="3" s="1"/>
  <c r="F666" i="3"/>
  <c r="C667" i="3"/>
  <c r="D667" i="3" s="1"/>
  <c r="E667" i="3" s="1"/>
  <c r="F667" i="3"/>
  <c r="C668" i="3"/>
  <c r="D668" i="3" s="1"/>
  <c r="E668" i="3" s="1"/>
  <c r="F668" i="3"/>
  <c r="C669" i="3"/>
  <c r="D669" i="3" s="1"/>
  <c r="E669" i="3" s="1"/>
  <c r="F669" i="3"/>
  <c r="C670" i="3"/>
  <c r="D670" i="3" s="1"/>
  <c r="E670" i="3" s="1"/>
  <c r="F670" i="3"/>
  <c r="C671" i="3"/>
  <c r="D671" i="3" s="1"/>
  <c r="E671" i="3" s="1"/>
  <c r="F671" i="3"/>
  <c r="C672" i="3"/>
  <c r="D672" i="3" s="1"/>
  <c r="E672" i="3" s="1"/>
  <c r="F672" i="3"/>
  <c r="C673" i="3"/>
  <c r="D673" i="3" s="1"/>
  <c r="E673" i="3" s="1"/>
  <c r="F673" i="3"/>
  <c r="C674" i="3"/>
  <c r="D674" i="3" s="1"/>
  <c r="E674" i="3" s="1"/>
  <c r="F674" i="3"/>
  <c r="C675" i="3"/>
  <c r="D675" i="3" s="1"/>
  <c r="E675" i="3" s="1"/>
  <c r="F675" i="3"/>
  <c r="C676" i="3"/>
  <c r="D676" i="3" s="1"/>
  <c r="E676" i="3" s="1"/>
  <c r="F676" i="3"/>
  <c r="C677" i="3"/>
  <c r="D677" i="3" s="1"/>
  <c r="E677" i="3" s="1"/>
  <c r="F677" i="3"/>
  <c r="C678" i="3"/>
  <c r="D678" i="3" s="1"/>
  <c r="E678" i="3" s="1"/>
  <c r="F678" i="3"/>
  <c r="C679" i="3"/>
  <c r="D679" i="3" s="1"/>
  <c r="E679" i="3" s="1"/>
  <c r="F679" i="3"/>
  <c r="C680" i="3"/>
  <c r="D680" i="3" s="1"/>
  <c r="E680" i="3" s="1"/>
  <c r="F680" i="3"/>
  <c r="C681" i="3"/>
  <c r="D681" i="3" s="1"/>
  <c r="E681" i="3" s="1"/>
  <c r="F681" i="3"/>
  <c r="C682" i="3"/>
  <c r="D682" i="3" s="1"/>
  <c r="E682" i="3" s="1"/>
  <c r="F682" i="3"/>
  <c r="C683" i="3"/>
  <c r="D683" i="3" s="1"/>
  <c r="E683" i="3" s="1"/>
  <c r="F683" i="3"/>
  <c r="C684" i="3"/>
  <c r="D684" i="3" s="1"/>
  <c r="E684" i="3" s="1"/>
  <c r="F684" i="3"/>
  <c r="C685" i="3"/>
  <c r="D685" i="3" s="1"/>
  <c r="E685" i="3" s="1"/>
  <c r="F685" i="3"/>
  <c r="C686" i="3"/>
  <c r="D686" i="3" s="1"/>
  <c r="E686" i="3" s="1"/>
  <c r="F686" i="3"/>
  <c r="C687" i="3"/>
  <c r="D687" i="3" s="1"/>
  <c r="E687" i="3" s="1"/>
  <c r="F687" i="3"/>
  <c r="C688" i="3"/>
  <c r="D688" i="3" s="1"/>
  <c r="E688" i="3" s="1"/>
  <c r="F688" i="3"/>
  <c r="C689" i="3"/>
  <c r="D689" i="3" s="1"/>
  <c r="E689" i="3" s="1"/>
  <c r="F689" i="3"/>
  <c r="C690" i="3"/>
  <c r="D690" i="3" s="1"/>
  <c r="E690" i="3" s="1"/>
  <c r="F690" i="3"/>
  <c r="Y460" i="3" l="1"/>
  <c r="Z460" i="3" s="1"/>
  <c r="Y436" i="3"/>
  <c r="Z436" i="3" s="1"/>
  <c r="Y412" i="3"/>
  <c r="Z412" i="3" s="1"/>
  <c r="Y388" i="3"/>
  <c r="Z388" i="3" s="1"/>
  <c r="Y364" i="3"/>
  <c r="Z364" i="3" s="1"/>
  <c r="Y352" i="3"/>
  <c r="Z352" i="3" s="1"/>
  <c r="Y316" i="3"/>
  <c r="Z316" i="3" s="1"/>
  <c r="Y292" i="3"/>
  <c r="Z292" i="3" s="1"/>
  <c r="Y472" i="3"/>
  <c r="Z472" i="3" s="1"/>
  <c r="Y448" i="3"/>
  <c r="Z448" i="3" s="1"/>
  <c r="Y424" i="3"/>
  <c r="Z424" i="3" s="1"/>
  <c r="Y400" i="3"/>
  <c r="Z400" i="3" s="1"/>
  <c r="Y376" i="3"/>
  <c r="Z376" i="3" s="1"/>
  <c r="Y340" i="3"/>
  <c r="Z340" i="3" s="1"/>
  <c r="Y328" i="3"/>
  <c r="Z328" i="3" s="1"/>
  <c r="Y304" i="3"/>
  <c r="Z304" i="3" s="1"/>
  <c r="Y274" i="3"/>
  <c r="Z274" i="3" s="1"/>
  <c r="Y280" i="3"/>
  <c r="Z280" i="3" s="1"/>
  <c r="Y678" i="3"/>
  <c r="Z678" i="3" s="1"/>
  <c r="Y648" i="3"/>
  <c r="Z648" i="3" s="1"/>
  <c r="Y618" i="3"/>
  <c r="Z618" i="3" s="1"/>
  <c r="Y594" i="3"/>
  <c r="Z594" i="3" s="1"/>
  <c r="Y576" i="3"/>
  <c r="Z576" i="3" s="1"/>
  <c r="Y558" i="3"/>
  <c r="Z558" i="3" s="1"/>
  <c r="Y534" i="3"/>
  <c r="Z534" i="3" s="1"/>
  <c r="Y516" i="3"/>
  <c r="Z516" i="3" s="1"/>
  <c r="Y498" i="3"/>
  <c r="Z498" i="3" s="1"/>
  <c r="Y492" i="3"/>
  <c r="Z492" i="3" s="1"/>
  <c r="Y474" i="3"/>
  <c r="Z474" i="3" s="1"/>
  <c r="Y468" i="3"/>
  <c r="Z468" i="3" s="1"/>
  <c r="Y462" i="3"/>
  <c r="Z462" i="3" s="1"/>
  <c r="Y456" i="3"/>
  <c r="Z456" i="3" s="1"/>
  <c r="Y450" i="3"/>
  <c r="Z450" i="3" s="1"/>
  <c r="Y444" i="3"/>
  <c r="Z444" i="3" s="1"/>
  <c r="Y438" i="3"/>
  <c r="Z438" i="3" s="1"/>
  <c r="Y432" i="3"/>
  <c r="Z432" i="3" s="1"/>
  <c r="Y426" i="3"/>
  <c r="Z426" i="3" s="1"/>
  <c r="Y420" i="3"/>
  <c r="Z420" i="3" s="1"/>
  <c r="Y414" i="3"/>
  <c r="Z414" i="3" s="1"/>
  <c r="Y408" i="3"/>
  <c r="Z408" i="3" s="1"/>
  <c r="Y396" i="3"/>
  <c r="Z396" i="3" s="1"/>
  <c r="Y390" i="3"/>
  <c r="Z390" i="3" s="1"/>
  <c r="Y384" i="3"/>
  <c r="Z384" i="3" s="1"/>
  <c r="Y378" i="3"/>
  <c r="Z378" i="3" s="1"/>
  <c r="Y372" i="3"/>
  <c r="Z372" i="3" s="1"/>
  <c r="Y366" i="3"/>
  <c r="Z366" i="3" s="1"/>
  <c r="Y360" i="3"/>
  <c r="Z360" i="3" s="1"/>
  <c r="Y354" i="3"/>
  <c r="Z354" i="3" s="1"/>
  <c r="Y348" i="3"/>
  <c r="Z348" i="3" s="1"/>
  <c r="Y342" i="3"/>
  <c r="Z342" i="3" s="1"/>
  <c r="Y336" i="3"/>
  <c r="Z336" i="3" s="1"/>
  <c r="Y330" i="3"/>
  <c r="Z330" i="3" s="1"/>
  <c r="Y312" i="3"/>
  <c r="Z312" i="3" s="1"/>
  <c r="Y306" i="3"/>
  <c r="Z306" i="3" s="1"/>
  <c r="Y300" i="3"/>
  <c r="Z300" i="3" s="1"/>
  <c r="Y684" i="3"/>
  <c r="Z684" i="3" s="1"/>
  <c r="Y660" i="3"/>
  <c r="Z660" i="3" s="1"/>
  <c r="Y636" i="3"/>
  <c r="Z636" i="3" s="1"/>
  <c r="Y600" i="3"/>
  <c r="Z600" i="3" s="1"/>
  <c r="Y552" i="3"/>
  <c r="Z552" i="3" s="1"/>
  <c r="Y402" i="3"/>
  <c r="Z402" i="3" s="1"/>
  <c r="Y672" i="3"/>
  <c r="Z672" i="3" s="1"/>
  <c r="Y654" i="3"/>
  <c r="Z654" i="3" s="1"/>
  <c r="Y630" i="3"/>
  <c r="Z630" i="3" s="1"/>
  <c r="Y612" i="3"/>
  <c r="Z612" i="3" s="1"/>
  <c r="Y582" i="3"/>
  <c r="Z582" i="3" s="1"/>
  <c r="Y570" i="3"/>
  <c r="Z570" i="3" s="1"/>
  <c r="Y546" i="3"/>
  <c r="Z546" i="3" s="1"/>
  <c r="Y528" i="3"/>
  <c r="Z528" i="3" s="1"/>
  <c r="Y510" i="3"/>
  <c r="Z510" i="3" s="1"/>
  <c r="Y480" i="3"/>
  <c r="Z480" i="3" s="1"/>
  <c r="Y690" i="3"/>
  <c r="Z690" i="3" s="1"/>
  <c r="Y666" i="3"/>
  <c r="Z666" i="3" s="1"/>
  <c r="Y642" i="3"/>
  <c r="Z642" i="3" s="1"/>
  <c r="Y624" i="3"/>
  <c r="Z624" i="3" s="1"/>
  <c r="Y606" i="3"/>
  <c r="Z606" i="3" s="1"/>
  <c r="Y588" i="3"/>
  <c r="Z588" i="3" s="1"/>
  <c r="Y564" i="3"/>
  <c r="Z564" i="3" s="1"/>
  <c r="Y540" i="3"/>
  <c r="Z540" i="3" s="1"/>
  <c r="Y522" i="3"/>
  <c r="Z522" i="3" s="1"/>
  <c r="Y504" i="3"/>
  <c r="Z504" i="3" s="1"/>
  <c r="Y486" i="3"/>
  <c r="Z486" i="3" s="1"/>
  <c r="Y496" i="3"/>
  <c r="Z496" i="3" s="1"/>
  <c r="Y490" i="3"/>
  <c r="Z490" i="3" s="1"/>
  <c r="Y526" i="3"/>
  <c r="Z526" i="3" s="1"/>
  <c r="Y520" i="3"/>
  <c r="Z520" i="3" s="1"/>
  <c r="Y532" i="3"/>
  <c r="Z532" i="3" s="1"/>
  <c r="Y514" i="3"/>
  <c r="Z514" i="3" s="1"/>
  <c r="Y508" i="3"/>
  <c r="Z508" i="3" s="1"/>
  <c r="Y502" i="3"/>
  <c r="Z502" i="3" s="1"/>
  <c r="Y484" i="3"/>
  <c r="Z484" i="3" s="1"/>
  <c r="Y294" i="3"/>
  <c r="Z294" i="3" s="1"/>
  <c r="Y288" i="3"/>
  <c r="Z288" i="3" s="1"/>
  <c r="Y282" i="3"/>
  <c r="Z282" i="3" s="1"/>
  <c r="Y276" i="3"/>
  <c r="Z276" i="3" s="1"/>
  <c r="Y270" i="3"/>
  <c r="Z270" i="3" s="1"/>
  <c r="Y264" i="3"/>
  <c r="Z264" i="3" s="1"/>
  <c r="Y258" i="3"/>
  <c r="Z258" i="3" s="1"/>
  <c r="Y252" i="3"/>
  <c r="Z252" i="3" s="1"/>
  <c r="Y246" i="3"/>
  <c r="Z246" i="3" s="1"/>
  <c r="Y240" i="3"/>
  <c r="Z240" i="3" s="1"/>
  <c r="Y234" i="3"/>
  <c r="Z234" i="3" s="1"/>
  <c r="Y228" i="3"/>
  <c r="Z228" i="3" s="1"/>
  <c r="Y222" i="3"/>
  <c r="Z222" i="3" s="1"/>
  <c r="Y216" i="3"/>
  <c r="Z216" i="3" s="1"/>
  <c r="Y210" i="3"/>
  <c r="Z210" i="3" s="1"/>
  <c r="Y204" i="3"/>
  <c r="Z204" i="3" s="1"/>
  <c r="Y198" i="3"/>
  <c r="Z198" i="3" s="1"/>
  <c r="Y192" i="3"/>
  <c r="Z192" i="3" s="1"/>
  <c r="Y186" i="3"/>
  <c r="Z186" i="3" s="1"/>
  <c r="Y180" i="3"/>
  <c r="Z180" i="3" s="1"/>
  <c r="Y174" i="3"/>
  <c r="Z174" i="3" s="1"/>
  <c r="Y168" i="3"/>
  <c r="Z168" i="3" s="1"/>
  <c r="Y162" i="3"/>
  <c r="Z162" i="3" s="1"/>
  <c r="Y156" i="3"/>
  <c r="Z156" i="3" s="1"/>
  <c r="Y150" i="3"/>
  <c r="Z150" i="3" s="1"/>
  <c r="Y144" i="3"/>
  <c r="Z144" i="3" s="1"/>
  <c r="Y138" i="3"/>
  <c r="Z138" i="3" s="1"/>
  <c r="Y132" i="3"/>
  <c r="Z132" i="3" s="1"/>
  <c r="Y126" i="3"/>
  <c r="Z126" i="3" s="1"/>
  <c r="Y120" i="3"/>
  <c r="Z120" i="3" s="1"/>
  <c r="Y114" i="3"/>
  <c r="Z114" i="3" s="1"/>
  <c r="Y108" i="3"/>
  <c r="Z108" i="3" s="1"/>
  <c r="Y102" i="3"/>
  <c r="Z102" i="3" s="1"/>
  <c r="Y96" i="3"/>
  <c r="Z96" i="3" s="1"/>
  <c r="Y90" i="3"/>
  <c r="Z90" i="3" s="1"/>
  <c r="Y84" i="3"/>
  <c r="Z84" i="3" s="1"/>
  <c r="Y78" i="3"/>
  <c r="Z78" i="3" s="1"/>
  <c r="Y72" i="3"/>
  <c r="Z72" i="3" s="1"/>
  <c r="Y66" i="3"/>
  <c r="Z66" i="3" s="1"/>
  <c r="Y60" i="3"/>
  <c r="Z60" i="3" s="1"/>
  <c r="Y682" i="3"/>
  <c r="Z682" i="3" s="1"/>
  <c r="Y652" i="3"/>
  <c r="Z652" i="3" s="1"/>
  <c r="Y616" i="3"/>
  <c r="Z616" i="3" s="1"/>
  <c r="Y592" i="3"/>
  <c r="Z592" i="3" s="1"/>
  <c r="Y568" i="3"/>
  <c r="Z568" i="3" s="1"/>
  <c r="Y538" i="3"/>
  <c r="Z538" i="3" s="1"/>
  <c r="Y646" i="3"/>
  <c r="Z646" i="3" s="1"/>
  <c r="Y556" i="3"/>
  <c r="Z556" i="3" s="1"/>
  <c r="Y676" i="3"/>
  <c r="Z676" i="3" s="1"/>
  <c r="Y640" i="3"/>
  <c r="Z640" i="3" s="1"/>
  <c r="Y610" i="3"/>
  <c r="Z610" i="3" s="1"/>
  <c r="Y580" i="3"/>
  <c r="Z580" i="3" s="1"/>
  <c r="Y688" i="3"/>
  <c r="Z688" i="3" s="1"/>
  <c r="Y658" i="3"/>
  <c r="Z658" i="3" s="1"/>
  <c r="Y622" i="3"/>
  <c r="Z622" i="3" s="1"/>
  <c r="Y586" i="3"/>
  <c r="Z586" i="3" s="1"/>
  <c r="Y562" i="3"/>
  <c r="Z562" i="3" s="1"/>
  <c r="Y544" i="3"/>
  <c r="Z544" i="3" s="1"/>
  <c r="Y324" i="3"/>
  <c r="Z324" i="3" s="1"/>
  <c r="Y664" i="3"/>
  <c r="Z664" i="3" s="1"/>
  <c r="Y634" i="3"/>
  <c r="Z634" i="3" s="1"/>
  <c r="Y604" i="3"/>
  <c r="Z604" i="3" s="1"/>
  <c r="Y574" i="3"/>
  <c r="Z574" i="3" s="1"/>
  <c r="Y318" i="3"/>
  <c r="Z318" i="3" s="1"/>
  <c r="Y670" i="3"/>
  <c r="Z670" i="3" s="1"/>
  <c r="Y628" i="3"/>
  <c r="Z628" i="3" s="1"/>
  <c r="Y598" i="3"/>
  <c r="Z598" i="3" s="1"/>
  <c r="Y550" i="3"/>
  <c r="Z550" i="3" s="1"/>
  <c r="Y54" i="3"/>
  <c r="Z54" i="3" s="1"/>
  <c r="Y48" i="3"/>
  <c r="Z48" i="3" s="1"/>
  <c r="Y42" i="3"/>
  <c r="Z42" i="3" s="1"/>
  <c r="Y36" i="3"/>
  <c r="Z36" i="3" s="1"/>
  <c r="Y30" i="3"/>
  <c r="Z30" i="3" s="1"/>
  <c r="Y24" i="3"/>
  <c r="Z24" i="3" s="1"/>
  <c r="Y18" i="3"/>
  <c r="Z18" i="3" s="1"/>
  <c r="Y12" i="3"/>
  <c r="Z12" i="3" s="1"/>
  <c r="Y6" i="3"/>
  <c r="Z6" i="3" s="1"/>
  <c r="Y268" i="3"/>
  <c r="Z268" i="3" s="1"/>
  <c r="Y262" i="3"/>
  <c r="Z262" i="3" s="1"/>
  <c r="Y256" i="3"/>
  <c r="Z256" i="3" s="1"/>
  <c r="Y250" i="3"/>
  <c r="Z250" i="3" s="1"/>
  <c r="Y244" i="3"/>
  <c r="Z244" i="3" s="1"/>
  <c r="Y238" i="3"/>
  <c r="Z238" i="3" s="1"/>
  <c r="Y232" i="3"/>
  <c r="Z232" i="3" s="1"/>
  <c r="Y226" i="3"/>
  <c r="Z226" i="3" s="1"/>
  <c r="Y220" i="3"/>
  <c r="Z220" i="3" s="1"/>
  <c r="Y214" i="3"/>
  <c r="Z214" i="3" s="1"/>
  <c r="Y208" i="3"/>
  <c r="Z208" i="3" s="1"/>
  <c r="Y202" i="3"/>
  <c r="Z202" i="3" s="1"/>
  <c r="Y196" i="3"/>
  <c r="Z196" i="3" s="1"/>
  <c r="Y190" i="3"/>
  <c r="Z190" i="3" s="1"/>
  <c r="Y184" i="3"/>
  <c r="Z184" i="3" s="1"/>
  <c r="Y178" i="3"/>
  <c r="Z178" i="3" s="1"/>
  <c r="Y172" i="3"/>
  <c r="Z172" i="3" s="1"/>
  <c r="Y166" i="3"/>
  <c r="Z166" i="3" s="1"/>
  <c r="Y160" i="3"/>
  <c r="Z160" i="3" s="1"/>
  <c r="Y154" i="3"/>
  <c r="Z154" i="3" s="1"/>
  <c r="Y148" i="3"/>
  <c r="Z148" i="3" s="1"/>
  <c r="Y142" i="3"/>
  <c r="Z142" i="3" s="1"/>
  <c r="Y136" i="3"/>
  <c r="Z136" i="3" s="1"/>
  <c r="Y130" i="3"/>
  <c r="Z130" i="3" s="1"/>
  <c r="Y124" i="3"/>
  <c r="Z124" i="3" s="1"/>
  <c r="Y118" i="3"/>
  <c r="Z118" i="3" s="1"/>
  <c r="Y112" i="3"/>
  <c r="Z112" i="3" s="1"/>
  <c r="Y106" i="3"/>
  <c r="Z106" i="3" s="1"/>
  <c r="Y100" i="3"/>
  <c r="Z100" i="3" s="1"/>
  <c r="Y94" i="3"/>
  <c r="Z94" i="3" s="1"/>
  <c r="Y88" i="3"/>
  <c r="Z88" i="3" s="1"/>
  <c r="Y82" i="3"/>
  <c r="Z82" i="3" s="1"/>
  <c r="Y375" i="3"/>
  <c r="Z375" i="3" s="1"/>
  <c r="Y309" i="3"/>
  <c r="Z309" i="3" s="1"/>
  <c r="Y297" i="3"/>
  <c r="Z297" i="3" s="1"/>
  <c r="Y315" i="3"/>
  <c r="Z315" i="3" s="1"/>
  <c r="Y303" i="3"/>
  <c r="Z303" i="3" s="1"/>
  <c r="Y663" i="3"/>
  <c r="Z663" i="3" s="1"/>
  <c r="Y633" i="3"/>
  <c r="Z633" i="3" s="1"/>
  <c r="Y603" i="3"/>
  <c r="Z603" i="3" s="1"/>
  <c r="Y579" i="3"/>
  <c r="Z579" i="3" s="1"/>
  <c r="Y555" i="3"/>
  <c r="Z555" i="3" s="1"/>
  <c r="Y525" i="3"/>
  <c r="Z525" i="3" s="1"/>
  <c r="Y495" i="3"/>
  <c r="Z495" i="3" s="1"/>
  <c r="Y471" i="3"/>
  <c r="Z471" i="3" s="1"/>
  <c r="Y441" i="3"/>
  <c r="Z441" i="3" s="1"/>
  <c r="Y393" i="3"/>
  <c r="Z393" i="3" s="1"/>
  <c r="Y279" i="3"/>
  <c r="Z279" i="3" s="1"/>
  <c r="Y669" i="3"/>
  <c r="Z669" i="3" s="1"/>
  <c r="Y645" i="3"/>
  <c r="Z645" i="3" s="1"/>
  <c r="Y615" i="3"/>
  <c r="Z615" i="3" s="1"/>
  <c r="Y585" i="3"/>
  <c r="Z585" i="3" s="1"/>
  <c r="Y549" i="3"/>
  <c r="Z549" i="3" s="1"/>
  <c r="Y513" i="3"/>
  <c r="Z513" i="3" s="1"/>
  <c r="Y489" i="3"/>
  <c r="Z489" i="3" s="1"/>
  <c r="Y465" i="3"/>
  <c r="Z465" i="3" s="1"/>
  <c r="Y429" i="3"/>
  <c r="Z429" i="3" s="1"/>
  <c r="Y405" i="3"/>
  <c r="Z405" i="3" s="1"/>
  <c r="Y351" i="3"/>
  <c r="Z351" i="3" s="1"/>
  <c r="Y171" i="3"/>
  <c r="Z171" i="3" s="1"/>
  <c r="Y285" i="3"/>
  <c r="Z285" i="3" s="1"/>
  <c r="Y687" i="3"/>
  <c r="Z687" i="3" s="1"/>
  <c r="Y657" i="3"/>
  <c r="Z657" i="3" s="1"/>
  <c r="Y621" i="3"/>
  <c r="Z621" i="3" s="1"/>
  <c r="Y591" i="3"/>
  <c r="Z591" i="3" s="1"/>
  <c r="Y543" i="3"/>
  <c r="Z543" i="3" s="1"/>
  <c r="Y507" i="3"/>
  <c r="Z507" i="3" s="1"/>
  <c r="Y477" i="3"/>
  <c r="Z477" i="3" s="1"/>
  <c r="Y447" i="3"/>
  <c r="Z447" i="3" s="1"/>
  <c r="Y417" i="3"/>
  <c r="Z417" i="3" s="1"/>
  <c r="Y387" i="3"/>
  <c r="Z387" i="3" s="1"/>
  <c r="Y369" i="3"/>
  <c r="Z369" i="3" s="1"/>
  <c r="Y345" i="3"/>
  <c r="Z345" i="3" s="1"/>
  <c r="Y327" i="3"/>
  <c r="Z327" i="3" s="1"/>
  <c r="Y267" i="3"/>
  <c r="Z267" i="3" s="1"/>
  <c r="Y675" i="3"/>
  <c r="Z675" i="3" s="1"/>
  <c r="Y639" i="3"/>
  <c r="Z639" i="3" s="1"/>
  <c r="Y609" i="3"/>
  <c r="Z609" i="3" s="1"/>
  <c r="Y573" i="3"/>
  <c r="Z573" i="3" s="1"/>
  <c r="Y561" i="3"/>
  <c r="Z561" i="3" s="1"/>
  <c r="Y531" i="3"/>
  <c r="Z531" i="3" s="1"/>
  <c r="Y501" i="3"/>
  <c r="Z501" i="3" s="1"/>
  <c r="Y453" i="3"/>
  <c r="Z453" i="3" s="1"/>
  <c r="Y423" i="3"/>
  <c r="Z423" i="3" s="1"/>
  <c r="Y399" i="3"/>
  <c r="Z399" i="3" s="1"/>
  <c r="Y363" i="3"/>
  <c r="Z363" i="3" s="1"/>
  <c r="Y681" i="3"/>
  <c r="Z681" i="3" s="1"/>
  <c r="Y651" i="3"/>
  <c r="Z651" i="3" s="1"/>
  <c r="Y627" i="3"/>
  <c r="Z627" i="3" s="1"/>
  <c r="Y597" i="3"/>
  <c r="Z597" i="3" s="1"/>
  <c r="Y567" i="3"/>
  <c r="Z567" i="3" s="1"/>
  <c r="Y537" i="3"/>
  <c r="Z537" i="3" s="1"/>
  <c r="Y519" i="3"/>
  <c r="Z519" i="3" s="1"/>
  <c r="Y483" i="3"/>
  <c r="Z483" i="3" s="1"/>
  <c r="Y459" i="3"/>
  <c r="Z459" i="3" s="1"/>
  <c r="Y435" i="3"/>
  <c r="Z435" i="3" s="1"/>
  <c r="Y411" i="3"/>
  <c r="Z411" i="3" s="1"/>
  <c r="Y381" i="3"/>
  <c r="Z381" i="3" s="1"/>
  <c r="Y357" i="3"/>
  <c r="Z357" i="3" s="1"/>
  <c r="Y339" i="3"/>
  <c r="Z339" i="3" s="1"/>
  <c r="Y333" i="3"/>
  <c r="Z333" i="3" s="1"/>
  <c r="Y321" i="3"/>
  <c r="Z321" i="3" s="1"/>
  <c r="Y291" i="3"/>
  <c r="Z291" i="3" s="1"/>
  <c r="Y261" i="3"/>
  <c r="Z261" i="3" s="1"/>
  <c r="Y231" i="3"/>
  <c r="Z231" i="3" s="1"/>
  <c r="Y207" i="3"/>
  <c r="Z207" i="3" s="1"/>
  <c r="Y183" i="3"/>
  <c r="Z183" i="3" s="1"/>
  <c r="Y147" i="3"/>
  <c r="Z147" i="3" s="1"/>
  <c r="Y123" i="3"/>
  <c r="Z123" i="3" s="1"/>
  <c r="Y99" i="3"/>
  <c r="Z99" i="3" s="1"/>
  <c r="Y75" i="3"/>
  <c r="Z75" i="3" s="1"/>
  <c r="Y39" i="3"/>
  <c r="Z39" i="3" s="1"/>
  <c r="Y674" i="3"/>
  <c r="Z674" i="3" s="1"/>
  <c r="Y650" i="3"/>
  <c r="Z650" i="3" s="1"/>
  <c r="Y620" i="3"/>
  <c r="Z620" i="3" s="1"/>
  <c r="Y596" i="3"/>
  <c r="Z596" i="3" s="1"/>
  <c r="Y584" i="3"/>
  <c r="Z584" i="3" s="1"/>
  <c r="Y572" i="3"/>
  <c r="Z572" i="3" s="1"/>
  <c r="Y560" i="3"/>
  <c r="Z560" i="3" s="1"/>
  <c r="Y548" i="3"/>
  <c r="Z548" i="3" s="1"/>
  <c r="Y536" i="3"/>
  <c r="Z536" i="3" s="1"/>
  <c r="Y524" i="3"/>
  <c r="Z524" i="3" s="1"/>
  <c r="Y512" i="3"/>
  <c r="Z512" i="3" s="1"/>
  <c r="Y500" i="3"/>
  <c r="Z500" i="3" s="1"/>
  <c r="Y488" i="3"/>
  <c r="Z488" i="3" s="1"/>
  <c r="Y476" i="3"/>
  <c r="Z476" i="3" s="1"/>
  <c r="Y458" i="3"/>
  <c r="Z458" i="3" s="1"/>
  <c r="Y446" i="3"/>
  <c r="Z446" i="3" s="1"/>
  <c r="Y434" i="3"/>
  <c r="Z434" i="3" s="1"/>
  <c r="Y422" i="3"/>
  <c r="Z422" i="3" s="1"/>
  <c r="Y410" i="3"/>
  <c r="Z410" i="3" s="1"/>
  <c r="Y398" i="3"/>
  <c r="Z398" i="3" s="1"/>
  <c r="Y386" i="3"/>
  <c r="Z386" i="3" s="1"/>
  <c r="Y374" i="3"/>
  <c r="Z374" i="3" s="1"/>
  <c r="Y368" i="3"/>
  <c r="Z368" i="3" s="1"/>
  <c r="Y356" i="3"/>
  <c r="Z356" i="3" s="1"/>
  <c r="Y344" i="3"/>
  <c r="Z344" i="3" s="1"/>
  <c r="Y332" i="3"/>
  <c r="Z332" i="3" s="1"/>
  <c r="Y320" i="3"/>
  <c r="Z320" i="3" s="1"/>
  <c r="Y302" i="3"/>
  <c r="Z302" i="3" s="1"/>
  <c r="Y296" i="3"/>
  <c r="Z296" i="3" s="1"/>
  <c r="Y290" i="3"/>
  <c r="Z290" i="3" s="1"/>
  <c r="Y284" i="3"/>
  <c r="Z284" i="3" s="1"/>
  <c r="Y278" i="3"/>
  <c r="Z278" i="3" s="1"/>
  <c r="Y272" i="3"/>
  <c r="Z272" i="3" s="1"/>
  <c r="Y266" i="3"/>
  <c r="Z266" i="3" s="1"/>
  <c r="Y260" i="3"/>
  <c r="Z260" i="3" s="1"/>
  <c r="Y248" i="3"/>
  <c r="Z248" i="3" s="1"/>
  <c r="Y242" i="3"/>
  <c r="Z242" i="3" s="1"/>
  <c r="Y236" i="3"/>
  <c r="Z236" i="3" s="1"/>
  <c r="Y230" i="3"/>
  <c r="Z230" i="3" s="1"/>
  <c r="Y224" i="3"/>
  <c r="Z224" i="3" s="1"/>
  <c r="Y218" i="3"/>
  <c r="Z218" i="3" s="1"/>
  <c r="Y212" i="3"/>
  <c r="Z212" i="3" s="1"/>
  <c r="Y206" i="3"/>
  <c r="Z206" i="3" s="1"/>
  <c r="Y200" i="3"/>
  <c r="Z200" i="3" s="1"/>
  <c r="Y194" i="3"/>
  <c r="Z194" i="3" s="1"/>
  <c r="Y188" i="3"/>
  <c r="Z188" i="3" s="1"/>
  <c r="Y182" i="3"/>
  <c r="Z182" i="3" s="1"/>
  <c r="Y176" i="3"/>
  <c r="Z176" i="3" s="1"/>
  <c r="Y170" i="3"/>
  <c r="Z170" i="3" s="1"/>
  <c r="Y164" i="3"/>
  <c r="Z164" i="3" s="1"/>
  <c r="Y158" i="3"/>
  <c r="Z158" i="3" s="1"/>
  <c r="Y152" i="3"/>
  <c r="Z152" i="3" s="1"/>
  <c r="Y146" i="3"/>
  <c r="Z146" i="3" s="1"/>
  <c r="Y140" i="3"/>
  <c r="Z140" i="3" s="1"/>
  <c r="Y134" i="3"/>
  <c r="Z134" i="3" s="1"/>
  <c r="Y128" i="3"/>
  <c r="Z128" i="3" s="1"/>
  <c r="Y122" i="3"/>
  <c r="Z122" i="3" s="1"/>
  <c r="Y116" i="3"/>
  <c r="Z116" i="3" s="1"/>
  <c r="Y110" i="3"/>
  <c r="Z110" i="3" s="1"/>
  <c r="Y104" i="3"/>
  <c r="Z104" i="3" s="1"/>
  <c r="Y98" i="3"/>
  <c r="Z98" i="3" s="1"/>
  <c r="Y92" i="3"/>
  <c r="Z92" i="3" s="1"/>
  <c r="Y86" i="3"/>
  <c r="Z86" i="3" s="1"/>
  <c r="Y80" i="3"/>
  <c r="Z80" i="3" s="1"/>
  <c r="Y74" i="3"/>
  <c r="Z74" i="3" s="1"/>
  <c r="Y68" i="3"/>
  <c r="Z68" i="3" s="1"/>
  <c r="Y62" i="3"/>
  <c r="Z62" i="3" s="1"/>
  <c r="Y56" i="3"/>
  <c r="Z56" i="3" s="1"/>
  <c r="Y50" i="3"/>
  <c r="Z50" i="3" s="1"/>
  <c r="Y44" i="3"/>
  <c r="Z44" i="3" s="1"/>
  <c r="Y38" i="3"/>
  <c r="Z38" i="3" s="1"/>
  <c r="Y32" i="3"/>
  <c r="Z32" i="3" s="1"/>
  <c r="Y26" i="3"/>
  <c r="Z26" i="3" s="1"/>
  <c r="Y20" i="3"/>
  <c r="Z20" i="3" s="1"/>
  <c r="Y14" i="3"/>
  <c r="Z14" i="3" s="1"/>
  <c r="Y8" i="3"/>
  <c r="Z8" i="3" s="1"/>
  <c r="Y135" i="3"/>
  <c r="Z135" i="3" s="1"/>
  <c r="Y87" i="3"/>
  <c r="Z87" i="3" s="1"/>
  <c r="Y57" i="3"/>
  <c r="Z57" i="3" s="1"/>
  <c r="Y21" i="3"/>
  <c r="Z21" i="3" s="1"/>
  <c r="Y680" i="3"/>
  <c r="Z680" i="3" s="1"/>
  <c r="Y668" i="3"/>
  <c r="Z668" i="3" s="1"/>
  <c r="Y644" i="3"/>
  <c r="Z644" i="3" s="1"/>
  <c r="Y626" i="3"/>
  <c r="Z626" i="3" s="1"/>
  <c r="Y602" i="3"/>
  <c r="Z602" i="3" s="1"/>
  <c r="Y590" i="3"/>
  <c r="Z590" i="3" s="1"/>
  <c r="Y578" i="3"/>
  <c r="Z578" i="3" s="1"/>
  <c r="Y566" i="3"/>
  <c r="Z566" i="3" s="1"/>
  <c r="Y554" i="3"/>
  <c r="Z554" i="3" s="1"/>
  <c r="Y542" i="3"/>
  <c r="Z542" i="3" s="1"/>
  <c r="Y530" i="3"/>
  <c r="Z530" i="3" s="1"/>
  <c r="Y518" i="3"/>
  <c r="Z518" i="3" s="1"/>
  <c r="Y506" i="3"/>
  <c r="Z506" i="3" s="1"/>
  <c r="Y494" i="3"/>
  <c r="Z494" i="3" s="1"/>
  <c r="Y482" i="3"/>
  <c r="Z482" i="3" s="1"/>
  <c r="Y470" i="3"/>
  <c r="Z470" i="3" s="1"/>
  <c r="Y464" i="3"/>
  <c r="Z464" i="3" s="1"/>
  <c r="Y452" i="3"/>
  <c r="Z452" i="3" s="1"/>
  <c r="Y440" i="3"/>
  <c r="Z440" i="3" s="1"/>
  <c r="Y428" i="3"/>
  <c r="Z428" i="3" s="1"/>
  <c r="Y416" i="3"/>
  <c r="Z416" i="3" s="1"/>
  <c r="Y404" i="3"/>
  <c r="Z404" i="3" s="1"/>
  <c r="Y392" i="3"/>
  <c r="Z392" i="3" s="1"/>
  <c r="Y380" i="3"/>
  <c r="Z380" i="3" s="1"/>
  <c r="Y362" i="3"/>
  <c r="Z362" i="3" s="1"/>
  <c r="Y350" i="3"/>
  <c r="Z350" i="3" s="1"/>
  <c r="Y338" i="3"/>
  <c r="Z338" i="3" s="1"/>
  <c r="Y326" i="3"/>
  <c r="Z326" i="3" s="1"/>
  <c r="Y314" i="3"/>
  <c r="Z314" i="3" s="1"/>
  <c r="Y308" i="3"/>
  <c r="Z308" i="3" s="1"/>
  <c r="Y254" i="3"/>
  <c r="Z254" i="3" s="1"/>
  <c r="Y45" i="3"/>
  <c r="Z45" i="3" s="1"/>
  <c r="Y686" i="3"/>
  <c r="Z686" i="3" s="1"/>
  <c r="Y662" i="3"/>
  <c r="Z662" i="3" s="1"/>
  <c r="Y638" i="3"/>
  <c r="Z638" i="3" s="1"/>
  <c r="Y608" i="3"/>
  <c r="Z608" i="3" s="1"/>
  <c r="Y255" i="3"/>
  <c r="Z255" i="3" s="1"/>
  <c r="Y225" i="3"/>
  <c r="Z225" i="3" s="1"/>
  <c r="Y189" i="3"/>
  <c r="Z189" i="3" s="1"/>
  <c r="Y159" i="3"/>
  <c r="Z159" i="3" s="1"/>
  <c r="Y129" i="3"/>
  <c r="Z129" i="3" s="1"/>
  <c r="Y69" i="3"/>
  <c r="Z69" i="3" s="1"/>
  <c r="Y51" i="3"/>
  <c r="Z51" i="3" s="1"/>
  <c r="Y27" i="3"/>
  <c r="Z27" i="3" s="1"/>
  <c r="Y656" i="3"/>
  <c r="Z656" i="3" s="1"/>
  <c r="Y632" i="3"/>
  <c r="Z632" i="3" s="1"/>
  <c r="Y614" i="3"/>
  <c r="Z614" i="3" s="1"/>
  <c r="Y273" i="3"/>
  <c r="Z273" i="3" s="1"/>
  <c r="Y243" i="3"/>
  <c r="Z243" i="3" s="1"/>
  <c r="Y213" i="3"/>
  <c r="Z213" i="3" s="1"/>
  <c r="Y177" i="3"/>
  <c r="Z177" i="3" s="1"/>
  <c r="Y141" i="3"/>
  <c r="Z141" i="3" s="1"/>
  <c r="Y105" i="3"/>
  <c r="Z105" i="3" s="1"/>
  <c r="Y93" i="3"/>
  <c r="Z93" i="3" s="1"/>
  <c r="Y33" i="3"/>
  <c r="Z33" i="3" s="1"/>
  <c r="Y237" i="3"/>
  <c r="Z237" i="3" s="1"/>
  <c r="Y201" i="3"/>
  <c r="Z201" i="3" s="1"/>
  <c r="Y165" i="3"/>
  <c r="Z165" i="3" s="1"/>
  <c r="Y111" i="3"/>
  <c r="Z111" i="3" s="1"/>
  <c r="Y9" i="3"/>
  <c r="Z9" i="3" s="1"/>
  <c r="Y249" i="3"/>
  <c r="Z249" i="3" s="1"/>
  <c r="Y219" i="3"/>
  <c r="Z219" i="3" s="1"/>
  <c r="Y195" i="3"/>
  <c r="Z195" i="3" s="1"/>
  <c r="Y153" i="3"/>
  <c r="Z153" i="3" s="1"/>
  <c r="Y117" i="3"/>
  <c r="Z117" i="3" s="1"/>
  <c r="Y81" i="3"/>
  <c r="Z81" i="3" s="1"/>
  <c r="Y63" i="3"/>
  <c r="Z63" i="3" s="1"/>
  <c r="Y15" i="3"/>
  <c r="Z15" i="3" s="1"/>
  <c r="Y683" i="3"/>
  <c r="Z683" i="3" s="1"/>
  <c r="Y653" i="3"/>
  <c r="Z653" i="3" s="1"/>
  <c r="Y629" i="3"/>
  <c r="Z629" i="3" s="1"/>
  <c r="Y617" i="3"/>
  <c r="Z617" i="3" s="1"/>
  <c r="Y605" i="3"/>
  <c r="Z605" i="3" s="1"/>
  <c r="Y593" i="3"/>
  <c r="Z593" i="3" s="1"/>
  <c r="Y581" i="3"/>
  <c r="Z581" i="3" s="1"/>
  <c r="Y575" i="3"/>
  <c r="Z575" i="3" s="1"/>
  <c r="Y563" i="3"/>
  <c r="Z563" i="3" s="1"/>
  <c r="Y551" i="3"/>
  <c r="Z551" i="3" s="1"/>
  <c r="Y539" i="3"/>
  <c r="Z539" i="3" s="1"/>
  <c r="Y527" i="3"/>
  <c r="Z527" i="3" s="1"/>
  <c r="Y515" i="3"/>
  <c r="Z515" i="3" s="1"/>
  <c r="Y503" i="3"/>
  <c r="Z503" i="3" s="1"/>
  <c r="Y491" i="3"/>
  <c r="Z491" i="3" s="1"/>
  <c r="Y479" i="3"/>
  <c r="Z479" i="3" s="1"/>
  <c r="Y467" i="3"/>
  <c r="Z467" i="3" s="1"/>
  <c r="Y455" i="3"/>
  <c r="Z455" i="3" s="1"/>
  <c r="Y443" i="3"/>
  <c r="Z443" i="3" s="1"/>
  <c r="Y431" i="3"/>
  <c r="Z431" i="3" s="1"/>
  <c r="Y419" i="3"/>
  <c r="Z419" i="3" s="1"/>
  <c r="Y407" i="3"/>
  <c r="Z407" i="3" s="1"/>
  <c r="Y389" i="3"/>
  <c r="Z389" i="3" s="1"/>
  <c r="Y377" i="3"/>
  <c r="Z377" i="3" s="1"/>
  <c r="Y365" i="3"/>
  <c r="Z365" i="3" s="1"/>
  <c r="Y353" i="3"/>
  <c r="Z353" i="3" s="1"/>
  <c r="Y347" i="3"/>
  <c r="Z347" i="3" s="1"/>
  <c r="Y341" i="3"/>
  <c r="Z341" i="3" s="1"/>
  <c r="Y335" i="3"/>
  <c r="Z335" i="3" s="1"/>
  <c r="Y329" i="3"/>
  <c r="Z329" i="3" s="1"/>
  <c r="Y317" i="3"/>
  <c r="Z317" i="3" s="1"/>
  <c r="Y311" i="3"/>
  <c r="Z311" i="3" s="1"/>
  <c r="Y305" i="3"/>
  <c r="Z305" i="3" s="1"/>
  <c r="Y299" i="3"/>
  <c r="Z299" i="3" s="1"/>
  <c r="Y293" i="3"/>
  <c r="Z293" i="3" s="1"/>
  <c r="Y287" i="3"/>
  <c r="Z287" i="3" s="1"/>
  <c r="Y281" i="3"/>
  <c r="Z281" i="3" s="1"/>
  <c r="Y275" i="3"/>
  <c r="Z275" i="3" s="1"/>
  <c r="Y269" i="3"/>
  <c r="Z269" i="3" s="1"/>
  <c r="Y263" i="3"/>
  <c r="Z263" i="3" s="1"/>
  <c r="Y257" i="3"/>
  <c r="Z257" i="3" s="1"/>
  <c r="Y251" i="3"/>
  <c r="Z251" i="3" s="1"/>
  <c r="Y245" i="3"/>
  <c r="Z245" i="3" s="1"/>
  <c r="Y239" i="3"/>
  <c r="Z239" i="3" s="1"/>
  <c r="Y233" i="3"/>
  <c r="Z233" i="3" s="1"/>
  <c r="Y227" i="3"/>
  <c r="Z227" i="3" s="1"/>
  <c r="Y221" i="3"/>
  <c r="Z221" i="3" s="1"/>
  <c r="Y215" i="3"/>
  <c r="Z215" i="3" s="1"/>
  <c r="Y209" i="3"/>
  <c r="Z209" i="3" s="1"/>
  <c r="Y203" i="3"/>
  <c r="Z203" i="3" s="1"/>
  <c r="Y197" i="3"/>
  <c r="Z197" i="3" s="1"/>
  <c r="Y191" i="3"/>
  <c r="Z191" i="3" s="1"/>
  <c r="Y185" i="3"/>
  <c r="Z185" i="3" s="1"/>
  <c r="Y179" i="3"/>
  <c r="Z179" i="3" s="1"/>
  <c r="Y173" i="3"/>
  <c r="Z173" i="3" s="1"/>
  <c r="Y167" i="3"/>
  <c r="Z167" i="3" s="1"/>
  <c r="Y161" i="3"/>
  <c r="Z161" i="3" s="1"/>
  <c r="Y155" i="3"/>
  <c r="Z155" i="3" s="1"/>
  <c r="Y149" i="3"/>
  <c r="Z149" i="3" s="1"/>
  <c r="Y143" i="3"/>
  <c r="Z143" i="3" s="1"/>
  <c r="Y137" i="3"/>
  <c r="Z137" i="3" s="1"/>
  <c r="Y131" i="3"/>
  <c r="Z131" i="3" s="1"/>
  <c r="Y125" i="3"/>
  <c r="Z125" i="3" s="1"/>
  <c r="Y119" i="3"/>
  <c r="Z119" i="3" s="1"/>
  <c r="Y113" i="3"/>
  <c r="Z113" i="3" s="1"/>
  <c r="Y107" i="3"/>
  <c r="Z107" i="3" s="1"/>
  <c r="Y101" i="3"/>
  <c r="Z101" i="3" s="1"/>
  <c r="Y95" i="3"/>
  <c r="Z95" i="3" s="1"/>
  <c r="Y89" i="3"/>
  <c r="Z89" i="3" s="1"/>
  <c r="Y83" i="3"/>
  <c r="Z83" i="3" s="1"/>
  <c r="Y77" i="3"/>
  <c r="Z77" i="3" s="1"/>
  <c r="Y71" i="3"/>
  <c r="Z71" i="3" s="1"/>
  <c r="Y65" i="3"/>
  <c r="Z65" i="3" s="1"/>
  <c r="Y59" i="3"/>
  <c r="Z59" i="3" s="1"/>
  <c r="Y53" i="3"/>
  <c r="Z53" i="3" s="1"/>
  <c r="Y47" i="3"/>
  <c r="Z47" i="3" s="1"/>
  <c r="Y41" i="3"/>
  <c r="Z41" i="3" s="1"/>
  <c r="Y35" i="3"/>
  <c r="Z35" i="3" s="1"/>
  <c r="Y29" i="3"/>
  <c r="Z29" i="3" s="1"/>
  <c r="Y23" i="3"/>
  <c r="Z23" i="3" s="1"/>
  <c r="Y17" i="3"/>
  <c r="Z17" i="3" s="1"/>
  <c r="Y689" i="3"/>
  <c r="Z689" i="3" s="1"/>
  <c r="Y665" i="3"/>
  <c r="Z665" i="3" s="1"/>
  <c r="Y641" i="3"/>
  <c r="Z641" i="3" s="1"/>
  <c r="Y623" i="3"/>
  <c r="Z623" i="3" s="1"/>
  <c r="Y611" i="3"/>
  <c r="Z611" i="3" s="1"/>
  <c r="Y599" i="3"/>
  <c r="Z599" i="3" s="1"/>
  <c r="Y587" i="3"/>
  <c r="Z587" i="3" s="1"/>
  <c r="Y569" i="3"/>
  <c r="Z569" i="3" s="1"/>
  <c r="Y557" i="3"/>
  <c r="Z557" i="3" s="1"/>
  <c r="Y545" i="3"/>
  <c r="Z545" i="3" s="1"/>
  <c r="Y533" i="3"/>
  <c r="Z533" i="3" s="1"/>
  <c r="Y521" i="3"/>
  <c r="Z521" i="3" s="1"/>
  <c r="Y509" i="3"/>
  <c r="Z509" i="3" s="1"/>
  <c r="Y497" i="3"/>
  <c r="Z497" i="3" s="1"/>
  <c r="Y485" i="3"/>
  <c r="Z485" i="3" s="1"/>
  <c r="Y473" i="3"/>
  <c r="Z473" i="3" s="1"/>
  <c r="Y461" i="3"/>
  <c r="Z461" i="3" s="1"/>
  <c r="Y449" i="3"/>
  <c r="Z449" i="3" s="1"/>
  <c r="Y437" i="3"/>
  <c r="Z437" i="3" s="1"/>
  <c r="Y425" i="3"/>
  <c r="Z425" i="3" s="1"/>
  <c r="Y413" i="3"/>
  <c r="Z413" i="3" s="1"/>
  <c r="Y401" i="3"/>
  <c r="Z401" i="3" s="1"/>
  <c r="Y395" i="3"/>
  <c r="Z395" i="3" s="1"/>
  <c r="Y383" i="3"/>
  <c r="Z383" i="3" s="1"/>
  <c r="Y371" i="3"/>
  <c r="Z371" i="3" s="1"/>
  <c r="Y359" i="3"/>
  <c r="Z359" i="3" s="1"/>
  <c r="Y323" i="3"/>
  <c r="Z323" i="3" s="1"/>
  <c r="Y677" i="3"/>
  <c r="Z677" i="3" s="1"/>
  <c r="Y659" i="3"/>
  <c r="Z659" i="3" s="1"/>
  <c r="Y635" i="3"/>
  <c r="Z635" i="3" s="1"/>
  <c r="Y76" i="3"/>
  <c r="Z76" i="3" s="1"/>
  <c r="Y70" i="3"/>
  <c r="Z70" i="3" s="1"/>
  <c r="Y64" i="3"/>
  <c r="Z64" i="3" s="1"/>
  <c r="Y58" i="3"/>
  <c r="Z58" i="3" s="1"/>
  <c r="Y52" i="3"/>
  <c r="Z52" i="3" s="1"/>
  <c r="Y46" i="3"/>
  <c r="Z46" i="3" s="1"/>
  <c r="Y671" i="3"/>
  <c r="Z671" i="3" s="1"/>
  <c r="Y647" i="3"/>
  <c r="Z647" i="3" s="1"/>
  <c r="Y685" i="3"/>
  <c r="Z685" i="3" s="1"/>
  <c r="Y673" i="3"/>
  <c r="Z673" i="3" s="1"/>
  <c r="Y661" i="3"/>
  <c r="Z661" i="3" s="1"/>
  <c r="Y649" i="3"/>
  <c r="Z649" i="3" s="1"/>
  <c r="Y637" i="3"/>
  <c r="Z637" i="3" s="1"/>
  <c r="Y625" i="3"/>
  <c r="Z625" i="3" s="1"/>
  <c r="Y613" i="3"/>
  <c r="Z613" i="3" s="1"/>
  <c r="Y601" i="3"/>
  <c r="Z601" i="3" s="1"/>
  <c r="Y589" i="3"/>
  <c r="Z589" i="3" s="1"/>
  <c r="Y577" i="3"/>
  <c r="Z577" i="3" s="1"/>
  <c r="Y565" i="3"/>
  <c r="Z565" i="3" s="1"/>
  <c r="Y553" i="3"/>
  <c r="Z553" i="3" s="1"/>
  <c r="Y541" i="3"/>
  <c r="Z541" i="3" s="1"/>
  <c r="Y523" i="3"/>
  <c r="Z523" i="3" s="1"/>
  <c r="Y511" i="3"/>
  <c r="Z511" i="3" s="1"/>
  <c r="Y499" i="3"/>
  <c r="Z499" i="3" s="1"/>
  <c r="Y487" i="3"/>
  <c r="Z487" i="3" s="1"/>
  <c r="Y469" i="3"/>
  <c r="Z469" i="3" s="1"/>
  <c r="Y457" i="3"/>
  <c r="Z457" i="3" s="1"/>
  <c r="Y445" i="3"/>
  <c r="Z445" i="3" s="1"/>
  <c r="Y433" i="3"/>
  <c r="Z433" i="3" s="1"/>
  <c r="Y421" i="3"/>
  <c r="Z421" i="3" s="1"/>
  <c r="Y409" i="3"/>
  <c r="Z409" i="3" s="1"/>
  <c r="Y397" i="3"/>
  <c r="Z397" i="3" s="1"/>
  <c r="Y385" i="3"/>
  <c r="Z385" i="3" s="1"/>
  <c r="Y361" i="3"/>
  <c r="Z361" i="3" s="1"/>
  <c r="Y349" i="3"/>
  <c r="Z349" i="3" s="1"/>
  <c r="Y343" i="3"/>
  <c r="Z343" i="3" s="1"/>
  <c r="Y337" i="3"/>
  <c r="Z337" i="3" s="1"/>
  <c r="Y331" i="3"/>
  <c r="Z331" i="3" s="1"/>
  <c r="Y325" i="3"/>
  <c r="Z325" i="3" s="1"/>
  <c r="Y319" i="3"/>
  <c r="Z319" i="3" s="1"/>
  <c r="Y313" i="3"/>
  <c r="Z313" i="3" s="1"/>
  <c r="Y301" i="3"/>
  <c r="Z301" i="3" s="1"/>
  <c r="Y295" i="3"/>
  <c r="Z295" i="3" s="1"/>
  <c r="Y289" i="3"/>
  <c r="Z289" i="3" s="1"/>
  <c r="Y283" i="3"/>
  <c r="Z283" i="3" s="1"/>
  <c r="Y277" i="3"/>
  <c r="Z277" i="3" s="1"/>
  <c r="Y271" i="3"/>
  <c r="Z271" i="3" s="1"/>
  <c r="Y265" i="3"/>
  <c r="Z265" i="3" s="1"/>
  <c r="Y259" i="3"/>
  <c r="Z259" i="3" s="1"/>
  <c r="Y253" i="3"/>
  <c r="Z253" i="3" s="1"/>
  <c r="Y247" i="3"/>
  <c r="Z247" i="3" s="1"/>
  <c r="Y241" i="3"/>
  <c r="Z241" i="3" s="1"/>
  <c r="Y235" i="3"/>
  <c r="Z235" i="3" s="1"/>
  <c r="Y229" i="3"/>
  <c r="Z229" i="3" s="1"/>
  <c r="Y223" i="3"/>
  <c r="Z223" i="3" s="1"/>
  <c r="Y217" i="3"/>
  <c r="Z217" i="3" s="1"/>
  <c r="Y211" i="3"/>
  <c r="Z211" i="3" s="1"/>
  <c r="Y205" i="3"/>
  <c r="Z205" i="3" s="1"/>
  <c r="Y199" i="3"/>
  <c r="Z199" i="3" s="1"/>
  <c r="Y193" i="3"/>
  <c r="Z193" i="3" s="1"/>
  <c r="Y187" i="3"/>
  <c r="Z187" i="3" s="1"/>
  <c r="Y181" i="3"/>
  <c r="Z181" i="3" s="1"/>
  <c r="Y175" i="3"/>
  <c r="Z175" i="3" s="1"/>
  <c r="Y169" i="3"/>
  <c r="Z169" i="3" s="1"/>
  <c r="Y163" i="3"/>
  <c r="Z163" i="3" s="1"/>
  <c r="Y157" i="3"/>
  <c r="Z157" i="3" s="1"/>
  <c r="Y151" i="3"/>
  <c r="Z151" i="3" s="1"/>
  <c r="Y145" i="3"/>
  <c r="Z145" i="3" s="1"/>
  <c r="Y139" i="3"/>
  <c r="Z139" i="3" s="1"/>
  <c r="Y133" i="3"/>
  <c r="Z133" i="3" s="1"/>
  <c r="Y127" i="3"/>
  <c r="Z127" i="3" s="1"/>
  <c r="Y121" i="3"/>
  <c r="Z121" i="3" s="1"/>
  <c r="Y115" i="3"/>
  <c r="Z115" i="3" s="1"/>
  <c r="Y109" i="3"/>
  <c r="Z109" i="3" s="1"/>
  <c r="Y103" i="3"/>
  <c r="Z103" i="3" s="1"/>
  <c r="Y97" i="3"/>
  <c r="Z97" i="3" s="1"/>
  <c r="Y91" i="3"/>
  <c r="Z91" i="3" s="1"/>
  <c r="Y85" i="3"/>
  <c r="Z85" i="3" s="1"/>
  <c r="Y79" i="3"/>
  <c r="Z79" i="3" s="1"/>
  <c r="Y73" i="3"/>
  <c r="Z73" i="3" s="1"/>
  <c r="Y67" i="3"/>
  <c r="Z67" i="3" s="1"/>
  <c r="Y61" i="3"/>
  <c r="Z61" i="3" s="1"/>
  <c r="Y55" i="3"/>
  <c r="Z55" i="3" s="1"/>
  <c r="Y49" i="3"/>
  <c r="Z49" i="3" s="1"/>
  <c r="Y43" i="3"/>
  <c r="Z43" i="3" s="1"/>
  <c r="Y37" i="3"/>
  <c r="Z37" i="3" s="1"/>
  <c r="Y31" i="3"/>
  <c r="Z31" i="3" s="1"/>
  <c r="Y25" i="3"/>
  <c r="Z25" i="3" s="1"/>
  <c r="Y19" i="3"/>
  <c r="Z19" i="3" s="1"/>
  <c r="Y13" i="3"/>
  <c r="Z13" i="3" s="1"/>
  <c r="Y7" i="3"/>
  <c r="Z7" i="3" s="1"/>
  <c r="Y679" i="3"/>
  <c r="Z679" i="3" s="1"/>
  <c r="Y667" i="3"/>
  <c r="Z667" i="3" s="1"/>
  <c r="Y655" i="3"/>
  <c r="Z655" i="3" s="1"/>
  <c r="Y643" i="3"/>
  <c r="Z643" i="3" s="1"/>
  <c r="Y631" i="3"/>
  <c r="Z631" i="3" s="1"/>
  <c r="Y619" i="3"/>
  <c r="Z619" i="3" s="1"/>
  <c r="Y607" i="3"/>
  <c r="Z607" i="3" s="1"/>
  <c r="Y595" i="3"/>
  <c r="Z595" i="3" s="1"/>
  <c r="Y583" i="3"/>
  <c r="Z583" i="3" s="1"/>
  <c r="Y571" i="3"/>
  <c r="Z571" i="3" s="1"/>
  <c r="Y559" i="3"/>
  <c r="Z559" i="3" s="1"/>
  <c r="Y547" i="3"/>
  <c r="Z547" i="3" s="1"/>
  <c r="Y535" i="3"/>
  <c r="Z535" i="3" s="1"/>
  <c r="Y529" i="3"/>
  <c r="Z529" i="3" s="1"/>
  <c r="Y517" i="3"/>
  <c r="Z517" i="3" s="1"/>
  <c r="Y505" i="3"/>
  <c r="Z505" i="3" s="1"/>
  <c r="Y493" i="3"/>
  <c r="Z493" i="3" s="1"/>
  <c r="Y481" i="3"/>
  <c r="Z481" i="3" s="1"/>
  <c r="Y475" i="3"/>
  <c r="Z475" i="3" s="1"/>
  <c r="Y463" i="3"/>
  <c r="Z463" i="3" s="1"/>
  <c r="Y451" i="3"/>
  <c r="Z451" i="3" s="1"/>
  <c r="Y439" i="3"/>
  <c r="Z439" i="3" s="1"/>
  <c r="Y427" i="3"/>
  <c r="Z427" i="3" s="1"/>
  <c r="Y415" i="3"/>
  <c r="Z415" i="3" s="1"/>
  <c r="Y403" i="3"/>
  <c r="Z403" i="3" s="1"/>
  <c r="Y391" i="3"/>
  <c r="Z391" i="3" s="1"/>
  <c r="Y379" i="3"/>
  <c r="Z379" i="3" s="1"/>
  <c r="Y373" i="3"/>
  <c r="Z373" i="3" s="1"/>
  <c r="Y367" i="3"/>
  <c r="Z367" i="3" s="1"/>
  <c r="Y355" i="3"/>
  <c r="Z355" i="3" s="1"/>
  <c r="Y307" i="3"/>
  <c r="Z307" i="3" s="1"/>
  <c r="Y5" i="3"/>
  <c r="Z5" i="3" s="1"/>
  <c r="V5" i="3"/>
  <c r="W5" i="3" s="1"/>
  <c r="Y11" i="3"/>
  <c r="Z11" i="3" s="1"/>
  <c r="V40" i="3"/>
  <c r="W40" i="3" s="1"/>
  <c r="Y40" i="3"/>
  <c r="Z40" i="3" s="1"/>
  <c r="V34" i="3"/>
  <c r="W34" i="3" s="1"/>
  <c r="Y34" i="3"/>
  <c r="Z34" i="3" s="1"/>
  <c r="V28" i="3"/>
  <c r="W28" i="3" s="1"/>
  <c r="Y28" i="3"/>
  <c r="Z28" i="3" s="1"/>
  <c r="V22" i="3"/>
  <c r="W22" i="3" s="1"/>
  <c r="Y22" i="3"/>
  <c r="Z22" i="3" s="1"/>
  <c r="V16" i="3"/>
  <c r="W16" i="3" s="1"/>
  <c r="Y16" i="3"/>
  <c r="Z16" i="3" s="1"/>
  <c r="V10" i="3"/>
  <c r="W10" i="3" s="1"/>
  <c r="Y10" i="3"/>
  <c r="Z10" i="3" s="1"/>
  <c r="V582" i="3"/>
  <c r="W582" i="3" s="1"/>
  <c r="V618" i="3"/>
  <c r="W618" i="3" s="1"/>
  <c r="V612" i="3"/>
  <c r="W612" i="3" s="1"/>
  <c r="V606" i="3"/>
  <c r="W606" i="3" s="1"/>
  <c r="V600" i="3"/>
  <c r="W600" i="3" s="1"/>
  <c r="V594" i="3"/>
  <c r="W594" i="3" s="1"/>
  <c r="V588" i="3"/>
  <c r="W588" i="3" s="1"/>
  <c r="V576" i="3"/>
  <c r="W576" i="3" s="1"/>
  <c r="V570" i="3"/>
  <c r="W570" i="3" s="1"/>
  <c r="V564" i="3"/>
  <c r="W564" i="3" s="1"/>
  <c r="V558" i="3"/>
  <c r="W558" i="3" s="1"/>
  <c r="V552" i="3"/>
  <c r="W552" i="3" s="1"/>
  <c r="V546" i="3"/>
  <c r="W546" i="3" s="1"/>
  <c r="V540" i="3"/>
  <c r="W540" i="3" s="1"/>
  <c r="V534" i="3"/>
  <c r="W534" i="3" s="1"/>
  <c r="V528" i="3"/>
  <c r="W528" i="3" s="1"/>
  <c r="V522" i="3"/>
  <c r="W522" i="3" s="1"/>
  <c r="V516" i="3"/>
  <c r="W516" i="3" s="1"/>
  <c r="V510" i="3"/>
  <c r="W510" i="3" s="1"/>
  <c r="V504" i="3"/>
  <c r="W504" i="3" s="1"/>
  <c r="V498" i="3"/>
  <c r="W498" i="3" s="1"/>
  <c r="V492" i="3"/>
  <c r="W492" i="3" s="1"/>
  <c r="V486" i="3"/>
  <c r="W486" i="3" s="1"/>
  <c r="V480" i="3"/>
  <c r="W480" i="3" s="1"/>
  <c r="V474" i="3"/>
  <c r="W474" i="3" s="1"/>
  <c r="V468" i="3"/>
  <c r="W468" i="3" s="1"/>
  <c r="V462" i="3"/>
  <c r="W462" i="3" s="1"/>
  <c r="V456" i="3"/>
  <c r="W456" i="3" s="1"/>
  <c r="V450" i="3"/>
  <c r="W450" i="3" s="1"/>
  <c r="V444" i="3"/>
  <c r="W444" i="3" s="1"/>
  <c r="V438" i="3"/>
  <c r="W438" i="3" s="1"/>
  <c r="V432" i="3"/>
  <c r="W432" i="3" s="1"/>
  <c r="V426" i="3"/>
  <c r="W426" i="3" s="1"/>
  <c r="V420" i="3"/>
  <c r="W420" i="3" s="1"/>
  <c r="V414" i="3"/>
  <c r="W414" i="3" s="1"/>
  <c r="V408" i="3"/>
  <c r="W408" i="3" s="1"/>
  <c r="V402" i="3"/>
  <c r="W402" i="3" s="1"/>
  <c r="V396" i="3"/>
  <c r="W396" i="3" s="1"/>
  <c r="V390" i="3"/>
  <c r="W390" i="3" s="1"/>
  <c r="V384" i="3"/>
  <c r="W384" i="3" s="1"/>
  <c r="V378" i="3"/>
  <c r="W378" i="3" s="1"/>
  <c r="V372" i="3"/>
  <c r="W372" i="3" s="1"/>
  <c r="V366" i="3"/>
  <c r="W366" i="3" s="1"/>
  <c r="V360" i="3"/>
  <c r="W360" i="3" s="1"/>
  <c r="V354" i="3"/>
  <c r="W354" i="3" s="1"/>
  <c r="V348" i="3"/>
  <c r="W348" i="3" s="1"/>
  <c r="V342" i="3"/>
  <c r="W342" i="3" s="1"/>
  <c r="V336" i="3"/>
  <c r="W336" i="3" s="1"/>
  <c r="V330" i="3"/>
  <c r="W330" i="3" s="1"/>
  <c r="V324" i="3"/>
  <c r="W324" i="3" s="1"/>
  <c r="V318" i="3"/>
  <c r="W318" i="3" s="1"/>
  <c r="V312" i="3"/>
  <c r="W312" i="3" s="1"/>
  <c r="V306" i="3"/>
  <c r="W306" i="3" s="1"/>
  <c r="V300" i="3"/>
  <c r="W300" i="3" s="1"/>
  <c r="V294" i="3"/>
  <c r="W294" i="3" s="1"/>
  <c r="V288" i="3"/>
  <c r="W288" i="3" s="1"/>
  <c r="V282" i="3"/>
  <c r="W282" i="3" s="1"/>
  <c r="V276" i="3"/>
  <c r="W276" i="3" s="1"/>
  <c r="V270" i="3"/>
  <c r="W270" i="3" s="1"/>
  <c r="V264" i="3"/>
  <c r="W264" i="3" s="1"/>
  <c r="V258" i="3"/>
  <c r="W258" i="3" s="1"/>
  <c r="V252" i="3"/>
  <c r="W252" i="3" s="1"/>
  <c r="V246" i="3"/>
  <c r="W246" i="3" s="1"/>
  <c r="V240" i="3"/>
  <c r="W240" i="3" s="1"/>
  <c r="V234" i="3"/>
  <c r="W234" i="3" s="1"/>
  <c r="V228" i="3"/>
  <c r="W228" i="3" s="1"/>
  <c r="V222" i="3"/>
  <c r="W222" i="3" s="1"/>
  <c r="V216" i="3"/>
  <c r="W216" i="3" s="1"/>
  <c r="V210" i="3"/>
  <c r="W210" i="3" s="1"/>
  <c r="V204" i="3"/>
  <c r="W204" i="3" s="1"/>
  <c r="V198" i="3"/>
  <c r="W198" i="3" s="1"/>
  <c r="V192" i="3"/>
  <c r="W192" i="3" s="1"/>
  <c r="V186" i="3"/>
  <c r="W186" i="3" s="1"/>
  <c r="V180" i="3"/>
  <c r="W180" i="3" s="1"/>
  <c r="V174" i="3"/>
  <c r="W174" i="3" s="1"/>
  <c r="V168" i="3"/>
  <c r="W168" i="3" s="1"/>
  <c r="V162" i="3"/>
  <c r="W162" i="3" s="1"/>
  <c r="V156" i="3"/>
  <c r="W156" i="3" s="1"/>
  <c r="V150" i="3"/>
  <c r="W150" i="3" s="1"/>
  <c r="V144" i="3"/>
  <c r="W144" i="3" s="1"/>
  <c r="V138" i="3"/>
  <c r="W138" i="3" s="1"/>
  <c r="V132" i="3"/>
  <c r="W132" i="3" s="1"/>
  <c r="V126" i="3"/>
  <c r="W126" i="3" s="1"/>
  <c r="V120" i="3"/>
  <c r="W120" i="3" s="1"/>
  <c r="V114" i="3"/>
  <c r="W114" i="3" s="1"/>
  <c r="V108" i="3"/>
  <c r="W108" i="3" s="1"/>
  <c r="V102" i="3"/>
  <c r="W102" i="3" s="1"/>
  <c r="V90" i="3"/>
  <c r="W90" i="3" s="1"/>
  <c r="V84" i="3"/>
  <c r="W84" i="3" s="1"/>
  <c r="V78" i="3"/>
  <c r="W78" i="3" s="1"/>
  <c r="V72" i="3"/>
  <c r="W72" i="3" s="1"/>
  <c r="V66" i="3"/>
  <c r="W66" i="3" s="1"/>
  <c r="V60" i="3"/>
  <c r="W60" i="3" s="1"/>
  <c r="V690" i="3"/>
  <c r="W690" i="3" s="1"/>
  <c r="V666" i="3"/>
  <c r="W666" i="3" s="1"/>
  <c r="V636" i="3"/>
  <c r="W636" i="3" s="1"/>
  <c r="V96" i="3"/>
  <c r="W96" i="3" s="1"/>
  <c r="V684" i="3"/>
  <c r="W684" i="3" s="1"/>
  <c r="V654" i="3"/>
  <c r="W654" i="3" s="1"/>
  <c r="V630" i="3"/>
  <c r="W630" i="3" s="1"/>
  <c r="V672" i="3"/>
  <c r="W672" i="3" s="1"/>
  <c r="V648" i="3"/>
  <c r="W648" i="3" s="1"/>
  <c r="V624" i="3"/>
  <c r="W624" i="3" s="1"/>
  <c r="V678" i="3"/>
  <c r="W678" i="3" s="1"/>
  <c r="V660" i="3"/>
  <c r="W660" i="3" s="1"/>
  <c r="V642" i="3"/>
  <c r="W642" i="3" s="1"/>
  <c r="V54" i="3"/>
  <c r="W54" i="3" s="1"/>
  <c r="V48" i="3"/>
  <c r="W48" i="3" s="1"/>
  <c r="V42" i="3"/>
  <c r="W42" i="3" s="1"/>
  <c r="V36" i="3"/>
  <c r="W36" i="3" s="1"/>
  <c r="V30" i="3"/>
  <c r="W30" i="3" s="1"/>
  <c r="V24" i="3"/>
  <c r="W24" i="3" s="1"/>
  <c r="V18" i="3"/>
  <c r="W18" i="3" s="1"/>
  <c r="V652" i="3"/>
  <c r="W652" i="3" s="1"/>
  <c r="V610" i="3"/>
  <c r="W610" i="3" s="1"/>
  <c r="V568" i="3"/>
  <c r="W568" i="3" s="1"/>
  <c r="V562" i="3"/>
  <c r="W562" i="3" s="1"/>
  <c r="V556" i="3"/>
  <c r="W556" i="3" s="1"/>
  <c r="V664" i="3"/>
  <c r="W664" i="3" s="1"/>
  <c r="V616" i="3"/>
  <c r="W616" i="3" s="1"/>
  <c r="V604" i="3"/>
  <c r="W604" i="3" s="1"/>
  <c r="V688" i="3"/>
  <c r="W688" i="3" s="1"/>
  <c r="V634" i="3"/>
  <c r="W634" i="3" s="1"/>
  <c r="V574" i="3"/>
  <c r="W574" i="3" s="1"/>
  <c r="V676" i="3"/>
  <c r="W676" i="3" s="1"/>
  <c r="V628" i="3"/>
  <c r="W628" i="3" s="1"/>
  <c r="V592" i="3"/>
  <c r="W592" i="3" s="1"/>
  <c r="V682" i="3"/>
  <c r="W682" i="3" s="1"/>
  <c r="V640" i="3"/>
  <c r="W640" i="3" s="1"/>
  <c r="V580" i="3"/>
  <c r="W580" i="3" s="1"/>
  <c r="V670" i="3"/>
  <c r="W670" i="3" s="1"/>
  <c r="V646" i="3"/>
  <c r="W646" i="3" s="1"/>
  <c r="V586" i="3"/>
  <c r="W586" i="3" s="1"/>
  <c r="V658" i="3"/>
  <c r="W658" i="3" s="1"/>
  <c r="V622" i="3"/>
  <c r="W622" i="3" s="1"/>
  <c r="V598" i="3"/>
  <c r="W598" i="3" s="1"/>
  <c r="V550" i="3"/>
  <c r="W550" i="3" s="1"/>
  <c r="V544" i="3"/>
  <c r="W544" i="3" s="1"/>
  <c r="V538" i="3"/>
  <c r="W538" i="3" s="1"/>
  <c r="V532" i="3"/>
  <c r="W532" i="3" s="1"/>
  <c r="V526" i="3"/>
  <c r="W526" i="3" s="1"/>
  <c r="V520" i="3"/>
  <c r="W520" i="3" s="1"/>
  <c r="V514" i="3"/>
  <c r="W514" i="3" s="1"/>
  <c r="V508" i="3"/>
  <c r="W508" i="3" s="1"/>
  <c r="V502" i="3"/>
  <c r="W502" i="3" s="1"/>
  <c r="V496" i="3"/>
  <c r="W496" i="3" s="1"/>
  <c r="V490" i="3"/>
  <c r="W490" i="3" s="1"/>
  <c r="V484" i="3"/>
  <c r="W484" i="3" s="1"/>
  <c r="V478" i="3"/>
  <c r="W478" i="3" s="1"/>
  <c r="V472" i="3"/>
  <c r="W472" i="3" s="1"/>
  <c r="V466" i="3"/>
  <c r="W466" i="3" s="1"/>
  <c r="V460" i="3"/>
  <c r="W460" i="3" s="1"/>
  <c r="V454" i="3"/>
  <c r="W454" i="3" s="1"/>
  <c r="V448" i="3"/>
  <c r="W448" i="3" s="1"/>
  <c r="V442" i="3"/>
  <c r="W442" i="3" s="1"/>
  <c r="V436" i="3"/>
  <c r="W436" i="3" s="1"/>
  <c r="V430" i="3"/>
  <c r="W430" i="3" s="1"/>
  <c r="V424" i="3"/>
  <c r="W424" i="3" s="1"/>
  <c r="V418" i="3"/>
  <c r="W418" i="3" s="1"/>
  <c r="V412" i="3"/>
  <c r="W412" i="3" s="1"/>
  <c r="V406" i="3"/>
  <c r="W406" i="3" s="1"/>
  <c r="V400" i="3"/>
  <c r="W400" i="3" s="1"/>
  <c r="V394" i="3"/>
  <c r="W394" i="3" s="1"/>
  <c r="V388" i="3"/>
  <c r="W388" i="3" s="1"/>
  <c r="V382" i="3"/>
  <c r="W382" i="3" s="1"/>
  <c r="V376" i="3"/>
  <c r="W376" i="3" s="1"/>
  <c r="V370" i="3"/>
  <c r="W370" i="3" s="1"/>
  <c r="V364" i="3"/>
  <c r="W364" i="3" s="1"/>
  <c r="V358" i="3"/>
  <c r="W358" i="3" s="1"/>
  <c r="V352" i="3"/>
  <c r="W352" i="3" s="1"/>
  <c r="V346" i="3"/>
  <c r="W346" i="3" s="1"/>
  <c r="V340" i="3"/>
  <c r="W340" i="3" s="1"/>
  <c r="V334" i="3"/>
  <c r="W334" i="3" s="1"/>
  <c r="V328" i="3"/>
  <c r="W328" i="3" s="1"/>
  <c r="V322" i="3"/>
  <c r="W322" i="3" s="1"/>
  <c r="V316" i="3"/>
  <c r="W316" i="3" s="1"/>
  <c r="V310" i="3"/>
  <c r="W310" i="3" s="1"/>
  <c r="V304" i="3"/>
  <c r="W304" i="3" s="1"/>
  <c r="V298" i="3"/>
  <c r="W298" i="3" s="1"/>
  <c r="V292" i="3"/>
  <c r="W292" i="3" s="1"/>
  <c r="V286" i="3"/>
  <c r="W286" i="3" s="1"/>
  <c r="V280" i="3"/>
  <c r="W280" i="3" s="1"/>
  <c r="V274" i="3"/>
  <c r="W274" i="3" s="1"/>
  <c r="V268" i="3"/>
  <c r="W268" i="3" s="1"/>
  <c r="V262" i="3"/>
  <c r="W262" i="3" s="1"/>
  <c r="V256" i="3"/>
  <c r="W256" i="3" s="1"/>
  <c r="V250" i="3"/>
  <c r="W250" i="3" s="1"/>
  <c r="V244" i="3"/>
  <c r="W244" i="3" s="1"/>
  <c r="V238" i="3"/>
  <c r="W238" i="3" s="1"/>
  <c r="V232" i="3"/>
  <c r="W232" i="3" s="1"/>
  <c r="V226" i="3"/>
  <c r="W226" i="3" s="1"/>
  <c r="V220" i="3"/>
  <c r="W220" i="3" s="1"/>
  <c r="V214" i="3"/>
  <c r="W214" i="3" s="1"/>
  <c r="V208" i="3"/>
  <c r="W208" i="3" s="1"/>
  <c r="V202" i="3"/>
  <c r="W202" i="3" s="1"/>
  <c r="V196" i="3"/>
  <c r="W196" i="3" s="1"/>
  <c r="V190" i="3"/>
  <c r="W190" i="3" s="1"/>
  <c r="V184" i="3"/>
  <c r="W184" i="3" s="1"/>
  <c r="V178" i="3"/>
  <c r="W178" i="3" s="1"/>
  <c r="V172" i="3"/>
  <c r="W172" i="3" s="1"/>
  <c r="V166" i="3"/>
  <c r="W166" i="3" s="1"/>
  <c r="V160" i="3"/>
  <c r="W160" i="3" s="1"/>
  <c r="V154" i="3"/>
  <c r="W154" i="3" s="1"/>
  <c r="V148" i="3"/>
  <c r="W148" i="3" s="1"/>
  <c r="V142" i="3"/>
  <c r="W142" i="3" s="1"/>
  <c r="V136" i="3"/>
  <c r="W136" i="3" s="1"/>
  <c r="V130" i="3"/>
  <c r="W130" i="3" s="1"/>
  <c r="V124" i="3"/>
  <c r="W124" i="3" s="1"/>
  <c r="V118" i="3"/>
  <c r="W118" i="3" s="1"/>
  <c r="V112" i="3"/>
  <c r="W112" i="3" s="1"/>
  <c r="V106" i="3"/>
  <c r="W106" i="3" s="1"/>
  <c r="V100" i="3"/>
  <c r="W100" i="3" s="1"/>
  <c r="V94" i="3"/>
  <c r="W94" i="3" s="1"/>
  <c r="V88" i="3"/>
  <c r="W88" i="3" s="1"/>
  <c r="V82" i="3"/>
  <c r="W82" i="3" s="1"/>
  <c r="V76" i="3"/>
  <c r="W76" i="3" s="1"/>
  <c r="V70" i="3"/>
  <c r="W70" i="3" s="1"/>
  <c r="V64" i="3"/>
  <c r="W64" i="3" s="1"/>
  <c r="V58" i="3"/>
  <c r="W58" i="3" s="1"/>
  <c r="V52" i="3"/>
  <c r="W52" i="3" s="1"/>
  <c r="V46" i="3"/>
  <c r="W46" i="3" s="1"/>
  <c r="V12" i="3"/>
  <c r="W12" i="3" s="1"/>
  <c r="V553" i="3"/>
  <c r="W553" i="3" s="1"/>
  <c r="V535" i="3"/>
  <c r="W535" i="3" s="1"/>
  <c r="V673" i="3"/>
  <c r="W673" i="3" s="1"/>
  <c r="V655" i="3"/>
  <c r="W655" i="3" s="1"/>
  <c r="V631" i="3"/>
  <c r="W631" i="3" s="1"/>
  <c r="V613" i="3"/>
  <c r="W613" i="3" s="1"/>
  <c r="V595" i="3"/>
  <c r="W595" i="3" s="1"/>
  <c r="V577" i="3"/>
  <c r="W577" i="3" s="1"/>
  <c r="V541" i="3"/>
  <c r="W541" i="3" s="1"/>
  <c r="V559" i="3"/>
  <c r="W559" i="3" s="1"/>
  <c r="V685" i="3"/>
  <c r="W685" i="3" s="1"/>
  <c r="V667" i="3"/>
  <c r="W667" i="3" s="1"/>
  <c r="V661" i="3"/>
  <c r="W661" i="3" s="1"/>
  <c r="V643" i="3"/>
  <c r="W643" i="3" s="1"/>
  <c r="V625" i="3"/>
  <c r="W625" i="3" s="1"/>
  <c r="V607" i="3"/>
  <c r="W607" i="3" s="1"/>
  <c r="V583" i="3"/>
  <c r="W583" i="3" s="1"/>
  <c r="V679" i="3"/>
  <c r="W679" i="3" s="1"/>
  <c r="V649" i="3"/>
  <c r="W649" i="3" s="1"/>
  <c r="V637" i="3"/>
  <c r="W637" i="3" s="1"/>
  <c r="V619" i="3"/>
  <c r="W619" i="3" s="1"/>
  <c r="V601" i="3"/>
  <c r="W601" i="3" s="1"/>
  <c r="V589" i="3"/>
  <c r="W589" i="3" s="1"/>
  <c r="V571" i="3"/>
  <c r="W571" i="3" s="1"/>
  <c r="V565" i="3"/>
  <c r="W565" i="3" s="1"/>
  <c r="V547" i="3"/>
  <c r="W547" i="3" s="1"/>
  <c r="V529" i="3"/>
  <c r="W529" i="3" s="1"/>
  <c r="V511" i="3"/>
  <c r="W511" i="3" s="1"/>
  <c r="V505" i="3"/>
  <c r="W505" i="3" s="1"/>
  <c r="V499" i="3"/>
  <c r="W499" i="3" s="1"/>
  <c r="V493" i="3"/>
  <c r="W493" i="3" s="1"/>
  <c r="V487" i="3"/>
  <c r="W487" i="3" s="1"/>
  <c r="V481" i="3"/>
  <c r="W481" i="3" s="1"/>
  <c r="V475" i="3"/>
  <c r="W475" i="3" s="1"/>
  <c r="V469" i="3"/>
  <c r="W469" i="3" s="1"/>
  <c r="V463" i="3"/>
  <c r="W463" i="3" s="1"/>
  <c r="V457" i="3"/>
  <c r="W457" i="3" s="1"/>
  <c r="V451" i="3"/>
  <c r="W451" i="3" s="1"/>
  <c r="V445" i="3"/>
  <c r="W445" i="3" s="1"/>
  <c r="V439" i="3"/>
  <c r="W439" i="3" s="1"/>
  <c r="V433" i="3"/>
  <c r="W433" i="3" s="1"/>
  <c r="V427" i="3"/>
  <c r="W427" i="3" s="1"/>
  <c r="V421" i="3"/>
  <c r="W421" i="3" s="1"/>
  <c r="V415" i="3"/>
  <c r="W415" i="3" s="1"/>
  <c r="V409" i="3"/>
  <c r="W409" i="3" s="1"/>
  <c r="V403" i="3"/>
  <c r="W403" i="3" s="1"/>
  <c r="V397" i="3"/>
  <c r="W397" i="3" s="1"/>
  <c r="V391" i="3"/>
  <c r="W391" i="3" s="1"/>
  <c r="V385" i="3"/>
  <c r="W385" i="3" s="1"/>
  <c r="V379" i="3"/>
  <c r="W379" i="3" s="1"/>
  <c r="V373" i="3"/>
  <c r="W373" i="3" s="1"/>
  <c r="V367" i="3"/>
  <c r="W367" i="3" s="1"/>
  <c r="V361" i="3"/>
  <c r="W361" i="3" s="1"/>
  <c r="V355" i="3"/>
  <c r="W355" i="3" s="1"/>
  <c r="V349" i="3"/>
  <c r="W349" i="3" s="1"/>
  <c r="V343" i="3"/>
  <c r="W343" i="3" s="1"/>
  <c r="V337" i="3"/>
  <c r="W337" i="3" s="1"/>
  <c r="V331" i="3"/>
  <c r="W331" i="3" s="1"/>
  <c r="V325" i="3"/>
  <c r="W325" i="3" s="1"/>
  <c r="V319" i="3"/>
  <c r="W319" i="3" s="1"/>
  <c r="V313" i="3"/>
  <c r="W313" i="3" s="1"/>
  <c r="V307" i="3"/>
  <c r="W307" i="3" s="1"/>
  <c r="V301" i="3"/>
  <c r="W301" i="3" s="1"/>
  <c r="V295" i="3"/>
  <c r="W295" i="3" s="1"/>
  <c r="V289" i="3"/>
  <c r="W289" i="3" s="1"/>
  <c r="V283" i="3"/>
  <c r="W283" i="3" s="1"/>
  <c r="V277" i="3"/>
  <c r="W277" i="3" s="1"/>
  <c r="V271" i="3"/>
  <c r="W271" i="3" s="1"/>
  <c r="V265" i="3"/>
  <c r="W265" i="3" s="1"/>
  <c r="V259" i="3"/>
  <c r="W259" i="3" s="1"/>
  <c r="V253" i="3"/>
  <c r="W253" i="3" s="1"/>
  <c r="V247" i="3"/>
  <c r="W247" i="3" s="1"/>
  <c r="V241" i="3"/>
  <c r="W241" i="3" s="1"/>
  <c r="V235" i="3"/>
  <c r="W235" i="3" s="1"/>
  <c r="V229" i="3"/>
  <c r="W229" i="3" s="1"/>
  <c r="V223" i="3"/>
  <c r="W223" i="3" s="1"/>
  <c r="V217" i="3"/>
  <c r="W217" i="3" s="1"/>
  <c r="V211" i="3"/>
  <c r="W211" i="3" s="1"/>
  <c r="V205" i="3"/>
  <c r="W205" i="3" s="1"/>
  <c r="V199" i="3"/>
  <c r="W199" i="3" s="1"/>
  <c r="V193" i="3"/>
  <c r="W193" i="3" s="1"/>
  <c r="V187" i="3"/>
  <c r="W187" i="3" s="1"/>
  <c r="V181" i="3"/>
  <c r="W181" i="3" s="1"/>
  <c r="V175" i="3"/>
  <c r="W175" i="3" s="1"/>
  <c r="V169" i="3"/>
  <c r="W169" i="3" s="1"/>
  <c r="V163" i="3"/>
  <c r="W163" i="3" s="1"/>
  <c r="V157" i="3"/>
  <c r="W157" i="3" s="1"/>
  <c r="V151" i="3"/>
  <c r="W151" i="3" s="1"/>
  <c r="V145" i="3"/>
  <c r="W145" i="3" s="1"/>
  <c r="V139" i="3"/>
  <c r="W139" i="3" s="1"/>
  <c r="V133" i="3"/>
  <c r="W133" i="3" s="1"/>
  <c r="V127" i="3"/>
  <c r="W127" i="3" s="1"/>
  <c r="V121" i="3"/>
  <c r="W121" i="3" s="1"/>
  <c r="V115" i="3"/>
  <c r="W115" i="3" s="1"/>
  <c r="V109" i="3"/>
  <c r="W109" i="3" s="1"/>
  <c r="V103" i="3"/>
  <c r="W103" i="3" s="1"/>
  <c r="V97" i="3"/>
  <c r="W97" i="3" s="1"/>
  <c r="V91" i="3"/>
  <c r="W91" i="3" s="1"/>
  <c r="V85" i="3"/>
  <c r="W85" i="3" s="1"/>
  <c r="V79" i="3"/>
  <c r="W79" i="3" s="1"/>
  <c r="V73" i="3"/>
  <c r="W73" i="3" s="1"/>
  <c r="V67" i="3"/>
  <c r="W67" i="3" s="1"/>
  <c r="V61" i="3"/>
  <c r="W61" i="3" s="1"/>
  <c r="V55" i="3"/>
  <c r="W55" i="3" s="1"/>
  <c r="V49" i="3"/>
  <c r="W49" i="3" s="1"/>
  <c r="V43" i="3"/>
  <c r="W43" i="3" s="1"/>
  <c r="V37" i="3"/>
  <c r="W37" i="3" s="1"/>
  <c r="V31" i="3"/>
  <c r="W31" i="3" s="1"/>
  <c r="V25" i="3"/>
  <c r="W25" i="3" s="1"/>
  <c r="V19" i="3"/>
  <c r="W19" i="3" s="1"/>
  <c r="V13" i="3"/>
  <c r="W13" i="3" s="1"/>
  <c r="V517" i="3"/>
  <c r="W517" i="3" s="1"/>
  <c r="V95" i="3"/>
  <c r="W95" i="3" s="1"/>
  <c r="V89" i="3"/>
  <c r="W89" i="3" s="1"/>
  <c r="V83" i="3"/>
  <c r="W83" i="3" s="1"/>
  <c r="V77" i="3"/>
  <c r="W77" i="3" s="1"/>
  <c r="V71" i="3"/>
  <c r="W71" i="3" s="1"/>
  <c r="V65" i="3"/>
  <c r="W65" i="3" s="1"/>
  <c r="V59" i="3"/>
  <c r="W59" i="3" s="1"/>
  <c r="V53" i="3"/>
  <c r="W53" i="3" s="1"/>
  <c r="V47" i="3"/>
  <c r="W47" i="3" s="1"/>
  <c r="V41" i="3"/>
  <c r="W41" i="3" s="1"/>
  <c r="V35" i="3"/>
  <c r="W35" i="3" s="1"/>
  <c r="V29" i="3"/>
  <c r="W29" i="3" s="1"/>
  <c r="V23" i="3"/>
  <c r="W23" i="3" s="1"/>
  <c r="V17" i="3"/>
  <c r="W17" i="3" s="1"/>
  <c r="V523" i="3"/>
  <c r="W523" i="3" s="1"/>
  <c r="V7" i="3"/>
  <c r="W7" i="3" s="1"/>
  <c r="V6" i="3"/>
  <c r="W6" i="3" s="1"/>
  <c r="V11" i="3"/>
  <c r="W11" i="3" s="1"/>
  <c r="V689" i="3"/>
  <c r="W689" i="3" s="1"/>
  <c r="V677" i="3"/>
  <c r="W677" i="3" s="1"/>
  <c r="V665" i="3"/>
  <c r="W665" i="3" s="1"/>
  <c r="V653" i="3"/>
  <c r="W653" i="3" s="1"/>
  <c r="V635" i="3"/>
  <c r="W635" i="3" s="1"/>
  <c r="V623" i="3"/>
  <c r="W623" i="3" s="1"/>
  <c r="V611" i="3"/>
  <c r="W611" i="3" s="1"/>
  <c r="V599" i="3"/>
  <c r="W599" i="3" s="1"/>
  <c r="V587" i="3"/>
  <c r="W587" i="3" s="1"/>
  <c r="V575" i="3"/>
  <c r="W575" i="3" s="1"/>
  <c r="V563" i="3"/>
  <c r="W563" i="3" s="1"/>
  <c r="V551" i="3"/>
  <c r="W551" i="3" s="1"/>
  <c r="V539" i="3"/>
  <c r="W539" i="3" s="1"/>
  <c r="V527" i="3"/>
  <c r="W527" i="3" s="1"/>
  <c r="V515" i="3"/>
  <c r="W515" i="3" s="1"/>
  <c r="V503" i="3"/>
  <c r="W503" i="3" s="1"/>
  <c r="V491" i="3"/>
  <c r="W491" i="3" s="1"/>
  <c r="V479" i="3"/>
  <c r="W479" i="3" s="1"/>
  <c r="V467" i="3"/>
  <c r="W467" i="3" s="1"/>
  <c r="V455" i="3"/>
  <c r="W455" i="3" s="1"/>
  <c r="V443" i="3"/>
  <c r="W443" i="3" s="1"/>
  <c r="V431" i="3"/>
  <c r="W431" i="3" s="1"/>
  <c r="V419" i="3"/>
  <c r="W419" i="3" s="1"/>
  <c r="V407" i="3"/>
  <c r="W407" i="3" s="1"/>
  <c r="V395" i="3"/>
  <c r="W395" i="3" s="1"/>
  <c r="V383" i="3"/>
  <c r="W383" i="3" s="1"/>
  <c r="V371" i="3"/>
  <c r="W371" i="3" s="1"/>
  <c r="V359" i="3"/>
  <c r="W359" i="3" s="1"/>
  <c r="V347" i="3"/>
  <c r="W347" i="3" s="1"/>
  <c r="V335" i="3"/>
  <c r="W335" i="3" s="1"/>
  <c r="V323" i="3"/>
  <c r="W323" i="3" s="1"/>
  <c r="V311" i="3"/>
  <c r="W311" i="3" s="1"/>
  <c r="V299" i="3"/>
  <c r="W299" i="3" s="1"/>
  <c r="V287" i="3"/>
  <c r="W287" i="3" s="1"/>
  <c r="V275" i="3"/>
  <c r="W275" i="3" s="1"/>
  <c r="V263" i="3"/>
  <c r="W263" i="3" s="1"/>
  <c r="V251" i="3"/>
  <c r="W251" i="3" s="1"/>
  <c r="V245" i="3"/>
  <c r="W245" i="3" s="1"/>
  <c r="V239" i="3"/>
  <c r="W239" i="3" s="1"/>
  <c r="V233" i="3"/>
  <c r="W233" i="3" s="1"/>
  <c r="V227" i="3"/>
  <c r="W227" i="3" s="1"/>
  <c r="V221" i="3"/>
  <c r="W221" i="3" s="1"/>
  <c r="V215" i="3"/>
  <c r="W215" i="3" s="1"/>
  <c r="V209" i="3"/>
  <c r="W209" i="3" s="1"/>
  <c r="V203" i="3"/>
  <c r="W203" i="3" s="1"/>
  <c r="V191" i="3"/>
  <c r="W191" i="3" s="1"/>
  <c r="V185" i="3"/>
  <c r="W185" i="3" s="1"/>
  <c r="V179" i="3"/>
  <c r="W179" i="3" s="1"/>
  <c r="V173" i="3"/>
  <c r="W173" i="3" s="1"/>
  <c r="V167" i="3"/>
  <c r="W167" i="3" s="1"/>
  <c r="V161" i="3"/>
  <c r="W161" i="3" s="1"/>
  <c r="V155" i="3"/>
  <c r="W155" i="3" s="1"/>
  <c r="V143" i="3"/>
  <c r="W143" i="3" s="1"/>
  <c r="V137" i="3"/>
  <c r="W137" i="3" s="1"/>
  <c r="V131" i="3"/>
  <c r="W131" i="3" s="1"/>
  <c r="V125" i="3"/>
  <c r="W125" i="3" s="1"/>
  <c r="V119" i="3"/>
  <c r="W119" i="3" s="1"/>
  <c r="V113" i="3"/>
  <c r="W113" i="3" s="1"/>
  <c r="V107" i="3"/>
  <c r="W107" i="3" s="1"/>
  <c r="V101" i="3"/>
  <c r="W101" i="3" s="1"/>
  <c r="V683" i="3"/>
  <c r="W683" i="3" s="1"/>
  <c r="V671" i="3"/>
  <c r="W671" i="3" s="1"/>
  <c r="V659" i="3"/>
  <c r="W659" i="3" s="1"/>
  <c r="V647" i="3"/>
  <c r="W647" i="3" s="1"/>
  <c r="V641" i="3"/>
  <c r="W641" i="3" s="1"/>
  <c r="V629" i="3"/>
  <c r="W629" i="3" s="1"/>
  <c r="V617" i="3"/>
  <c r="W617" i="3" s="1"/>
  <c r="V605" i="3"/>
  <c r="W605" i="3" s="1"/>
  <c r="V593" i="3"/>
  <c r="W593" i="3" s="1"/>
  <c r="V581" i="3"/>
  <c r="W581" i="3" s="1"/>
  <c r="V569" i="3"/>
  <c r="W569" i="3" s="1"/>
  <c r="V557" i="3"/>
  <c r="W557" i="3" s="1"/>
  <c r="V545" i="3"/>
  <c r="W545" i="3" s="1"/>
  <c r="V533" i="3"/>
  <c r="W533" i="3" s="1"/>
  <c r="V521" i="3"/>
  <c r="W521" i="3" s="1"/>
  <c r="V509" i="3"/>
  <c r="W509" i="3" s="1"/>
  <c r="V497" i="3"/>
  <c r="W497" i="3" s="1"/>
  <c r="V485" i="3"/>
  <c r="W485" i="3" s="1"/>
  <c r="V473" i="3"/>
  <c r="W473" i="3" s="1"/>
  <c r="V461" i="3"/>
  <c r="W461" i="3" s="1"/>
  <c r="V449" i="3"/>
  <c r="W449" i="3" s="1"/>
  <c r="V437" i="3"/>
  <c r="W437" i="3" s="1"/>
  <c r="V425" i="3"/>
  <c r="W425" i="3" s="1"/>
  <c r="V413" i="3"/>
  <c r="W413" i="3" s="1"/>
  <c r="V401" i="3"/>
  <c r="W401" i="3" s="1"/>
  <c r="V389" i="3"/>
  <c r="W389" i="3" s="1"/>
  <c r="V377" i="3"/>
  <c r="W377" i="3" s="1"/>
  <c r="V365" i="3"/>
  <c r="W365" i="3" s="1"/>
  <c r="V353" i="3"/>
  <c r="W353" i="3" s="1"/>
  <c r="V341" i="3"/>
  <c r="W341" i="3" s="1"/>
  <c r="V329" i="3"/>
  <c r="W329" i="3" s="1"/>
  <c r="V317" i="3"/>
  <c r="W317" i="3" s="1"/>
  <c r="V305" i="3"/>
  <c r="W305" i="3" s="1"/>
  <c r="V293" i="3"/>
  <c r="W293" i="3" s="1"/>
  <c r="V281" i="3"/>
  <c r="W281" i="3" s="1"/>
  <c r="V269" i="3"/>
  <c r="W269" i="3" s="1"/>
  <c r="V257" i="3"/>
  <c r="W257" i="3" s="1"/>
  <c r="V197" i="3"/>
  <c r="W197" i="3" s="1"/>
  <c r="V687" i="3"/>
  <c r="W687" i="3" s="1"/>
  <c r="V663" i="3"/>
  <c r="W663" i="3" s="1"/>
  <c r="V645" i="3"/>
  <c r="W645" i="3" s="1"/>
  <c r="V627" i="3"/>
  <c r="W627" i="3" s="1"/>
  <c r="V609" i="3"/>
  <c r="W609" i="3" s="1"/>
  <c r="V591" i="3"/>
  <c r="W591" i="3" s="1"/>
  <c r="V573" i="3"/>
  <c r="W573" i="3" s="1"/>
  <c r="V555" i="3"/>
  <c r="W555" i="3" s="1"/>
  <c r="V537" i="3"/>
  <c r="W537" i="3" s="1"/>
  <c r="V519" i="3"/>
  <c r="W519" i="3" s="1"/>
  <c r="V501" i="3"/>
  <c r="W501" i="3" s="1"/>
  <c r="V483" i="3"/>
  <c r="W483" i="3" s="1"/>
  <c r="V465" i="3"/>
  <c r="W465" i="3" s="1"/>
  <c r="V453" i="3"/>
  <c r="W453" i="3" s="1"/>
  <c r="V435" i="3"/>
  <c r="W435" i="3" s="1"/>
  <c r="V423" i="3"/>
  <c r="W423" i="3" s="1"/>
  <c r="V405" i="3"/>
  <c r="W405" i="3" s="1"/>
  <c r="V387" i="3"/>
  <c r="W387" i="3" s="1"/>
  <c r="V369" i="3"/>
  <c r="W369" i="3" s="1"/>
  <c r="V351" i="3"/>
  <c r="W351" i="3" s="1"/>
  <c r="V333" i="3"/>
  <c r="W333" i="3" s="1"/>
  <c r="V315" i="3"/>
  <c r="W315" i="3" s="1"/>
  <c r="V291" i="3"/>
  <c r="W291" i="3" s="1"/>
  <c r="V279" i="3"/>
  <c r="W279" i="3" s="1"/>
  <c r="V261" i="3"/>
  <c r="W261" i="3" s="1"/>
  <c r="V237" i="3"/>
  <c r="W237" i="3" s="1"/>
  <c r="V225" i="3"/>
  <c r="W225" i="3" s="1"/>
  <c r="V207" i="3"/>
  <c r="W207" i="3" s="1"/>
  <c r="V189" i="3"/>
  <c r="W189" i="3" s="1"/>
  <c r="V171" i="3"/>
  <c r="W171" i="3" s="1"/>
  <c r="V165" i="3"/>
  <c r="W165" i="3" s="1"/>
  <c r="V159" i="3"/>
  <c r="W159" i="3" s="1"/>
  <c r="V153" i="3"/>
  <c r="W153" i="3" s="1"/>
  <c r="V135" i="3"/>
  <c r="W135" i="3" s="1"/>
  <c r="V129" i="3"/>
  <c r="W129" i="3" s="1"/>
  <c r="V123" i="3"/>
  <c r="W123" i="3" s="1"/>
  <c r="V117" i="3"/>
  <c r="W117" i="3" s="1"/>
  <c r="V111" i="3"/>
  <c r="W111" i="3" s="1"/>
  <c r="V105" i="3"/>
  <c r="W105" i="3" s="1"/>
  <c r="V99" i="3"/>
  <c r="W99" i="3" s="1"/>
  <c r="V93" i="3"/>
  <c r="W93" i="3" s="1"/>
  <c r="V87" i="3"/>
  <c r="W87" i="3" s="1"/>
  <c r="V81" i="3"/>
  <c r="W81" i="3" s="1"/>
  <c r="V75" i="3"/>
  <c r="W75" i="3" s="1"/>
  <c r="V69" i="3"/>
  <c r="W69" i="3" s="1"/>
  <c r="V63" i="3"/>
  <c r="W63" i="3" s="1"/>
  <c r="V57" i="3"/>
  <c r="W57" i="3" s="1"/>
  <c r="V51" i="3"/>
  <c r="W51" i="3" s="1"/>
  <c r="V45" i="3"/>
  <c r="W45" i="3" s="1"/>
  <c r="V39" i="3"/>
  <c r="W39" i="3" s="1"/>
  <c r="V33" i="3"/>
  <c r="W33" i="3" s="1"/>
  <c r="V27" i="3"/>
  <c r="W27" i="3" s="1"/>
  <c r="V21" i="3"/>
  <c r="W21" i="3" s="1"/>
  <c r="V15" i="3"/>
  <c r="W15" i="3" s="1"/>
  <c r="V9" i="3"/>
  <c r="W9" i="3" s="1"/>
  <c r="V681" i="3"/>
  <c r="W681" i="3" s="1"/>
  <c r="V669" i="3"/>
  <c r="W669" i="3" s="1"/>
  <c r="V651" i="3"/>
  <c r="W651" i="3" s="1"/>
  <c r="V633" i="3"/>
  <c r="W633" i="3" s="1"/>
  <c r="V615" i="3"/>
  <c r="W615" i="3" s="1"/>
  <c r="V597" i="3"/>
  <c r="W597" i="3" s="1"/>
  <c r="V579" i="3"/>
  <c r="W579" i="3" s="1"/>
  <c r="V561" i="3"/>
  <c r="W561" i="3" s="1"/>
  <c r="V543" i="3"/>
  <c r="W543" i="3" s="1"/>
  <c r="V525" i="3"/>
  <c r="W525" i="3" s="1"/>
  <c r="V513" i="3"/>
  <c r="W513" i="3" s="1"/>
  <c r="V495" i="3"/>
  <c r="W495" i="3" s="1"/>
  <c r="V477" i="3"/>
  <c r="W477" i="3" s="1"/>
  <c r="V459" i="3"/>
  <c r="W459" i="3" s="1"/>
  <c r="V441" i="3"/>
  <c r="W441" i="3" s="1"/>
  <c r="V411" i="3"/>
  <c r="W411" i="3" s="1"/>
  <c r="V393" i="3"/>
  <c r="W393" i="3" s="1"/>
  <c r="V381" i="3"/>
  <c r="W381" i="3" s="1"/>
  <c r="V363" i="3"/>
  <c r="W363" i="3" s="1"/>
  <c r="V345" i="3"/>
  <c r="W345" i="3" s="1"/>
  <c r="V327" i="3"/>
  <c r="W327" i="3" s="1"/>
  <c r="V309" i="3"/>
  <c r="W309" i="3" s="1"/>
  <c r="V285" i="3"/>
  <c r="W285" i="3" s="1"/>
  <c r="V267" i="3"/>
  <c r="W267" i="3" s="1"/>
  <c r="V249" i="3"/>
  <c r="W249" i="3" s="1"/>
  <c r="V231" i="3"/>
  <c r="W231" i="3" s="1"/>
  <c r="V213" i="3"/>
  <c r="W213" i="3" s="1"/>
  <c r="V195" i="3"/>
  <c r="W195" i="3" s="1"/>
  <c r="V177" i="3"/>
  <c r="W177" i="3" s="1"/>
  <c r="V141" i="3"/>
  <c r="W141" i="3" s="1"/>
  <c r="V675" i="3"/>
  <c r="W675" i="3" s="1"/>
  <c r="V657" i="3"/>
  <c r="W657" i="3" s="1"/>
  <c r="V639" i="3"/>
  <c r="W639" i="3" s="1"/>
  <c r="V621" i="3"/>
  <c r="W621" i="3" s="1"/>
  <c r="V603" i="3"/>
  <c r="W603" i="3" s="1"/>
  <c r="V585" i="3"/>
  <c r="W585" i="3" s="1"/>
  <c r="V567" i="3"/>
  <c r="W567" i="3" s="1"/>
  <c r="V549" i="3"/>
  <c r="W549" i="3" s="1"/>
  <c r="V531" i="3"/>
  <c r="W531" i="3" s="1"/>
  <c r="V507" i="3"/>
  <c r="W507" i="3" s="1"/>
  <c r="V489" i="3"/>
  <c r="W489" i="3" s="1"/>
  <c r="V471" i="3"/>
  <c r="W471" i="3" s="1"/>
  <c r="V447" i="3"/>
  <c r="W447" i="3" s="1"/>
  <c r="V429" i="3"/>
  <c r="W429" i="3" s="1"/>
  <c r="V417" i="3"/>
  <c r="W417" i="3" s="1"/>
  <c r="V399" i="3"/>
  <c r="W399" i="3" s="1"/>
  <c r="V375" i="3"/>
  <c r="W375" i="3" s="1"/>
  <c r="V357" i="3"/>
  <c r="W357" i="3" s="1"/>
  <c r="V339" i="3"/>
  <c r="W339" i="3" s="1"/>
  <c r="V321" i="3"/>
  <c r="W321" i="3" s="1"/>
  <c r="V303" i="3"/>
  <c r="W303" i="3" s="1"/>
  <c r="V297" i="3"/>
  <c r="W297" i="3" s="1"/>
  <c r="V273" i="3"/>
  <c r="W273" i="3" s="1"/>
  <c r="V255" i="3"/>
  <c r="W255" i="3" s="1"/>
  <c r="V243" i="3"/>
  <c r="W243" i="3" s="1"/>
  <c r="V219" i="3"/>
  <c r="W219" i="3" s="1"/>
  <c r="V201" i="3"/>
  <c r="W201" i="3" s="1"/>
  <c r="V183" i="3"/>
  <c r="W183" i="3" s="1"/>
  <c r="V147" i="3"/>
  <c r="W147" i="3" s="1"/>
  <c r="V149" i="3"/>
  <c r="W149" i="3" s="1"/>
  <c r="V686" i="3"/>
  <c r="W686" i="3" s="1"/>
  <c r="V680" i="3"/>
  <c r="W680" i="3" s="1"/>
  <c r="V668" i="3"/>
  <c r="W668" i="3" s="1"/>
  <c r="V656" i="3"/>
  <c r="W656" i="3" s="1"/>
  <c r="V644" i="3"/>
  <c r="W644" i="3" s="1"/>
  <c r="V632" i="3"/>
  <c r="W632" i="3" s="1"/>
  <c r="V620" i="3"/>
  <c r="W620" i="3" s="1"/>
  <c r="V608" i="3"/>
  <c r="W608" i="3" s="1"/>
  <c r="V596" i="3"/>
  <c r="W596" i="3" s="1"/>
  <c r="V590" i="3"/>
  <c r="W590" i="3" s="1"/>
  <c r="V578" i="3"/>
  <c r="W578" i="3" s="1"/>
  <c r="V566" i="3"/>
  <c r="W566" i="3" s="1"/>
  <c r="V548" i="3"/>
  <c r="W548" i="3" s="1"/>
  <c r="V536" i="3"/>
  <c r="W536" i="3" s="1"/>
  <c r="V524" i="3"/>
  <c r="W524" i="3" s="1"/>
  <c r="V494" i="3"/>
  <c r="W494" i="3" s="1"/>
  <c r="V482" i="3"/>
  <c r="W482" i="3" s="1"/>
  <c r="V470" i="3"/>
  <c r="W470" i="3" s="1"/>
  <c r="V458" i="3"/>
  <c r="W458" i="3" s="1"/>
  <c r="V446" i="3"/>
  <c r="W446" i="3" s="1"/>
  <c r="V434" i="3"/>
  <c r="W434" i="3" s="1"/>
  <c r="V416" i="3"/>
  <c r="W416" i="3" s="1"/>
  <c r="V404" i="3"/>
  <c r="W404" i="3" s="1"/>
  <c r="V392" i="3"/>
  <c r="W392" i="3" s="1"/>
  <c r="V380" i="3"/>
  <c r="W380" i="3" s="1"/>
  <c r="V368" i="3"/>
  <c r="W368" i="3" s="1"/>
  <c r="V356" i="3"/>
  <c r="W356" i="3" s="1"/>
  <c r="V344" i="3"/>
  <c r="W344" i="3" s="1"/>
  <c r="V332" i="3"/>
  <c r="W332" i="3" s="1"/>
  <c r="V326" i="3"/>
  <c r="W326" i="3" s="1"/>
  <c r="V314" i="3"/>
  <c r="W314" i="3" s="1"/>
  <c r="V308" i="3"/>
  <c r="W308" i="3" s="1"/>
  <c r="V302" i="3"/>
  <c r="W302" i="3" s="1"/>
  <c r="V296" i="3"/>
  <c r="W296" i="3" s="1"/>
  <c r="V290" i="3"/>
  <c r="W290" i="3" s="1"/>
  <c r="V284" i="3"/>
  <c r="W284" i="3" s="1"/>
  <c r="V278" i="3"/>
  <c r="W278" i="3" s="1"/>
  <c r="V272" i="3"/>
  <c r="W272" i="3" s="1"/>
  <c r="V266" i="3"/>
  <c r="W266" i="3" s="1"/>
  <c r="V260" i="3"/>
  <c r="W260" i="3" s="1"/>
  <c r="V248" i="3"/>
  <c r="W248" i="3" s="1"/>
  <c r="V242" i="3"/>
  <c r="W242" i="3" s="1"/>
  <c r="V236" i="3"/>
  <c r="W236" i="3" s="1"/>
  <c r="V230" i="3"/>
  <c r="W230" i="3" s="1"/>
  <c r="V224" i="3"/>
  <c r="W224" i="3" s="1"/>
  <c r="V218" i="3"/>
  <c r="W218" i="3" s="1"/>
  <c r="V212" i="3"/>
  <c r="W212" i="3" s="1"/>
  <c r="V206" i="3"/>
  <c r="W206" i="3" s="1"/>
  <c r="V200" i="3"/>
  <c r="W200" i="3" s="1"/>
  <c r="V194" i="3"/>
  <c r="W194" i="3" s="1"/>
  <c r="V188" i="3"/>
  <c r="W188" i="3" s="1"/>
  <c r="V182" i="3"/>
  <c r="W182" i="3" s="1"/>
  <c r="V176" i="3"/>
  <c r="W176" i="3" s="1"/>
  <c r="V170" i="3"/>
  <c r="W170" i="3" s="1"/>
  <c r="V164" i="3"/>
  <c r="W164" i="3" s="1"/>
  <c r="V158" i="3"/>
  <c r="W158" i="3" s="1"/>
  <c r="V152" i="3"/>
  <c r="W152" i="3" s="1"/>
  <c r="V146" i="3"/>
  <c r="W146" i="3" s="1"/>
  <c r="V140" i="3"/>
  <c r="W140" i="3" s="1"/>
  <c r="V134" i="3"/>
  <c r="W134" i="3" s="1"/>
  <c r="V128" i="3"/>
  <c r="W128" i="3" s="1"/>
  <c r="V122" i="3"/>
  <c r="W122" i="3" s="1"/>
  <c r="V116" i="3"/>
  <c r="W116" i="3" s="1"/>
  <c r="V110" i="3"/>
  <c r="W110" i="3" s="1"/>
  <c r="V104" i="3"/>
  <c r="W104" i="3" s="1"/>
  <c r="V98" i="3"/>
  <c r="W98" i="3" s="1"/>
  <c r="V92" i="3"/>
  <c r="W92" i="3" s="1"/>
  <c r="V86" i="3"/>
  <c r="W86" i="3" s="1"/>
  <c r="V80" i="3"/>
  <c r="W80" i="3" s="1"/>
  <c r="V74" i="3"/>
  <c r="W74" i="3" s="1"/>
  <c r="V68" i="3"/>
  <c r="W68" i="3" s="1"/>
  <c r="V62" i="3"/>
  <c r="W62" i="3" s="1"/>
  <c r="V56" i="3"/>
  <c r="W56" i="3" s="1"/>
  <c r="V50" i="3"/>
  <c r="W50" i="3" s="1"/>
  <c r="V44" i="3"/>
  <c r="W44" i="3" s="1"/>
  <c r="V38" i="3"/>
  <c r="W38" i="3" s="1"/>
  <c r="V32" i="3"/>
  <c r="W32" i="3" s="1"/>
  <c r="V26" i="3"/>
  <c r="W26" i="3" s="1"/>
  <c r="V20" i="3"/>
  <c r="W20" i="3" s="1"/>
  <c r="V14" i="3"/>
  <c r="W14" i="3" s="1"/>
  <c r="V8" i="3"/>
  <c r="W8" i="3" s="1"/>
  <c r="V674" i="3"/>
  <c r="W674" i="3" s="1"/>
  <c r="V662" i="3"/>
  <c r="W662" i="3" s="1"/>
  <c r="V650" i="3"/>
  <c r="W650" i="3" s="1"/>
  <c r="V638" i="3"/>
  <c r="W638" i="3" s="1"/>
  <c r="V626" i="3"/>
  <c r="W626" i="3" s="1"/>
  <c r="V614" i="3"/>
  <c r="W614" i="3" s="1"/>
  <c r="V602" i="3"/>
  <c r="W602" i="3" s="1"/>
  <c r="V584" i="3"/>
  <c r="W584" i="3" s="1"/>
  <c r="V572" i="3"/>
  <c r="W572" i="3" s="1"/>
  <c r="V560" i="3"/>
  <c r="W560" i="3" s="1"/>
  <c r="V554" i="3"/>
  <c r="W554" i="3" s="1"/>
  <c r="V542" i="3"/>
  <c r="W542" i="3" s="1"/>
  <c r="V530" i="3"/>
  <c r="W530" i="3" s="1"/>
  <c r="V518" i="3"/>
  <c r="W518" i="3" s="1"/>
  <c r="V512" i="3"/>
  <c r="W512" i="3" s="1"/>
  <c r="V506" i="3"/>
  <c r="W506" i="3" s="1"/>
  <c r="V500" i="3"/>
  <c r="W500" i="3" s="1"/>
  <c r="V488" i="3"/>
  <c r="W488" i="3" s="1"/>
  <c r="V476" i="3"/>
  <c r="W476" i="3" s="1"/>
  <c r="V464" i="3"/>
  <c r="W464" i="3" s="1"/>
  <c r="V452" i="3"/>
  <c r="W452" i="3" s="1"/>
  <c r="V440" i="3"/>
  <c r="W440" i="3" s="1"/>
  <c r="V428" i="3"/>
  <c r="W428" i="3" s="1"/>
  <c r="V422" i="3"/>
  <c r="W422" i="3" s="1"/>
  <c r="V410" i="3"/>
  <c r="W410" i="3" s="1"/>
  <c r="V398" i="3"/>
  <c r="W398" i="3" s="1"/>
  <c r="V386" i="3"/>
  <c r="W386" i="3" s="1"/>
  <c r="V374" i="3"/>
  <c r="W374" i="3" s="1"/>
  <c r="V362" i="3"/>
  <c r="W362" i="3" s="1"/>
  <c r="V350" i="3"/>
  <c r="W350" i="3" s="1"/>
  <c r="V338" i="3"/>
  <c r="W338" i="3" s="1"/>
  <c r="V320" i="3"/>
  <c r="W320" i="3" s="1"/>
  <c r="V254" i="3"/>
  <c r="W254" i="3" s="1"/>
  <c r="S5" i="3"/>
  <c r="T5" i="3" s="1"/>
  <c r="S688" i="3"/>
  <c r="T688" i="3" s="1"/>
  <c r="G688" i="3"/>
  <c r="S682" i="3"/>
  <c r="T682" i="3" s="1"/>
  <c r="G682" i="3"/>
  <c r="S676" i="3"/>
  <c r="T676" i="3" s="1"/>
  <c r="G676" i="3"/>
  <c r="S670" i="3"/>
  <c r="T670" i="3" s="1"/>
  <c r="G670" i="3"/>
  <c r="S664" i="3"/>
  <c r="T664" i="3" s="1"/>
  <c r="G664" i="3"/>
  <c r="S658" i="3"/>
  <c r="T658" i="3" s="1"/>
  <c r="G658" i="3"/>
  <c r="S652" i="3"/>
  <c r="T652" i="3" s="1"/>
  <c r="G652" i="3"/>
  <c r="S646" i="3"/>
  <c r="T646" i="3" s="1"/>
  <c r="G646" i="3"/>
  <c r="S640" i="3"/>
  <c r="T640" i="3" s="1"/>
  <c r="G640" i="3"/>
  <c r="S634" i="3"/>
  <c r="T634" i="3" s="1"/>
  <c r="G634" i="3"/>
  <c r="S628" i="3"/>
  <c r="T628" i="3" s="1"/>
  <c r="G628" i="3"/>
  <c r="S622" i="3"/>
  <c r="T622" i="3" s="1"/>
  <c r="G622" i="3"/>
  <c r="J622" i="3" s="1"/>
  <c r="S616" i="3"/>
  <c r="T616" i="3" s="1"/>
  <c r="G616" i="3"/>
  <c r="S610" i="3"/>
  <c r="T610" i="3" s="1"/>
  <c r="G610" i="3"/>
  <c r="S604" i="3"/>
  <c r="T604" i="3" s="1"/>
  <c r="G604" i="3"/>
  <c r="J604" i="3" s="1"/>
  <c r="S598" i="3"/>
  <c r="T598" i="3" s="1"/>
  <c r="G598" i="3"/>
  <c r="S592" i="3"/>
  <c r="T592" i="3" s="1"/>
  <c r="G592" i="3"/>
  <c r="S586" i="3"/>
  <c r="T586" i="3" s="1"/>
  <c r="G586" i="3"/>
  <c r="S580" i="3"/>
  <c r="T580" i="3" s="1"/>
  <c r="G580" i="3"/>
  <c r="S574" i="3"/>
  <c r="T574" i="3" s="1"/>
  <c r="G574" i="3"/>
  <c r="S568" i="3"/>
  <c r="T568" i="3" s="1"/>
  <c r="G568" i="3"/>
  <c r="S562" i="3"/>
  <c r="T562" i="3" s="1"/>
  <c r="G562" i="3"/>
  <c r="S556" i="3"/>
  <c r="T556" i="3" s="1"/>
  <c r="G556" i="3"/>
  <c r="S550" i="3"/>
  <c r="T550" i="3" s="1"/>
  <c r="G550" i="3"/>
  <c r="S544" i="3"/>
  <c r="T544" i="3" s="1"/>
  <c r="G544" i="3"/>
  <c r="S538" i="3"/>
  <c r="T538" i="3" s="1"/>
  <c r="G538" i="3"/>
  <c r="S532" i="3"/>
  <c r="T532" i="3" s="1"/>
  <c r="G532" i="3"/>
  <c r="S526" i="3"/>
  <c r="T526" i="3" s="1"/>
  <c r="G526" i="3"/>
  <c r="S520" i="3"/>
  <c r="T520" i="3" s="1"/>
  <c r="G520" i="3"/>
  <c r="S514" i="3"/>
  <c r="T514" i="3" s="1"/>
  <c r="G514" i="3"/>
  <c r="S508" i="3"/>
  <c r="T508" i="3" s="1"/>
  <c r="G508" i="3"/>
  <c r="S502" i="3"/>
  <c r="T502" i="3" s="1"/>
  <c r="G502" i="3"/>
  <c r="S496" i="3"/>
  <c r="T496" i="3" s="1"/>
  <c r="G496" i="3"/>
  <c r="S490" i="3"/>
  <c r="T490" i="3" s="1"/>
  <c r="G490" i="3"/>
  <c r="S484" i="3"/>
  <c r="T484" i="3" s="1"/>
  <c r="G484" i="3"/>
  <c r="S478" i="3"/>
  <c r="T478" i="3" s="1"/>
  <c r="G478" i="3"/>
  <c r="S472" i="3"/>
  <c r="T472" i="3" s="1"/>
  <c r="G472" i="3"/>
  <c r="S466" i="3"/>
  <c r="T466" i="3" s="1"/>
  <c r="G466" i="3"/>
  <c r="S460" i="3"/>
  <c r="T460" i="3" s="1"/>
  <c r="G460" i="3"/>
  <c r="S454" i="3"/>
  <c r="T454" i="3" s="1"/>
  <c r="G454" i="3"/>
  <c r="S448" i="3"/>
  <c r="T448" i="3" s="1"/>
  <c r="G448" i="3"/>
  <c r="S442" i="3"/>
  <c r="T442" i="3" s="1"/>
  <c r="G442" i="3"/>
  <c r="S436" i="3"/>
  <c r="T436" i="3" s="1"/>
  <c r="G436" i="3"/>
  <c r="S430" i="3"/>
  <c r="T430" i="3" s="1"/>
  <c r="G430" i="3"/>
  <c r="S424" i="3"/>
  <c r="T424" i="3" s="1"/>
  <c r="G424" i="3"/>
  <c r="S418" i="3"/>
  <c r="T418" i="3" s="1"/>
  <c r="G418" i="3"/>
  <c r="S412" i="3"/>
  <c r="T412" i="3" s="1"/>
  <c r="G412" i="3"/>
  <c r="S406" i="3"/>
  <c r="T406" i="3" s="1"/>
  <c r="G406" i="3"/>
  <c r="S400" i="3"/>
  <c r="T400" i="3" s="1"/>
  <c r="G400" i="3"/>
  <c r="S394" i="3"/>
  <c r="T394" i="3" s="1"/>
  <c r="G394" i="3"/>
  <c r="S388" i="3"/>
  <c r="T388" i="3" s="1"/>
  <c r="G388" i="3"/>
  <c r="S382" i="3"/>
  <c r="T382" i="3" s="1"/>
  <c r="G382" i="3"/>
  <c r="S376" i="3"/>
  <c r="T376" i="3" s="1"/>
  <c r="G376" i="3"/>
  <c r="S370" i="3"/>
  <c r="T370" i="3" s="1"/>
  <c r="G370" i="3"/>
  <c r="S364" i="3"/>
  <c r="T364" i="3" s="1"/>
  <c r="G364" i="3"/>
  <c r="S358" i="3"/>
  <c r="T358" i="3" s="1"/>
  <c r="G358" i="3"/>
  <c r="S352" i="3"/>
  <c r="T352" i="3" s="1"/>
  <c r="G352" i="3"/>
  <c r="S346" i="3"/>
  <c r="T346" i="3" s="1"/>
  <c r="G346" i="3"/>
  <c r="S340" i="3"/>
  <c r="T340" i="3" s="1"/>
  <c r="G340" i="3"/>
  <c r="S334" i="3"/>
  <c r="T334" i="3" s="1"/>
  <c r="G334" i="3"/>
  <c r="S328" i="3"/>
  <c r="T328" i="3" s="1"/>
  <c r="G328" i="3"/>
  <c r="S322" i="3"/>
  <c r="T322" i="3" s="1"/>
  <c r="G322" i="3"/>
  <c r="S316" i="3"/>
  <c r="T316" i="3" s="1"/>
  <c r="G316" i="3"/>
  <c r="S310" i="3"/>
  <c r="T310" i="3" s="1"/>
  <c r="G310" i="3"/>
  <c r="S304" i="3"/>
  <c r="T304" i="3" s="1"/>
  <c r="G304" i="3"/>
  <c r="S298" i="3"/>
  <c r="T298" i="3" s="1"/>
  <c r="G298" i="3"/>
  <c r="S292" i="3"/>
  <c r="T292" i="3" s="1"/>
  <c r="G292" i="3"/>
  <c r="S286" i="3"/>
  <c r="T286" i="3" s="1"/>
  <c r="G286" i="3"/>
  <c r="S280" i="3"/>
  <c r="T280" i="3" s="1"/>
  <c r="G280" i="3"/>
  <c r="S274" i="3"/>
  <c r="T274" i="3" s="1"/>
  <c r="G274" i="3"/>
  <c r="S268" i="3"/>
  <c r="T268" i="3" s="1"/>
  <c r="G268" i="3"/>
  <c r="S262" i="3"/>
  <c r="T262" i="3" s="1"/>
  <c r="G262" i="3"/>
  <c r="S256" i="3"/>
  <c r="T256" i="3" s="1"/>
  <c r="G256" i="3"/>
  <c r="S250" i="3"/>
  <c r="T250" i="3" s="1"/>
  <c r="G250" i="3"/>
  <c r="S244" i="3"/>
  <c r="T244" i="3" s="1"/>
  <c r="G244" i="3"/>
  <c r="S238" i="3"/>
  <c r="T238" i="3" s="1"/>
  <c r="G238" i="3"/>
  <c r="S232" i="3"/>
  <c r="T232" i="3" s="1"/>
  <c r="G232" i="3"/>
  <c r="S226" i="3"/>
  <c r="T226" i="3" s="1"/>
  <c r="G226" i="3"/>
  <c r="S220" i="3"/>
  <c r="T220" i="3" s="1"/>
  <c r="G220" i="3"/>
  <c r="S214" i="3"/>
  <c r="T214" i="3" s="1"/>
  <c r="G214" i="3"/>
  <c r="S208" i="3"/>
  <c r="T208" i="3" s="1"/>
  <c r="G208" i="3"/>
  <c r="S202" i="3"/>
  <c r="T202" i="3" s="1"/>
  <c r="G202" i="3"/>
  <c r="S196" i="3"/>
  <c r="T196" i="3" s="1"/>
  <c r="G196" i="3"/>
  <c r="S190" i="3"/>
  <c r="T190" i="3" s="1"/>
  <c r="G190" i="3"/>
  <c r="S184" i="3"/>
  <c r="T184" i="3" s="1"/>
  <c r="G184" i="3"/>
  <c r="S178" i="3"/>
  <c r="T178" i="3" s="1"/>
  <c r="G178" i="3"/>
  <c r="S172" i="3"/>
  <c r="T172" i="3" s="1"/>
  <c r="G172" i="3"/>
  <c r="S166" i="3"/>
  <c r="T166" i="3" s="1"/>
  <c r="G166" i="3"/>
  <c r="S160" i="3"/>
  <c r="T160" i="3" s="1"/>
  <c r="G160" i="3"/>
  <c r="S154" i="3"/>
  <c r="T154" i="3" s="1"/>
  <c r="G154" i="3"/>
  <c r="S148" i="3"/>
  <c r="T148" i="3" s="1"/>
  <c r="G148" i="3"/>
  <c r="S142" i="3"/>
  <c r="T142" i="3" s="1"/>
  <c r="G142" i="3"/>
  <c r="S136" i="3"/>
  <c r="T136" i="3" s="1"/>
  <c r="G136" i="3"/>
  <c r="S130" i="3"/>
  <c r="T130" i="3" s="1"/>
  <c r="G130" i="3"/>
  <c r="S124" i="3"/>
  <c r="T124" i="3" s="1"/>
  <c r="G124" i="3"/>
  <c r="S118" i="3"/>
  <c r="T118" i="3" s="1"/>
  <c r="G118" i="3"/>
  <c r="S112" i="3"/>
  <c r="T112" i="3" s="1"/>
  <c r="G112" i="3"/>
  <c r="S106" i="3"/>
  <c r="T106" i="3" s="1"/>
  <c r="G106" i="3"/>
  <c r="S100" i="3"/>
  <c r="T100" i="3" s="1"/>
  <c r="G100" i="3"/>
  <c r="S94" i="3"/>
  <c r="T94" i="3" s="1"/>
  <c r="G94" i="3"/>
  <c r="S88" i="3"/>
  <c r="T88" i="3" s="1"/>
  <c r="G88" i="3"/>
  <c r="S82" i="3"/>
  <c r="T82" i="3" s="1"/>
  <c r="G82" i="3"/>
  <c r="S76" i="3"/>
  <c r="T76" i="3" s="1"/>
  <c r="G76" i="3"/>
  <c r="S70" i="3"/>
  <c r="T70" i="3" s="1"/>
  <c r="G70" i="3"/>
  <c r="S64" i="3"/>
  <c r="T64" i="3" s="1"/>
  <c r="G64" i="3"/>
  <c r="S58" i="3"/>
  <c r="T58" i="3" s="1"/>
  <c r="G58" i="3"/>
  <c r="S52" i="3"/>
  <c r="T52" i="3" s="1"/>
  <c r="G52" i="3"/>
  <c r="S46" i="3"/>
  <c r="T46" i="3" s="1"/>
  <c r="G46" i="3"/>
  <c r="S40" i="3"/>
  <c r="T40" i="3" s="1"/>
  <c r="G40" i="3"/>
  <c r="S34" i="3"/>
  <c r="T34" i="3" s="1"/>
  <c r="G34" i="3"/>
  <c r="S28" i="3"/>
  <c r="T28" i="3" s="1"/>
  <c r="G28" i="3"/>
  <c r="S22" i="3"/>
  <c r="T22" i="3" s="1"/>
  <c r="G22" i="3"/>
  <c r="S16" i="3"/>
  <c r="T16" i="3" s="1"/>
  <c r="G16" i="3"/>
  <c r="S10" i="3"/>
  <c r="T10" i="3" s="1"/>
  <c r="G10" i="3"/>
  <c r="S687" i="3"/>
  <c r="T687" i="3" s="1"/>
  <c r="G687" i="3"/>
  <c r="S645" i="3"/>
  <c r="T645" i="3" s="1"/>
  <c r="G645" i="3"/>
  <c r="J645" i="3" s="1"/>
  <c r="S615" i="3"/>
  <c r="T615" i="3" s="1"/>
  <c r="G615" i="3"/>
  <c r="S591" i="3"/>
  <c r="T591" i="3" s="1"/>
  <c r="G591" i="3"/>
  <c r="S567" i="3"/>
  <c r="T567" i="3" s="1"/>
  <c r="G567" i="3"/>
  <c r="S549" i="3"/>
  <c r="T549" i="3" s="1"/>
  <c r="G549" i="3"/>
  <c r="S531" i="3"/>
  <c r="T531" i="3" s="1"/>
  <c r="G531" i="3"/>
  <c r="S519" i="3"/>
  <c r="T519" i="3" s="1"/>
  <c r="G519" i="3"/>
  <c r="S507" i="3"/>
  <c r="T507" i="3" s="1"/>
  <c r="G507" i="3"/>
  <c r="S501" i="3"/>
  <c r="T501" i="3" s="1"/>
  <c r="G501" i="3"/>
  <c r="S489" i="3"/>
  <c r="T489" i="3" s="1"/>
  <c r="G489" i="3"/>
  <c r="S477" i="3"/>
  <c r="T477" i="3" s="1"/>
  <c r="G477" i="3"/>
  <c r="S465" i="3"/>
  <c r="T465" i="3" s="1"/>
  <c r="G465" i="3"/>
  <c r="S453" i="3"/>
  <c r="T453" i="3" s="1"/>
  <c r="G453" i="3"/>
  <c r="S441" i="3"/>
  <c r="T441" i="3" s="1"/>
  <c r="G441" i="3"/>
  <c r="S429" i="3"/>
  <c r="T429" i="3" s="1"/>
  <c r="G429" i="3"/>
  <c r="S417" i="3"/>
  <c r="T417" i="3" s="1"/>
  <c r="G417" i="3"/>
  <c r="S405" i="3"/>
  <c r="T405" i="3" s="1"/>
  <c r="G405" i="3"/>
  <c r="S393" i="3"/>
  <c r="T393" i="3" s="1"/>
  <c r="G393" i="3"/>
  <c r="S381" i="3"/>
  <c r="T381" i="3" s="1"/>
  <c r="G381" i="3"/>
  <c r="S369" i="3"/>
  <c r="T369" i="3" s="1"/>
  <c r="G369" i="3"/>
  <c r="S363" i="3"/>
  <c r="T363" i="3" s="1"/>
  <c r="G363" i="3"/>
  <c r="S351" i="3"/>
  <c r="T351" i="3" s="1"/>
  <c r="G351" i="3"/>
  <c r="S345" i="3"/>
  <c r="T345" i="3" s="1"/>
  <c r="G345" i="3"/>
  <c r="S339" i="3"/>
  <c r="T339" i="3" s="1"/>
  <c r="G339" i="3"/>
  <c r="S333" i="3"/>
  <c r="T333" i="3" s="1"/>
  <c r="G333" i="3"/>
  <c r="S327" i="3"/>
  <c r="T327" i="3" s="1"/>
  <c r="G327" i="3"/>
  <c r="S321" i="3"/>
  <c r="T321" i="3" s="1"/>
  <c r="G321" i="3"/>
  <c r="S315" i="3"/>
  <c r="T315" i="3" s="1"/>
  <c r="G315" i="3"/>
  <c r="S309" i="3"/>
  <c r="T309" i="3" s="1"/>
  <c r="G309" i="3"/>
  <c r="S303" i="3"/>
  <c r="T303" i="3" s="1"/>
  <c r="G303" i="3"/>
  <c r="S297" i="3"/>
  <c r="T297" i="3" s="1"/>
  <c r="G297" i="3"/>
  <c r="S291" i="3"/>
  <c r="T291" i="3" s="1"/>
  <c r="G291" i="3"/>
  <c r="S279" i="3"/>
  <c r="T279" i="3" s="1"/>
  <c r="G279" i="3"/>
  <c r="S273" i="3"/>
  <c r="T273" i="3" s="1"/>
  <c r="G273" i="3"/>
  <c r="S267" i="3"/>
  <c r="T267" i="3" s="1"/>
  <c r="G267" i="3"/>
  <c r="S261" i="3"/>
  <c r="T261" i="3" s="1"/>
  <c r="G261" i="3"/>
  <c r="S255" i="3"/>
  <c r="T255" i="3" s="1"/>
  <c r="G255" i="3"/>
  <c r="S249" i="3"/>
  <c r="T249" i="3" s="1"/>
  <c r="G249" i="3"/>
  <c r="S243" i="3"/>
  <c r="T243" i="3" s="1"/>
  <c r="G243" i="3"/>
  <c r="S237" i="3"/>
  <c r="T237" i="3" s="1"/>
  <c r="G237" i="3"/>
  <c r="S231" i="3"/>
  <c r="T231" i="3" s="1"/>
  <c r="G231" i="3"/>
  <c r="S225" i="3"/>
  <c r="T225" i="3" s="1"/>
  <c r="G225" i="3"/>
  <c r="S219" i="3"/>
  <c r="T219" i="3" s="1"/>
  <c r="G219" i="3"/>
  <c r="S213" i="3"/>
  <c r="T213" i="3" s="1"/>
  <c r="G213" i="3"/>
  <c r="S207" i="3"/>
  <c r="T207" i="3" s="1"/>
  <c r="G207" i="3"/>
  <c r="S201" i="3"/>
  <c r="T201" i="3" s="1"/>
  <c r="G201" i="3"/>
  <c r="S195" i="3"/>
  <c r="T195" i="3" s="1"/>
  <c r="G195" i="3"/>
  <c r="S189" i="3"/>
  <c r="T189" i="3" s="1"/>
  <c r="G189" i="3"/>
  <c r="S183" i="3"/>
  <c r="T183" i="3" s="1"/>
  <c r="G183" i="3"/>
  <c r="S177" i="3"/>
  <c r="T177" i="3" s="1"/>
  <c r="G177" i="3"/>
  <c r="S171" i="3"/>
  <c r="T171" i="3" s="1"/>
  <c r="G171" i="3"/>
  <c r="S165" i="3"/>
  <c r="T165" i="3" s="1"/>
  <c r="G165" i="3"/>
  <c r="S159" i="3"/>
  <c r="T159" i="3" s="1"/>
  <c r="G159" i="3"/>
  <c r="S153" i="3"/>
  <c r="T153" i="3" s="1"/>
  <c r="G153" i="3"/>
  <c r="S147" i="3"/>
  <c r="T147" i="3" s="1"/>
  <c r="G147" i="3"/>
  <c r="S141" i="3"/>
  <c r="T141" i="3" s="1"/>
  <c r="G141" i="3"/>
  <c r="S135" i="3"/>
  <c r="T135" i="3" s="1"/>
  <c r="G135" i="3"/>
  <c r="S129" i="3"/>
  <c r="T129" i="3" s="1"/>
  <c r="G129" i="3"/>
  <c r="S123" i="3"/>
  <c r="T123" i="3" s="1"/>
  <c r="G123" i="3"/>
  <c r="S117" i="3"/>
  <c r="T117" i="3" s="1"/>
  <c r="G117" i="3"/>
  <c r="S111" i="3"/>
  <c r="T111" i="3" s="1"/>
  <c r="G111" i="3"/>
  <c r="S105" i="3"/>
  <c r="T105" i="3" s="1"/>
  <c r="G105" i="3"/>
  <c r="S99" i="3"/>
  <c r="T99" i="3" s="1"/>
  <c r="G99" i="3"/>
  <c r="S93" i="3"/>
  <c r="T93" i="3" s="1"/>
  <c r="G93" i="3"/>
  <c r="S87" i="3"/>
  <c r="T87" i="3" s="1"/>
  <c r="G87" i="3"/>
  <c r="S81" i="3"/>
  <c r="T81" i="3" s="1"/>
  <c r="G81" i="3"/>
  <c r="S75" i="3"/>
  <c r="T75" i="3" s="1"/>
  <c r="G75" i="3"/>
  <c r="S69" i="3"/>
  <c r="T69" i="3" s="1"/>
  <c r="G69" i="3"/>
  <c r="S63" i="3"/>
  <c r="T63" i="3" s="1"/>
  <c r="G63" i="3"/>
  <c r="S57" i="3"/>
  <c r="T57" i="3" s="1"/>
  <c r="G57" i="3"/>
  <c r="S51" i="3"/>
  <c r="T51" i="3" s="1"/>
  <c r="G51" i="3"/>
  <c r="S45" i="3"/>
  <c r="T45" i="3" s="1"/>
  <c r="G45" i="3"/>
  <c r="S39" i="3"/>
  <c r="T39" i="3" s="1"/>
  <c r="G39" i="3"/>
  <c r="S33" i="3"/>
  <c r="T33" i="3" s="1"/>
  <c r="G33" i="3"/>
  <c r="S27" i="3"/>
  <c r="T27" i="3" s="1"/>
  <c r="G27" i="3"/>
  <c r="S21" i="3"/>
  <c r="T21" i="3" s="1"/>
  <c r="G21" i="3"/>
  <c r="S15" i="3"/>
  <c r="T15" i="3" s="1"/>
  <c r="G15" i="3"/>
  <c r="S9" i="3"/>
  <c r="T9" i="3" s="1"/>
  <c r="G9" i="3"/>
  <c r="S675" i="3"/>
  <c r="T675" i="3" s="1"/>
  <c r="G675" i="3"/>
  <c r="S639" i="3"/>
  <c r="T639" i="3" s="1"/>
  <c r="G639" i="3"/>
  <c r="S621" i="3"/>
  <c r="T621" i="3" s="1"/>
  <c r="G621" i="3"/>
  <c r="S597" i="3"/>
  <c r="T597" i="3" s="1"/>
  <c r="G597" i="3"/>
  <c r="S573" i="3"/>
  <c r="T573" i="3" s="1"/>
  <c r="G573" i="3"/>
  <c r="J573" i="3" s="1"/>
  <c r="S561" i="3"/>
  <c r="T561" i="3" s="1"/>
  <c r="G561" i="3"/>
  <c r="S537" i="3"/>
  <c r="T537" i="3" s="1"/>
  <c r="G537" i="3"/>
  <c r="S525" i="3"/>
  <c r="T525" i="3" s="1"/>
  <c r="G525" i="3"/>
  <c r="S513" i="3"/>
  <c r="T513" i="3" s="1"/>
  <c r="G513" i="3"/>
  <c r="S495" i="3"/>
  <c r="T495" i="3" s="1"/>
  <c r="G495" i="3"/>
  <c r="S483" i="3"/>
  <c r="T483" i="3" s="1"/>
  <c r="G483" i="3"/>
  <c r="S471" i="3"/>
  <c r="T471" i="3" s="1"/>
  <c r="G471" i="3"/>
  <c r="S459" i="3"/>
  <c r="T459" i="3" s="1"/>
  <c r="G459" i="3"/>
  <c r="S447" i="3"/>
  <c r="T447" i="3" s="1"/>
  <c r="G447" i="3"/>
  <c r="S435" i="3"/>
  <c r="T435" i="3" s="1"/>
  <c r="G435" i="3"/>
  <c r="S423" i="3"/>
  <c r="T423" i="3" s="1"/>
  <c r="G423" i="3"/>
  <c r="S411" i="3"/>
  <c r="T411" i="3" s="1"/>
  <c r="G411" i="3"/>
  <c r="S399" i="3"/>
  <c r="T399" i="3" s="1"/>
  <c r="G399" i="3"/>
  <c r="S387" i="3"/>
  <c r="T387" i="3" s="1"/>
  <c r="G387" i="3"/>
  <c r="S375" i="3"/>
  <c r="T375" i="3" s="1"/>
  <c r="G375" i="3"/>
  <c r="S357" i="3"/>
  <c r="T357" i="3" s="1"/>
  <c r="G357" i="3"/>
  <c r="S285" i="3"/>
  <c r="T285" i="3" s="1"/>
  <c r="G285" i="3"/>
  <c r="S651" i="3"/>
  <c r="T651" i="3" s="1"/>
  <c r="G651" i="3"/>
  <c r="S627" i="3"/>
  <c r="T627" i="3" s="1"/>
  <c r="G627" i="3"/>
  <c r="S603" i="3"/>
  <c r="T603" i="3" s="1"/>
  <c r="G603" i="3"/>
  <c r="S579" i="3"/>
  <c r="T579" i="3" s="1"/>
  <c r="G579" i="3"/>
  <c r="S543" i="3"/>
  <c r="T543" i="3" s="1"/>
  <c r="G543" i="3"/>
  <c r="S680" i="3"/>
  <c r="T680" i="3" s="1"/>
  <c r="G680" i="3"/>
  <c r="S668" i="3"/>
  <c r="T668" i="3" s="1"/>
  <c r="G668" i="3"/>
  <c r="S656" i="3"/>
  <c r="T656" i="3" s="1"/>
  <c r="G656" i="3"/>
  <c r="S644" i="3"/>
  <c r="T644" i="3" s="1"/>
  <c r="G644" i="3"/>
  <c r="S632" i="3"/>
  <c r="T632" i="3" s="1"/>
  <c r="G632" i="3"/>
  <c r="S620" i="3"/>
  <c r="T620" i="3" s="1"/>
  <c r="G620" i="3"/>
  <c r="S608" i="3"/>
  <c r="T608" i="3" s="1"/>
  <c r="G608" i="3"/>
  <c r="S596" i="3"/>
  <c r="T596" i="3" s="1"/>
  <c r="G596" i="3"/>
  <c r="S584" i="3"/>
  <c r="T584" i="3" s="1"/>
  <c r="G584" i="3"/>
  <c r="S572" i="3"/>
  <c r="T572" i="3" s="1"/>
  <c r="G572" i="3"/>
  <c r="S560" i="3"/>
  <c r="T560" i="3" s="1"/>
  <c r="G560" i="3"/>
  <c r="S548" i="3"/>
  <c r="T548" i="3" s="1"/>
  <c r="G548" i="3"/>
  <c r="S536" i="3"/>
  <c r="T536" i="3" s="1"/>
  <c r="G536" i="3"/>
  <c r="S524" i="3"/>
  <c r="T524" i="3" s="1"/>
  <c r="G524" i="3"/>
  <c r="S512" i="3"/>
  <c r="T512" i="3" s="1"/>
  <c r="G512" i="3"/>
  <c r="S500" i="3"/>
  <c r="T500" i="3" s="1"/>
  <c r="G500" i="3"/>
  <c r="S488" i="3"/>
  <c r="T488" i="3" s="1"/>
  <c r="G488" i="3"/>
  <c r="S476" i="3"/>
  <c r="T476" i="3" s="1"/>
  <c r="G476" i="3"/>
  <c r="S464" i="3"/>
  <c r="T464" i="3" s="1"/>
  <c r="G464" i="3"/>
  <c r="S452" i="3"/>
  <c r="T452" i="3" s="1"/>
  <c r="G452" i="3"/>
  <c r="S440" i="3"/>
  <c r="T440" i="3" s="1"/>
  <c r="G440" i="3"/>
  <c r="S428" i="3"/>
  <c r="T428" i="3" s="1"/>
  <c r="G428" i="3"/>
  <c r="S416" i="3"/>
  <c r="T416" i="3" s="1"/>
  <c r="G416" i="3"/>
  <c r="S404" i="3"/>
  <c r="T404" i="3" s="1"/>
  <c r="G404" i="3"/>
  <c r="S398" i="3"/>
  <c r="T398" i="3" s="1"/>
  <c r="G398" i="3"/>
  <c r="S386" i="3"/>
  <c r="T386" i="3" s="1"/>
  <c r="G386" i="3"/>
  <c r="S380" i="3"/>
  <c r="T380" i="3" s="1"/>
  <c r="G380" i="3"/>
  <c r="S374" i="3"/>
  <c r="T374" i="3" s="1"/>
  <c r="G374" i="3"/>
  <c r="S368" i="3"/>
  <c r="T368" i="3" s="1"/>
  <c r="G368" i="3"/>
  <c r="S356" i="3"/>
  <c r="T356" i="3" s="1"/>
  <c r="G356" i="3"/>
  <c r="S350" i="3"/>
  <c r="T350" i="3" s="1"/>
  <c r="G350" i="3"/>
  <c r="S344" i="3"/>
  <c r="T344" i="3" s="1"/>
  <c r="G344" i="3"/>
  <c r="S338" i="3"/>
  <c r="T338" i="3" s="1"/>
  <c r="G338" i="3"/>
  <c r="S332" i="3"/>
  <c r="T332" i="3" s="1"/>
  <c r="G332" i="3"/>
  <c r="S326" i="3"/>
  <c r="T326" i="3" s="1"/>
  <c r="G326" i="3"/>
  <c r="S320" i="3"/>
  <c r="T320" i="3" s="1"/>
  <c r="G320" i="3"/>
  <c r="S314" i="3"/>
  <c r="T314" i="3" s="1"/>
  <c r="G314" i="3"/>
  <c r="S308" i="3"/>
  <c r="T308" i="3" s="1"/>
  <c r="G308" i="3"/>
  <c r="S302" i="3"/>
  <c r="T302" i="3" s="1"/>
  <c r="G302" i="3"/>
  <c r="S296" i="3"/>
  <c r="T296" i="3" s="1"/>
  <c r="G296" i="3"/>
  <c r="S290" i="3"/>
  <c r="T290" i="3" s="1"/>
  <c r="G290" i="3"/>
  <c r="S284" i="3"/>
  <c r="T284" i="3" s="1"/>
  <c r="G284" i="3"/>
  <c r="S278" i="3"/>
  <c r="T278" i="3" s="1"/>
  <c r="G278" i="3"/>
  <c r="S272" i="3"/>
  <c r="T272" i="3" s="1"/>
  <c r="G272" i="3"/>
  <c r="S266" i="3"/>
  <c r="T266" i="3" s="1"/>
  <c r="G266" i="3"/>
  <c r="S260" i="3"/>
  <c r="T260" i="3" s="1"/>
  <c r="G260" i="3"/>
  <c r="S254" i="3"/>
  <c r="T254" i="3" s="1"/>
  <c r="G254" i="3"/>
  <c r="S248" i="3"/>
  <c r="T248" i="3" s="1"/>
  <c r="G248" i="3"/>
  <c r="S242" i="3"/>
  <c r="T242" i="3" s="1"/>
  <c r="G242" i="3"/>
  <c r="S236" i="3"/>
  <c r="T236" i="3" s="1"/>
  <c r="G236" i="3"/>
  <c r="S230" i="3"/>
  <c r="T230" i="3" s="1"/>
  <c r="G230" i="3"/>
  <c r="S224" i="3"/>
  <c r="T224" i="3" s="1"/>
  <c r="G224" i="3"/>
  <c r="S218" i="3"/>
  <c r="T218" i="3" s="1"/>
  <c r="G218" i="3"/>
  <c r="S212" i="3"/>
  <c r="T212" i="3" s="1"/>
  <c r="G212" i="3"/>
  <c r="S206" i="3"/>
  <c r="T206" i="3" s="1"/>
  <c r="G206" i="3"/>
  <c r="S200" i="3"/>
  <c r="T200" i="3" s="1"/>
  <c r="G200" i="3"/>
  <c r="S194" i="3"/>
  <c r="T194" i="3" s="1"/>
  <c r="G194" i="3"/>
  <c r="S188" i="3"/>
  <c r="T188" i="3" s="1"/>
  <c r="G188" i="3"/>
  <c r="S182" i="3"/>
  <c r="T182" i="3" s="1"/>
  <c r="G182" i="3"/>
  <c r="S176" i="3"/>
  <c r="T176" i="3" s="1"/>
  <c r="G176" i="3"/>
  <c r="S170" i="3"/>
  <c r="T170" i="3" s="1"/>
  <c r="G170" i="3"/>
  <c r="S164" i="3"/>
  <c r="T164" i="3" s="1"/>
  <c r="G164" i="3"/>
  <c r="S158" i="3"/>
  <c r="T158" i="3" s="1"/>
  <c r="G158" i="3"/>
  <c r="S152" i="3"/>
  <c r="T152" i="3" s="1"/>
  <c r="G152" i="3"/>
  <c r="S146" i="3"/>
  <c r="T146" i="3" s="1"/>
  <c r="G146" i="3"/>
  <c r="S140" i="3"/>
  <c r="T140" i="3" s="1"/>
  <c r="G140" i="3"/>
  <c r="S134" i="3"/>
  <c r="T134" i="3" s="1"/>
  <c r="G134" i="3"/>
  <c r="S128" i="3"/>
  <c r="T128" i="3" s="1"/>
  <c r="G128" i="3"/>
  <c r="S122" i="3"/>
  <c r="T122" i="3" s="1"/>
  <c r="G122" i="3"/>
  <c r="S116" i="3"/>
  <c r="T116" i="3" s="1"/>
  <c r="G116" i="3"/>
  <c r="S110" i="3"/>
  <c r="T110" i="3" s="1"/>
  <c r="G110" i="3"/>
  <c r="S104" i="3"/>
  <c r="T104" i="3" s="1"/>
  <c r="G104" i="3"/>
  <c r="S98" i="3"/>
  <c r="T98" i="3" s="1"/>
  <c r="G98" i="3"/>
  <c r="S92" i="3"/>
  <c r="T92" i="3" s="1"/>
  <c r="G92" i="3"/>
  <c r="S86" i="3"/>
  <c r="T86" i="3" s="1"/>
  <c r="G86" i="3"/>
  <c r="S80" i="3"/>
  <c r="T80" i="3" s="1"/>
  <c r="G80" i="3"/>
  <c r="S74" i="3"/>
  <c r="T74" i="3" s="1"/>
  <c r="G74" i="3"/>
  <c r="S68" i="3"/>
  <c r="T68" i="3" s="1"/>
  <c r="G68" i="3"/>
  <c r="S62" i="3"/>
  <c r="T62" i="3" s="1"/>
  <c r="G62" i="3"/>
  <c r="S56" i="3"/>
  <c r="T56" i="3" s="1"/>
  <c r="G56" i="3"/>
  <c r="S50" i="3"/>
  <c r="T50" i="3" s="1"/>
  <c r="G50" i="3"/>
  <c r="S44" i="3"/>
  <c r="T44" i="3" s="1"/>
  <c r="G44" i="3"/>
  <c r="S38" i="3"/>
  <c r="T38" i="3" s="1"/>
  <c r="G38" i="3"/>
  <c r="S32" i="3"/>
  <c r="T32" i="3" s="1"/>
  <c r="G32" i="3"/>
  <c r="S26" i="3"/>
  <c r="T26" i="3" s="1"/>
  <c r="G26" i="3"/>
  <c r="S20" i="3"/>
  <c r="T20" i="3" s="1"/>
  <c r="G20" i="3"/>
  <c r="S14" i="3"/>
  <c r="T14" i="3" s="1"/>
  <c r="G14" i="3"/>
  <c r="S8" i="3"/>
  <c r="T8" i="3" s="1"/>
  <c r="G8" i="3"/>
  <c r="S657" i="3"/>
  <c r="T657" i="3" s="1"/>
  <c r="G657" i="3"/>
  <c r="S633" i="3"/>
  <c r="T633" i="3" s="1"/>
  <c r="G633" i="3"/>
  <c r="S609" i="3"/>
  <c r="T609" i="3" s="1"/>
  <c r="G609" i="3"/>
  <c r="S585" i="3"/>
  <c r="T585" i="3" s="1"/>
  <c r="G585" i="3"/>
  <c r="S555" i="3"/>
  <c r="T555" i="3" s="1"/>
  <c r="G555" i="3"/>
  <c r="S686" i="3"/>
  <c r="T686" i="3" s="1"/>
  <c r="G686" i="3"/>
  <c r="S674" i="3"/>
  <c r="T674" i="3" s="1"/>
  <c r="G674" i="3"/>
  <c r="S662" i="3"/>
  <c r="T662" i="3" s="1"/>
  <c r="G662" i="3"/>
  <c r="S650" i="3"/>
  <c r="T650" i="3" s="1"/>
  <c r="G650" i="3"/>
  <c r="S638" i="3"/>
  <c r="T638" i="3" s="1"/>
  <c r="G638" i="3"/>
  <c r="S626" i="3"/>
  <c r="T626" i="3" s="1"/>
  <c r="G626" i="3"/>
  <c r="S614" i="3"/>
  <c r="T614" i="3" s="1"/>
  <c r="G614" i="3"/>
  <c r="S602" i="3"/>
  <c r="T602" i="3" s="1"/>
  <c r="G602" i="3"/>
  <c r="S590" i="3"/>
  <c r="T590" i="3" s="1"/>
  <c r="G590" i="3"/>
  <c r="S578" i="3"/>
  <c r="T578" i="3" s="1"/>
  <c r="G578" i="3"/>
  <c r="S566" i="3"/>
  <c r="T566" i="3" s="1"/>
  <c r="G566" i="3"/>
  <c r="S554" i="3"/>
  <c r="T554" i="3" s="1"/>
  <c r="G554" i="3"/>
  <c r="S542" i="3"/>
  <c r="T542" i="3" s="1"/>
  <c r="G542" i="3"/>
  <c r="S530" i="3"/>
  <c r="T530" i="3" s="1"/>
  <c r="G530" i="3"/>
  <c r="S518" i="3"/>
  <c r="T518" i="3" s="1"/>
  <c r="G518" i="3"/>
  <c r="S506" i="3"/>
  <c r="T506" i="3" s="1"/>
  <c r="G506" i="3"/>
  <c r="S494" i="3"/>
  <c r="T494" i="3" s="1"/>
  <c r="G494" i="3"/>
  <c r="S482" i="3"/>
  <c r="T482" i="3" s="1"/>
  <c r="G482" i="3"/>
  <c r="S470" i="3"/>
  <c r="T470" i="3" s="1"/>
  <c r="G470" i="3"/>
  <c r="S458" i="3"/>
  <c r="T458" i="3" s="1"/>
  <c r="G458" i="3"/>
  <c r="S446" i="3"/>
  <c r="T446" i="3" s="1"/>
  <c r="G446" i="3"/>
  <c r="S434" i="3"/>
  <c r="T434" i="3" s="1"/>
  <c r="G434" i="3"/>
  <c r="S422" i="3"/>
  <c r="T422" i="3" s="1"/>
  <c r="G422" i="3"/>
  <c r="S410" i="3"/>
  <c r="T410" i="3" s="1"/>
  <c r="G410" i="3"/>
  <c r="S392" i="3"/>
  <c r="T392" i="3" s="1"/>
  <c r="G392" i="3"/>
  <c r="S362" i="3"/>
  <c r="T362" i="3" s="1"/>
  <c r="G362" i="3"/>
  <c r="S679" i="3"/>
  <c r="T679" i="3" s="1"/>
  <c r="G679" i="3"/>
  <c r="S667" i="3"/>
  <c r="T667" i="3" s="1"/>
  <c r="G667" i="3"/>
  <c r="S655" i="3"/>
  <c r="T655" i="3" s="1"/>
  <c r="G655" i="3"/>
  <c r="S643" i="3"/>
  <c r="T643" i="3" s="1"/>
  <c r="G643" i="3"/>
  <c r="S631" i="3"/>
  <c r="T631" i="3" s="1"/>
  <c r="G631" i="3"/>
  <c r="S619" i="3"/>
  <c r="T619" i="3" s="1"/>
  <c r="G619" i="3"/>
  <c r="S613" i="3"/>
  <c r="T613" i="3" s="1"/>
  <c r="G613" i="3"/>
  <c r="S601" i="3"/>
  <c r="T601" i="3" s="1"/>
  <c r="G601" i="3"/>
  <c r="S589" i="3"/>
  <c r="T589" i="3" s="1"/>
  <c r="G589" i="3"/>
  <c r="S577" i="3"/>
  <c r="T577" i="3" s="1"/>
  <c r="G577" i="3"/>
  <c r="S571" i="3"/>
  <c r="T571" i="3" s="1"/>
  <c r="G571" i="3"/>
  <c r="S559" i="3"/>
  <c r="T559" i="3" s="1"/>
  <c r="G559" i="3"/>
  <c r="S547" i="3"/>
  <c r="T547" i="3" s="1"/>
  <c r="G547" i="3"/>
  <c r="S535" i="3"/>
  <c r="T535" i="3" s="1"/>
  <c r="G535" i="3"/>
  <c r="S523" i="3"/>
  <c r="T523" i="3" s="1"/>
  <c r="G523" i="3"/>
  <c r="S511" i="3"/>
  <c r="T511" i="3" s="1"/>
  <c r="G511" i="3"/>
  <c r="S505" i="3"/>
  <c r="T505" i="3" s="1"/>
  <c r="G505" i="3"/>
  <c r="S493" i="3"/>
  <c r="T493" i="3" s="1"/>
  <c r="G493" i="3"/>
  <c r="S481" i="3"/>
  <c r="T481" i="3" s="1"/>
  <c r="G481" i="3"/>
  <c r="S469" i="3"/>
  <c r="T469" i="3" s="1"/>
  <c r="G469" i="3"/>
  <c r="S463" i="3"/>
  <c r="T463" i="3" s="1"/>
  <c r="G463" i="3"/>
  <c r="S451" i="3"/>
  <c r="T451" i="3" s="1"/>
  <c r="G451" i="3"/>
  <c r="S439" i="3"/>
  <c r="T439" i="3" s="1"/>
  <c r="G439" i="3"/>
  <c r="S427" i="3"/>
  <c r="T427" i="3" s="1"/>
  <c r="G427" i="3"/>
  <c r="S415" i="3"/>
  <c r="T415" i="3" s="1"/>
  <c r="G415" i="3"/>
  <c r="S403" i="3"/>
  <c r="T403" i="3" s="1"/>
  <c r="G403" i="3"/>
  <c r="S397" i="3"/>
  <c r="T397" i="3" s="1"/>
  <c r="G397" i="3"/>
  <c r="S391" i="3"/>
  <c r="T391" i="3" s="1"/>
  <c r="G391" i="3"/>
  <c r="S385" i="3"/>
  <c r="T385" i="3" s="1"/>
  <c r="G385" i="3"/>
  <c r="S379" i="3"/>
  <c r="T379" i="3" s="1"/>
  <c r="G379" i="3"/>
  <c r="S373" i="3"/>
  <c r="T373" i="3" s="1"/>
  <c r="G373" i="3"/>
  <c r="S367" i="3"/>
  <c r="T367" i="3" s="1"/>
  <c r="G367" i="3"/>
  <c r="S361" i="3"/>
  <c r="T361" i="3" s="1"/>
  <c r="G361" i="3"/>
  <c r="S355" i="3"/>
  <c r="T355" i="3" s="1"/>
  <c r="G355" i="3"/>
  <c r="S349" i="3"/>
  <c r="T349" i="3" s="1"/>
  <c r="G349" i="3"/>
  <c r="S337" i="3"/>
  <c r="T337" i="3" s="1"/>
  <c r="G337" i="3"/>
  <c r="S331" i="3"/>
  <c r="T331" i="3" s="1"/>
  <c r="G331" i="3"/>
  <c r="S325" i="3"/>
  <c r="T325" i="3" s="1"/>
  <c r="G325" i="3"/>
  <c r="S319" i="3"/>
  <c r="T319" i="3" s="1"/>
  <c r="G319" i="3"/>
  <c r="S313" i="3"/>
  <c r="T313" i="3" s="1"/>
  <c r="G313" i="3"/>
  <c r="S307" i="3"/>
  <c r="T307" i="3" s="1"/>
  <c r="G307" i="3"/>
  <c r="S301" i="3"/>
  <c r="T301" i="3" s="1"/>
  <c r="G301" i="3"/>
  <c r="S295" i="3"/>
  <c r="T295" i="3" s="1"/>
  <c r="G295" i="3"/>
  <c r="S289" i="3"/>
  <c r="T289" i="3" s="1"/>
  <c r="G289" i="3"/>
  <c r="S283" i="3"/>
  <c r="T283" i="3" s="1"/>
  <c r="G283" i="3"/>
  <c r="S277" i="3"/>
  <c r="T277" i="3" s="1"/>
  <c r="G277" i="3"/>
  <c r="S271" i="3"/>
  <c r="T271" i="3" s="1"/>
  <c r="G271" i="3"/>
  <c r="S265" i="3"/>
  <c r="T265" i="3" s="1"/>
  <c r="G265" i="3"/>
  <c r="S259" i="3"/>
  <c r="T259" i="3" s="1"/>
  <c r="G259" i="3"/>
  <c r="S253" i="3"/>
  <c r="T253" i="3" s="1"/>
  <c r="G253" i="3"/>
  <c r="S247" i="3"/>
  <c r="T247" i="3" s="1"/>
  <c r="G247" i="3"/>
  <c r="S241" i="3"/>
  <c r="T241" i="3" s="1"/>
  <c r="G241" i="3"/>
  <c r="S235" i="3"/>
  <c r="T235" i="3" s="1"/>
  <c r="G235" i="3"/>
  <c r="S229" i="3"/>
  <c r="T229" i="3" s="1"/>
  <c r="G229" i="3"/>
  <c r="S223" i="3"/>
  <c r="T223" i="3" s="1"/>
  <c r="G223" i="3"/>
  <c r="S217" i="3"/>
  <c r="T217" i="3" s="1"/>
  <c r="G217" i="3"/>
  <c r="S211" i="3"/>
  <c r="T211" i="3" s="1"/>
  <c r="G211" i="3"/>
  <c r="S205" i="3"/>
  <c r="T205" i="3" s="1"/>
  <c r="G205" i="3"/>
  <c r="S199" i="3"/>
  <c r="T199" i="3" s="1"/>
  <c r="G199" i="3"/>
  <c r="S193" i="3"/>
  <c r="T193" i="3" s="1"/>
  <c r="G193" i="3"/>
  <c r="S187" i="3"/>
  <c r="T187" i="3" s="1"/>
  <c r="G187" i="3"/>
  <c r="S181" i="3"/>
  <c r="T181" i="3" s="1"/>
  <c r="G181" i="3"/>
  <c r="S175" i="3"/>
  <c r="T175" i="3" s="1"/>
  <c r="G175" i="3"/>
  <c r="S169" i="3"/>
  <c r="T169" i="3" s="1"/>
  <c r="G169" i="3"/>
  <c r="S163" i="3"/>
  <c r="T163" i="3" s="1"/>
  <c r="G163" i="3"/>
  <c r="S157" i="3"/>
  <c r="T157" i="3" s="1"/>
  <c r="G157" i="3"/>
  <c r="S151" i="3"/>
  <c r="T151" i="3" s="1"/>
  <c r="G151" i="3"/>
  <c r="S145" i="3"/>
  <c r="T145" i="3" s="1"/>
  <c r="G145" i="3"/>
  <c r="S139" i="3"/>
  <c r="T139" i="3" s="1"/>
  <c r="G139" i="3"/>
  <c r="S133" i="3"/>
  <c r="T133" i="3" s="1"/>
  <c r="G133" i="3"/>
  <c r="S127" i="3"/>
  <c r="T127" i="3" s="1"/>
  <c r="G127" i="3"/>
  <c r="S121" i="3"/>
  <c r="T121" i="3" s="1"/>
  <c r="G121" i="3"/>
  <c r="S115" i="3"/>
  <c r="T115" i="3" s="1"/>
  <c r="G115" i="3"/>
  <c r="S109" i="3"/>
  <c r="T109" i="3" s="1"/>
  <c r="G109" i="3"/>
  <c r="S103" i="3"/>
  <c r="T103" i="3" s="1"/>
  <c r="G103" i="3"/>
  <c r="S97" i="3"/>
  <c r="T97" i="3" s="1"/>
  <c r="G97" i="3"/>
  <c r="S91" i="3"/>
  <c r="T91" i="3" s="1"/>
  <c r="G91" i="3"/>
  <c r="S85" i="3"/>
  <c r="T85" i="3" s="1"/>
  <c r="G85" i="3"/>
  <c r="S79" i="3"/>
  <c r="T79" i="3" s="1"/>
  <c r="G79" i="3"/>
  <c r="S73" i="3"/>
  <c r="T73" i="3" s="1"/>
  <c r="G73" i="3"/>
  <c r="S67" i="3"/>
  <c r="T67" i="3" s="1"/>
  <c r="G67" i="3"/>
  <c r="S61" i="3"/>
  <c r="T61" i="3" s="1"/>
  <c r="G61" i="3"/>
  <c r="S55" i="3"/>
  <c r="T55" i="3" s="1"/>
  <c r="G55" i="3"/>
  <c r="S49" i="3"/>
  <c r="T49" i="3" s="1"/>
  <c r="G49" i="3"/>
  <c r="S43" i="3"/>
  <c r="T43" i="3" s="1"/>
  <c r="G43" i="3"/>
  <c r="S37" i="3"/>
  <c r="T37" i="3" s="1"/>
  <c r="G37" i="3"/>
  <c r="S31" i="3"/>
  <c r="T31" i="3" s="1"/>
  <c r="G31" i="3"/>
  <c r="S25" i="3"/>
  <c r="T25" i="3" s="1"/>
  <c r="G25" i="3"/>
  <c r="S19" i="3"/>
  <c r="T19" i="3" s="1"/>
  <c r="G19" i="3"/>
  <c r="S13" i="3"/>
  <c r="T13" i="3" s="1"/>
  <c r="G13" i="3"/>
  <c r="S7" i="3"/>
  <c r="T7" i="3" s="1"/>
  <c r="G7" i="3"/>
  <c r="S673" i="3"/>
  <c r="T673" i="3" s="1"/>
  <c r="G673" i="3"/>
  <c r="S661" i="3"/>
  <c r="T661" i="3" s="1"/>
  <c r="G661" i="3"/>
  <c r="S649" i="3"/>
  <c r="T649" i="3" s="1"/>
  <c r="G649" i="3"/>
  <c r="S637" i="3"/>
  <c r="T637" i="3" s="1"/>
  <c r="G637" i="3"/>
  <c r="S625" i="3"/>
  <c r="T625" i="3" s="1"/>
  <c r="G625" i="3"/>
  <c r="S607" i="3"/>
  <c r="T607" i="3" s="1"/>
  <c r="G607" i="3"/>
  <c r="S595" i="3"/>
  <c r="T595" i="3" s="1"/>
  <c r="G595" i="3"/>
  <c r="S583" i="3"/>
  <c r="T583" i="3" s="1"/>
  <c r="G583" i="3"/>
  <c r="S565" i="3"/>
  <c r="T565" i="3" s="1"/>
  <c r="G565" i="3"/>
  <c r="S553" i="3"/>
  <c r="T553" i="3" s="1"/>
  <c r="G553" i="3"/>
  <c r="S541" i="3"/>
  <c r="T541" i="3" s="1"/>
  <c r="G541" i="3"/>
  <c r="S529" i="3"/>
  <c r="T529" i="3" s="1"/>
  <c r="G529" i="3"/>
  <c r="S517" i="3"/>
  <c r="T517" i="3" s="1"/>
  <c r="G517" i="3"/>
  <c r="S499" i="3"/>
  <c r="T499" i="3" s="1"/>
  <c r="G499" i="3"/>
  <c r="S487" i="3"/>
  <c r="T487" i="3" s="1"/>
  <c r="G487" i="3"/>
  <c r="S475" i="3"/>
  <c r="T475" i="3" s="1"/>
  <c r="G475" i="3"/>
  <c r="S457" i="3"/>
  <c r="T457" i="3" s="1"/>
  <c r="G457" i="3"/>
  <c r="S445" i="3"/>
  <c r="T445" i="3" s="1"/>
  <c r="G445" i="3"/>
  <c r="S433" i="3"/>
  <c r="T433" i="3" s="1"/>
  <c r="G433" i="3"/>
  <c r="S421" i="3"/>
  <c r="T421" i="3" s="1"/>
  <c r="G421" i="3"/>
  <c r="S409" i="3"/>
  <c r="T409" i="3" s="1"/>
  <c r="G409" i="3"/>
  <c r="S343" i="3"/>
  <c r="T343" i="3" s="1"/>
  <c r="G343" i="3"/>
  <c r="S685" i="3"/>
  <c r="T685" i="3" s="1"/>
  <c r="G685" i="3"/>
  <c r="S672" i="3"/>
  <c r="T672" i="3" s="1"/>
  <c r="G672" i="3"/>
  <c r="S648" i="3"/>
  <c r="T648" i="3" s="1"/>
  <c r="G648" i="3"/>
  <c r="S636" i="3"/>
  <c r="T636" i="3" s="1"/>
  <c r="G636" i="3"/>
  <c r="S618" i="3"/>
  <c r="T618" i="3" s="1"/>
  <c r="G618" i="3"/>
  <c r="S606" i="3"/>
  <c r="T606" i="3" s="1"/>
  <c r="G606" i="3"/>
  <c r="S594" i="3"/>
  <c r="T594" i="3" s="1"/>
  <c r="G594" i="3"/>
  <c r="S582" i="3"/>
  <c r="T582" i="3" s="1"/>
  <c r="G582" i="3"/>
  <c r="S570" i="3"/>
  <c r="T570" i="3" s="1"/>
  <c r="G570" i="3"/>
  <c r="S558" i="3"/>
  <c r="T558" i="3" s="1"/>
  <c r="G558" i="3"/>
  <c r="S546" i="3"/>
  <c r="T546" i="3" s="1"/>
  <c r="G546" i="3"/>
  <c r="S534" i="3"/>
  <c r="T534" i="3" s="1"/>
  <c r="G534" i="3"/>
  <c r="S522" i="3"/>
  <c r="T522" i="3" s="1"/>
  <c r="G522" i="3"/>
  <c r="S510" i="3"/>
  <c r="T510" i="3" s="1"/>
  <c r="G510" i="3"/>
  <c r="S498" i="3"/>
  <c r="T498" i="3" s="1"/>
  <c r="G498" i="3"/>
  <c r="S486" i="3"/>
  <c r="T486" i="3" s="1"/>
  <c r="G486" i="3"/>
  <c r="S474" i="3"/>
  <c r="T474" i="3" s="1"/>
  <c r="G474" i="3"/>
  <c r="S462" i="3"/>
  <c r="T462" i="3" s="1"/>
  <c r="G462" i="3"/>
  <c r="S450" i="3"/>
  <c r="T450" i="3" s="1"/>
  <c r="G450" i="3"/>
  <c r="S444" i="3"/>
  <c r="T444" i="3" s="1"/>
  <c r="G444" i="3"/>
  <c r="S432" i="3"/>
  <c r="T432" i="3" s="1"/>
  <c r="G432" i="3"/>
  <c r="S420" i="3"/>
  <c r="T420" i="3" s="1"/>
  <c r="G420" i="3"/>
  <c r="S408" i="3"/>
  <c r="T408" i="3" s="1"/>
  <c r="G408" i="3"/>
  <c r="S396" i="3"/>
  <c r="T396" i="3" s="1"/>
  <c r="G396" i="3"/>
  <c r="S384" i="3"/>
  <c r="T384" i="3" s="1"/>
  <c r="G384" i="3"/>
  <c r="S372" i="3"/>
  <c r="T372" i="3" s="1"/>
  <c r="G372" i="3"/>
  <c r="S366" i="3"/>
  <c r="T366" i="3" s="1"/>
  <c r="G366" i="3"/>
  <c r="S360" i="3"/>
  <c r="T360" i="3" s="1"/>
  <c r="G360" i="3"/>
  <c r="S354" i="3"/>
  <c r="T354" i="3" s="1"/>
  <c r="G354" i="3"/>
  <c r="S348" i="3"/>
  <c r="T348" i="3" s="1"/>
  <c r="G348" i="3"/>
  <c r="S342" i="3"/>
  <c r="T342" i="3" s="1"/>
  <c r="G342" i="3"/>
  <c r="S336" i="3"/>
  <c r="T336" i="3" s="1"/>
  <c r="G336" i="3"/>
  <c r="S330" i="3"/>
  <c r="T330" i="3" s="1"/>
  <c r="G330" i="3"/>
  <c r="S324" i="3"/>
  <c r="T324" i="3" s="1"/>
  <c r="G324" i="3"/>
  <c r="S312" i="3"/>
  <c r="T312" i="3" s="1"/>
  <c r="G312" i="3"/>
  <c r="S306" i="3"/>
  <c r="T306" i="3" s="1"/>
  <c r="G306" i="3"/>
  <c r="S300" i="3"/>
  <c r="T300" i="3" s="1"/>
  <c r="G300" i="3"/>
  <c r="S294" i="3"/>
  <c r="T294" i="3" s="1"/>
  <c r="G294" i="3"/>
  <c r="S288" i="3"/>
  <c r="T288" i="3" s="1"/>
  <c r="G288" i="3"/>
  <c r="S282" i="3"/>
  <c r="T282" i="3" s="1"/>
  <c r="G282" i="3"/>
  <c r="S276" i="3"/>
  <c r="T276" i="3" s="1"/>
  <c r="G276" i="3"/>
  <c r="S270" i="3"/>
  <c r="T270" i="3" s="1"/>
  <c r="G270" i="3"/>
  <c r="S264" i="3"/>
  <c r="T264" i="3" s="1"/>
  <c r="G264" i="3"/>
  <c r="S258" i="3"/>
  <c r="T258" i="3" s="1"/>
  <c r="G258" i="3"/>
  <c r="S252" i="3"/>
  <c r="T252" i="3" s="1"/>
  <c r="G252" i="3"/>
  <c r="S246" i="3"/>
  <c r="T246" i="3" s="1"/>
  <c r="G246" i="3"/>
  <c r="S240" i="3"/>
  <c r="T240" i="3" s="1"/>
  <c r="G240" i="3"/>
  <c r="S234" i="3"/>
  <c r="T234" i="3" s="1"/>
  <c r="G234" i="3"/>
  <c r="S228" i="3"/>
  <c r="T228" i="3" s="1"/>
  <c r="G228" i="3"/>
  <c r="S222" i="3"/>
  <c r="T222" i="3" s="1"/>
  <c r="G222" i="3"/>
  <c r="S216" i="3"/>
  <c r="T216" i="3" s="1"/>
  <c r="G216" i="3"/>
  <c r="S210" i="3"/>
  <c r="T210" i="3" s="1"/>
  <c r="G210" i="3"/>
  <c r="S204" i="3"/>
  <c r="T204" i="3" s="1"/>
  <c r="G204" i="3"/>
  <c r="S198" i="3"/>
  <c r="T198" i="3" s="1"/>
  <c r="G198" i="3"/>
  <c r="S192" i="3"/>
  <c r="T192" i="3" s="1"/>
  <c r="G192" i="3"/>
  <c r="S186" i="3"/>
  <c r="T186" i="3" s="1"/>
  <c r="G186" i="3"/>
  <c r="S180" i="3"/>
  <c r="T180" i="3" s="1"/>
  <c r="G180" i="3"/>
  <c r="S174" i="3"/>
  <c r="T174" i="3" s="1"/>
  <c r="G174" i="3"/>
  <c r="S168" i="3"/>
  <c r="T168" i="3" s="1"/>
  <c r="G168" i="3"/>
  <c r="S162" i="3"/>
  <c r="T162" i="3" s="1"/>
  <c r="G162" i="3"/>
  <c r="S156" i="3"/>
  <c r="T156" i="3" s="1"/>
  <c r="G156" i="3"/>
  <c r="S150" i="3"/>
  <c r="T150" i="3" s="1"/>
  <c r="G150" i="3"/>
  <c r="S144" i="3"/>
  <c r="T144" i="3" s="1"/>
  <c r="G144" i="3"/>
  <c r="S138" i="3"/>
  <c r="T138" i="3" s="1"/>
  <c r="G138" i="3"/>
  <c r="S132" i="3"/>
  <c r="T132" i="3" s="1"/>
  <c r="G132" i="3"/>
  <c r="S126" i="3"/>
  <c r="T126" i="3" s="1"/>
  <c r="G126" i="3"/>
  <c r="S120" i="3"/>
  <c r="T120" i="3" s="1"/>
  <c r="G120" i="3"/>
  <c r="S114" i="3"/>
  <c r="T114" i="3" s="1"/>
  <c r="G114" i="3"/>
  <c r="S108" i="3"/>
  <c r="T108" i="3" s="1"/>
  <c r="G108" i="3"/>
  <c r="S102" i="3"/>
  <c r="T102" i="3" s="1"/>
  <c r="G102" i="3"/>
  <c r="S96" i="3"/>
  <c r="T96" i="3" s="1"/>
  <c r="G96" i="3"/>
  <c r="S90" i="3"/>
  <c r="T90" i="3" s="1"/>
  <c r="G90" i="3"/>
  <c r="S84" i="3"/>
  <c r="T84" i="3" s="1"/>
  <c r="G84" i="3"/>
  <c r="S78" i="3"/>
  <c r="T78" i="3" s="1"/>
  <c r="G78" i="3"/>
  <c r="S72" i="3"/>
  <c r="T72" i="3" s="1"/>
  <c r="G72" i="3"/>
  <c r="S66" i="3"/>
  <c r="T66" i="3" s="1"/>
  <c r="G66" i="3"/>
  <c r="S60" i="3"/>
  <c r="T60" i="3" s="1"/>
  <c r="G60" i="3"/>
  <c r="S54" i="3"/>
  <c r="T54" i="3" s="1"/>
  <c r="G54" i="3"/>
  <c r="S48" i="3"/>
  <c r="T48" i="3" s="1"/>
  <c r="G48" i="3"/>
  <c r="S42" i="3"/>
  <c r="T42" i="3" s="1"/>
  <c r="G42" i="3"/>
  <c r="S36" i="3"/>
  <c r="T36" i="3" s="1"/>
  <c r="G36" i="3"/>
  <c r="S30" i="3"/>
  <c r="T30" i="3" s="1"/>
  <c r="G30" i="3"/>
  <c r="S24" i="3"/>
  <c r="T24" i="3" s="1"/>
  <c r="G24" i="3"/>
  <c r="S18" i="3"/>
  <c r="T18" i="3" s="1"/>
  <c r="G18" i="3"/>
  <c r="S12" i="3"/>
  <c r="T12" i="3" s="1"/>
  <c r="G12" i="3"/>
  <c r="S6" i="3"/>
  <c r="T6" i="3" s="1"/>
  <c r="G6" i="3"/>
  <c r="S681" i="3"/>
  <c r="T681" i="3" s="1"/>
  <c r="G681" i="3"/>
  <c r="S690" i="3"/>
  <c r="T690" i="3" s="1"/>
  <c r="G690" i="3"/>
  <c r="S666" i="3"/>
  <c r="T666" i="3" s="1"/>
  <c r="G666" i="3"/>
  <c r="S642" i="3"/>
  <c r="T642" i="3" s="1"/>
  <c r="G642" i="3"/>
  <c r="S630" i="3"/>
  <c r="T630" i="3" s="1"/>
  <c r="G630" i="3"/>
  <c r="S624" i="3"/>
  <c r="T624" i="3" s="1"/>
  <c r="G624" i="3"/>
  <c r="S612" i="3"/>
  <c r="T612" i="3" s="1"/>
  <c r="G612" i="3"/>
  <c r="S600" i="3"/>
  <c r="T600" i="3" s="1"/>
  <c r="G600" i="3"/>
  <c r="S588" i="3"/>
  <c r="T588" i="3" s="1"/>
  <c r="G588" i="3"/>
  <c r="S576" i="3"/>
  <c r="T576" i="3" s="1"/>
  <c r="G576" i="3"/>
  <c r="S564" i="3"/>
  <c r="T564" i="3" s="1"/>
  <c r="G564" i="3"/>
  <c r="S552" i="3"/>
  <c r="T552" i="3" s="1"/>
  <c r="G552" i="3"/>
  <c r="S540" i="3"/>
  <c r="T540" i="3" s="1"/>
  <c r="G540" i="3"/>
  <c r="S528" i="3"/>
  <c r="T528" i="3" s="1"/>
  <c r="G528" i="3"/>
  <c r="S516" i="3"/>
  <c r="T516" i="3" s="1"/>
  <c r="G516" i="3"/>
  <c r="S504" i="3"/>
  <c r="T504" i="3" s="1"/>
  <c r="G504" i="3"/>
  <c r="S492" i="3"/>
  <c r="T492" i="3" s="1"/>
  <c r="G492" i="3"/>
  <c r="S480" i="3"/>
  <c r="T480" i="3" s="1"/>
  <c r="G480" i="3"/>
  <c r="S468" i="3"/>
  <c r="T468" i="3" s="1"/>
  <c r="G468" i="3"/>
  <c r="S456" i="3"/>
  <c r="T456" i="3" s="1"/>
  <c r="G456" i="3"/>
  <c r="S438" i="3"/>
  <c r="T438" i="3" s="1"/>
  <c r="G438" i="3"/>
  <c r="S426" i="3"/>
  <c r="T426" i="3" s="1"/>
  <c r="G426" i="3"/>
  <c r="S414" i="3"/>
  <c r="T414" i="3" s="1"/>
  <c r="G414" i="3"/>
  <c r="S402" i="3"/>
  <c r="T402" i="3" s="1"/>
  <c r="G402" i="3"/>
  <c r="S390" i="3"/>
  <c r="T390" i="3" s="1"/>
  <c r="G390" i="3"/>
  <c r="S378" i="3"/>
  <c r="T378" i="3" s="1"/>
  <c r="G378" i="3"/>
  <c r="S318" i="3"/>
  <c r="T318" i="3" s="1"/>
  <c r="G318" i="3"/>
  <c r="G5" i="3"/>
  <c r="J5" i="3" s="1"/>
  <c r="S663" i="3"/>
  <c r="T663" i="3" s="1"/>
  <c r="G663" i="3"/>
  <c r="S678" i="3"/>
  <c r="T678" i="3" s="1"/>
  <c r="G678" i="3"/>
  <c r="S654" i="3"/>
  <c r="T654" i="3" s="1"/>
  <c r="G654" i="3"/>
  <c r="S683" i="3"/>
  <c r="T683" i="3" s="1"/>
  <c r="G683" i="3"/>
  <c r="S671" i="3"/>
  <c r="T671" i="3" s="1"/>
  <c r="G671" i="3"/>
  <c r="S659" i="3"/>
  <c r="T659" i="3" s="1"/>
  <c r="G659" i="3"/>
  <c r="S647" i="3"/>
  <c r="T647" i="3" s="1"/>
  <c r="G647" i="3"/>
  <c r="S635" i="3"/>
  <c r="T635" i="3" s="1"/>
  <c r="G635" i="3"/>
  <c r="S623" i="3"/>
  <c r="T623" i="3" s="1"/>
  <c r="G623" i="3"/>
  <c r="S605" i="3"/>
  <c r="T605" i="3" s="1"/>
  <c r="G605" i="3"/>
  <c r="S593" i="3"/>
  <c r="T593" i="3" s="1"/>
  <c r="G593" i="3"/>
  <c r="S581" i="3"/>
  <c r="T581" i="3" s="1"/>
  <c r="G581" i="3"/>
  <c r="S569" i="3"/>
  <c r="T569" i="3" s="1"/>
  <c r="G569" i="3"/>
  <c r="S557" i="3"/>
  <c r="T557" i="3" s="1"/>
  <c r="G557" i="3"/>
  <c r="S545" i="3"/>
  <c r="T545" i="3" s="1"/>
  <c r="G545" i="3"/>
  <c r="S533" i="3"/>
  <c r="T533" i="3" s="1"/>
  <c r="G533" i="3"/>
  <c r="S521" i="3"/>
  <c r="T521" i="3" s="1"/>
  <c r="G521" i="3"/>
  <c r="S509" i="3"/>
  <c r="T509" i="3" s="1"/>
  <c r="G509" i="3"/>
  <c r="S491" i="3"/>
  <c r="T491" i="3" s="1"/>
  <c r="G491" i="3"/>
  <c r="S479" i="3"/>
  <c r="T479" i="3" s="1"/>
  <c r="G479" i="3"/>
  <c r="S467" i="3"/>
  <c r="T467" i="3" s="1"/>
  <c r="G467" i="3"/>
  <c r="S455" i="3"/>
  <c r="T455" i="3" s="1"/>
  <c r="G455" i="3"/>
  <c r="S443" i="3"/>
  <c r="T443" i="3" s="1"/>
  <c r="G443" i="3"/>
  <c r="S431" i="3"/>
  <c r="T431" i="3" s="1"/>
  <c r="G431" i="3"/>
  <c r="S419" i="3"/>
  <c r="T419" i="3" s="1"/>
  <c r="G419" i="3"/>
  <c r="S407" i="3"/>
  <c r="T407" i="3" s="1"/>
  <c r="G407" i="3"/>
  <c r="S395" i="3"/>
  <c r="T395" i="3" s="1"/>
  <c r="G395" i="3"/>
  <c r="S383" i="3"/>
  <c r="T383" i="3" s="1"/>
  <c r="G383" i="3"/>
  <c r="S371" i="3"/>
  <c r="T371" i="3" s="1"/>
  <c r="G371" i="3"/>
  <c r="S365" i="3"/>
  <c r="T365" i="3" s="1"/>
  <c r="G365" i="3"/>
  <c r="S359" i="3"/>
  <c r="T359" i="3" s="1"/>
  <c r="G359" i="3"/>
  <c r="S353" i="3"/>
  <c r="T353" i="3" s="1"/>
  <c r="G353" i="3"/>
  <c r="S341" i="3"/>
  <c r="T341" i="3" s="1"/>
  <c r="G341" i="3"/>
  <c r="S335" i="3"/>
  <c r="T335" i="3" s="1"/>
  <c r="G335" i="3"/>
  <c r="S329" i="3"/>
  <c r="T329" i="3" s="1"/>
  <c r="G329" i="3"/>
  <c r="S323" i="3"/>
  <c r="T323" i="3" s="1"/>
  <c r="G323" i="3"/>
  <c r="S317" i="3"/>
  <c r="T317" i="3" s="1"/>
  <c r="G317" i="3"/>
  <c r="S311" i="3"/>
  <c r="T311" i="3" s="1"/>
  <c r="G311" i="3"/>
  <c r="S305" i="3"/>
  <c r="T305" i="3" s="1"/>
  <c r="G305" i="3"/>
  <c r="S299" i="3"/>
  <c r="T299" i="3" s="1"/>
  <c r="G299" i="3"/>
  <c r="S293" i="3"/>
  <c r="T293" i="3" s="1"/>
  <c r="G293" i="3"/>
  <c r="S287" i="3"/>
  <c r="T287" i="3" s="1"/>
  <c r="G287" i="3"/>
  <c r="S281" i="3"/>
  <c r="T281" i="3" s="1"/>
  <c r="G281" i="3"/>
  <c r="S275" i="3"/>
  <c r="T275" i="3" s="1"/>
  <c r="G275" i="3"/>
  <c r="S269" i="3"/>
  <c r="T269" i="3" s="1"/>
  <c r="G269" i="3"/>
  <c r="S263" i="3"/>
  <c r="T263" i="3" s="1"/>
  <c r="G263" i="3"/>
  <c r="S257" i="3"/>
  <c r="T257" i="3" s="1"/>
  <c r="G257" i="3"/>
  <c r="S251" i="3"/>
  <c r="T251" i="3" s="1"/>
  <c r="G251" i="3"/>
  <c r="S245" i="3"/>
  <c r="T245" i="3" s="1"/>
  <c r="G245" i="3"/>
  <c r="S239" i="3"/>
  <c r="T239" i="3" s="1"/>
  <c r="G239" i="3"/>
  <c r="S233" i="3"/>
  <c r="T233" i="3" s="1"/>
  <c r="G233" i="3"/>
  <c r="S227" i="3"/>
  <c r="T227" i="3" s="1"/>
  <c r="G227" i="3"/>
  <c r="S221" i="3"/>
  <c r="T221" i="3" s="1"/>
  <c r="G221" i="3"/>
  <c r="S215" i="3"/>
  <c r="T215" i="3" s="1"/>
  <c r="G215" i="3"/>
  <c r="S209" i="3"/>
  <c r="T209" i="3" s="1"/>
  <c r="G209" i="3"/>
  <c r="S203" i="3"/>
  <c r="T203" i="3" s="1"/>
  <c r="G203" i="3"/>
  <c r="S197" i="3"/>
  <c r="T197" i="3" s="1"/>
  <c r="G197" i="3"/>
  <c r="S191" i="3"/>
  <c r="T191" i="3" s="1"/>
  <c r="G191" i="3"/>
  <c r="S185" i="3"/>
  <c r="T185" i="3" s="1"/>
  <c r="G185" i="3"/>
  <c r="S179" i="3"/>
  <c r="T179" i="3" s="1"/>
  <c r="G179" i="3"/>
  <c r="S173" i="3"/>
  <c r="T173" i="3" s="1"/>
  <c r="G173" i="3"/>
  <c r="S167" i="3"/>
  <c r="T167" i="3" s="1"/>
  <c r="G167" i="3"/>
  <c r="S161" i="3"/>
  <c r="T161" i="3" s="1"/>
  <c r="G161" i="3"/>
  <c r="S155" i="3"/>
  <c r="T155" i="3" s="1"/>
  <c r="G155" i="3"/>
  <c r="S149" i="3"/>
  <c r="T149" i="3" s="1"/>
  <c r="G149" i="3"/>
  <c r="S143" i="3"/>
  <c r="T143" i="3" s="1"/>
  <c r="G143" i="3"/>
  <c r="S137" i="3"/>
  <c r="T137" i="3" s="1"/>
  <c r="G137" i="3"/>
  <c r="S131" i="3"/>
  <c r="T131" i="3" s="1"/>
  <c r="G131" i="3"/>
  <c r="S125" i="3"/>
  <c r="T125" i="3" s="1"/>
  <c r="G125" i="3"/>
  <c r="S119" i="3"/>
  <c r="T119" i="3" s="1"/>
  <c r="G119" i="3"/>
  <c r="S113" i="3"/>
  <c r="T113" i="3" s="1"/>
  <c r="G113" i="3"/>
  <c r="S107" i="3"/>
  <c r="T107" i="3" s="1"/>
  <c r="G107" i="3"/>
  <c r="S101" i="3"/>
  <c r="T101" i="3" s="1"/>
  <c r="G101" i="3"/>
  <c r="S95" i="3"/>
  <c r="T95" i="3" s="1"/>
  <c r="G95" i="3"/>
  <c r="S89" i="3"/>
  <c r="T89" i="3" s="1"/>
  <c r="G89" i="3"/>
  <c r="S83" i="3"/>
  <c r="T83" i="3" s="1"/>
  <c r="G83" i="3"/>
  <c r="S77" i="3"/>
  <c r="T77" i="3" s="1"/>
  <c r="G77" i="3"/>
  <c r="S71" i="3"/>
  <c r="T71" i="3" s="1"/>
  <c r="G71" i="3"/>
  <c r="S65" i="3"/>
  <c r="T65" i="3" s="1"/>
  <c r="G65" i="3"/>
  <c r="S59" i="3"/>
  <c r="T59" i="3" s="1"/>
  <c r="G59" i="3"/>
  <c r="S53" i="3"/>
  <c r="T53" i="3" s="1"/>
  <c r="G53" i="3"/>
  <c r="S47" i="3"/>
  <c r="T47" i="3" s="1"/>
  <c r="G47" i="3"/>
  <c r="S41" i="3"/>
  <c r="T41" i="3" s="1"/>
  <c r="G41" i="3"/>
  <c r="S35" i="3"/>
  <c r="T35" i="3" s="1"/>
  <c r="G35" i="3"/>
  <c r="S29" i="3"/>
  <c r="T29" i="3" s="1"/>
  <c r="G29" i="3"/>
  <c r="S23" i="3"/>
  <c r="T23" i="3" s="1"/>
  <c r="G23" i="3"/>
  <c r="S17" i="3"/>
  <c r="T17" i="3" s="1"/>
  <c r="G17" i="3"/>
  <c r="S11" i="3"/>
  <c r="T11" i="3" s="1"/>
  <c r="G11" i="3"/>
  <c r="S669" i="3"/>
  <c r="T669" i="3" s="1"/>
  <c r="G669" i="3"/>
  <c r="S684" i="3"/>
  <c r="T684" i="3" s="1"/>
  <c r="G684" i="3"/>
  <c r="S660" i="3"/>
  <c r="T660" i="3" s="1"/>
  <c r="G660" i="3"/>
  <c r="S689" i="3"/>
  <c r="T689" i="3" s="1"/>
  <c r="G689" i="3"/>
  <c r="S677" i="3"/>
  <c r="T677" i="3" s="1"/>
  <c r="G677" i="3"/>
  <c r="S665" i="3"/>
  <c r="T665" i="3" s="1"/>
  <c r="G665" i="3"/>
  <c r="S653" i="3"/>
  <c r="T653" i="3" s="1"/>
  <c r="G653" i="3"/>
  <c r="S641" i="3"/>
  <c r="T641" i="3" s="1"/>
  <c r="G641" i="3"/>
  <c r="S629" i="3"/>
  <c r="T629" i="3" s="1"/>
  <c r="G629" i="3"/>
  <c r="S617" i="3"/>
  <c r="T617" i="3" s="1"/>
  <c r="G617" i="3"/>
  <c r="S611" i="3"/>
  <c r="T611" i="3" s="1"/>
  <c r="G611" i="3"/>
  <c r="S599" i="3"/>
  <c r="T599" i="3" s="1"/>
  <c r="G599" i="3"/>
  <c r="S587" i="3"/>
  <c r="T587" i="3" s="1"/>
  <c r="G587" i="3"/>
  <c r="S575" i="3"/>
  <c r="T575" i="3" s="1"/>
  <c r="G575" i="3"/>
  <c r="S563" i="3"/>
  <c r="T563" i="3" s="1"/>
  <c r="G563" i="3"/>
  <c r="S551" i="3"/>
  <c r="T551" i="3" s="1"/>
  <c r="G551" i="3"/>
  <c r="S539" i="3"/>
  <c r="T539" i="3" s="1"/>
  <c r="G539" i="3"/>
  <c r="S527" i="3"/>
  <c r="T527" i="3" s="1"/>
  <c r="G527" i="3"/>
  <c r="S515" i="3"/>
  <c r="T515" i="3" s="1"/>
  <c r="G515" i="3"/>
  <c r="S503" i="3"/>
  <c r="T503" i="3" s="1"/>
  <c r="G503" i="3"/>
  <c r="S497" i="3"/>
  <c r="T497" i="3" s="1"/>
  <c r="G497" i="3"/>
  <c r="S485" i="3"/>
  <c r="T485" i="3" s="1"/>
  <c r="G485" i="3"/>
  <c r="S473" i="3"/>
  <c r="T473" i="3" s="1"/>
  <c r="G473" i="3"/>
  <c r="S461" i="3"/>
  <c r="T461" i="3" s="1"/>
  <c r="G461" i="3"/>
  <c r="S449" i="3"/>
  <c r="T449" i="3" s="1"/>
  <c r="G449" i="3"/>
  <c r="S437" i="3"/>
  <c r="T437" i="3" s="1"/>
  <c r="G437" i="3"/>
  <c r="S425" i="3"/>
  <c r="T425" i="3" s="1"/>
  <c r="G425" i="3"/>
  <c r="S413" i="3"/>
  <c r="T413" i="3" s="1"/>
  <c r="G413" i="3"/>
  <c r="S401" i="3"/>
  <c r="T401" i="3" s="1"/>
  <c r="G401" i="3"/>
  <c r="S389" i="3"/>
  <c r="T389" i="3" s="1"/>
  <c r="G389" i="3"/>
  <c r="S377" i="3"/>
  <c r="T377" i="3" s="1"/>
  <c r="G377" i="3"/>
  <c r="S347" i="3"/>
  <c r="T347" i="3" s="1"/>
  <c r="G347" i="3"/>
  <c r="Q624" i="3" l="1"/>
  <c r="J624" i="3"/>
  <c r="Q492" i="3"/>
  <c r="J492" i="3"/>
  <c r="Q12" i="3"/>
  <c r="J12" i="3"/>
  <c r="Q192" i="3"/>
  <c r="J192" i="3"/>
  <c r="Q504" i="3"/>
  <c r="J504" i="3"/>
  <c r="Q642" i="3"/>
  <c r="J642" i="3"/>
  <c r="Q54" i="3"/>
  <c r="J54" i="3"/>
  <c r="Q126" i="3"/>
  <c r="J126" i="3"/>
  <c r="Q162" i="3"/>
  <c r="J162" i="3"/>
  <c r="Q234" i="3"/>
  <c r="J234" i="3"/>
  <c r="Q270" i="3"/>
  <c r="J270" i="3"/>
  <c r="Q306" i="3"/>
  <c r="J306" i="3"/>
  <c r="Q348" i="3"/>
  <c r="J348" i="3"/>
  <c r="Q462" i="3"/>
  <c r="J462" i="3"/>
  <c r="Q534" i="3"/>
  <c r="J534" i="3"/>
  <c r="Q606" i="3"/>
  <c r="J606" i="3"/>
  <c r="Q343" i="3"/>
  <c r="J343" i="3"/>
  <c r="Q475" i="3"/>
  <c r="J475" i="3"/>
  <c r="Q553" i="3"/>
  <c r="J553" i="3"/>
  <c r="Q637" i="3"/>
  <c r="J637" i="3"/>
  <c r="Q19" i="3"/>
  <c r="J19" i="3"/>
  <c r="Q55" i="3"/>
  <c r="J55" i="3"/>
  <c r="Q91" i="3"/>
  <c r="J91" i="3"/>
  <c r="Q127" i="3"/>
  <c r="J127" i="3"/>
  <c r="Q163" i="3"/>
  <c r="J163" i="3"/>
  <c r="Q199" i="3"/>
  <c r="J199" i="3"/>
  <c r="Q235" i="3"/>
  <c r="J235" i="3"/>
  <c r="Q271" i="3"/>
  <c r="J271" i="3"/>
  <c r="Q307" i="3"/>
  <c r="J307" i="3"/>
  <c r="Q349" i="3"/>
  <c r="J349" i="3"/>
  <c r="Q385" i="3"/>
  <c r="J385" i="3"/>
  <c r="Q439" i="3"/>
  <c r="J439" i="3"/>
  <c r="Q505" i="3"/>
  <c r="J505" i="3"/>
  <c r="Q571" i="3"/>
  <c r="J571" i="3"/>
  <c r="Q631" i="3"/>
  <c r="J631" i="3"/>
  <c r="Q392" i="3"/>
  <c r="J392" i="3"/>
  <c r="Q470" i="3"/>
  <c r="J470" i="3"/>
  <c r="Q542" i="3"/>
  <c r="J542" i="3"/>
  <c r="Q614" i="3"/>
  <c r="J614" i="3"/>
  <c r="Q686" i="3"/>
  <c r="J686" i="3"/>
  <c r="Q8" i="3"/>
  <c r="J8" i="3"/>
  <c r="Q44" i="3"/>
  <c r="J44" i="3"/>
  <c r="Q80" i="3"/>
  <c r="J80" i="3"/>
  <c r="Q116" i="3"/>
  <c r="J116" i="3"/>
  <c r="Q152" i="3"/>
  <c r="J152" i="3"/>
  <c r="Q188" i="3"/>
  <c r="J188" i="3"/>
  <c r="Q224" i="3"/>
  <c r="J224" i="3"/>
  <c r="Q260" i="3"/>
  <c r="J260" i="3"/>
  <c r="Q296" i="3"/>
  <c r="J296" i="3"/>
  <c r="Q332" i="3"/>
  <c r="J332" i="3"/>
  <c r="Q374" i="3"/>
  <c r="J374" i="3"/>
  <c r="Q428" i="3"/>
  <c r="J428" i="3"/>
  <c r="Q500" i="3"/>
  <c r="J500" i="3"/>
  <c r="Q572" i="3"/>
  <c r="J572" i="3"/>
  <c r="Q644" i="3"/>
  <c r="J644" i="3"/>
  <c r="Q603" i="3"/>
  <c r="J603" i="3"/>
  <c r="Q387" i="3"/>
  <c r="J387" i="3"/>
  <c r="Q459" i="3"/>
  <c r="J459" i="3"/>
  <c r="Q537" i="3"/>
  <c r="J537" i="3"/>
  <c r="Q675" i="3"/>
  <c r="J675" i="3"/>
  <c r="Q39" i="3"/>
  <c r="J39" i="3"/>
  <c r="Q75" i="3"/>
  <c r="J75" i="3"/>
  <c r="Q111" i="3"/>
  <c r="J111" i="3"/>
  <c r="Q147" i="3"/>
  <c r="J147" i="3"/>
  <c r="Q183" i="3"/>
  <c r="J183" i="3"/>
  <c r="Q219" i="3"/>
  <c r="J219" i="3"/>
  <c r="Q255" i="3"/>
  <c r="J255" i="3"/>
  <c r="Q297" i="3"/>
  <c r="J297" i="3"/>
  <c r="Q333" i="3"/>
  <c r="J333" i="3"/>
  <c r="Q381" i="3"/>
  <c r="J381" i="3"/>
  <c r="Q453" i="3"/>
  <c r="J453" i="3"/>
  <c r="Q519" i="3"/>
  <c r="J519" i="3"/>
  <c r="Q34" i="3"/>
  <c r="J34" i="3"/>
  <c r="Q70" i="3"/>
  <c r="J70" i="3"/>
  <c r="Q106" i="3"/>
  <c r="J106" i="3"/>
  <c r="Q142" i="3"/>
  <c r="J142" i="3"/>
  <c r="Q178" i="3"/>
  <c r="J178" i="3"/>
  <c r="Q214" i="3"/>
  <c r="J214" i="3"/>
  <c r="Q250" i="3"/>
  <c r="J250" i="3"/>
  <c r="Q286" i="3"/>
  <c r="J286" i="3"/>
  <c r="Q322" i="3"/>
  <c r="J322" i="3"/>
  <c r="Q358" i="3"/>
  <c r="J358" i="3"/>
  <c r="Q394" i="3"/>
  <c r="J394" i="3"/>
  <c r="Q430" i="3"/>
  <c r="J430" i="3"/>
  <c r="Q466" i="3"/>
  <c r="J466" i="3"/>
  <c r="Q502" i="3"/>
  <c r="J502" i="3"/>
  <c r="Q538" i="3"/>
  <c r="J538" i="3"/>
  <c r="Q574" i="3"/>
  <c r="J574" i="3"/>
  <c r="Q610" i="3"/>
  <c r="J610" i="3"/>
  <c r="Q646" i="3"/>
  <c r="J646" i="3"/>
  <c r="Q682" i="3"/>
  <c r="J682" i="3"/>
  <c r="Q402" i="3"/>
  <c r="J402" i="3"/>
  <c r="Q6" i="3"/>
  <c r="J6" i="3"/>
  <c r="Q84" i="3"/>
  <c r="J84" i="3"/>
  <c r="Q426" i="3"/>
  <c r="J426" i="3"/>
  <c r="Q576" i="3"/>
  <c r="J576" i="3"/>
  <c r="Q18" i="3"/>
  <c r="J18" i="3"/>
  <c r="Q90" i="3"/>
  <c r="J90" i="3"/>
  <c r="Q198" i="3"/>
  <c r="J198" i="3"/>
  <c r="Q396" i="3"/>
  <c r="J396" i="3"/>
  <c r="Q347" i="3"/>
  <c r="J347" i="3"/>
  <c r="Q437" i="3"/>
  <c r="J437" i="3"/>
  <c r="Q503" i="3"/>
  <c r="J503" i="3"/>
  <c r="Q575" i="3"/>
  <c r="J575" i="3"/>
  <c r="Q641" i="3"/>
  <c r="J641" i="3"/>
  <c r="Q684" i="3"/>
  <c r="J684" i="3"/>
  <c r="Q35" i="3"/>
  <c r="J35" i="3"/>
  <c r="Q71" i="3"/>
  <c r="J71" i="3"/>
  <c r="Q107" i="3"/>
  <c r="J107" i="3"/>
  <c r="Q143" i="3"/>
  <c r="J143" i="3"/>
  <c r="Q179" i="3"/>
  <c r="J179" i="3"/>
  <c r="Q215" i="3"/>
  <c r="J215" i="3"/>
  <c r="Q251" i="3"/>
  <c r="J251" i="3"/>
  <c r="Q287" i="3"/>
  <c r="J287" i="3"/>
  <c r="Q323" i="3"/>
  <c r="J323" i="3"/>
  <c r="Q365" i="3"/>
  <c r="J365" i="3"/>
  <c r="Q431" i="3"/>
  <c r="J431" i="3"/>
  <c r="Q509" i="3"/>
  <c r="J509" i="3"/>
  <c r="Q581" i="3"/>
  <c r="J581" i="3"/>
  <c r="Q659" i="3"/>
  <c r="J659" i="3"/>
  <c r="Q318" i="3"/>
  <c r="J318" i="3"/>
  <c r="Q666" i="3"/>
  <c r="J666" i="3"/>
  <c r="Q132" i="3"/>
  <c r="J132" i="3"/>
  <c r="Q276" i="3"/>
  <c r="J276" i="3"/>
  <c r="Q474" i="3"/>
  <c r="J474" i="3"/>
  <c r="Q618" i="3"/>
  <c r="J618" i="3"/>
  <c r="Q649" i="3"/>
  <c r="J649" i="3"/>
  <c r="Q61" i="3"/>
  <c r="J61" i="3"/>
  <c r="Q133" i="3"/>
  <c r="J133" i="3"/>
  <c r="Q169" i="3"/>
  <c r="J169" i="3"/>
  <c r="Q205" i="3"/>
  <c r="J205" i="3"/>
  <c r="Q241" i="3"/>
  <c r="J241" i="3"/>
  <c r="Q277" i="3"/>
  <c r="J277" i="3"/>
  <c r="Q313" i="3"/>
  <c r="J313" i="3"/>
  <c r="Q391" i="3"/>
  <c r="J391" i="3"/>
  <c r="Q451" i="3"/>
  <c r="J451" i="3"/>
  <c r="Q511" i="3"/>
  <c r="J511" i="3"/>
  <c r="Q577" i="3"/>
  <c r="J577" i="3"/>
  <c r="Q643" i="3"/>
  <c r="J643" i="3"/>
  <c r="Q410" i="3"/>
  <c r="J410" i="3"/>
  <c r="Q482" i="3"/>
  <c r="J482" i="3"/>
  <c r="Q554" i="3"/>
  <c r="J554" i="3"/>
  <c r="Q626" i="3"/>
  <c r="J626" i="3"/>
  <c r="Q555" i="3"/>
  <c r="J555" i="3"/>
  <c r="Q14" i="3"/>
  <c r="J14" i="3"/>
  <c r="Q50" i="3"/>
  <c r="J50" i="3"/>
  <c r="Q86" i="3"/>
  <c r="J86" i="3"/>
  <c r="Q122" i="3"/>
  <c r="J122" i="3"/>
  <c r="Q158" i="3"/>
  <c r="J158" i="3"/>
  <c r="Q194" i="3"/>
  <c r="J194" i="3"/>
  <c r="Q230" i="3"/>
  <c r="J230" i="3"/>
  <c r="Q266" i="3"/>
  <c r="J266" i="3"/>
  <c r="Q302" i="3"/>
  <c r="J302" i="3"/>
  <c r="Q338" i="3"/>
  <c r="J338" i="3"/>
  <c r="Q380" i="3"/>
  <c r="J380" i="3"/>
  <c r="Q440" i="3"/>
  <c r="J440" i="3"/>
  <c r="Q512" i="3"/>
  <c r="J512" i="3"/>
  <c r="Q584" i="3"/>
  <c r="J584" i="3"/>
  <c r="Q656" i="3"/>
  <c r="J656" i="3"/>
  <c r="Q627" i="3"/>
  <c r="J627" i="3"/>
  <c r="Q399" i="3"/>
  <c r="J399" i="3"/>
  <c r="Q471" i="3"/>
  <c r="J471" i="3"/>
  <c r="Q561" i="3"/>
  <c r="J561" i="3"/>
  <c r="Q9" i="3"/>
  <c r="J9" i="3"/>
  <c r="Q45" i="3"/>
  <c r="J45" i="3"/>
  <c r="Q81" i="3"/>
  <c r="J81" i="3"/>
  <c r="Q117" i="3"/>
  <c r="J117" i="3"/>
  <c r="Q153" i="3"/>
  <c r="J153" i="3"/>
  <c r="Q189" i="3"/>
  <c r="J189" i="3"/>
  <c r="Q225" i="3"/>
  <c r="J225" i="3"/>
  <c r="Q261" i="3"/>
  <c r="J261" i="3"/>
  <c r="Q303" i="3"/>
  <c r="J303" i="3"/>
  <c r="Q339" i="3"/>
  <c r="J339" i="3"/>
  <c r="Q393" i="3"/>
  <c r="J393" i="3"/>
  <c r="Q465" i="3"/>
  <c r="J465" i="3"/>
  <c r="Q531" i="3"/>
  <c r="J531" i="3"/>
  <c r="Q687" i="3"/>
  <c r="J687" i="3"/>
  <c r="Q40" i="3"/>
  <c r="J40" i="3"/>
  <c r="Q76" i="3"/>
  <c r="J76" i="3"/>
  <c r="Q112" i="3"/>
  <c r="J112" i="3"/>
  <c r="Q148" i="3"/>
  <c r="J148" i="3"/>
  <c r="Q184" i="3"/>
  <c r="J184" i="3"/>
  <c r="Q220" i="3"/>
  <c r="J220" i="3"/>
  <c r="Q256" i="3"/>
  <c r="J256" i="3"/>
  <c r="Q292" i="3"/>
  <c r="J292" i="3"/>
  <c r="Q328" i="3"/>
  <c r="J328" i="3"/>
  <c r="Q364" i="3"/>
  <c r="J364" i="3"/>
  <c r="Q400" i="3"/>
  <c r="J400" i="3"/>
  <c r="Q436" i="3"/>
  <c r="J436" i="3"/>
  <c r="Q472" i="3"/>
  <c r="J472" i="3"/>
  <c r="Q508" i="3"/>
  <c r="J508" i="3"/>
  <c r="Q544" i="3"/>
  <c r="J544" i="3"/>
  <c r="Q580" i="3"/>
  <c r="J580" i="3"/>
  <c r="Q616" i="3"/>
  <c r="J616" i="3"/>
  <c r="Q652" i="3"/>
  <c r="J652" i="3"/>
  <c r="Q688" i="3"/>
  <c r="J688" i="3"/>
  <c r="Q588" i="3"/>
  <c r="J588" i="3"/>
  <c r="Q96" i="3"/>
  <c r="J96" i="3"/>
  <c r="Q240" i="3"/>
  <c r="J240" i="3"/>
  <c r="Q408" i="3"/>
  <c r="J408" i="3"/>
  <c r="Q546" i="3"/>
  <c r="J546" i="3"/>
  <c r="Q409" i="3"/>
  <c r="J409" i="3"/>
  <c r="Q25" i="3"/>
  <c r="J25" i="3"/>
  <c r="Q97" i="3"/>
  <c r="J97" i="3"/>
  <c r="Q355" i="3"/>
  <c r="J355" i="3"/>
  <c r="Q377" i="3"/>
  <c r="J377" i="3"/>
  <c r="Q449" i="3"/>
  <c r="J449" i="3"/>
  <c r="Q515" i="3"/>
  <c r="J515" i="3"/>
  <c r="Q587" i="3"/>
  <c r="J587" i="3"/>
  <c r="Q653" i="3"/>
  <c r="J653" i="3"/>
  <c r="Q669" i="3"/>
  <c r="J669" i="3"/>
  <c r="Q41" i="3"/>
  <c r="J41" i="3"/>
  <c r="Q77" i="3"/>
  <c r="J77" i="3"/>
  <c r="Q113" i="3"/>
  <c r="J113" i="3"/>
  <c r="Q149" i="3"/>
  <c r="J149" i="3"/>
  <c r="Q185" i="3"/>
  <c r="J185" i="3"/>
  <c r="Q221" i="3"/>
  <c r="J221" i="3"/>
  <c r="Q257" i="3"/>
  <c r="J257" i="3"/>
  <c r="Q293" i="3"/>
  <c r="J293" i="3"/>
  <c r="Q329" i="3"/>
  <c r="J329" i="3"/>
  <c r="Q371" i="3"/>
  <c r="J371" i="3"/>
  <c r="Q443" i="3"/>
  <c r="J443" i="3"/>
  <c r="Q521" i="3"/>
  <c r="J521" i="3"/>
  <c r="Q593" i="3"/>
  <c r="J593" i="3"/>
  <c r="Q671" i="3"/>
  <c r="J671" i="3"/>
  <c r="Q438" i="3"/>
  <c r="J438" i="3"/>
  <c r="Q60" i="3"/>
  <c r="J60" i="3"/>
  <c r="Q204" i="3"/>
  <c r="J204" i="3"/>
  <c r="Q354" i="3"/>
  <c r="J354" i="3"/>
  <c r="Q487" i="3"/>
  <c r="J487" i="3"/>
  <c r="Q456" i="3"/>
  <c r="J456" i="3"/>
  <c r="Q528" i="3"/>
  <c r="J528" i="3"/>
  <c r="Q690" i="3"/>
  <c r="J690" i="3"/>
  <c r="Q30" i="3"/>
  <c r="J30" i="3"/>
  <c r="Q66" i="3"/>
  <c r="J66" i="3"/>
  <c r="Q102" i="3"/>
  <c r="J102" i="3"/>
  <c r="Q138" i="3"/>
  <c r="J138" i="3"/>
  <c r="Q174" i="3"/>
  <c r="J174" i="3"/>
  <c r="Q246" i="3"/>
  <c r="J246" i="3"/>
  <c r="Q282" i="3"/>
  <c r="J282" i="3"/>
  <c r="Q324" i="3"/>
  <c r="J324" i="3"/>
  <c r="Q360" i="3"/>
  <c r="J360" i="3"/>
  <c r="Q420" i="3"/>
  <c r="J420" i="3"/>
  <c r="Q486" i="3"/>
  <c r="J486" i="3"/>
  <c r="Q558" i="3"/>
  <c r="J558" i="3"/>
  <c r="Q636" i="3"/>
  <c r="J636" i="3"/>
  <c r="Q421" i="3"/>
  <c r="J421" i="3"/>
  <c r="Q499" i="3"/>
  <c r="J499" i="3"/>
  <c r="Q583" i="3"/>
  <c r="J583" i="3"/>
  <c r="Q661" i="3"/>
  <c r="J661" i="3"/>
  <c r="Q31" i="3"/>
  <c r="J31" i="3"/>
  <c r="Q67" i="3"/>
  <c r="J67" i="3"/>
  <c r="Q103" i="3"/>
  <c r="J103" i="3"/>
  <c r="Q139" i="3"/>
  <c r="J139" i="3"/>
  <c r="Q175" i="3"/>
  <c r="J175" i="3"/>
  <c r="Q211" i="3"/>
  <c r="J211" i="3"/>
  <c r="Q247" i="3"/>
  <c r="J247" i="3"/>
  <c r="Q283" i="3"/>
  <c r="J283" i="3"/>
  <c r="Q319" i="3"/>
  <c r="J319" i="3"/>
  <c r="Q361" i="3"/>
  <c r="J361" i="3"/>
  <c r="Q397" i="3"/>
  <c r="J397" i="3"/>
  <c r="Q463" i="3"/>
  <c r="J463" i="3"/>
  <c r="Q523" i="3"/>
  <c r="J523" i="3"/>
  <c r="Q589" i="3"/>
  <c r="J589" i="3"/>
  <c r="Q655" i="3"/>
  <c r="J655" i="3"/>
  <c r="Q422" i="3"/>
  <c r="J422" i="3"/>
  <c r="Q494" i="3"/>
  <c r="J494" i="3"/>
  <c r="Q566" i="3"/>
  <c r="J566" i="3"/>
  <c r="Q638" i="3"/>
  <c r="J638" i="3"/>
  <c r="Q585" i="3"/>
  <c r="J585" i="3"/>
  <c r="Q20" i="3"/>
  <c r="J20" i="3"/>
  <c r="Q56" i="3"/>
  <c r="J56" i="3"/>
  <c r="Q92" i="3"/>
  <c r="J92" i="3"/>
  <c r="Q128" i="3"/>
  <c r="J128" i="3"/>
  <c r="Q164" i="3"/>
  <c r="J164" i="3"/>
  <c r="Q200" i="3"/>
  <c r="J200" i="3"/>
  <c r="Q236" i="3"/>
  <c r="J236" i="3"/>
  <c r="Q272" i="3"/>
  <c r="J272" i="3"/>
  <c r="Q308" i="3"/>
  <c r="J308" i="3"/>
  <c r="Q344" i="3"/>
  <c r="J344" i="3"/>
  <c r="Q386" i="3"/>
  <c r="J386" i="3"/>
  <c r="Q452" i="3"/>
  <c r="J452" i="3"/>
  <c r="Q524" i="3"/>
  <c r="J524" i="3"/>
  <c r="Q596" i="3"/>
  <c r="J596" i="3"/>
  <c r="Q668" i="3"/>
  <c r="J668" i="3"/>
  <c r="Q651" i="3"/>
  <c r="J651" i="3"/>
  <c r="Q411" i="3"/>
  <c r="J411" i="3"/>
  <c r="Q483" i="3"/>
  <c r="J483" i="3"/>
  <c r="Q15" i="3"/>
  <c r="J15" i="3"/>
  <c r="Q51" i="3"/>
  <c r="J51" i="3"/>
  <c r="Q87" i="3"/>
  <c r="J87" i="3"/>
  <c r="Q123" i="3"/>
  <c r="J123" i="3"/>
  <c r="Q159" i="3"/>
  <c r="J159" i="3"/>
  <c r="Q195" i="3"/>
  <c r="J195" i="3"/>
  <c r="Q231" i="3"/>
  <c r="J231" i="3"/>
  <c r="Q267" i="3"/>
  <c r="J267" i="3"/>
  <c r="Q309" i="3"/>
  <c r="J309" i="3"/>
  <c r="Q345" i="3"/>
  <c r="J345" i="3"/>
  <c r="Q405" i="3"/>
  <c r="J405" i="3"/>
  <c r="Q477" i="3"/>
  <c r="J477" i="3"/>
  <c r="Q549" i="3"/>
  <c r="J549" i="3"/>
  <c r="Q10" i="3"/>
  <c r="J10" i="3"/>
  <c r="Q46" i="3"/>
  <c r="J46" i="3"/>
  <c r="Q82" i="3"/>
  <c r="J82" i="3"/>
  <c r="Q118" i="3"/>
  <c r="J118" i="3"/>
  <c r="Q154" i="3"/>
  <c r="J154" i="3"/>
  <c r="Q190" i="3"/>
  <c r="J190" i="3"/>
  <c r="Q226" i="3"/>
  <c r="J226" i="3"/>
  <c r="Q262" i="3"/>
  <c r="J262" i="3"/>
  <c r="Q298" i="3"/>
  <c r="J298" i="3"/>
  <c r="Q334" i="3"/>
  <c r="J334" i="3"/>
  <c r="Q370" i="3"/>
  <c r="J370" i="3"/>
  <c r="Q406" i="3"/>
  <c r="J406" i="3"/>
  <c r="Q442" i="3"/>
  <c r="J442" i="3"/>
  <c r="Q478" i="3"/>
  <c r="J478" i="3"/>
  <c r="Q514" i="3"/>
  <c r="J514" i="3"/>
  <c r="Q550" i="3"/>
  <c r="J550" i="3"/>
  <c r="Q586" i="3"/>
  <c r="J586" i="3"/>
  <c r="Q658" i="3"/>
  <c r="J658" i="3"/>
  <c r="Q516" i="3"/>
  <c r="J516" i="3"/>
  <c r="Q24" i="3"/>
  <c r="J24" i="3"/>
  <c r="Q168" i="3"/>
  <c r="J168" i="3"/>
  <c r="Q312" i="3"/>
  <c r="J312" i="3"/>
  <c r="Q565" i="3"/>
  <c r="J565" i="3"/>
  <c r="Q378" i="3"/>
  <c r="J378" i="3"/>
  <c r="Q600" i="3"/>
  <c r="J600" i="3"/>
  <c r="Q210" i="3"/>
  <c r="J210" i="3"/>
  <c r="Q389" i="3"/>
  <c r="J389" i="3"/>
  <c r="Q461" i="3"/>
  <c r="J461" i="3"/>
  <c r="Q527" i="3"/>
  <c r="J527" i="3"/>
  <c r="Q599" i="3"/>
  <c r="J599" i="3"/>
  <c r="Q665" i="3"/>
  <c r="J665" i="3"/>
  <c r="Q11" i="3"/>
  <c r="J11" i="3"/>
  <c r="Q47" i="3"/>
  <c r="J47" i="3"/>
  <c r="Q83" i="3"/>
  <c r="J83" i="3"/>
  <c r="Q119" i="3"/>
  <c r="J119" i="3"/>
  <c r="Q155" i="3"/>
  <c r="J155" i="3"/>
  <c r="Q191" i="3"/>
  <c r="J191" i="3"/>
  <c r="Q227" i="3"/>
  <c r="J227" i="3"/>
  <c r="Q263" i="3"/>
  <c r="J263" i="3"/>
  <c r="Q299" i="3"/>
  <c r="J299" i="3"/>
  <c r="Q335" i="3"/>
  <c r="J335" i="3"/>
  <c r="Q383" i="3"/>
  <c r="J383" i="3"/>
  <c r="Q455" i="3"/>
  <c r="J455" i="3"/>
  <c r="Q533" i="3"/>
  <c r="J533" i="3"/>
  <c r="Q605" i="3"/>
  <c r="J605" i="3"/>
  <c r="Q683" i="3"/>
  <c r="J683" i="3"/>
  <c r="Q468" i="3"/>
  <c r="J468" i="3"/>
  <c r="Q612" i="3"/>
  <c r="J612" i="3"/>
  <c r="Q36" i="3"/>
  <c r="J36" i="3"/>
  <c r="Q108" i="3"/>
  <c r="J108" i="3"/>
  <c r="Q180" i="3"/>
  <c r="J180" i="3"/>
  <c r="Q252" i="3"/>
  <c r="J252" i="3"/>
  <c r="Q330" i="3"/>
  <c r="J330" i="3"/>
  <c r="Q432" i="3"/>
  <c r="J432" i="3"/>
  <c r="Q570" i="3"/>
  <c r="J570" i="3"/>
  <c r="Q433" i="3"/>
  <c r="J433" i="3"/>
  <c r="Q517" i="3"/>
  <c r="J517" i="3"/>
  <c r="Q595" i="3"/>
  <c r="J595" i="3"/>
  <c r="Q673" i="3"/>
  <c r="J673" i="3"/>
  <c r="Q37" i="3"/>
  <c r="J37" i="3"/>
  <c r="Q73" i="3"/>
  <c r="J73" i="3"/>
  <c r="Q145" i="3"/>
  <c r="J145" i="3"/>
  <c r="Q181" i="3"/>
  <c r="J181" i="3"/>
  <c r="Q217" i="3"/>
  <c r="J217" i="3"/>
  <c r="Q253" i="3"/>
  <c r="J253" i="3"/>
  <c r="Q289" i="3"/>
  <c r="J289" i="3"/>
  <c r="Q325" i="3"/>
  <c r="J325" i="3"/>
  <c r="Q367" i="3"/>
  <c r="J367" i="3"/>
  <c r="Q403" i="3"/>
  <c r="J403" i="3"/>
  <c r="Q469" i="3"/>
  <c r="J469" i="3"/>
  <c r="Q535" i="3"/>
  <c r="J535" i="3"/>
  <c r="Q601" i="3"/>
  <c r="J601" i="3"/>
  <c r="Q667" i="3"/>
  <c r="J667" i="3"/>
  <c r="Q434" i="3"/>
  <c r="J434" i="3"/>
  <c r="Q506" i="3"/>
  <c r="J506" i="3"/>
  <c r="Q578" i="3"/>
  <c r="J578" i="3"/>
  <c r="Q650" i="3"/>
  <c r="J650" i="3"/>
  <c r="Q609" i="3"/>
  <c r="J609" i="3"/>
  <c r="Q26" i="3"/>
  <c r="J26" i="3"/>
  <c r="Q62" i="3"/>
  <c r="J62" i="3"/>
  <c r="Q98" i="3"/>
  <c r="J98" i="3"/>
  <c r="Q134" i="3"/>
  <c r="J134" i="3"/>
  <c r="Q170" i="3"/>
  <c r="J170" i="3"/>
  <c r="Q206" i="3"/>
  <c r="J206" i="3"/>
  <c r="Q242" i="3"/>
  <c r="J242" i="3"/>
  <c r="Q278" i="3"/>
  <c r="J278" i="3"/>
  <c r="Q314" i="3"/>
  <c r="J314" i="3"/>
  <c r="Q350" i="3"/>
  <c r="J350" i="3"/>
  <c r="Q398" i="3"/>
  <c r="J398" i="3"/>
  <c r="Q464" i="3"/>
  <c r="J464" i="3"/>
  <c r="Q536" i="3"/>
  <c r="J536" i="3"/>
  <c r="Q608" i="3"/>
  <c r="J608" i="3"/>
  <c r="Q680" i="3"/>
  <c r="J680" i="3"/>
  <c r="Q285" i="3"/>
  <c r="J285" i="3"/>
  <c r="Q423" i="3"/>
  <c r="J423" i="3"/>
  <c r="Q495" i="3"/>
  <c r="J495" i="3"/>
  <c r="Q597" i="3"/>
  <c r="J597" i="3"/>
  <c r="Q21" i="3"/>
  <c r="J21" i="3"/>
  <c r="Q57" i="3"/>
  <c r="J57" i="3"/>
  <c r="Q93" i="3"/>
  <c r="J93" i="3"/>
  <c r="Q129" i="3"/>
  <c r="J129" i="3"/>
  <c r="Q165" i="3"/>
  <c r="J165" i="3"/>
  <c r="Q201" i="3"/>
  <c r="J201" i="3"/>
  <c r="Q237" i="3"/>
  <c r="J237" i="3"/>
  <c r="Q273" i="3"/>
  <c r="J273" i="3"/>
  <c r="Q315" i="3"/>
  <c r="J315" i="3"/>
  <c r="Q351" i="3"/>
  <c r="J351" i="3"/>
  <c r="Q417" i="3"/>
  <c r="J417" i="3"/>
  <c r="Q489" i="3"/>
  <c r="J489" i="3"/>
  <c r="Q567" i="3"/>
  <c r="J567" i="3"/>
  <c r="Q16" i="3"/>
  <c r="J16" i="3"/>
  <c r="Q52" i="3"/>
  <c r="J52" i="3"/>
  <c r="Q88" i="3"/>
  <c r="J88" i="3"/>
  <c r="Q124" i="3"/>
  <c r="J124" i="3"/>
  <c r="Q160" i="3"/>
  <c r="J160" i="3"/>
  <c r="Q196" i="3"/>
  <c r="J196" i="3"/>
  <c r="Q232" i="3"/>
  <c r="J232" i="3"/>
  <c r="Q268" i="3"/>
  <c r="J268" i="3"/>
  <c r="Q304" i="3"/>
  <c r="J304" i="3"/>
  <c r="Q340" i="3"/>
  <c r="J340" i="3"/>
  <c r="Q376" i="3"/>
  <c r="J376" i="3"/>
  <c r="Q412" i="3"/>
  <c r="J412" i="3"/>
  <c r="Q448" i="3"/>
  <c r="J448" i="3"/>
  <c r="Q484" i="3"/>
  <c r="J484" i="3"/>
  <c r="Q520" i="3"/>
  <c r="J520" i="3"/>
  <c r="Q556" i="3"/>
  <c r="J556" i="3"/>
  <c r="Q592" i="3"/>
  <c r="J592" i="3"/>
  <c r="Q628" i="3"/>
  <c r="J628" i="3"/>
  <c r="Q664" i="3"/>
  <c r="J664" i="3"/>
  <c r="Q390" i="3"/>
  <c r="J390" i="3"/>
  <c r="Q540" i="3"/>
  <c r="J540" i="3"/>
  <c r="Q681" i="3"/>
  <c r="J681" i="3"/>
  <c r="Q72" i="3"/>
  <c r="J72" i="3"/>
  <c r="Q144" i="3"/>
  <c r="J144" i="3"/>
  <c r="Q216" i="3"/>
  <c r="J216" i="3"/>
  <c r="Q288" i="3"/>
  <c r="J288" i="3"/>
  <c r="Q366" i="3"/>
  <c r="J366" i="3"/>
  <c r="Q498" i="3"/>
  <c r="J498" i="3"/>
  <c r="Q648" i="3"/>
  <c r="J648" i="3"/>
  <c r="Q109" i="3"/>
  <c r="J109" i="3"/>
  <c r="Q401" i="3"/>
  <c r="J401" i="3"/>
  <c r="Q473" i="3"/>
  <c r="J473" i="3"/>
  <c r="Q539" i="3"/>
  <c r="J539" i="3"/>
  <c r="Q611" i="3"/>
  <c r="J611" i="3"/>
  <c r="Q677" i="3"/>
  <c r="J677" i="3"/>
  <c r="Q17" i="3"/>
  <c r="J17" i="3"/>
  <c r="Q53" i="3"/>
  <c r="J53" i="3"/>
  <c r="Q89" i="3"/>
  <c r="J89" i="3"/>
  <c r="Q125" i="3"/>
  <c r="J125" i="3"/>
  <c r="Q161" i="3"/>
  <c r="J161" i="3"/>
  <c r="Q197" i="3"/>
  <c r="J197" i="3"/>
  <c r="Q233" i="3"/>
  <c r="J233" i="3"/>
  <c r="Q269" i="3"/>
  <c r="J269" i="3"/>
  <c r="Q305" i="3"/>
  <c r="J305" i="3"/>
  <c r="Q341" i="3"/>
  <c r="J341" i="3"/>
  <c r="Q395" i="3"/>
  <c r="J395" i="3"/>
  <c r="Q467" i="3"/>
  <c r="J467" i="3"/>
  <c r="Q545" i="3"/>
  <c r="J545" i="3"/>
  <c r="Q623" i="3"/>
  <c r="J623" i="3"/>
  <c r="Q654" i="3"/>
  <c r="J654" i="3"/>
  <c r="Q552" i="3"/>
  <c r="J552" i="3"/>
  <c r="Q114" i="3"/>
  <c r="J114" i="3"/>
  <c r="Q186" i="3"/>
  <c r="J186" i="3"/>
  <c r="Q258" i="3"/>
  <c r="J258" i="3"/>
  <c r="Q336" i="3"/>
  <c r="J336" i="3"/>
  <c r="Q444" i="3"/>
  <c r="J444" i="3"/>
  <c r="Q582" i="3"/>
  <c r="J582" i="3"/>
  <c r="Q445" i="3"/>
  <c r="J445" i="3"/>
  <c r="Q529" i="3"/>
  <c r="J529" i="3"/>
  <c r="Q7" i="3"/>
  <c r="J7" i="3"/>
  <c r="Q79" i="3"/>
  <c r="J79" i="3"/>
  <c r="Q151" i="3"/>
  <c r="J151" i="3"/>
  <c r="Q187" i="3"/>
  <c r="J187" i="3"/>
  <c r="Q223" i="3"/>
  <c r="J223" i="3"/>
  <c r="Q259" i="3"/>
  <c r="J259" i="3"/>
  <c r="Q295" i="3"/>
  <c r="J295" i="3"/>
  <c r="Q331" i="3"/>
  <c r="J331" i="3"/>
  <c r="Q373" i="3"/>
  <c r="J373" i="3"/>
  <c r="Q481" i="3"/>
  <c r="J481" i="3"/>
  <c r="Q547" i="3"/>
  <c r="J547" i="3"/>
  <c r="Q613" i="3"/>
  <c r="J613" i="3"/>
  <c r="Q679" i="3"/>
  <c r="J679" i="3"/>
  <c r="Q446" i="3"/>
  <c r="J446" i="3"/>
  <c r="Q518" i="3"/>
  <c r="J518" i="3"/>
  <c r="Q590" i="3"/>
  <c r="J590" i="3"/>
  <c r="Q662" i="3"/>
  <c r="J662" i="3"/>
  <c r="Q633" i="3"/>
  <c r="J633" i="3"/>
  <c r="Q32" i="3"/>
  <c r="J32" i="3"/>
  <c r="Q68" i="3"/>
  <c r="J68" i="3"/>
  <c r="Q104" i="3"/>
  <c r="J104" i="3"/>
  <c r="Q140" i="3"/>
  <c r="J140" i="3"/>
  <c r="Q176" i="3"/>
  <c r="J176" i="3"/>
  <c r="Q212" i="3"/>
  <c r="J212" i="3"/>
  <c r="Q248" i="3"/>
  <c r="J248" i="3"/>
  <c r="Q284" i="3"/>
  <c r="J284" i="3"/>
  <c r="Q320" i="3"/>
  <c r="J320" i="3"/>
  <c r="Q356" i="3"/>
  <c r="J356" i="3"/>
  <c r="Q404" i="3"/>
  <c r="J404" i="3"/>
  <c r="Q476" i="3"/>
  <c r="J476" i="3"/>
  <c r="Q548" i="3"/>
  <c r="J548" i="3"/>
  <c r="Q620" i="3"/>
  <c r="J620" i="3"/>
  <c r="Q543" i="3"/>
  <c r="J543" i="3"/>
  <c r="Q357" i="3"/>
  <c r="J357" i="3"/>
  <c r="Q435" i="3"/>
  <c r="J435" i="3"/>
  <c r="Q513" i="3"/>
  <c r="J513" i="3"/>
  <c r="Q621" i="3"/>
  <c r="J621" i="3"/>
  <c r="Q27" i="3"/>
  <c r="J27" i="3"/>
  <c r="Q63" i="3"/>
  <c r="J63" i="3"/>
  <c r="Q99" i="3"/>
  <c r="J99" i="3"/>
  <c r="Q135" i="3"/>
  <c r="J135" i="3"/>
  <c r="Q171" i="3"/>
  <c r="J171" i="3"/>
  <c r="Q207" i="3"/>
  <c r="J207" i="3"/>
  <c r="Q243" i="3"/>
  <c r="J243" i="3"/>
  <c r="Q279" i="3"/>
  <c r="J279" i="3"/>
  <c r="Q321" i="3"/>
  <c r="J321" i="3"/>
  <c r="Q363" i="3"/>
  <c r="J363" i="3"/>
  <c r="Q429" i="3"/>
  <c r="J429" i="3"/>
  <c r="Q501" i="3"/>
  <c r="J501" i="3"/>
  <c r="Q591" i="3"/>
  <c r="J591" i="3"/>
  <c r="Q22" i="3"/>
  <c r="J22" i="3"/>
  <c r="Q58" i="3"/>
  <c r="J58" i="3"/>
  <c r="Q94" i="3"/>
  <c r="J94" i="3"/>
  <c r="Q130" i="3"/>
  <c r="J130" i="3"/>
  <c r="Q166" i="3"/>
  <c r="J166" i="3"/>
  <c r="Q202" i="3"/>
  <c r="J202" i="3"/>
  <c r="Q238" i="3"/>
  <c r="J238" i="3"/>
  <c r="Q274" i="3"/>
  <c r="J274" i="3"/>
  <c r="Q310" i="3"/>
  <c r="J310" i="3"/>
  <c r="Q346" i="3"/>
  <c r="J346" i="3"/>
  <c r="Q382" i="3"/>
  <c r="J382" i="3"/>
  <c r="Q418" i="3"/>
  <c r="J418" i="3"/>
  <c r="Q454" i="3"/>
  <c r="J454" i="3"/>
  <c r="Q490" i="3"/>
  <c r="J490" i="3"/>
  <c r="Q526" i="3"/>
  <c r="J526" i="3"/>
  <c r="Q562" i="3"/>
  <c r="J562" i="3"/>
  <c r="Q598" i="3"/>
  <c r="J598" i="3"/>
  <c r="Q634" i="3"/>
  <c r="J634" i="3"/>
  <c r="Q670" i="3"/>
  <c r="J670" i="3"/>
  <c r="Q480" i="3"/>
  <c r="J480" i="3"/>
  <c r="Q42" i="3"/>
  <c r="J42" i="3"/>
  <c r="Q150" i="3"/>
  <c r="J150" i="3"/>
  <c r="Q222" i="3"/>
  <c r="J222" i="3"/>
  <c r="Q294" i="3"/>
  <c r="J294" i="3"/>
  <c r="Q372" i="3"/>
  <c r="J372" i="3"/>
  <c r="Q510" i="3"/>
  <c r="J510" i="3"/>
  <c r="Q672" i="3"/>
  <c r="J672" i="3"/>
  <c r="Q607" i="3"/>
  <c r="J607" i="3"/>
  <c r="Q43" i="3"/>
  <c r="J43" i="3"/>
  <c r="Q115" i="3"/>
  <c r="J115" i="3"/>
  <c r="Q415" i="3"/>
  <c r="J415" i="3"/>
  <c r="Q413" i="3"/>
  <c r="J413" i="3"/>
  <c r="Q485" i="3"/>
  <c r="J485" i="3"/>
  <c r="Q551" i="3"/>
  <c r="J551" i="3"/>
  <c r="Q617" i="3"/>
  <c r="J617" i="3"/>
  <c r="Q689" i="3"/>
  <c r="J689" i="3"/>
  <c r="Q23" i="3"/>
  <c r="J23" i="3"/>
  <c r="Q59" i="3"/>
  <c r="J59" i="3"/>
  <c r="Q95" i="3"/>
  <c r="J95" i="3"/>
  <c r="Q131" i="3"/>
  <c r="J131" i="3"/>
  <c r="Q167" i="3"/>
  <c r="J167" i="3"/>
  <c r="Q203" i="3"/>
  <c r="J203" i="3"/>
  <c r="Q239" i="3"/>
  <c r="J239" i="3"/>
  <c r="Q275" i="3"/>
  <c r="J275" i="3"/>
  <c r="Q311" i="3"/>
  <c r="J311" i="3"/>
  <c r="Q353" i="3"/>
  <c r="J353" i="3"/>
  <c r="Q407" i="3"/>
  <c r="J407" i="3"/>
  <c r="Q479" i="3"/>
  <c r="J479" i="3"/>
  <c r="Q557" i="3"/>
  <c r="J557" i="3"/>
  <c r="Q635" i="3"/>
  <c r="J635" i="3"/>
  <c r="Q678" i="3"/>
  <c r="J678" i="3"/>
  <c r="Q414" i="3"/>
  <c r="J414" i="3"/>
  <c r="Q630" i="3"/>
  <c r="J630" i="3"/>
  <c r="Q156" i="3"/>
  <c r="J156" i="3"/>
  <c r="Q264" i="3"/>
  <c r="J264" i="3"/>
  <c r="Q342" i="3"/>
  <c r="J342" i="3"/>
  <c r="Q450" i="3"/>
  <c r="J450" i="3"/>
  <c r="Q522" i="3"/>
  <c r="J522" i="3"/>
  <c r="Q685" i="3"/>
  <c r="J685" i="3"/>
  <c r="Q457" i="3"/>
  <c r="J457" i="3"/>
  <c r="Q541" i="3"/>
  <c r="J541" i="3"/>
  <c r="Q625" i="3"/>
  <c r="J625" i="3"/>
  <c r="Q13" i="3"/>
  <c r="J13" i="3"/>
  <c r="Q49" i="3"/>
  <c r="J49" i="3"/>
  <c r="Q85" i="3"/>
  <c r="J85" i="3"/>
  <c r="Q157" i="3"/>
  <c r="J157" i="3"/>
  <c r="Q193" i="3"/>
  <c r="J193" i="3"/>
  <c r="Q229" i="3"/>
  <c r="J229" i="3"/>
  <c r="Q265" i="3"/>
  <c r="J265" i="3"/>
  <c r="Q301" i="3"/>
  <c r="J301" i="3"/>
  <c r="Q337" i="3"/>
  <c r="J337" i="3"/>
  <c r="Q379" i="3"/>
  <c r="J379" i="3"/>
  <c r="Q427" i="3"/>
  <c r="J427" i="3"/>
  <c r="Q493" i="3"/>
  <c r="J493" i="3"/>
  <c r="Q559" i="3"/>
  <c r="J559" i="3"/>
  <c r="Q619" i="3"/>
  <c r="J619" i="3"/>
  <c r="Q362" i="3"/>
  <c r="J362" i="3"/>
  <c r="Q458" i="3"/>
  <c r="J458" i="3"/>
  <c r="Q530" i="3"/>
  <c r="J530" i="3"/>
  <c r="Q602" i="3"/>
  <c r="J602" i="3"/>
  <c r="Q674" i="3"/>
  <c r="J674" i="3"/>
  <c r="Q657" i="3"/>
  <c r="J657" i="3"/>
  <c r="Q38" i="3"/>
  <c r="J38" i="3"/>
  <c r="Q74" i="3"/>
  <c r="J74" i="3"/>
  <c r="Q110" i="3"/>
  <c r="J110" i="3"/>
  <c r="Q146" i="3"/>
  <c r="J146" i="3"/>
  <c r="Q182" i="3"/>
  <c r="J182" i="3"/>
  <c r="Q218" i="3"/>
  <c r="J218" i="3"/>
  <c r="Q254" i="3"/>
  <c r="J254" i="3"/>
  <c r="Q290" i="3"/>
  <c r="J290" i="3"/>
  <c r="Q326" i="3"/>
  <c r="J326" i="3"/>
  <c r="Q368" i="3"/>
  <c r="J368" i="3"/>
  <c r="Q416" i="3"/>
  <c r="J416" i="3"/>
  <c r="Q488" i="3"/>
  <c r="J488" i="3"/>
  <c r="Q560" i="3"/>
  <c r="J560" i="3"/>
  <c r="Q632" i="3"/>
  <c r="J632" i="3"/>
  <c r="Q579" i="3"/>
  <c r="J579" i="3"/>
  <c r="Q375" i="3"/>
  <c r="J375" i="3"/>
  <c r="Q447" i="3"/>
  <c r="J447" i="3"/>
  <c r="Q525" i="3"/>
  <c r="J525" i="3"/>
  <c r="Q639" i="3"/>
  <c r="J639" i="3"/>
  <c r="Q33" i="3"/>
  <c r="J33" i="3"/>
  <c r="Q69" i="3"/>
  <c r="J69" i="3"/>
  <c r="Q105" i="3"/>
  <c r="J105" i="3"/>
  <c r="Q141" i="3"/>
  <c r="J141" i="3"/>
  <c r="Q177" i="3"/>
  <c r="J177" i="3"/>
  <c r="Q213" i="3"/>
  <c r="J213" i="3"/>
  <c r="Q249" i="3"/>
  <c r="J249" i="3"/>
  <c r="Q291" i="3"/>
  <c r="J291" i="3"/>
  <c r="Q327" i="3"/>
  <c r="J327" i="3"/>
  <c r="Q369" i="3"/>
  <c r="J369" i="3"/>
  <c r="Q441" i="3"/>
  <c r="J441" i="3"/>
  <c r="Q507" i="3"/>
  <c r="J507" i="3"/>
  <c r="Q615" i="3"/>
  <c r="J615" i="3"/>
  <c r="Q28" i="3"/>
  <c r="J28" i="3"/>
  <c r="Q64" i="3"/>
  <c r="J64" i="3"/>
  <c r="Q100" i="3"/>
  <c r="J100" i="3"/>
  <c r="Q136" i="3"/>
  <c r="J136" i="3"/>
  <c r="Q172" i="3"/>
  <c r="J172" i="3"/>
  <c r="Q208" i="3"/>
  <c r="J208" i="3"/>
  <c r="Q244" i="3"/>
  <c r="J244" i="3"/>
  <c r="Q280" i="3"/>
  <c r="J280" i="3"/>
  <c r="Q316" i="3"/>
  <c r="J316" i="3"/>
  <c r="Q352" i="3"/>
  <c r="J352" i="3"/>
  <c r="Q388" i="3"/>
  <c r="J388" i="3"/>
  <c r="Q424" i="3"/>
  <c r="J424" i="3"/>
  <c r="Q460" i="3"/>
  <c r="J460" i="3"/>
  <c r="Q496" i="3"/>
  <c r="J496" i="3"/>
  <c r="Q532" i="3"/>
  <c r="J532" i="3"/>
  <c r="Q568" i="3"/>
  <c r="J568" i="3"/>
  <c r="Q640" i="3"/>
  <c r="J640" i="3"/>
  <c r="Q676" i="3"/>
  <c r="J676" i="3"/>
  <c r="Q78" i="3"/>
  <c r="J78" i="3"/>
  <c r="Q564" i="3"/>
  <c r="J564" i="3"/>
  <c r="Q48" i="3"/>
  <c r="J48" i="3"/>
  <c r="Q120" i="3"/>
  <c r="J120" i="3"/>
  <c r="Q228" i="3"/>
  <c r="J228" i="3"/>
  <c r="Q300" i="3"/>
  <c r="J300" i="3"/>
  <c r="Q384" i="3"/>
  <c r="J384" i="3"/>
  <c r="Q594" i="3"/>
  <c r="J594" i="3"/>
  <c r="Q121" i="3"/>
  <c r="J121" i="3"/>
  <c r="Q425" i="3"/>
  <c r="J425" i="3"/>
  <c r="Q497" i="3"/>
  <c r="J497" i="3"/>
  <c r="Q563" i="3"/>
  <c r="J563" i="3"/>
  <c r="Q629" i="3"/>
  <c r="J629" i="3"/>
  <c r="Q660" i="3"/>
  <c r="J660" i="3"/>
  <c r="Q29" i="3"/>
  <c r="J29" i="3"/>
  <c r="Q65" i="3"/>
  <c r="J65" i="3"/>
  <c r="Q101" i="3"/>
  <c r="J101" i="3"/>
  <c r="Q137" i="3"/>
  <c r="J137" i="3"/>
  <c r="Q173" i="3"/>
  <c r="J173" i="3"/>
  <c r="Q209" i="3"/>
  <c r="J209" i="3"/>
  <c r="Q245" i="3"/>
  <c r="J245" i="3"/>
  <c r="Q281" i="3"/>
  <c r="J281" i="3"/>
  <c r="Q317" i="3"/>
  <c r="J317" i="3"/>
  <c r="Q359" i="3"/>
  <c r="J359" i="3"/>
  <c r="Q419" i="3"/>
  <c r="J419" i="3"/>
  <c r="Q491" i="3"/>
  <c r="J491" i="3"/>
  <c r="Q569" i="3"/>
  <c r="J569" i="3"/>
  <c r="Q647" i="3"/>
  <c r="J647" i="3"/>
  <c r="Q663" i="3"/>
  <c r="J663" i="3"/>
  <c r="I645" i="3"/>
  <c r="Q645" i="3"/>
  <c r="I5" i="3"/>
  <c r="Q5" i="3"/>
  <c r="I573" i="3"/>
  <c r="Q573" i="3"/>
  <c r="I622" i="3"/>
  <c r="Q622" i="3"/>
  <c r="I604" i="3"/>
  <c r="Q604" i="3"/>
  <c r="L29" i="3"/>
  <c r="I29" i="3"/>
  <c r="L491" i="3"/>
  <c r="I491" i="3"/>
  <c r="L18" i="3"/>
  <c r="I18" i="3"/>
  <c r="L270" i="3"/>
  <c r="I270" i="3"/>
  <c r="L553" i="3"/>
  <c r="I553" i="3"/>
  <c r="L439" i="3"/>
  <c r="I439" i="3"/>
  <c r="L8" i="3"/>
  <c r="I8" i="3"/>
  <c r="L332" i="3"/>
  <c r="I332" i="3"/>
  <c r="L387" i="3"/>
  <c r="I387" i="3"/>
  <c r="L255" i="3"/>
  <c r="I255" i="3"/>
  <c r="L70" i="3"/>
  <c r="I70" i="3"/>
  <c r="L286" i="3"/>
  <c r="I286" i="3"/>
  <c r="L466" i="3"/>
  <c r="I466" i="3"/>
  <c r="L646" i="3"/>
  <c r="I646" i="3"/>
  <c r="L102" i="3"/>
  <c r="I102" i="3"/>
  <c r="L360" i="3"/>
  <c r="I360" i="3"/>
  <c r="L583" i="3"/>
  <c r="I583" i="3"/>
  <c r="L247" i="3"/>
  <c r="I247" i="3"/>
  <c r="L56" i="3"/>
  <c r="I56" i="3"/>
  <c r="L414" i="3"/>
  <c r="I414" i="3"/>
  <c r="L492" i="3"/>
  <c r="I492" i="3"/>
  <c r="L564" i="3"/>
  <c r="I564" i="3"/>
  <c r="L630" i="3"/>
  <c r="I630" i="3"/>
  <c r="L12" i="3"/>
  <c r="I12" i="3"/>
  <c r="L48" i="3"/>
  <c r="I48" i="3"/>
  <c r="L84" i="3"/>
  <c r="I84" i="3"/>
  <c r="L120" i="3"/>
  <c r="I120" i="3"/>
  <c r="L156" i="3"/>
  <c r="I156" i="3"/>
  <c r="L192" i="3"/>
  <c r="I192" i="3"/>
  <c r="L228" i="3"/>
  <c r="I228" i="3"/>
  <c r="L264" i="3"/>
  <c r="I264" i="3"/>
  <c r="L300" i="3"/>
  <c r="I300" i="3"/>
  <c r="L342" i="3"/>
  <c r="I342" i="3"/>
  <c r="L384" i="3"/>
  <c r="I384" i="3"/>
  <c r="L450" i="3"/>
  <c r="I450" i="3"/>
  <c r="L522" i="3"/>
  <c r="I522" i="3"/>
  <c r="L594" i="3"/>
  <c r="I594" i="3"/>
  <c r="L685" i="3"/>
  <c r="I685" i="3"/>
  <c r="L457" i="3"/>
  <c r="I457" i="3"/>
  <c r="L541" i="3"/>
  <c r="I541" i="3"/>
  <c r="L625" i="3"/>
  <c r="I625" i="3"/>
  <c r="L13" i="3"/>
  <c r="I13" i="3"/>
  <c r="L49" i="3"/>
  <c r="I49" i="3"/>
  <c r="L85" i="3"/>
  <c r="I85" i="3"/>
  <c r="L121" i="3"/>
  <c r="I121" i="3"/>
  <c r="L157" i="3"/>
  <c r="I157" i="3"/>
  <c r="L193" i="3"/>
  <c r="I193" i="3"/>
  <c r="L229" i="3"/>
  <c r="I229" i="3"/>
  <c r="L265" i="3"/>
  <c r="I265" i="3"/>
  <c r="L301" i="3"/>
  <c r="I301" i="3"/>
  <c r="L337" i="3"/>
  <c r="I337" i="3"/>
  <c r="L379" i="3"/>
  <c r="I379" i="3"/>
  <c r="L427" i="3"/>
  <c r="I427" i="3"/>
  <c r="L493" i="3"/>
  <c r="I493" i="3"/>
  <c r="L559" i="3"/>
  <c r="I559" i="3"/>
  <c r="L619" i="3"/>
  <c r="I619" i="3"/>
  <c r="L362" i="3"/>
  <c r="I362" i="3"/>
  <c r="L458" i="3"/>
  <c r="I458" i="3"/>
  <c r="L530" i="3"/>
  <c r="I530" i="3"/>
  <c r="L602" i="3"/>
  <c r="I602" i="3"/>
  <c r="L674" i="3"/>
  <c r="I674" i="3"/>
  <c r="L657" i="3"/>
  <c r="I657" i="3"/>
  <c r="L38" i="3"/>
  <c r="I38" i="3"/>
  <c r="L74" i="3"/>
  <c r="I74" i="3"/>
  <c r="L110" i="3"/>
  <c r="I110" i="3"/>
  <c r="L146" i="3"/>
  <c r="I146" i="3"/>
  <c r="L182" i="3"/>
  <c r="I182" i="3"/>
  <c r="L218" i="3"/>
  <c r="I218" i="3"/>
  <c r="L254" i="3"/>
  <c r="I254" i="3"/>
  <c r="L290" i="3"/>
  <c r="I290" i="3"/>
  <c r="L326" i="3"/>
  <c r="I326" i="3"/>
  <c r="L368" i="3"/>
  <c r="I368" i="3"/>
  <c r="L416" i="3"/>
  <c r="I416" i="3"/>
  <c r="L488" i="3"/>
  <c r="I488" i="3"/>
  <c r="L560" i="3"/>
  <c r="I560" i="3"/>
  <c r="L632" i="3"/>
  <c r="I632" i="3"/>
  <c r="L579" i="3"/>
  <c r="I579" i="3"/>
  <c r="L375" i="3"/>
  <c r="I375" i="3"/>
  <c r="L447" i="3"/>
  <c r="I447" i="3"/>
  <c r="L525" i="3"/>
  <c r="I525" i="3"/>
  <c r="L639" i="3"/>
  <c r="I639" i="3"/>
  <c r="L33" i="3"/>
  <c r="I33" i="3"/>
  <c r="L69" i="3"/>
  <c r="I69" i="3"/>
  <c r="L105" i="3"/>
  <c r="I105" i="3"/>
  <c r="L141" i="3"/>
  <c r="I141" i="3"/>
  <c r="L177" i="3"/>
  <c r="I177" i="3"/>
  <c r="L213" i="3"/>
  <c r="I213" i="3"/>
  <c r="L249" i="3"/>
  <c r="I249" i="3"/>
  <c r="L291" i="3"/>
  <c r="I291" i="3"/>
  <c r="L327" i="3"/>
  <c r="I327" i="3"/>
  <c r="L369" i="3"/>
  <c r="I369" i="3"/>
  <c r="L441" i="3"/>
  <c r="I441" i="3"/>
  <c r="L507" i="3"/>
  <c r="I507" i="3"/>
  <c r="L615" i="3"/>
  <c r="I615" i="3"/>
  <c r="L28" i="3"/>
  <c r="I28" i="3"/>
  <c r="L64" i="3"/>
  <c r="I64" i="3"/>
  <c r="L100" i="3"/>
  <c r="I100" i="3"/>
  <c r="L136" i="3"/>
  <c r="I136" i="3"/>
  <c r="L172" i="3"/>
  <c r="I172" i="3"/>
  <c r="L208" i="3"/>
  <c r="I208" i="3"/>
  <c r="L244" i="3"/>
  <c r="I244" i="3"/>
  <c r="L280" i="3"/>
  <c r="I280" i="3"/>
  <c r="L316" i="3"/>
  <c r="I316" i="3"/>
  <c r="L352" i="3"/>
  <c r="I352" i="3"/>
  <c r="L388" i="3"/>
  <c r="I388" i="3"/>
  <c r="L424" i="3"/>
  <c r="I424" i="3"/>
  <c r="L460" i="3"/>
  <c r="I460" i="3"/>
  <c r="L496" i="3"/>
  <c r="I496" i="3"/>
  <c r="L532" i="3"/>
  <c r="I532" i="3"/>
  <c r="L568" i="3"/>
  <c r="I568" i="3"/>
  <c r="L640" i="3"/>
  <c r="I640" i="3"/>
  <c r="L676" i="3"/>
  <c r="I676" i="3"/>
  <c r="L65" i="3"/>
  <c r="I65" i="3"/>
  <c r="L663" i="3"/>
  <c r="I663" i="3"/>
  <c r="L426" i="3"/>
  <c r="I426" i="3"/>
  <c r="L462" i="3"/>
  <c r="I462" i="3"/>
  <c r="L271" i="3"/>
  <c r="I271" i="3"/>
  <c r="L44" i="3"/>
  <c r="I44" i="3"/>
  <c r="L644" i="3"/>
  <c r="I644" i="3"/>
  <c r="L183" i="3"/>
  <c r="I183" i="3"/>
  <c r="L178" i="3"/>
  <c r="I178" i="3"/>
  <c r="L610" i="3"/>
  <c r="I610" i="3"/>
  <c r="L347" i="3"/>
  <c r="I347" i="3"/>
  <c r="L437" i="3"/>
  <c r="I437" i="3"/>
  <c r="L503" i="3"/>
  <c r="I503" i="3"/>
  <c r="L575" i="3"/>
  <c r="I575" i="3"/>
  <c r="L641" i="3"/>
  <c r="I641" i="3"/>
  <c r="L684" i="3"/>
  <c r="I684" i="3"/>
  <c r="L35" i="3"/>
  <c r="I35" i="3"/>
  <c r="L71" i="3"/>
  <c r="I71" i="3"/>
  <c r="L107" i="3"/>
  <c r="I107" i="3"/>
  <c r="L143" i="3"/>
  <c r="I143" i="3"/>
  <c r="L179" i="3"/>
  <c r="I179" i="3"/>
  <c r="L215" i="3"/>
  <c r="I215" i="3"/>
  <c r="L251" i="3"/>
  <c r="I251" i="3"/>
  <c r="L287" i="3"/>
  <c r="I287" i="3"/>
  <c r="L323" i="3"/>
  <c r="I323" i="3"/>
  <c r="L365" i="3"/>
  <c r="I365" i="3"/>
  <c r="L431" i="3"/>
  <c r="I431" i="3"/>
  <c r="L509" i="3"/>
  <c r="I509" i="3"/>
  <c r="L581" i="3"/>
  <c r="I581" i="3"/>
  <c r="L659" i="3"/>
  <c r="I659" i="3"/>
  <c r="L563" i="3"/>
  <c r="I563" i="3"/>
  <c r="L245" i="3"/>
  <c r="I245" i="3"/>
  <c r="L576" i="3"/>
  <c r="I576" i="3"/>
  <c r="L348" i="3"/>
  <c r="I348" i="3"/>
  <c r="L91" i="3"/>
  <c r="I91" i="3"/>
  <c r="L385" i="3"/>
  <c r="I385" i="3"/>
  <c r="L614" i="3"/>
  <c r="I614" i="3"/>
  <c r="L296" i="3"/>
  <c r="I296" i="3"/>
  <c r="L537" i="3"/>
  <c r="I537" i="3"/>
  <c r="L219" i="3"/>
  <c r="I219" i="3"/>
  <c r="L106" i="3"/>
  <c r="I106" i="3"/>
  <c r="L250" i="3"/>
  <c r="I250" i="3"/>
  <c r="L430" i="3"/>
  <c r="I430" i="3"/>
  <c r="L682" i="3"/>
  <c r="I682" i="3"/>
  <c r="L438" i="3"/>
  <c r="I438" i="3"/>
  <c r="L516" i="3"/>
  <c r="I516" i="3"/>
  <c r="L588" i="3"/>
  <c r="I588" i="3"/>
  <c r="L666" i="3"/>
  <c r="I666" i="3"/>
  <c r="L60" i="3"/>
  <c r="I60" i="3"/>
  <c r="L96" i="3"/>
  <c r="I96" i="3"/>
  <c r="L132" i="3"/>
  <c r="I132" i="3"/>
  <c r="L168" i="3"/>
  <c r="I168" i="3"/>
  <c r="L204" i="3"/>
  <c r="I204" i="3"/>
  <c r="L240" i="3"/>
  <c r="I240" i="3"/>
  <c r="L276" i="3"/>
  <c r="I276" i="3"/>
  <c r="L312" i="3"/>
  <c r="I312" i="3"/>
  <c r="L354" i="3"/>
  <c r="I354" i="3"/>
  <c r="L408" i="3"/>
  <c r="I408" i="3"/>
  <c r="L474" i="3"/>
  <c r="I474" i="3"/>
  <c r="L546" i="3"/>
  <c r="I546" i="3"/>
  <c r="L618" i="3"/>
  <c r="I618" i="3"/>
  <c r="L409" i="3"/>
  <c r="I409" i="3"/>
  <c r="L487" i="3"/>
  <c r="I487" i="3"/>
  <c r="L565" i="3"/>
  <c r="I565" i="3"/>
  <c r="L649" i="3"/>
  <c r="I649" i="3"/>
  <c r="L25" i="3"/>
  <c r="I25" i="3"/>
  <c r="L61" i="3"/>
  <c r="I61" i="3"/>
  <c r="L97" i="3"/>
  <c r="I97" i="3"/>
  <c r="L133" i="3"/>
  <c r="I133" i="3"/>
  <c r="L169" i="3"/>
  <c r="I169" i="3"/>
  <c r="L205" i="3"/>
  <c r="I205" i="3"/>
  <c r="L241" i="3"/>
  <c r="I241" i="3"/>
  <c r="L277" i="3"/>
  <c r="I277" i="3"/>
  <c r="L313" i="3"/>
  <c r="I313" i="3"/>
  <c r="L355" i="3"/>
  <c r="I355" i="3"/>
  <c r="L391" i="3"/>
  <c r="I391" i="3"/>
  <c r="L451" i="3"/>
  <c r="I451" i="3"/>
  <c r="L511" i="3"/>
  <c r="I511" i="3"/>
  <c r="L577" i="3"/>
  <c r="I577" i="3"/>
  <c r="L643" i="3"/>
  <c r="I643" i="3"/>
  <c r="L410" i="3"/>
  <c r="I410" i="3"/>
  <c r="L482" i="3"/>
  <c r="I482" i="3"/>
  <c r="L554" i="3"/>
  <c r="I554" i="3"/>
  <c r="L626" i="3"/>
  <c r="I626" i="3"/>
  <c r="L555" i="3"/>
  <c r="I555" i="3"/>
  <c r="L14" i="3"/>
  <c r="I14" i="3"/>
  <c r="L50" i="3"/>
  <c r="I50" i="3"/>
  <c r="L86" i="3"/>
  <c r="I86" i="3"/>
  <c r="L122" i="3"/>
  <c r="I122" i="3"/>
  <c r="L158" i="3"/>
  <c r="I158" i="3"/>
  <c r="L194" i="3"/>
  <c r="I194" i="3"/>
  <c r="L230" i="3"/>
  <c r="I230" i="3"/>
  <c r="L266" i="3"/>
  <c r="I266" i="3"/>
  <c r="L302" i="3"/>
  <c r="I302" i="3"/>
  <c r="L338" i="3"/>
  <c r="I338" i="3"/>
  <c r="L380" i="3"/>
  <c r="I380" i="3"/>
  <c r="L440" i="3"/>
  <c r="I440" i="3"/>
  <c r="L512" i="3"/>
  <c r="I512" i="3"/>
  <c r="L584" i="3"/>
  <c r="I584" i="3"/>
  <c r="L656" i="3"/>
  <c r="I656" i="3"/>
  <c r="L627" i="3"/>
  <c r="I627" i="3"/>
  <c r="L399" i="3"/>
  <c r="I399" i="3"/>
  <c r="L471" i="3"/>
  <c r="I471" i="3"/>
  <c r="L561" i="3"/>
  <c r="I561" i="3"/>
  <c r="L9" i="3"/>
  <c r="I9" i="3"/>
  <c r="L45" i="3"/>
  <c r="I45" i="3"/>
  <c r="L81" i="3"/>
  <c r="I81" i="3"/>
  <c r="L117" i="3"/>
  <c r="I117" i="3"/>
  <c r="L153" i="3"/>
  <c r="I153" i="3"/>
  <c r="L189" i="3"/>
  <c r="I189" i="3"/>
  <c r="L225" i="3"/>
  <c r="I225" i="3"/>
  <c r="L261" i="3"/>
  <c r="I261" i="3"/>
  <c r="L303" i="3"/>
  <c r="I303" i="3"/>
  <c r="L339" i="3"/>
  <c r="I339" i="3"/>
  <c r="L393" i="3"/>
  <c r="I393" i="3"/>
  <c r="L465" i="3"/>
  <c r="I465" i="3"/>
  <c r="L531" i="3"/>
  <c r="I531" i="3"/>
  <c r="L687" i="3"/>
  <c r="I687" i="3"/>
  <c r="L40" i="3"/>
  <c r="I40" i="3"/>
  <c r="L76" i="3"/>
  <c r="I76" i="3"/>
  <c r="L112" i="3"/>
  <c r="I112" i="3"/>
  <c r="L148" i="3"/>
  <c r="I148" i="3"/>
  <c r="L184" i="3"/>
  <c r="I184" i="3"/>
  <c r="L220" i="3"/>
  <c r="I220" i="3"/>
  <c r="L256" i="3"/>
  <c r="I256" i="3"/>
  <c r="L292" i="3"/>
  <c r="I292" i="3"/>
  <c r="L328" i="3"/>
  <c r="I328" i="3"/>
  <c r="L364" i="3"/>
  <c r="I364" i="3"/>
  <c r="L400" i="3"/>
  <c r="I400" i="3"/>
  <c r="L436" i="3"/>
  <c r="I436" i="3"/>
  <c r="L472" i="3"/>
  <c r="I472" i="3"/>
  <c r="L508" i="3"/>
  <c r="I508" i="3"/>
  <c r="L544" i="3"/>
  <c r="I544" i="3"/>
  <c r="L580" i="3"/>
  <c r="I580" i="3"/>
  <c r="L616" i="3"/>
  <c r="I616" i="3"/>
  <c r="L652" i="3"/>
  <c r="I652" i="3"/>
  <c r="L688" i="3"/>
  <c r="I688" i="3"/>
  <c r="L425" i="3"/>
  <c r="I425" i="3"/>
  <c r="L209" i="3"/>
  <c r="I209" i="3"/>
  <c r="L198" i="3"/>
  <c r="I198" i="3"/>
  <c r="L55" i="3"/>
  <c r="I55" i="3"/>
  <c r="L392" i="3"/>
  <c r="I392" i="3"/>
  <c r="L260" i="3"/>
  <c r="I260" i="3"/>
  <c r="L675" i="3"/>
  <c r="I675" i="3"/>
  <c r="L322" i="3"/>
  <c r="I322" i="3"/>
  <c r="L502" i="3"/>
  <c r="I502" i="3"/>
  <c r="L318" i="3"/>
  <c r="I318" i="3"/>
  <c r="L24" i="3"/>
  <c r="I24" i="3"/>
  <c r="L377" i="3"/>
  <c r="I377" i="3"/>
  <c r="L449" i="3"/>
  <c r="I449" i="3"/>
  <c r="L515" i="3"/>
  <c r="I515" i="3"/>
  <c r="L587" i="3"/>
  <c r="I587" i="3"/>
  <c r="L653" i="3"/>
  <c r="I653" i="3"/>
  <c r="L669" i="3"/>
  <c r="I669" i="3"/>
  <c r="L41" i="3"/>
  <c r="I41" i="3"/>
  <c r="L77" i="3"/>
  <c r="I77" i="3"/>
  <c r="L113" i="3"/>
  <c r="I113" i="3"/>
  <c r="L149" i="3"/>
  <c r="I149" i="3"/>
  <c r="L185" i="3"/>
  <c r="I185" i="3"/>
  <c r="L221" i="3"/>
  <c r="I221" i="3"/>
  <c r="L257" i="3"/>
  <c r="I257" i="3"/>
  <c r="L293" i="3"/>
  <c r="I293" i="3"/>
  <c r="L329" i="3"/>
  <c r="I329" i="3"/>
  <c r="L371" i="3"/>
  <c r="I371" i="3"/>
  <c r="L443" i="3"/>
  <c r="I443" i="3"/>
  <c r="L521" i="3"/>
  <c r="I521" i="3"/>
  <c r="L593" i="3"/>
  <c r="I593" i="3"/>
  <c r="L671" i="3"/>
  <c r="I671" i="3"/>
  <c r="L101" i="3"/>
  <c r="I101" i="3"/>
  <c r="L419" i="3"/>
  <c r="I419" i="3"/>
  <c r="L54" i="3"/>
  <c r="I54" i="3"/>
  <c r="L306" i="3"/>
  <c r="I306" i="3"/>
  <c r="L637" i="3"/>
  <c r="I637" i="3"/>
  <c r="L307" i="3"/>
  <c r="I307" i="3"/>
  <c r="L686" i="3"/>
  <c r="I686" i="3"/>
  <c r="L572" i="3"/>
  <c r="I572" i="3"/>
  <c r="L381" i="3"/>
  <c r="I381" i="3"/>
  <c r="L30" i="3"/>
  <c r="I30" i="3"/>
  <c r="L246" i="3"/>
  <c r="I246" i="3"/>
  <c r="L636" i="3"/>
  <c r="I636" i="3"/>
  <c r="L283" i="3"/>
  <c r="I283" i="3"/>
  <c r="L523" i="3"/>
  <c r="I523" i="3"/>
  <c r="L566" i="3"/>
  <c r="I566" i="3"/>
  <c r="L164" i="3"/>
  <c r="I164" i="3"/>
  <c r="L272" i="3"/>
  <c r="I272" i="3"/>
  <c r="L344" i="3"/>
  <c r="I344" i="3"/>
  <c r="L452" i="3"/>
  <c r="I452" i="3"/>
  <c r="L596" i="3"/>
  <c r="I596" i="3"/>
  <c r="L668" i="3"/>
  <c r="I668" i="3"/>
  <c r="L651" i="3"/>
  <c r="I651" i="3"/>
  <c r="L411" i="3"/>
  <c r="I411" i="3"/>
  <c r="L483" i="3"/>
  <c r="I483" i="3"/>
  <c r="L15" i="3"/>
  <c r="I15" i="3"/>
  <c r="L51" i="3"/>
  <c r="I51" i="3"/>
  <c r="L87" i="3"/>
  <c r="I87" i="3"/>
  <c r="L123" i="3"/>
  <c r="I123" i="3"/>
  <c r="L159" i="3"/>
  <c r="I159" i="3"/>
  <c r="L195" i="3"/>
  <c r="I195" i="3"/>
  <c r="L231" i="3"/>
  <c r="I231" i="3"/>
  <c r="L267" i="3"/>
  <c r="I267" i="3"/>
  <c r="L309" i="3"/>
  <c r="I309" i="3"/>
  <c r="L345" i="3"/>
  <c r="I345" i="3"/>
  <c r="L405" i="3"/>
  <c r="I405" i="3"/>
  <c r="L477" i="3"/>
  <c r="I477" i="3"/>
  <c r="L549" i="3"/>
  <c r="I549" i="3"/>
  <c r="L10" i="3"/>
  <c r="I10" i="3"/>
  <c r="L46" i="3"/>
  <c r="I46" i="3"/>
  <c r="L82" i="3"/>
  <c r="I82" i="3"/>
  <c r="L118" i="3"/>
  <c r="I118" i="3"/>
  <c r="L154" i="3"/>
  <c r="I154" i="3"/>
  <c r="L190" i="3"/>
  <c r="I190" i="3"/>
  <c r="L226" i="3"/>
  <c r="I226" i="3"/>
  <c r="L262" i="3"/>
  <c r="I262" i="3"/>
  <c r="L298" i="3"/>
  <c r="I298" i="3"/>
  <c r="L334" i="3"/>
  <c r="I334" i="3"/>
  <c r="L370" i="3"/>
  <c r="I370" i="3"/>
  <c r="L406" i="3"/>
  <c r="I406" i="3"/>
  <c r="L442" i="3"/>
  <c r="I442" i="3"/>
  <c r="L478" i="3"/>
  <c r="I478" i="3"/>
  <c r="L514" i="3"/>
  <c r="I514" i="3"/>
  <c r="L550" i="3"/>
  <c r="I550" i="3"/>
  <c r="L586" i="3"/>
  <c r="I586" i="3"/>
  <c r="L658" i="3"/>
  <c r="I658" i="3"/>
  <c r="L629" i="3"/>
  <c r="I629" i="3"/>
  <c r="L317" i="3"/>
  <c r="I317" i="3"/>
  <c r="L162" i="3"/>
  <c r="I162" i="3"/>
  <c r="L534" i="3"/>
  <c r="I534" i="3"/>
  <c r="L127" i="3"/>
  <c r="I127" i="3"/>
  <c r="L571" i="3"/>
  <c r="I571" i="3"/>
  <c r="L116" i="3"/>
  <c r="I116" i="3"/>
  <c r="L500" i="3"/>
  <c r="I500" i="3"/>
  <c r="L111" i="3"/>
  <c r="I111" i="3"/>
  <c r="L333" i="3"/>
  <c r="I333" i="3"/>
  <c r="L214" i="3"/>
  <c r="I214" i="3"/>
  <c r="L574" i="3"/>
  <c r="I574" i="3"/>
  <c r="L600" i="3"/>
  <c r="I600" i="3"/>
  <c r="L138" i="3"/>
  <c r="I138" i="3"/>
  <c r="L486" i="3"/>
  <c r="I486" i="3"/>
  <c r="L31" i="3"/>
  <c r="I31" i="3"/>
  <c r="L211" i="3"/>
  <c r="I211" i="3"/>
  <c r="L361" i="3"/>
  <c r="I361" i="3"/>
  <c r="L655" i="3"/>
  <c r="I655" i="3"/>
  <c r="L422" i="3"/>
  <c r="I422" i="3"/>
  <c r="L494" i="3"/>
  <c r="I494" i="3"/>
  <c r="L128" i="3"/>
  <c r="I128" i="3"/>
  <c r="L200" i="3"/>
  <c r="I200" i="3"/>
  <c r="L236" i="3"/>
  <c r="I236" i="3"/>
  <c r="L308" i="3"/>
  <c r="I308" i="3"/>
  <c r="L386" i="3"/>
  <c r="I386" i="3"/>
  <c r="L524" i="3"/>
  <c r="I524" i="3"/>
  <c r="L389" i="3"/>
  <c r="I389" i="3"/>
  <c r="L461" i="3"/>
  <c r="I461" i="3"/>
  <c r="L527" i="3"/>
  <c r="I527" i="3"/>
  <c r="L599" i="3"/>
  <c r="I599" i="3"/>
  <c r="L665" i="3"/>
  <c r="I665" i="3"/>
  <c r="L11" i="3"/>
  <c r="I11" i="3"/>
  <c r="L47" i="3"/>
  <c r="I47" i="3"/>
  <c r="L83" i="3"/>
  <c r="I83" i="3"/>
  <c r="L119" i="3"/>
  <c r="I119" i="3"/>
  <c r="L155" i="3"/>
  <c r="I155" i="3"/>
  <c r="L191" i="3"/>
  <c r="I191" i="3"/>
  <c r="L227" i="3"/>
  <c r="I227" i="3"/>
  <c r="L263" i="3"/>
  <c r="I263" i="3"/>
  <c r="L299" i="3"/>
  <c r="I299" i="3"/>
  <c r="L335" i="3"/>
  <c r="I335" i="3"/>
  <c r="L383" i="3"/>
  <c r="I383" i="3"/>
  <c r="L455" i="3"/>
  <c r="I455" i="3"/>
  <c r="L533" i="3"/>
  <c r="I533" i="3"/>
  <c r="L605" i="3"/>
  <c r="I605" i="3"/>
  <c r="L683" i="3"/>
  <c r="I683" i="3"/>
  <c r="L660" i="3"/>
  <c r="I660" i="3"/>
  <c r="L281" i="3"/>
  <c r="I281" i="3"/>
  <c r="L504" i="3"/>
  <c r="I504" i="3"/>
  <c r="L234" i="3"/>
  <c r="I234" i="3"/>
  <c r="L343" i="3"/>
  <c r="I343" i="3"/>
  <c r="L235" i="3"/>
  <c r="I235" i="3"/>
  <c r="L470" i="3"/>
  <c r="I470" i="3"/>
  <c r="L152" i="3"/>
  <c r="I152" i="3"/>
  <c r="L374" i="3"/>
  <c r="I374" i="3"/>
  <c r="L39" i="3"/>
  <c r="I39" i="3"/>
  <c r="L519" i="3"/>
  <c r="I519" i="3"/>
  <c r="L358" i="3"/>
  <c r="I358" i="3"/>
  <c r="L528" i="3"/>
  <c r="I528" i="3"/>
  <c r="L174" i="3"/>
  <c r="I174" i="3"/>
  <c r="L420" i="3"/>
  <c r="I420" i="3"/>
  <c r="L499" i="3"/>
  <c r="I499" i="3"/>
  <c r="L103" i="3"/>
  <c r="I103" i="3"/>
  <c r="L397" i="3"/>
  <c r="I397" i="3"/>
  <c r="L638" i="3"/>
  <c r="I638" i="3"/>
  <c r="L468" i="3"/>
  <c r="I468" i="3"/>
  <c r="L612" i="3"/>
  <c r="I612" i="3"/>
  <c r="L36" i="3"/>
  <c r="I36" i="3"/>
  <c r="L108" i="3"/>
  <c r="I108" i="3"/>
  <c r="L144" i="3"/>
  <c r="I144" i="3"/>
  <c r="L216" i="3"/>
  <c r="I216" i="3"/>
  <c r="L252" i="3"/>
  <c r="I252" i="3"/>
  <c r="L288" i="3"/>
  <c r="I288" i="3"/>
  <c r="L330" i="3"/>
  <c r="I330" i="3"/>
  <c r="L366" i="3"/>
  <c r="I366" i="3"/>
  <c r="L432" i="3"/>
  <c r="I432" i="3"/>
  <c r="L498" i="3"/>
  <c r="I498" i="3"/>
  <c r="L570" i="3"/>
  <c r="I570" i="3"/>
  <c r="L433" i="3"/>
  <c r="I433" i="3"/>
  <c r="L517" i="3"/>
  <c r="I517" i="3"/>
  <c r="L595" i="3"/>
  <c r="I595" i="3"/>
  <c r="L673" i="3"/>
  <c r="I673" i="3"/>
  <c r="L37" i="3"/>
  <c r="I37" i="3"/>
  <c r="L73" i="3"/>
  <c r="I73" i="3"/>
  <c r="L109" i="3"/>
  <c r="I109" i="3"/>
  <c r="L145" i="3"/>
  <c r="I145" i="3"/>
  <c r="L181" i="3"/>
  <c r="I181" i="3"/>
  <c r="L217" i="3"/>
  <c r="I217" i="3"/>
  <c r="L253" i="3"/>
  <c r="I253" i="3"/>
  <c r="L289" i="3"/>
  <c r="I289" i="3"/>
  <c r="L325" i="3"/>
  <c r="I325" i="3"/>
  <c r="L367" i="3"/>
  <c r="I367" i="3"/>
  <c r="L403" i="3"/>
  <c r="I403" i="3"/>
  <c r="L469" i="3"/>
  <c r="I469" i="3"/>
  <c r="L535" i="3"/>
  <c r="I535" i="3"/>
  <c r="L601" i="3"/>
  <c r="I601" i="3"/>
  <c r="L667" i="3"/>
  <c r="I667" i="3"/>
  <c r="L434" i="3"/>
  <c r="I434" i="3"/>
  <c r="L506" i="3"/>
  <c r="I506" i="3"/>
  <c r="L578" i="3"/>
  <c r="I578" i="3"/>
  <c r="L650" i="3"/>
  <c r="I650" i="3"/>
  <c r="L609" i="3"/>
  <c r="I609" i="3"/>
  <c r="L26" i="3"/>
  <c r="I26" i="3"/>
  <c r="L62" i="3"/>
  <c r="I62" i="3"/>
  <c r="L98" i="3"/>
  <c r="I98" i="3"/>
  <c r="L134" i="3"/>
  <c r="I134" i="3"/>
  <c r="L170" i="3"/>
  <c r="I170" i="3"/>
  <c r="L206" i="3"/>
  <c r="I206" i="3"/>
  <c r="L242" i="3"/>
  <c r="I242" i="3"/>
  <c r="L278" i="3"/>
  <c r="I278" i="3"/>
  <c r="L314" i="3"/>
  <c r="I314" i="3"/>
  <c r="L350" i="3"/>
  <c r="I350" i="3"/>
  <c r="L398" i="3"/>
  <c r="I398" i="3"/>
  <c r="L464" i="3"/>
  <c r="I464" i="3"/>
  <c r="L536" i="3"/>
  <c r="I536" i="3"/>
  <c r="L608" i="3"/>
  <c r="I608" i="3"/>
  <c r="L680" i="3"/>
  <c r="I680" i="3"/>
  <c r="L285" i="3"/>
  <c r="I285" i="3"/>
  <c r="L423" i="3"/>
  <c r="I423" i="3"/>
  <c r="L495" i="3"/>
  <c r="I495" i="3"/>
  <c r="L597" i="3"/>
  <c r="I597" i="3"/>
  <c r="L21" i="3"/>
  <c r="I21" i="3"/>
  <c r="L57" i="3"/>
  <c r="I57" i="3"/>
  <c r="L93" i="3"/>
  <c r="I93" i="3"/>
  <c r="L129" i="3"/>
  <c r="I129" i="3"/>
  <c r="L165" i="3"/>
  <c r="I165" i="3"/>
  <c r="L201" i="3"/>
  <c r="I201" i="3"/>
  <c r="L237" i="3"/>
  <c r="I237" i="3"/>
  <c r="L273" i="3"/>
  <c r="I273" i="3"/>
  <c r="L315" i="3"/>
  <c r="I315" i="3"/>
  <c r="L351" i="3"/>
  <c r="I351" i="3"/>
  <c r="L417" i="3"/>
  <c r="I417" i="3"/>
  <c r="L489" i="3"/>
  <c r="I489" i="3"/>
  <c r="L567" i="3"/>
  <c r="I567" i="3"/>
  <c r="L16" i="3"/>
  <c r="I16" i="3"/>
  <c r="L52" i="3"/>
  <c r="I52" i="3"/>
  <c r="L88" i="3"/>
  <c r="I88" i="3"/>
  <c r="L124" i="3"/>
  <c r="I124" i="3"/>
  <c r="L160" i="3"/>
  <c r="I160" i="3"/>
  <c r="L196" i="3"/>
  <c r="I196" i="3"/>
  <c r="L232" i="3"/>
  <c r="I232" i="3"/>
  <c r="L268" i="3"/>
  <c r="I268" i="3"/>
  <c r="L304" i="3"/>
  <c r="I304" i="3"/>
  <c r="L340" i="3"/>
  <c r="I340" i="3"/>
  <c r="L376" i="3"/>
  <c r="I376" i="3"/>
  <c r="L412" i="3"/>
  <c r="I412" i="3"/>
  <c r="L448" i="3"/>
  <c r="I448" i="3"/>
  <c r="L484" i="3"/>
  <c r="I484" i="3"/>
  <c r="L520" i="3"/>
  <c r="I520" i="3"/>
  <c r="L556" i="3"/>
  <c r="I556" i="3"/>
  <c r="L592" i="3"/>
  <c r="I592" i="3"/>
  <c r="L628" i="3"/>
  <c r="I628" i="3"/>
  <c r="L664" i="3"/>
  <c r="I664" i="3"/>
  <c r="L497" i="3"/>
  <c r="I497" i="3"/>
  <c r="L359" i="3"/>
  <c r="I359" i="3"/>
  <c r="L126" i="3"/>
  <c r="I126" i="3"/>
  <c r="L606" i="3"/>
  <c r="I606" i="3"/>
  <c r="L163" i="3"/>
  <c r="I163" i="3"/>
  <c r="L631" i="3"/>
  <c r="I631" i="3"/>
  <c r="L188" i="3"/>
  <c r="I188" i="3"/>
  <c r="L603" i="3"/>
  <c r="I603" i="3"/>
  <c r="L75" i="3"/>
  <c r="I75" i="3"/>
  <c r="L297" i="3"/>
  <c r="I297" i="3"/>
  <c r="L142" i="3"/>
  <c r="I142" i="3"/>
  <c r="L538" i="3"/>
  <c r="I538" i="3"/>
  <c r="L456" i="3"/>
  <c r="I456" i="3"/>
  <c r="L210" i="3"/>
  <c r="I210" i="3"/>
  <c r="L558" i="3"/>
  <c r="I558" i="3"/>
  <c r="L67" i="3"/>
  <c r="I67" i="3"/>
  <c r="L319" i="3"/>
  <c r="I319" i="3"/>
  <c r="L589" i="3"/>
  <c r="I589" i="3"/>
  <c r="L92" i="3"/>
  <c r="I92" i="3"/>
  <c r="L390" i="3"/>
  <c r="I390" i="3"/>
  <c r="L540" i="3"/>
  <c r="I540" i="3"/>
  <c r="L681" i="3"/>
  <c r="I681" i="3"/>
  <c r="L72" i="3"/>
  <c r="I72" i="3"/>
  <c r="L180" i="3"/>
  <c r="I180" i="3"/>
  <c r="L648" i="3"/>
  <c r="I648" i="3"/>
  <c r="L401" i="3"/>
  <c r="I401" i="3"/>
  <c r="L473" i="3"/>
  <c r="I473" i="3"/>
  <c r="L539" i="3"/>
  <c r="I539" i="3"/>
  <c r="L611" i="3"/>
  <c r="I611" i="3"/>
  <c r="L677" i="3"/>
  <c r="I677" i="3"/>
  <c r="L17" i="3"/>
  <c r="I17" i="3"/>
  <c r="L53" i="3"/>
  <c r="I53" i="3"/>
  <c r="L89" i="3"/>
  <c r="I89" i="3"/>
  <c r="L125" i="3"/>
  <c r="I125" i="3"/>
  <c r="L161" i="3"/>
  <c r="I161" i="3"/>
  <c r="L197" i="3"/>
  <c r="I197" i="3"/>
  <c r="L233" i="3"/>
  <c r="I233" i="3"/>
  <c r="L269" i="3"/>
  <c r="I269" i="3"/>
  <c r="L305" i="3"/>
  <c r="I305" i="3"/>
  <c r="L341" i="3"/>
  <c r="I341" i="3"/>
  <c r="L395" i="3"/>
  <c r="I395" i="3"/>
  <c r="L467" i="3"/>
  <c r="I467" i="3"/>
  <c r="L545" i="3"/>
  <c r="I545" i="3"/>
  <c r="L623" i="3"/>
  <c r="I623" i="3"/>
  <c r="L654" i="3"/>
  <c r="I654" i="3"/>
  <c r="L137" i="3"/>
  <c r="I137" i="3"/>
  <c r="L647" i="3"/>
  <c r="I647" i="3"/>
  <c r="L90" i="3"/>
  <c r="I90" i="3"/>
  <c r="L475" i="3"/>
  <c r="I475" i="3"/>
  <c r="L199" i="3"/>
  <c r="I199" i="3"/>
  <c r="L505" i="3"/>
  <c r="I505" i="3"/>
  <c r="L80" i="3"/>
  <c r="I80" i="3"/>
  <c r="L428" i="3"/>
  <c r="I428" i="3"/>
  <c r="L147" i="3"/>
  <c r="I147" i="3"/>
  <c r="L453" i="3"/>
  <c r="I453" i="3"/>
  <c r="L394" i="3"/>
  <c r="I394" i="3"/>
  <c r="L66" i="3"/>
  <c r="I66" i="3"/>
  <c r="L324" i="3"/>
  <c r="I324" i="3"/>
  <c r="L661" i="3"/>
  <c r="I661" i="3"/>
  <c r="L175" i="3"/>
  <c r="I175" i="3"/>
  <c r="L463" i="3"/>
  <c r="I463" i="3"/>
  <c r="L585" i="3"/>
  <c r="I585" i="3"/>
  <c r="L480" i="3"/>
  <c r="I480" i="3"/>
  <c r="L624" i="3"/>
  <c r="I624" i="3"/>
  <c r="L42" i="3"/>
  <c r="I42" i="3"/>
  <c r="L114" i="3"/>
  <c r="I114" i="3"/>
  <c r="L150" i="3"/>
  <c r="I150" i="3"/>
  <c r="L186" i="3"/>
  <c r="I186" i="3"/>
  <c r="L258" i="3"/>
  <c r="I258" i="3"/>
  <c r="L294" i="3"/>
  <c r="I294" i="3"/>
  <c r="L336" i="3"/>
  <c r="I336" i="3"/>
  <c r="L372" i="3"/>
  <c r="I372" i="3"/>
  <c r="L444" i="3"/>
  <c r="I444" i="3"/>
  <c r="L510" i="3"/>
  <c r="I510" i="3"/>
  <c r="L582" i="3"/>
  <c r="I582" i="3"/>
  <c r="L672" i="3"/>
  <c r="I672" i="3"/>
  <c r="L445" i="3"/>
  <c r="I445" i="3"/>
  <c r="L529" i="3"/>
  <c r="I529" i="3"/>
  <c r="L607" i="3"/>
  <c r="I607" i="3"/>
  <c r="L7" i="3"/>
  <c r="I7" i="3"/>
  <c r="L43" i="3"/>
  <c r="I43" i="3"/>
  <c r="L79" i="3"/>
  <c r="I79" i="3"/>
  <c r="L115" i="3"/>
  <c r="I115" i="3"/>
  <c r="L151" i="3"/>
  <c r="I151" i="3"/>
  <c r="L187" i="3"/>
  <c r="I187" i="3"/>
  <c r="L223" i="3"/>
  <c r="I223" i="3"/>
  <c r="L259" i="3"/>
  <c r="I259" i="3"/>
  <c r="L295" i="3"/>
  <c r="I295" i="3"/>
  <c r="L331" i="3"/>
  <c r="I331" i="3"/>
  <c r="L373" i="3"/>
  <c r="I373" i="3"/>
  <c r="L415" i="3"/>
  <c r="I415" i="3"/>
  <c r="L481" i="3"/>
  <c r="I481" i="3"/>
  <c r="L547" i="3"/>
  <c r="I547" i="3"/>
  <c r="L613" i="3"/>
  <c r="I613" i="3"/>
  <c r="L679" i="3"/>
  <c r="I679" i="3"/>
  <c r="L446" i="3"/>
  <c r="I446" i="3"/>
  <c r="L518" i="3"/>
  <c r="I518" i="3"/>
  <c r="L590" i="3"/>
  <c r="I590" i="3"/>
  <c r="L662" i="3"/>
  <c r="I662" i="3"/>
  <c r="L633" i="3"/>
  <c r="I633" i="3"/>
  <c r="L32" i="3"/>
  <c r="I32" i="3"/>
  <c r="L68" i="3"/>
  <c r="I68" i="3"/>
  <c r="L104" i="3"/>
  <c r="I104" i="3"/>
  <c r="L140" i="3"/>
  <c r="I140" i="3"/>
  <c r="L176" i="3"/>
  <c r="I176" i="3"/>
  <c r="L212" i="3"/>
  <c r="I212" i="3"/>
  <c r="L248" i="3"/>
  <c r="I248" i="3"/>
  <c r="L284" i="3"/>
  <c r="I284" i="3"/>
  <c r="L320" i="3"/>
  <c r="I320" i="3"/>
  <c r="L356" i="3"/>
  <c r="I356" i="3"/>
  <c r="L404" i="3"/>
  <c r="I404" i="3"/>
  <c r="L476" i="3"/>
  <c r="I476" i="3"/>
  <c r="L548" i="3"/>
  <c r="I548" i="3"/>
  <c r="L620" i="3"/>
  <c r="I620" i="3"/>
  <c r="L543" i="3"/>
  <c r="I543" i="3"/>
  <c r="L357" i="3"/>
  <c r="I357" i="3"/>
  <c r="L435" i="3"/>
  <c r="I435" i="3"/>
  <c r="L513" i="3"/>
  <c r="I513" i="3"/>
  <c r="L621" i="3"/>
  <c r="I621" i="3"/>
  <c r="L27" i="3"/>
  <c r="I27" i="3"/>
  <c r="L63" i="3"/>
  <c r="I63" i="3"/>
  <c r="L99" i="3"/>
  <c r="I99" i="3"/>
  <c r="L135" i="3"/>
  <c r="I135" i="3"/>
  <c r="L171" i="3"/>
  <c r="I171" i="3"/>
  <c r="L207" i="3"/>
  <c r="I207" i="3"/>
  <c r="L243" i="3"/>
  <c r="I243" i="3"/>
  <c r="L279" i="3"/>
  <c r="I279" i="3"/>
  <c r="L321" i="3"/>
  <c r="I321" i="3"/>
  <c r="L363" i="3"/>
  <c r="I363" i="3"/>
  <c r="L429" i="3"/>
  <c r="I429" i="3"/>
  <c r="L501" i="3"/>
  <c r="I501" i="3"/>
  <c r="L591" i="3"/>
  <c r="I591" i="3"/>
  <c r="L22" i="3"/>
  <c r="I22" i="3"/>
  <c r="L58" i="3"/>
  <c r="I58" i="3"/>
  <c r="L94" i="3"/>
  <c r="I94" i="3"/>
  <c r="L130" i="3"/>
  <c r="I130" i="3"/>
  <c r="L166" i="3"/>
  <c r="I166" i="3"/>
  <c r="L202" i="3"/>
  <c r="I202" i="3"/>
  <c r="L238" i="3"/>
  <c r="I238" i="3"/>
  <c r="L274" i="3"/>
  <c r="I274" i="3"/>
  <c r="L310" i="3"/>
  <c r="I310" i="3"/>
  <c r="L346" i="3"/>
  <c r="I346" i="3"/>
  <c r="L382" i="3"/>
  <c r="I382" i="3"/>
  <c r="L418" i="3"/>
  <c r="I418" i="3"/>
  <c r="L454" i="3"/>
  <c r="I454" i="3"/>
  <c r="L490" i="3"/>
  <c r="I490" i="3"/>
  <c r="L526" i="3"/>
  <c r="I526" i="3"/>
  <c r="L562" i="3"/>
  <c r="I562" i="3"/>
  <c r="L598" i="3"/>
  <c r="I598" i="3"/>
  <c r="L634" i="3"/>
  <c r="I634" i="3"/>
  <c r="L670" i="3"/>
  <c r="I670" i="3"/>
  <c r="L173" i="3"/>
  <c r="I173" i="3"/>
  <c r="L569" i="3"/>
  <c r="I569" i="3"/>
  <c r="L642" i="3"/>
  <c r="I642" i="3"/>
  <c r="L396" i="3"/>
  <c r="I396" i="3"/>
  <c r="L19" i="3"/>
  <c r="I19" i="3"/>
  <c r="L349" i="3"/>
  <c r="I349" i="3"/>
  <c r="L542" i="3"/>
  <c r="I542" i="3"/>
  <c r="L224" i="3"/>
  <c r="I224" i="3"/>
  <c r="L459" i="3"/>
  <c r="I459" i="3"/>
  <c r="L34" i="3"/>
  <c r="I34" i="3"/>
  <c r="L378" i="3"/>
  <c r="I378" i="3"/>
  <c r="L690" i="3"/>
  <c r="I690" i="3"/>
  <c r="L282" i="3"/>
  <c r="I282" i="3"/>
  <c r="L421" i="3"/>
  <c r="I421" i="3"/>
  <c r="L139" i="3"/>
  <c r="I139" i="3"/>
  <c r="L20" i="3"/>
  <c r="I20" i="3"/>
  <c r="L402" i="3"/>
  <c r="I402" i="3"/>
  <c r="L552" i="3"/>
  <c r="I552" i="3"/>
  <c r="L6" i="3"/>
  <c r="I6" i="3"/>
  <c r="L78" i="3"/>
  <c r="I78" i="3"/>
  <c r="L222" i="3"/>
  <c r="I222" i="3"/>
  <c r="L413" i="3"/>
  <c r="I413" i="3"/>
  <c r="L485" i="3"/>
  <c r="I485" i="3"/>
  <c r="L551" i="3"/>
  <c r="I551" i="3"/>
  <c r="L617" i="3"/>
  <c r="I617" i="3"/>
  <c r="L689" i="3"/>
  <c r="I689" i="3"/>
  <c r="L23" i="3"/>
  <c r="I23" i="3"/>
  <c r="L59" i="3"/>
  <c r="I59" i="3"/>
  <c r="L95" i="3"/>
  <c r="I95" i="3"/>
  <c r="L131" i="3"/>
  <c r="I131" i="3"/>
  <c r="L167" i="3"/>
  <c r="I167" i="3"/>
  <c r="L203" i="3"/>
  <c r="I203" i="3"/>
  <c r="L239" i="3"/>
  <c r="I239" i="3"/>
  <c r="L275" i="3"/>
  <c r="I275" i="3"/>
  <c r="L311" i="3"/>
  <c r="I311" i="3"/>
  <c r="L353" i="3"/>
  <c r="I353" i="3"/>
  <c r="L407" i="3"/>
  <c r="I407" i="3"/>
  <c r="L479" i="3"/>
  <c r="I479" i="3"/>
  <c r="L557" i="3"/>
  <c r="I557" i="3"/>
  <c r="L635" i="3"/>
  <c r="I635" i="3"/>
  <c r="L678" i="3"/>
  <c r="I678" i="3"/>
  <c r="L645" i="3"/>
  <c r="O645" i="3"/>
  <c r="O514" i="3"/>
  <c r="O520" i="3"/>
  <c r="O442" i="3"/>
  <c r="O46" i="3"/>
  <c r="O15" i="3"/>
  <c r="O680" i="3"/>
  <c r="O95" i="3"/>
  <c r="P604" i="3"/>
  <c r="L604" i="3"/>
  <c r="P5" i="3"/>
  <c r="L5" i="3"/>
  <c r="P573" i="3"/>
  <c r="L573" i="3"/>
  <c r="P622" i="3"/>
  <c r="L622" i="3"/>
  <c r="K171" i="3"/>
  <c r="P171" i="3"/>
  <c r="K243" i="3"/>
  <c r="P243" i="3"/>
  <c r="K501" i="3"/>
  <c r="P501" i="3"/>
  <c r="K591" i="3"/>
  <c r="P591" i="3"/>
  <c r="K22" i="3"/>
  <c r="P22" i="3"/>
  <c r="K58" i="3"/>
  <c r="P58" i="3"/>
  <c r="K94" i="3"/>
  <c r="P94" i="3"/>
  <c r="K130" i="3"/>
  <c r="P130" i="3"/>
  <c r="K166" i="3"/>
  <c r="P166" i="3"/>
  <c r="K202" i="3"/>
  <c r="P202" i="3"/>
  <c r="K238" i="3"/>
  <c r="P238" i="3"/>
  <c r="K274" i="3"/>
  <c r="P274" i="3"/>
  <c r="K310" i="3"/>
  <c r="P310" i="3"/>
  <c r="K346" i="3"/>
  <c r="P346" i="3"/>
  <c r="K382" i="3"/>
  <c r="P382" i="3"/>
  <c r="K418" i="3"/>
  <c r="P418" i="3"/>
  <c r="K454" i="3"/>
  <c r="P454" i="3"/>
  <c r="K490" i="3"/>
  <c r="P490" i="3"/>
  <c r="K526" i="3"/>
  <c r="P526" i="3"/>
  <c r="K562" i="3"/>
  <c r="P562" i="3"/>
  <c r="K598" i="3"/>
  <c r="P598" i="3"/>
  <c r="K634" i="3"/>
  <c r="P634" i="3"/>
  <c r="K670" i="3"/>
  <c r="P670" i="3"/>
  <c r="K413" i="3"/>
  <c r="P413" i="3"/>
  <c r="K485" i="3"/>
  <c r="P485" i="3"/>
  <c r="K551" i="3"/>
  <c r="P551" i="3"/>
  <c r="K617" i="3"/>
  <c r="P617" i="3"/>
  <c r="K689" i="3"/>
  <c r="P689" i="3"/>
  <c r="K23" i="3"/>
  <c r="P23" i="3"/>
  <c r="K59" i="3"/>
  <c r="P59" i="3"/>
  <c r="K95" i="3"/>
  <c r="P95" i="3"/>
  <c r="K131" i="3"/>
  <c r="P131" i="3"/>
  <c r="K167" i="3"/>
  <c r="P167" i="3"/>
  <c r="K203" i="3"/>
  <c r="P203" i="3"/>
  <c r="K239" i="3"/>
  <c r="P239" i="3"/>
  <c r="K275" i="3"/>
  <c r="P275" i="3"/>
  <c r="K311" i="3"/>
  <c r="P311" i="3"/>
  <c r="K353" i="3"/>
  <c r="P353" i="3"/>
  <c r="K407" i="3"/>
  <c r="P407" i="3"/>
  <c r="K479" i="3"/>
  <c r="P479" i="3"/>
  <c r="K557" i="3"/>
  <c r="P557" i="3"/>
  <c r="K635" i="3"/>
  <c r="P635" i="3"/>
  <c r="K678" i="3"/>
  <c r="P678" i="3"/>
  <c r="K150" i="3"/>
  <c r="P150" i="3"/>
  <c r="K529" i="3"/>
  <c r="P529" i="3"/>
  <c r="K259" i="3"/>
  <c r="P259" i="3"/>
  <c r="K590" i="3"/>
  <c r="P590" i="3"/>
  <c r="K284" i="3"/>
  <c r="P284" i="3"/>
  <c r="K435" i="3"/>
  <c r="P435" i="3"/>
  <c r="K363" i="3"/>
  <c r="P363" i="3"/>
  <c r="K414" i="3"/>
  <c r="P414" i="3"/>
  <c r="K564" i="3"/>
  <c r="P564" i="3"/>
  <c r="K48" i="3"/>
  <c r="P48" i="3"/>
  <c r="K120" i="3"/>
  <c r="P120" i="3"/>
  <c r="K228" i="3"/>
  <c r="P228" i="3"/>
  <c r="K300" i="3"/>
  <c r="P300" i="3"/>
  <c r="K384" i="3"/>
  <c r="P384" i="3"/>
  <c r="K594" i="3"/>
  <c r="P594" i="3"/>
  <c r="K457" i="3"/>
  <c r="P457" i="3"/>
  <c r="K13" i="3"/>
  <c r="P13" i="3"/>
  <c r="K85" i="3"/>
  <c r="P85" i="3"/>
  <c r="K157" i="3"/>
  <c r="P157" i="3"/>
  <c r="K265" i="3"/>
  <c r="P265" i="3"/>
  <c r="K337" i="3"/>
  <c r="P337" i="3"/>
  <c r="K427" i="3"/>
  <c r="P427" i="3"/>
  <c r="K619" i="3"/>
  <c r="P619" i="3"/>
  <c r="K458" i="3"/>
  <c r="P458" i="3"/>
  <c r="K602" i="3"/>
  <c r="P602" i="3"/>
  <c r="K657" i="3"/>
  <c r="P657" i="3"/>
  <c r="K110" i="3"/>
  <c r="P110" i="3"/>
  <c r="K182" i="3"/>
  <c r="P182" i="3"/>
  <c r="K254" i="3"/>
  <c r="P254" i="3"/>
  <c r="K368" i="3"/>
  <c r="P368" i="3"/>
  <c r="K447" i="3"/>
  <c r="P447" i="3"/>
  <c r="K639" i="3"/>
  <c r="P639" i="3"/>
  <c r="K33" i="3"/>
  <c r="P33" i="3"/>
  <c r="K69" i="3"/>
  <c r="P69" i="3"/>
  <c r="K105" i="3"/>
  <c r="P105" i="3"/>
  <c r="K141" i="3"/>
  <c r="P141" i="3"/>
  <c r="K177" i="3"/>
  <c r="P177" i="3"/>
  <c r="K213" i="3"/>
  <c r="P213" i="3"/>
  <c r="K291" i="3"/>
  <c r="P291" i="3"/>
  <c r="K327" i="3"/>
  <c r="P327" i="3"/>
  <c r="K369" i="3"/>
  <c r="P369" i="3"/>
  <c r="K441" i="3"/>
  <c r="P441" i="3"/>
  <c r="K507" i="3"/>
  <c r="P507" i="3"/>
  <c r="K615" i="3"/>
  <c r="P615" i="3"/>
  <c r="K28" i="3"/>
  <c r="P28" i="3"/>
  <c r="K64" i="3"/>
  <c r="P64" i="3"/>
  <c r="K100" i="3"/>
  <c r="P100" i="3"/>
  <c r="K136" i="3"/>
  <c r="P136" i="3"/>
  <c r="K172" i="3"/>
  <c r="P172" i="3"/>
  <c r="K208" i="3"/>
  <c r="P208" i="3"/>
  <c r="K244" i="3"/>
  <c r="P244" i="3"/>
  <c r="K280" i="3"/>
  <c r="P280" i="3"/>
  <c r="K316" i="3"/>
  <c r="P316" i="3"/>
  <c r="K352" i="3"/>
  <c r="P352" i="3"/>
  <c r="K388" i="3"/>
  <c r="P388" i="3"/>
  <c r="K424" i="3"/>
  <c r="P424" i="3"/>
  <c r="K460" i="3"/>
  <c r="P460" i="3"/>
  <c r="K496" i="3"/>
  <c r="P496" i="3"/>
  <c r="K532" i="3"/>
  <c r="P532" i="3"/>
  <c r="K568" i="3"/>
  <c r="P568" i="3"/>
  <c r="K604" i="3"/>
  <c r="K640" i="3"/>
  <c r="P640" i="3"/>
  <c r="K676" i="3"/>
  <c r="P676" i="3"/>
  <c r="K42" i="3"/>
  <c r="P42" i="3"/>
  <c r="K336" i="3"/>
  <c r="P336" i="3"/>
  <c r="K607" i="3"/>
  <c r="P607" i="3"/>
  <c r="K223" i="3"/>
  <c r="P223" i="3"/>
  <c r="K679" i="3"/>
  <c r="P679" i="3"/>
  <c r="K32" i="3"/>
  <c r="P32" i="3"/>
  <c r="K404" i="3"/>
  <c r="P404" i="3"/>
  <c r="K357" i="3"/>
  <c r="P357" i="3"/>
  <c r="K429" i="3"/>
  <c r="P429" i="3"/>
  <c r="K492" i="3"/>
  <c r="P492" i="3"/>
  <c r="K630" i="3"/>
  <c r="P630" i="3"/>
  <c r="K12" i="3"/>
  <c r="P12" i="3"/>
  <c r="K84" i="3"/>
  <c r="P84" i="3"/>
  <c r="K156" i="3"/>
  <c r="P156" i="3"/>
  <c r="K192" i="3"/>
  <c r="P192" i="3"/>
  <c r="K264" i="3"/>
  <c r="P264" i="3"/>
  <c r="K342" i="3"/>
  <c r="P342" i="3"/>
  <c r="K450" i="3"/>
  <c r="P450" i="3"/>
  <c r="K522" i="3"/>
  <c r="P522" i="3"/>
  <c r="K685" i="3"/>
  <c r="P685" i="3"/>
  <c r="K541" i="3"/>
  <c r="P541" i="3"/>
  <c r="K625" i="3"/>
  <c r="P625" i="3"/>
  <c r="K49" i="3"/>
  <c r="P49" i="3"/>
  <c r="K121" i="3"/>
  <c r="P121" i="3"/>
  <c r="K193" i="3"/>
  <c r="P193" i="3"/>
  <c r="K229" i="3"/>
  <c r="P229" i="3"/>
  <c r="K301" i="3"/>
  <c r="P301" i="3"/>
  <c r="K379" i="3"/>
  <c r="P379" i="3"/>
  <c r="K493" i="3"/>
  <c r="P493" i="3"/>
  <c r="K559" i="3"/>
  <c r="P559" i="3"/>
  <c r="K362" i="3"/>
  <c r="P362" i="3"/>
  <c r="K530" i="3"/>
  <c r="P530" i="3"/>
  <c r="K674" i="3"/>
  <c r="P674" i="3"/>
  <c r="K38" i="3"/>
  <c r="P38" i="3"/>
  <c r="K74" i="3"/>
  <c r="P74" i="3"/>
  <c r="K146" i="3"/>
  <c r="P146" i="3"/>
  <c r="K218" i="3"/>
  <c r="P218" i="3"/>
  <c r="K290" i="3"/>
  <c r="P290" i="3"/>
  <c r="K326" i="3"/>
  <c r="P326" i="3"/>
  <c r="K416" i="3"/>
  <c r="P416" i="3"/>
  <c r="K488" i="3"/>
  <c r="P488" i="3"/>
  <c r="K560" i="3"/>
  <c r="P560" i="3"/>
  <c r="K632" i="3"/>
  <c r="P632" i="3"/>
  <c r="K579" i="3"/>
  <c r="P579" i="3"/>
  <c r="K375" i="3"/>
  <c r="P375" i="3"/>
  <c r="K525" i="3"/>
  <c r="P525" i="3"/>
  <c r="K249" i="3"/>
  <c r="P249" i="3"/>
  <c r="K425" i="3"/>
  <c r="P425" i="3"/>
  <c r="K497" i="3"/>
  <c r="P497" i="3"/>
  <c r="K563" i="3"/>
  <c r="P563" i="3"/>
  <c r="K629" i="3"/>
  <c r="P629" i="3"/>
  <c r="K660" i="3"/>
  <c r="P660" i="3"/>
  <c r="K29" i="3"/>
  <c r="P29" i="3"/>
  <c r="K65" i="3"/>
  <c r="P65" i="3"/>
  <c r="K101" i="3"/>
  <c r="P101" i="3"/>
  <c r="K137" i="3"/>
  <c r="P137" i="3"/>
  <c r="K173" i="3"/>
  <c r="P173" i="3"/>
  <c r="K209" i="3"/>
  <c r="P209" i="3"/>
  <c r="K245" i="3"/>
  <c r="P245" i="3"/>
  <c r="K281" i="3"/>
  <c r="P281" i="3"/>
  <c r="K317" i="3"/>
  <c r="P317" i="3"/>
  <c r="K359" i="3"/>
  <c r="P359" i="3"/>
  <c r="K419" i="3"/>
  <c r="P419" i="3"/>
  <c r="K491" i="3"/>
  <c r="P491" i="3"/>
  <c r="K569" i="3"/>
  <c r="P569" i="3"/>
  <c r="K647" i="3"/>
  <c r="P647" i="3"/>
  <c r="K663" i="3"/>
  <c r="P663" i="3"/>
  <c r="K402" i="3"/>
  <c r="P402" i="3"/>
  <c r="K258" i="3"/>
  <c r="P258" i="3"/>
  <c r="K43" i="3"/>
  <c r="P43" i="3"/>
  <c r="K415" i="3"/>
  <c r="P415" i="3"/>
  <c r="K104" i="3"/>
  <c r="P104" i="3"/>
  <c r="K135" i="3"/>
  <c r="P135" i="3"/>
  <c r="K576" i="3"/>
  <c r="P576" i="3"/>
  <c r="K18" i="3"/>
  <c r="P18" i="3"/>
  <c r="K90" i="3"/>
  <c r="P90" i="3"/>
  <c r="K126" i="3"/>
  <c r="P126" i="3"/>
  <c r="K198" i="3"/>
  <c r="P198" i="3"/>
  <c r="K234" i="3"/>
  <c r="P234" i="3"/>
  <c r="K270" i="3"/>
  <c r="P270" i="3"/>
  <c r="K306" i="3"/>
  <c r="P306" i="3"/>
  <c r="K348" i="3"/>
  <c r="P348" i="3"/>
  <c r="K396" i="3"/>
  <c r="P396" i="3"/>
  <c r="K462" i="3"/>
  <c r="P462" i="3"/>
  <c r="K606" i="3"/>
  <c r="P606" i="3"/>
  <c r="K475" i="3"/>
  <c r="P475" i="3"/>
  <c r="K637" i="3"/>
  <c r="P637" i="3"/>
  <c r="K91" i="3"/>
  <c r="P91" i="3"/>
  <c r="K163" i="3"/>
  <c r="P163" i="3"/>
  <c r="K235" i="3"/>
  <c r="P235" i="3"/>
  <c r="K307" i="3"/>
  <c r="P307" i="3"/>
  <c r="K439" i="3"/>
  <c r="P439" i="3"/>
  <c r="K571" i="3"/>
  <c r="P571" i="3"/>
  <c r="K392" i="3"/>
  <c r="P392" i="3"/>
  <c r="K614" i="3"/>
  <c r="P614" i="3"/>
  <c r="K8" i="3"/>
  <c r="P8" i="3"/>
  <c r="K80" i="3"/>
  <c r="P80" i="3"/>
  <c r="K116" i="3"/>
  <c r="P116" i="3"/>
  <c r="K152" i="3"/>
  <c r="P152" i="3"/>
  <c r="K188" i="3"/>
  <c r="P188" i="3"/>
  <c r="K224" i="3"/>
  <c r="P224" i="3"/>
  <c r="K296" i="3"/>
  <c r="P296" i="3"/>
  <c r="K332" i="3"/>
  <c r="P332" i="3"/>
  <c r="K374" i="3"/>
  <c r="P374" i="3"/>
  <c r="K428" i="3"/>
  <c r="P428" i="3"/>
  <c r="K500" i="3"/>
  <c r="P500" i="3"/>
  <c r="K572" i="3"/>
  <c r="P572" i="3"/>
  <c r="K644" i="3"/>
  <c r="P644" i="3"/>
  <c r="K603" i="3"/>
  <c r="P603" i="3"/>
  <c r="K387" i="3"/>
  <c r="P387" i="3"/>
  <c r="K459" i="3"/>
  <c r="P459" i="3"/>
  <c r="K537" i="3"/>
  <c r="P537" i="3"/>
  <c r="K675" i="3"/>
  <c r="P675" i="3"/>
  <c r="K39" i="3"/>
  <c r="P39" i="3"/>
  <c r="K75" i="3"/>
  <c r="P75" i="3"/>
  <c r="K111" i="3"/>
  <c r="P111" i="3"/>
  <c r="K147" i="3"/>
  <c r="P147" i="3"/>
  <c r="K183" i="3"/>
  <c r="P183" i="3"/>
  <c r="K219" i="3"/>
  <c r="P219" i="3"/>
  <c r="K255" i="3"/>
  <c r="P255" i="3"/>
  <c r="K297" i="3"/>
  <c r="P297" i="3"/>
  <c r="K333" i="3"/>
  <c r="P333" i="3"/>
  <c r="K381" i="3"/>
  <c r="P381" i="3"/>
  <c r="K453" i="3"/>
  <c r="P453" i="3"/>
  <c r="K519" i="3"/>
  <c r="P519" i="3"/>
  <c r="K645" i="3"/>
  <c r="P645" i="3"/>
  <c r="K34" i="3"/>
  <c r="P34" i="3"/>
  <c r="K70" i="3"/>
  <c r="P70" i="3"/>
  <c r="K106" i="3"/>
  <c r="P106" i="3"/>
  <c r="K142" i="3"/>
  <c r="P142" i="3"/>
  <c r="K178" i="3"/>
  <c r="P178" i="3"/>
  <c r="K214" i="3"/>
  <c r="P214" i="3"/>
  <c r="K250" i="3"/>
  <c r="P250" i="3"/>
  <c r="K286" i="3"/>
  <c r="P286" i="3"/>
  <c r="K322" i="3"/>
  <c r="P322" i="3"/>
  <c r="K358" i="3"/>
  <c r="P358" i="3"/>
  <c r="K394" i="3"/>
  <c r="P394" i="3"/>
  <c r="K430" i="3"/>
  <c r="P430" i="3"/>
  <c r="K466" i="3"/>
  <c r="P466" i="3"/>
  <c r="K502" i="3"/>
  <c r="P502" i="3"/>
  <c r="K538" i="3"/>
  <c r="P538" i="3"/>
  <c r="K574" i="3"/>
  <c r="P574" i="3"/>
  <c r="K610" i="3"/>
  <c r="P610" i="3"/>
  <c r="K646" i="3"/>
  <c r="P646" i="3"/>
  <c r="K682" i="3"/>
  <c r="P682" i="3"/>
  <c r="K114" i="3"/>
  <c r="P114" i="3"/>
  <c r="K372" i="3"/>
  <c r="P372" i="3"/>
  <c r="K79" i="3"/>
  <c r="P79" i="3"/>
  <c r="K547" i="3"/>
  <c r="P547" i="3"/>
  <c r="K212" i="3"/>
  <c r="P212" i="3"/>
  <c r="K321" i="3"/>
  <c r="P321" i="3"/>
  <c r="K504" i="3"/>
  <c r="P504" i="3"/>
  <c r="K642" i="3"/>
  <c r="P642" i="3"/>
  <c r="K54" i="3"/>
  <c r="P54" i="3"/>
  <c r="K162" i="3"/>
  <c r="P162" i="3"/>
  <c r="K534" i="3"/>
  <c r="P534" i="3"/>
  <c r="K343" i="3"/>
  <c r="P343" i="3"/>
  <c r="K553" i="3"/>
  <c r="P553" i="3"/>
  <c r="K19" i="3"/>
  <c r="P19" i="3"/>
  <c r="K55" i="3"/>
  <c r="P55" i="3"/>
  <c r="K127" i="3"/>
  <c r="P127" i="3"/>
  <c r="K199" i="3"/>
  <c r="P199" i="3"/>
  <c r="K271" i="3"/>
  <c r="P271" i="3"/>
  <c r="K349" i="3"/>
  <c r="P349" i="3"/>
  <c r="K385" i="3"/>
  <c r="P385" i="3"/>
  <c r="K505" i="3"/>
  <c r="P505" i="3"/>
  <c r="K631" i="3"/>
  <c r="P631" i="3"/>
  <c r="K470" i="3"/>
  <c r="P470" i="3"/>
  <c r="K542" i="3"/>
  <c r="P542" i="3"/>
  <c r="K686" i="3"/>
  <c r="P686" i="3"/>
  <c r="K44" i="3"/>
  <c r="P44" i="3"/>
  <c r="K260" i="3"/>
  <c r="P260" i="3"/>
  <c r="K347" i="3"/>
  <c r="P347" i="3"/>
  <c r="K437" i="3"/>
  <c r="P437" i="3"/>
  <c r="K503" i="3"/>
  <c r="P503" i="3"/>
  <c r="K575" i="3"/>
  <c r="P575" i="3"/>
  <c r="K641" i="3"/>
  <c r="P641" i="3"/>
  <c r="K684" i="3"/>
  <c r="P684" i="3"/>
  <c r="K35" i="3"/>
  <c r="P35" i="3"/>
  <c r="K71" i="3"/>
  <c r="P71" i="3"/>
  <c r="K107" i="3"/>
  <c r="P107" i="3"/>
  <c r="K143" i="3"/>
  <c r="P143" i="3"/>
  <c r="K179" i="3"/>
  <c r="P179" i="3"/>
  <c r="K215" i="3"/>
  <c r="P215" i="3"/>
  <c r="K251" i="3"/>
  <c r="P251" i="3"/>
  <c r="K287" i="3"/>
  <c r="P287" i="3"/>
  <c r="K323" i="3"/>
  <c r="P323" i="3"/>
  <c r="K365" i="3"/>
  <c r="P365" i="3"/>
  <c r="K431" i="3"/>
  <c r="P431" i="3"/>
  <c r="K509" i="3"/>
  <c r="P509" i="3"/>
  <c r="K581" i="3"/>
  <c r="P581" i="3"/>
  <c r="K659" i="3"/>
  <c r="P659" i="3"/>
  <c r="K480" i="3"/>
  <c r="P480" i="3"/>
  <c r="K222" i="3"/>
  <c r="P222" i="3"/>
  <c r="K510" i="3"/>
  <c r="P510" i="3"/>
  <c r="K151" i="3"/>
  <c r="P151" i="3"/>
  <c r="K613" i="3"/>
  <c r="P613" i="3"/>
  <c r="K140" i="3"/>
  <c r="P140" i="3"/>
  <c r="K279" i="3"/>
  <c r="P279" i="3"/>
  <c r="K426" i="3"/>
  <c r="P426" i="3"/>
  <c r="K438" i="3"/>
  <c r="P438" i="3"/>
  <c r="K516" i="3"/>
  <c r="P516" i="3"/>
  <c r="K666" i="3"/>
  <c r="P666" i="3"/>
  <c r="K60" i="3"/>
  <c r="P60" i="3"/>
  <c r="K132" i="3"/>
  <c r="P132" i="3"/>
  <c r="K168" i="3"/>
  <c r="P168" i="3"/>
  <c r="K240" i="3"/>
  <c r="P240" i="3"/>
  <c r="K312" i="3"/>
  <c r="P312" i="3"/>
  <c r="K408" i="3"/>
  <c r="P408" i="3"/>
  <c r="K474" i="3"/>
  <c r="P474" i="3"/>
  <c r="K618" i="3"/>
  <c r="P618" i="3"/>
  <c r="K487" i="3"/>
  <c r="P487" i="3"/>
  <c r="K565" i="3"/>
  <c r="P565" i="3"/>
  <c r="K25" i="3"/>
  <c r="P25" i="3"/>
  <c r="K61" i="3"/>
  <c r="P61" i="3"/>
  <c r="K133" i="3"/>
  <c r="P133" i="3"/>
  <c r="K205" i="3"/>
  <c r="P205" i="3"/>
  <c r="K241" i="3"/>
  <c r="P241" i="3"/>
  <c r="K313" i="3"/>
  <c r="P313" i="3"/>
  <c r="K391" i="3"/>
  <c r="P391" i="3"/>
  <c r="K511" i="3"/>
  <c r="P511" i="3"/>
  <c r="K643" i="3"/>
  <c r="P643" i="3"/>
  <c r="K410" i="3"/>
  <c r="P410" i="3"/>
  <c r="K554" i="3"/>
  <c r="P554" i="3"/>
  <c r="K626" i="3"/>
  <c r="P626" i="3"/>
  <c r="K14" i="3"/>
  <c r="P14" i="3"/>
  <c r="K50" i="3"/>
  <c r="P50" i="3"/>
  <c r="K122" i="3"/>
  <c r="P122" i="3"/>
  <c r="K158" i="3"/>
  <c r="P158" i="3"/>
  <c r="K194" i="3"/>
  <c r="P194" i="3"/>
  <c r="K230" i="3"/>
  <c r="P230" i="3"/>
  <c r="K266" i="3"/>
  <c r="P266" i="3"/>
  <c r="K302" i="3"/>
  <c r="P302" i="3"/>
  <c r="K338" i="3"/>
  <c r="P338" i="3"/>
  <c r="K380" i="3"/>
  <c r="P380" i="3"/>
  <c r="K512" i="3"/>
  <c r="P512" i="3"/>
  <c r="K584" i="3"/>
  <c r="P584" i="3"/>
  <c r="K656" i="3"/>
  <c r="P656" i="3"/>
  <c r="K627" i="3"/>
  <c r="P627" i="3"/>
  <c r="K399" i="3"/>
  <c r="P399" i="3"/>
  <c r="K471" i="3"/>
  <c r="P471" i="3"/>
  <c r="K561" i="3"/>
  <c r="P561" i="3"/>
  <c r="K9" i="3"/>
  <c r="P9" i="3"/>
  <c r="K45" i="3"/>
  <c r="P45" i="3"/>
  <c r="K81" i="3"/>
  <c r="P81" i="3"/>
  <c r="K117" i="3"/>
  <c r="P117" i="3"/>
  <c r="K153" i="3"/>
  <c r="P153" i="3"/>
  <c r="K189" i="3"/>
  <c r="P189" i="3"/>
  <c r="K225" i="3"/>
  <c r="P225" i="3"/>
  <c r="K261" i="3"/>
  <c r="P261" i="3"/>
  <c r="K303" i="3"/>
  <c r="P303" i="3"/>
  <c r="K339" i="3"/>
  <c r="P339" i="3"/>
  <c r="K393" i="3"/>
  <c r="P393" i="3"/>
  <c r="K465" i="3"/>
  <c r="P465" i="3"/>
  <c r="K531" i="3"/>
  <c r="P531" i="3"/>
  <c r="K687" i="3"/>
  <c r="P687" i="3"/>
  <c r="K40" i="3"/>
  <c r="P40" i="3"/>
  <c r="K76" i="3"/>
  <c r="P76" i="3"/>
  <c r="K112" i="3"/>
  <c r="P112" i="3"/>
  <c r="K148" i="3"/>
  <c r="P148" i="3"/>
  <c r="K184" i="3"/>
  <c r="P184" i="3"/>
  <c r="K220" i="3"/>
  <c r="P220" i="3"/>
  <c r="K256" i="3"/>
  <c r="P256" i="3"/>
  <c r="K292" i="3"/>
  <c r="P292" i="3"/>
  <c r="K328" i="3"/>
  <c r="P328" i="3"/>
  <c r="K364" i="3"/>
  <c r="P364" i="3"/>
  <c r="K400" i="3"/>
  <c r="P400" i="3"/>
  <c r="K436" i="3"/>
  <c r="P436" i="3"/>
  <c r="K472" i="3"/>
  <c r="P472" i="3"/>
  <c r="K508" i="3"/>
  <c r="P508" i="3"/>
  <c r="K544" i="3"/>
  <c r="P544" i="3"/>
  <c r="K580" i="3"/>
  <c r="P580" i="3"/>
  <c r="K616" i="3"/>
  <c r="P616" i="3"/>
  <c r="K652" i="3"/>
  <c r="P652" i="3"/>
  <c r="K688" i="3"/>
  <c r="P688" i="3"/>
  <c r="K78" i="3"/>
  <c r="P78" i="3"/>
  <c r="K445" i="3"/>
  <c r="P445" i="3"/>
  <c r="K373" i="3"/>
  <c r="P373" i="3"/>
  <c r="K633" i="3"/>
  <c r="P633" i="3"/>
  <c r="K476" i="3"/>
  <c r="P476" i="3"/>
  <c r="K513" i="3"/>
  <c r="P513" i="3"/>
  <c r="K207" i="3"/>
  <c r="P207" i="3"/>
  <c r="K318" i="3"/>
  <c r="P318" i="3"/>
  <c r="K588" i="3"/>
  <c r="P588" i="3"/>
  <c r="K24" i="3"/>
  <c r="P24" i="3"/>
  <c r="K96" i="3"/>
  <c r="P96" i="3"/>
  <c r="K204" i="3"/>
  <c r="P204" i="3"/>
  <c r="K276" i="3"/>
  <c r="P276" i="3"/>
  <c r="K354" i="3"/>
  <c r="P354" i="3"/>
  <c r="K546" i="3"/>
  <c r="P546" i="3"/>
  <c r="K409" i="3"/>
  <c r="P409" i="3"/>
  <c r="K649" i="3"/>
  <c r="P649" i="3"/>
  <c r="K97" i="3"/>
  <c r="P97" i="3"/>
  <c r="K169" i="3"/>
  <c r="P169" i="3"/>
  <c r="K277" i="3"/>
  <c r="P277" i="3"/>
  <c r="K355" i="3"/>
  <c r="P355" i="3"/>
  <c r="K451" i="3"/>
  <c r="P451" i="3"/>
  <c r="K577" i="3"/>
  <c r="P577" i="3"/>
  <c r="K482" i="3"/>
  <c r="P482" i="3"/>
  <c r="K555" i="3"/>
  <c r="P555" i="3"/>
  <c r="K86" i="3"/>
  <c r="P86" i="3"/>
  <c r="K440" i="3"/>
  <c r="P440" i="3"/>
  <c r="K377" i="3"/>
  <c r="P377" i="3"/>
  <c r="K449" i="3"/>
  <c r="P449" i="3"/>
  <c r="K515" i="3"/>
  <c r="P515" i="3"/>
  <c r="K587" i="3"/>
  <c r="P587" i="3"/>
  <c r="K653" i="3"/>
  <c r="P653" i="3"/>
  <c r="K669" i="3"/>
  <c r="P669" i="3"/>
  <c r="K41" i="3"/>
  <c r="P41" i="3"/>
  <c r="K77" i="3"/>
  <c r="P77" i="3"/>
  <c r="K113" i="3"/>
  <c r="P113" i="3"/>
  <c r="K149" i="3"/>
  <c r="P149" i="3"/>
  <c r="K185" i="3"/>
  <c r="P185" i="3"/>
  <c r="K221" i="3"/>
  <c r="P221" i="3"/>
  <c r="K257" i="3"/>
  <c r="P257" i="3"/>
  <c r="K293" i="3"/>
  <c r="P293" i="3"/>
  <c r="K329" i="3"/>
  <c r="P329" i="3"/>
  <c r="K371" i="3"/>
  <c r="P371" i="3"/>
  <c r="K443" i="3"/>
  <c r="P443" i="3"/>
  <c r="K521" i="3"/>
  <c r="P521" i="3"/>
  <c r="K593" i="3"/>
  <c r="P593" i="3"/>
  <c r="K671" i="3"/>
  <c r="P671" i="3"/>
  <c r="K6" i="3"/>
  <c r="P6" i="3"/>
  <c r="K582" i="3"/>
  <c r="P582" i="3"/>
  <c r="K187" i="3"/>
  <c r="P187" i="3"/>
  <c r="K518" i="3"/>
  <c r="P518" i="3"/>
  <c r="K248" i="3"/>
  <c r="P248" i="3"/>
  <c r="K620" i="3"/>
  <c r="P620" i="3"/>
  <c r="K27" i="3"/>
  <c r="P27" i="3"/>
  <c r="K378" i="3"/>
  <c r="P378" i="3"/>
  <c r="K600" i="3"/>
  <c r="P600" i="3"/>
  <c r="K102" i="3"/>
  <c r="P102" i="3"/>
  <c r="K210" i="3"/>
  <c r="P210" i="3"/>
  <c r="K282" i="3"/>
  <c r="P282" i="3"/>
  <c r="K420" i="3"/>
  <c r="P420" i="3"/>
  <c r="K558" i="3"/>
  <c r="P558" i="3"/>
  <c r="K421" i="3"/>
  <c r="P421" i="3"/>
  <c r="K583" i="3"/>
  <c r="P583" i="3"/>
  <c r="K31" i="3"/>
  <c r="P31" i="3"/>
  <c r="K139" i="3"/>
  <c r="P139" i="3"/>
  <c r="K211" i="3"/>
  <c r="P211" i="3"/>
  <c r="K283" i="3"/>
  <c r="P283" i="3"/>
  <c r="K361" i="3"/>
  <c r="P361" i="3"/>
  <c r="K463" i="3"/>
  <c r="P463" i="3"/>
  <c r="K589" i="3"/>
  <c r="P589" i="3"/>
  <c r="K422" i="3"/>
  <c r="P422" i="3"/>
  <c r="K566" i="3"/>
  <c r="P566" i="3"/>
  <c r="K585" i="3"/>
  <c r="P585" i="3"/>
  <c r="K56" i="3"/>
  <c r="P56" i="3"/>
  <c r="K128" i="3"/>
  <c r="P128" i="3"/>
  <c r="K200" i="3"/>
  <c r="P200" i="3"/>
  <c r="K272" i="3"/>
  <c r="P272" i="3"/>
  <c r="K344" i="3"/>
  <c r="P344" i="3"/>
  <c r="K452" i="3"/>
  <c r="P452" i="3"/>
  <c r="K596" i="3"/>
  <c r="P596" i="3"/>
  <c r="K668" i="3"/>
  <c r="P668" i="3"/>
  <c r="K651" i="3"/>
  <c r="P651" i="3"/>
  <c r="K411" i="3"/>
  <c r="P411" i="3"/>
  <c r="K483" i="3"/>
  <c r="P483" i="3"/>
  <c r="K15" i="3"/>
  <c r="P15" i="3"/>
  <c r="K87" i="3"/>
  <c r="P87" i="3"/>
  <c r="K123" i="3"/>
  <c r="P123" i="3"/>
  <c r="K159" i="3"/>
  <c r="P159" i="3"/>
  <c r="K195" i="3"/>
  <c r="P195" i="3"/>
  <c r="K231" i="3"/>
  <c r="P231" i="3"/>
  <c r="K267" i="3"/>
  <c r="P267" i="3"/>
  <c r="K309" i="3"/>
  <c r="P309" i="3"/>
  <c r="K345" i="3"/>
  <c r="P345" i="3"/>
  <c r="K405" i="3"/>
  <c r="P405" i="3"/>
  <c r="K477" i="3"/>
  <c r="P477" i="3"/>
  <c r="K549" i="3"/>
  <c r="P549" i="3"/>
  <c r="K10" i="3"/>
  <c r="P10" i="3"/>
  <c r="K46" i="3"/>
  <c r="P46" i="3"/>
  <c r="K82" i="3"/>
  <c r="P82" i="3"/>
  <c r="K118" i="3"/>
  <c r="P118" i="3"/>
  <c r="K154" i="3"/>
  <c r="P154" i="3"/>
  <c r="K190" i="3"/>
  <c r="P190" i="3"/>
  <c r="K226" i="3"/>
  <c r="P226" i="3"/>
  <c r="K262" i="3"/>
  <c r="P262" i="3"/>
  <c r="K298" i="3"/>
  <c r="P298" i="3"/>
  <c r="K334" i="3"/>
  <c r="P334" i="3"/>
  <c r="K370" i="3"/>
  <c r="P370" i="3"/>
  <c r="K406" i="3"/>
  <c r="P406" i="3"/>
  <c r="K442" i="3"/>
  <c r="P442" i="3"/>
  <c r="K478" i="3"/>
  <c r="P478" i="3"/>
  <c r="K514" i="3"/>
  <c r="P514" i="3"/>
  <c r="K550" i="3"/>
  <c r="P550" i="3"/>
  <c r="K586" i="3"/>
  <c r="P586" i="3"/>
  <c r="K658" i="3"/>
  <c r="P658" i="3"/>
  <c r="K624" i="3"/>
  <c r="P624" i="3"/>
  <c r="K672" i="3"/>
  <c r="P672" i="3"/>
  <c r="K295" i="3"/>
  <c r="P295" i="3"/>
  <c r="K662" i="3"/>
  <c r="P662" i="3"/>
  <c r="K320" i="3"/>
  <c r="P320" i="3"/>
  <c r="K543" i="3"/>
  <c r="P543" i="3"/>
  <c r="K63" i="3"/>
  <c r="P63" i="3"/>
  <c r="K528" i="3"/>
  <c r="P528" i="3"/>
  <c r="K30" i="3"/>
  <c r="P30" i="3"/>
  <c r="K138" i="3"/>
  <c r="P138" i="3"/>
  <c r="K246" i="3"/>
  <c r="P246" i="3"/>
  <c r="K360" i="3"/>
  <c r="P360" i="3"/>
  <c r="K486" i="3"/>
  <c r="P486" i="3"/>
  <c r="K636" i="3"/>
  <c r="P636" i="3"/>
  <c r="K499" i="3"/>
  <c r="P499" i="3"/>
  <c r="K661" i="3"/>
  <c r="P661" i="3"/>
  <c r="K67" i="3"/>
  <c r="P67" i="3"/>
  <c r="K103" i="3"/>
  <c r="P103" i="3"/>
  <c r="K175" i="3"/>
  <c r="P175" i="3"/>
  <c r="K247" i="3"/>
  <c r="P247" i="3"/>
  <c r="K319" i="3"/>
  <c r="P319" i="3"/>
  <c r="K397" i="3"/>
  <c r="P397" i="3"/>
  <c r="K523" i="3"/>
  <c r="P523" i="3"/>
  <c r="K655" i="3"/>
  <c r="P655" i="3"/>
  <c r="K494" i="3"/>
  <c r="P494" i="3"/>
  <c r="K638" i="3"/>
  <c r="P638" i="3"/>
  <c r="K20" i="3"/>
  <c r="P20" i="3"/>
  <c r="K92" i="3"/>
  <c r="P92" i="3"/>
  <c r="K164" i="3"/>
  <c r="P164" i="3"/>
  <c r="K236" i="3"/>
  <c r="P236" i="3"/>
  <c r="K308" i="3"/>
  <c r="P308" i="3"/>
  <c r="K386" i="3"/>
  <c r="P386" i="3"/>
  <c r="K524" i="3"/>
  <c r="P524" i="3"/>
  <c r="K51" i="3"/>
  <c r="P51" i="3"/>
  <c r="K389" i="3"/>
  <c r="P389" i="3"/>
  <c r="K461" i="3"/>
  <c r="P461" i="3"/>
  <c r="K527" i="3"/>
  <c r="P527" i="3"/>
  <c r="K599" i="3"/>
  <c r="P599" i="3"/>
  <c r="K665" i="3"/>
  <c r="P665" i="3"/>
  <c r="K11" i="3"/>
  <c r="P11" i="3"/>
  <c r="K47" i="3"/>
  <c r="P47" i="3"/>
  <c r="K83" i="3"/>
  <c r="P83" i="3"/>
  <c r="K119" i="3"/>
  <c r="P119" i="3"/>
  <c r="K155" i="3"/>
  <c r="P155" i="3"/>
  <c r="K191" i="3"/>
  <c r="P191" i="3"/>
  <c r="K227" i="3"/>
  <c r="P227" i="3"/>
  <c r="K263" i="3"/>
  <c r="P263" i="3"/>
  <c r="K299" i="3"/>
  <c r="P299" i="3"/>
  <c r="K335" i="3"/>
  <c r="P335" i="3"/>
  <c r="K383" i="3"/>
  <c r="P383" i="3"/>
  <c r="K455" i="3"/>
  <c r="P455" i="3"/>
  <c r="K533" i="3"/>
  <c r="P533" i="3"/>
  <c r="K605" i="3"/>
  <c r="P605" i="3"/>
  <c r="K683" i="3"/>
  <c r="P683" i="3"/>
  <c r="K552" i="3"/>
  <c r="P552" i="3"/>
  <c r="K294" i="3"/>
  <c r="P294" i="3"/>
  <c r="K7" i="3"/>
  <c r="P7" i="3"/>
  <c r="K331" i="3"/>
  <c r="P331" i="3"/>
  <c r="K446" i="3"/>
  <c r="P446" i="3"/>
  <c r="K68" i="3"/>
  <c r="P68" i="3"/>
  <c r="K356" i="3"/>
  <c r="P356" i="3"/>
  <c r="K548" i="3"/>
  <c r="P548" i="3"/>
  <c r="K621" i="3"/>
  <c r="P621" i="3"/>
  <c r="K468" i="3"/>
  <c r="P468" i="3"/>
  <c r="K612" i="3"/>
  <c r="P612" i="3"/>
  <c r="K36" i="3"/>
  <c r="P36" i="3"/>
  <c r="K108" i="3"/>
  <c r="P108" i="3"/>
  <c r="K180" i="3"/>
  <c r="P180" i="3"/>
  <c r="K288" i="3"/>
  <c r="P288" i="3"/>
  <c r="K366" i="3"/>
  <c r="P366" i="3"/>
  <c r="K498" i="3"/>
  <c r="P498" i="3"/>
  <c r="K648" i="3"/>
  <c r="P648" i="3"/>
  <c r="K517" i="3"/>
  <c r="P517" i="3"/>
  <c r="K673" i="3"/>
  <c r="P673" i="3"/>
  <c r="K73" i="3"/>
  <c r="P73" i="3"/>
  <c r="K145" i="3"/>
  <c r="P145" i="3"/>
  <c r="K217" i="3"/>
  <c r="P217" i="3"/>
  <c r="K325" i="3"/>
  <c r="P325" i="3"/>
  <c r="K403" i="3"/>
  <c r="P403" i="3"/>
  <c r="K535" i="3"/>
  <c r="P535" i="3"/>
  <c r="K667" i="3"/>
  <c r="P667" i="3"/>
  <c r="K434" i="3"/>
  <c r="P434" i="3"/>
  <c r="K578" i="3"/>
  <c r="P578" i="3"/>
  <c r="K650" i="3"/>
  <c r="P650" i="3"/>
  <c r="K609" i="3"/>
  <c r="P609" i="3"/>
  <c r="K26" i="3"/>
  <c r="P26" i="3"/>
  <c r="K62" i="3"/>
  <c r="P62" i="3"/>
  <c r="K98" i="3"/>
  <c r="P98" i="3"/>
  <c r="K170" i="3"/>
  <c r="P170" i="3"/>
  <c r="K206" i="3"/>
  <c r="P206" i="3"/>
  <c r="K242" i="3"/>
  <c r="P242" i="3"/>
  <c r="K278" i="3"/>
  <c r="P278" i="3"/>
  <c r="K314" i="3"/>
  <c r="P314" i="3"/>
  <c r="K350" i="3"/>
  <c r="P350" i="3"/>
  <c r="K398" i="3"/>
  <c r="P398" i="3"/>
  <c r="K464" i="3"/>
  <c r="P464" i="3"/>
  <c r="K536" i="3"/>
  <c r="P536" i="3"/>
  <c r="K608" i="3"/>
  <c r="P608" i="3"/>
  <c r="K680" i="3"/>
  <c r="P680" i="3"/>
  <c r="K285" i="3"/>
  <c r="P285" i="3"/>
  <c r="K423" i="3"/>
  <c r="P423" i="3"/>
  <c r="K495" i="3"/>
  <c r="P495" i="3"/>
  <c r="K597" i="3"/>
  <c r="P597" i="3"/>
  <c r="K21" i="3"/>
  <c r="P21" i="3"/>
  <c r="K57" i="3"/>
  <c r="P57" i="3"/>
  <c r="K93" i="3"/>
  <c r="P93" i="3"/>
  <c r="K129" i="3"/>
  <c r="P129" i="3"/>
  <c r="K165" i="3"/>
  <c r="P165" i="3"/>
  <c r="K201" i="3"/>
  <c r="P201" i="3"/>
  <c r="K237" i="3"/>
  <c r="P237" i="3"/>
  <c r="K273" i="3"/>
  <c r="P273" i="3"/>
  <c r="K315" i="3"/>
  <c r="P315" i="3"/>
  <c r="K351" i="3"/>
  <c r="P351" i="3"/>
  <c r="K417" i="3"/>
  <c r="P417" i="3"/>
  <c r="K489" i="3"/>
  <c r="P489" i="3"/>
  <c r="K567" i="3"/>
  <c r="P567" i="3"/>
  <c r="K16" i="3"/>
  <c r="P16" i="3"/>
  <c r="K52" i="3"/>
  <c r="P52" i="3"/>
  <c r="K88" i="3"/>
  <c r="P88" i="3"/>
  <c r="K124" i="3"/>
  <c r="P124" i="3"/>
  <c r="K160" i="3"/>
  <c r="P160" i="3"/>
  <c r="K196" i="3"/>
  <c r="P196" i="3"/>
  <c r="K232" i="3"/>
  <c r="P232" i="3"/>
  <c r="K268" i="3"/>
  <c r="P268" i="3"/>
  <c r="K304" i="3"/>
  <c r="P304" i="3"/>
  <c r="K340" i="3"/>
  <c r="P340" i="3"/>
  <c r="K376" i="3"/>
  <c r="P376" i="3"/>
  <c r="K412" i="3"/>
  <c r="P412" i="3"/>
  <c r="K448" i="3"/>
  <c r="P448" i="3"/>
  <c r="K484" i="3"/>
  <c r="P484" i="3"/>
  <c r="K520" i="3"/>
  <c r="P520" i="3"/>
  <c r="K556" i="3"/>
  <c r="P556" i="3"/>
  <c r="K592" i="3"/>
  <c r="P592" i="3"/>
  <c r="K628" i="3"/>
  <c r="P628" i="3"/>
  <c r="K664" i="3"/>
  <c r="P664" i="3"/>
  <c r="K186" i="3"/>
  <c r="P186" i="3"/>
  <c r="K444" i="3"/>
  <c r="P444" i="3"/>
  <c r="K115" i="3"/>
  <c r="P115" i="3"/>
  <c r="K481" i="3"/>
  <c r="P481" i="3"/>
  <c r="K176" i="3"/>
  <c r="P176" i="3"/>
  <c r="K99" i="3"/>
  <c r="P99" i="3"/>
  <c r="K456" i="3"/>
  <c r="P456" i="3"/>
  <c r="K690" i="3"/>
  <c r="P690" i="3"/>
  <c r="K66" i="3"/>
  <c r="P66" i="3"/>
  <c r="K174" i="3"/>
  <c r="P174" i="3"/>
  <c r="K324" i="3"/>
  <c r="P324" i="3"/>
  <c r="K390" i="3"/>
  <c r="P390" i="3"/>
  <c r="K540" i="3"/>
  <c r="P540" i="3"/>
  <c r="K681" i="3"/>
  <c r="P681" i="3"/>
  <c r="K72" i="3"/>
  <c r="P72" i="3"/>
  <c r="K144" i="3"/>
  <c r="P144" i="3"/>
  <c r="K216" i="3"/>
  <c r="P216" i="3"/>
  <c r="K252" i="3"/>
  <c r="P252" i="3"/>
  <c r="K330" i="3"/>
  <c r="P330" i="3"/>
  <c r="K432" i="3"/>
  <c r="P432" i="3"/>
  <c r="K570" i="3"/>
  <c r="P570" i="3"/>
  <c r="K433" i="3"/>
  <c r="P433" i="3"/>
  <c r="K595" i="3"/>
  <c r="P595" i="3"/>
  <c r="K37" i="3"/>
  <c r="P37" i="3"/>
  <c r="K109" i="3"/>
  <c r="P109" i="3"/>
  <c r="K181" i="3"/>
  <c r="P181" i="3"/>
  <c r="K253" i="3"/>
  <c r="P253" i="3"/>
  <c r="K289" i="3"/>
  <c r="P289" i="3"/>
  <c r="K367" i="3"/>
  <c r="P367" i="3"/>
  <c r="K469" i="3"/>
  <c r="P469" i="3"/>
  <c r="K601" i="3"/>
  <c r="P601" i="3"/>
  <c r="K506" i="3"/>
  <c r="P506" i="3"/>
  <c r="K134" i="3"/>
  <c r="P134" i="3"/>
  <c r="K401" i="3"/>
  <c r="P401" i="3"/>
  <c r="K473" i="3"/>
  <c r="P473" i="3"/>
  <c r="K539" i="3"/>
  <c r="P539" i="3"/>
  <c r="K611" i="3"/>
  <c r="P611" i="3"/>
  <c r="K677" i="3"/>
  <c r="P677" i="3"/>
  <c r="K17" i="3"/>
  <c r="P17" i="3"/>
  <c r="K53" i="3"/>
  <c r="P53" i="3"/>
  <c r="K89" i="3"/>
  <c r="P89" i="3"/>
  <c r="K125" i="3"/>
  <c r="P125" i="3"/>
  <c r="K161" i="3"/>
  <c r="P161" i="3"/>
  <c r="K197" i="3"/>
  <c r="P197" i="3"/>
  <c r="K233" i="3"/>
  <c r="P233" i="3"/>
  <c r="K269" i="3"/>
  <c r="P269" i="3"/>
  <c r="K305" i="3"/>
  <c r="P305" i="3"/>
  <c r="K341" i="3"/>
  <c r="P341" i="3"/>
  <c r="K395" i="3"/>
  <c r="P395" i="3"/>
  <c r="K467" i="3"/>
  <c r="P467" i="3"/>
  <c r="K545" i="3"/>
  <c r="P545" i="3"/>
  <c r="K623" i="3"/>
  <c r="P623" i="3"/>
  <c r="K654" i="3"/>
  <c r="P654" i="3"/>
  <c r="O5" i="3"/>
  <c r="K5" i="3"/>
  <c r="O622" i="3"/>
  <c r="K622" i="3"/>
  <c r="O573" i="3"/>
  <c r="K573" i="3"/>
  <c r="N5" i="3"/>
  <c r="M5" i="3"/>
  <c r="M6" i="3"/>
  <c r="N6" i="3"/>
  <c r="M336" i="3"/>
  <c r="N336" i="3"/>
  <c r="M529" i="3"/>
  <c r="N529" i="3"/>
  <c r="M373" i="3"/>
  <c r="N373" i="3"/>
  <c r="M662" i="3"/>
  <c r="N662" i="3"/>
  <c r="M284" i="3"/>
  <c r="N284" i="3"/>
  <c r="M513" i="3"/>
  <c r="N513" i="3"/>
  <c r="M207" i="3"/>
  <c r="N207" i="3"/>
  <c r="M94" i="3"/>
  <c r="N94" i="3"/>
  <c r="M526" i="3"/>
  <c r="N526" i="3"/>
  <c r="M156" i="3"/>
  <c r="N156" i="3"/>
  <c r="M456" i="3"/>
  <c r="N456" i="3"/>
  <c r="M30" i="3"/>
  <c r="N30" i="3"/>
  <c r="M390" i="3"/>
  <c r="N390" i="3"/>
  <c r="M540" i="3"/>
  <c r="N540" i="3"/>
  <c r="M612" i="3"/>
  <c r="N612" i="3"/>
  <c r="M36" i="3"/>
  <c r="N36" i="3"/>
  <c r="M108" i="3"/>
  <c r="N108" i="3"/>
  <c r="M180" i="3"/>
  <c r="N180" i="3"/>
  <c r="M252" i="3"/>
  <c r="N252" i="3"/>
  <c r="M330" i="3"/>
  <c r="N330" i="3"/>
  <c r="M432" i="3"/>
  <c r="N432" i="3"/>
  <c r="M570" i="3"/>
  <c r="N570" i="3"/>
  <c r="M517" i="3"/>
  <c r="N517" i="3"/>
  <c r="M673" i="3"/>
  <c r="N673" i="3"/>
  <c r="M73" i="3"/>
  <c r="N73" i="3"/>
  <c r="M145" i="3"/>
  <c r="N145" i="3"/>
  <c r="M217" i="3"/>
  <c r="N217" i="3"/>
  <c r="M289" i="3"/>
  <c r="N289" i="3"/>
  <c r="M434" i="3"/>
  <c r="N434" i="3"/>
  <c r="M401" i="3"/>
  <c r="N401" i="3"/>
  <c r="M473" i="3"/>
  <c r="N473" i="3"/>
  <c r="M539" i="3"/>
  <c r="N539" i="3"/>
  <c r="M611" i="3"/>
  <c r="N611" i="3"/>
  <c r="M677" i="3"/>
  <c r="N677" i="3"/>
  <c r="M17" i="3"/>
  <c r="N17" i="3"/>
  <c r="M53" i="3"/>
  <c r="N53" i="3"/>
  <c r="M89" i="3"/>
  <c r="N89" i="3"/>
  <c r="M125" i="3"/>
  <c r="N125" i="3"/>
  <c r="M161" i="3"/>
  <c r="N161" i="3"/>
  <c r="M197" i="3"/>
  <c r="N197" i="3"/>
  <c r="M233" i="3"/>
  <c r="N233" i="3"/>
  <c r="M269" i="3"/>
  <c r="N269" i="3"/>
  <c r="M305" i="3"/>
  <c r="N305" i="3"/>
  <c r="M341" i="3"/>
  <c r="N341" i="3"/>
  <c r="M395" i="3"/>
  <c r="N395" i="3"/>
  <c r="M467" i="3"/>
  <c r="N467" i="3"/>
  <c r="M545" i="3"/>
  <c r="N545" i="3"/>
  <c r="M623" i="3"/>
  <c r="N623" i="3"/>
  <c r="M654" i="3"/>
  <c r="N654" i="3"/>
  <c r="M402" i="3"/>
  <c r="N402" i="3"/>
  <c r="M444" i="3"/>
  <c r="N444" i="3"/>
  <c r="M331" i="3"/>
  <c r="N331" i="3"/>
  <c r="M104" i="3"/>
  <c r="N104" i="3"/>
  <c r="M621" i="3"/>
  <c r="N621" i="3"/>
  <c r="M202" i="3"/>
  <c r="N202" i="3"/>
  <c r="M413" i="3"/>
  <c r="N413" i="3"/>
  <c r="M485" i="3"/>
  <c r="N485" i="3"/>
  <c r="M551" i="3"/>
  <c r="N551" i="3"/>
  <c r="M617" i="3"/>
  <c r="N617" i="3"/>
  <c r="M689" i="3"/>
  <c r="N689" i="3"/>
  <c r="M23" i="3"/>
  <c r="N23" i="3"/>
  <c r="M59" i="3"/>
  <c r="N59" i="3"/>
  <c r="M95" i="3"/>
  <c r="N95" i="3"/>
  <c r="M131" i="3"/>
  <c r="N131" i="3"/>
  <c r="M167" i="3"/>
  <c r="N167" i="3"/>
  <c r="M203" i="3"/>
  <c r="N203" i="3"/>
  <c r="M239" i="3"/>
  <c r="N239" i="3"/>
  <c r="M275" i="3"/>
  <c r="N275" i="3"/>
  <c r="M311" i="3"/>
  <c r="N311" i="3"/>
  <c r="M353" i="3"/>
  <c r="N353" i="3"/>
  <c r="M407" i="3"/>
  <c r="N407" i="3"/>
  <c r="M479" i="3"/>
  <c r="N479" i="3"/>
  <c r="M557" i="3"/>
  <c r="N557" i="3"/>
  <c r="M635" i="3"/>
  <c r="N635" i="3"/>
  <c r="M678" i="3"/>
  <c r="N678" i="3"/>
  <c r="M480" i="3"/>
  <c r="N480" i="3"/>
  <c r="M150" i="3"/>
  <c r="N150" i="3"/>
  <c r="M672" i="3"/>
  <c r="N672" i="3"/>
  <c r="M187" i="3"/>
  <c r="N187" i="3"/>
  <c r="M679" i="3"/>
  <c r="N679" i="3"/>
  <c r="M176" i="3"/>
  <c r="N176" i="3"/>
  <c r="M476" i="3"/>
  <c r="N476" i="3"/>
  <c r="M99" i="3"/>
  <c r="N99" i="3"/>
  <c r="M429" i="3"/>
  <c r="N429" i="3"/>
  <c r="M130" i="3"/>
  <c r="N130" i="3"/>
  <c r="M418" i="3"/>
  <c r="N418" i="3"/>
  <c r="M562" i="3"/>
  <c r="N562" i="3"/>
  <c r="M564" i="3"/>
  <c r="N564" i="3"/>
  <c r="M228" i="3"/>
  <c r="N228" i="3"/>
  <c r="M342" i="3"/>
  <c r="N342" i="3"/>
  <c r="M450" i="3"/>
  <c r="N450" i="3"/>
  <c r="M522" i="3"/>
  <c r="N522" i="3"/>
  <c r="M457" i="3"/>
  <c r="N457" i="3"/>
  <c r="M541" i="3"/>
  <c r="N541" i="3"/>
  <c r="M625" i="3"/>
  <c r="N625" i="3"/>
  <c r="M13" i="3"/>
  <c r="N13" i="3"/>
  <c r="M49" i="3"/>
  <c r="N49" i="3"/>
  <c r="M85" i="3"/>
  <c r="N85" i="3"/>
  <c r="M121" i="3"/>
  <c r="N121" i="3"/>
  <c r="M157" i="3"/>
  <c r="N157" i="3"/>
  <c r="M229" i="3"/>
  <c r="N229" i="3"/>
  <c r="M301" i="3"/>
  <c r="N301" i="3"/>
  <c r="M379" i="3"/>
  <c r="N379" i="3"/>
  <c r="M427" i="3"/>
  <c r="N427" i="3"/>
  <c r="M559" i="3"/>
  <c r="N559" i="3"/>
  <c r="M619" i="3"/>
  <c r="N619" i="3"/>
  <c r="M362" i="3"/>
  <c r="N362" i="3"/>
  <c r="M458" i="3"/>
  <c r="N458" i="3"/>
  <c r="M602" i="3"/>
  <c r="N602" i="3"/>
  <c r="M674" i="3"/>
  <c r="N674" i="3"/>
  <c r="M657" i="3"/>
  <c r="N657" i="3"/>
  <c r="M38" i="3"/>
  <c r="N38" i="3"/>
  <c r="M74" i="3"/>
  <c r="N74" i="3"/>
  <c r="M110" i="3"/>
  <c r="N110" i="3"/>
  <c r="M146" i="3"/>
  <c r="N146" i="3"/>
  <c r="M182" i="3"/>
  <c r="N182" i="3"/>
  <c r="M218" i="3"/>
  <c r="N218" i="3"/>
  <c r="M254" i="3"/>
  <c r="N254" i="3"/>
  <c r="M290" i="3"/>
  <c r="N290" i="3"/>
  <c r="M326" i="3"/>
  <c r="N326" i="3"/>
  <c r="M368" i="3"/>
  <c r="N368" i="3"/>
  <c r="M416" i="3"/>
  <c r="N416" i="3"/>
  <c r="M488" i="3"/>
  <c r="N488" i="3"/>
  <c r="M560" i="3"/>
  <c r="N560" i="3"/>
  <c r="M632" i="3"/>
  <c r="N632" i="3"/>
  <c r="M579" i="3"/>
  <c r="N579" i="3"/>
  <c r="M375" i="3"/>
  <c r="N375" i="3"/>
  <c r="M447" i="3"/>
  <c r="N447" i="3"/>
  <c r="M525" i="3"/>
  <c r="N525" i="3"/>
  <c r="M639" i="3"/>
  <c r="N639" i="3"/>
  <c r="M33" i="3"/>
  <c r="N33" i="3"/>
  <c r="M69" i="3"/>
  <c r="N69" i="3"/>
  <c r="M105" i="3"/>
  <c r="N105" i="3"/>
  <c r="M141" i="3"/>
  <c r="N141" i="3"/>
  <c r="M177" i="3"/>
  <c r="N177" i="3"/>
  <c r="M213" i="3"/>
  <c r="N213" i="3"/>
  <c r="M249" i="3"/>
  <c r="N249" i="3"/>
  <c r="M291" i="3"/>
  <c r="N291" i="3"/>
  <c r="M327" i="3"/>
  <c r="N327" i="3"/>
  <c r="M369" i="3"/>
  <c r="N369" i="3"/>
  <c r="M441" i="3"/>
  <c r="N441" i="3"/>
  <c r="M507" i="3"/>
  <c r="N507" i="3"/>
  <c r="M615" i="3"/>
  <c r="N615" i="3"/>
  <c r="M28" i="3"/>
  <c r="N28" i="3"/>
  <c r="M64" i="3"/>
  <c r="N64" i="3"/>
  <c r="M100" i="3"/>
  <c r="N100" i="3"/>
  <c r="M136" i="3"/>
  <c r="N136" i="3"/>
  <c r="M172" i="3"/>
  <c r="N172" i="3"/>
  <c r="M208" i="3"/>
  <c r="N208" i="3"/>
  <c r="M244" i="3"/>
  <c r="N244" i="3"/>
  <c r="M280" i="3"/>
  <c r="N280" i="3"/>
  <c r="M316" i="3"/>
  <c r="N316" i="3"/>
  <c r="M352" i="3"/>
  <c r="N352" i="3"/>
  <c r="M388" i="3"/>
  <c r="N388" i="3"/>
  <c r="M424" i="3"/>
  <c r="N424" i="3"/>
  <c r="M460" i="3"/>
  <c r="N460" i="3"/>
  <c r="M496" i="3"/>
  <c r="N496" i="3"/>
  <c r="M532" i="3"/>
  <c r="N532" i="3"/>
  <c r="M568" i="3"/>
  <c r="N568" i="3"/>
  <c r="M604" i="3"/>
  <c r="N604" i="3"/>
  <c r="M640" i="3"/>
  <c r="N640" i="3"/>
  <c r="M676" i="3"/>
  <c r="N676" i="3"/>
  <c r="M582" i="3"/>
  <c r="N582" i="3"/>
  <c r="M193" i="3"/>
  <c r="N193" i="3"/>
  <c r="M265" i="3"/>
  <c r="N265" i="3"/>
  <c r="M337" i="3"/>
  <c r="N337" i="3"/>
  <c r="M493" i="3"/>
  <c r="N493" i="3"/>
  <c r="M530" i="3"/>
  <c r="N530" i="3"/>
  <c r="M425" i="3"/>
  <c r="N425" i="3"/>
  <c r="M497" i="3"/>
  <c r="N497" i="3"/>
  <c r="M563" i="3"/>
  <c r="N563" i="3"/>
  <c r="M629" i="3"/>
  <c r="N629" i="3"/>
  <c r="M660" i="3"/>
  <c r="N660" i="3"/>
  <c r="M29" i="3"/>
  <c r="N29" i="3"/>
  <c r="M65" i="3"/>
  <c r="N65" i="3"/>
  <c r="M101" i="3"/>
  <c r="N101" i="3"/>
  <c r="M137" i="3"/>
  <c r="N137" i="3"/>
  <c r="M173" i="3"/>
  <c r="N173" i="3"/>
  <c r="M209" i="3"/>
  <c r="N209" i="3"/>
  <c r="M245" i="3"/>
  <c r="N245" i="3"/>
  <c r="M281" i="3"/>
  <c r="N281" i="3"/>
  <c r="M317" i="3"/>
  <c r="N317" i="3"/>
  <c r="M359" i="3"/>
  <c r="N359" i="3"/>
  <c r="M419" i="3"/>
  <c r="N419" i="3"/>
  <c r="M491" i="3"/>
  <c r="N491" i="3"/>
  <c r="M569" i="3"/>
  <c r="N569" i="3"/>
  <c r="M647" i="3"/>
  <c r="N647" i="3"/>
  <c r="M663" i="3"/>
  <c r="N663" i="3"/>
  <c r="M42" i="3"/>
  <c r="N42" i="3"/>
  <c r="M372" i="3"/>
  <c r="N372" i="3"/>
  <c r="M7" i="3"/>
  <c r="N7" i="3"/>
  <c r="M295" i="3"/>
  <c r="N295" i="3"/>
  <c r="M590" i="3"/>
  <c r="N590" i="3"/>
  <c r="M320" i="3"/>
  <c r="N320" i="3"/>
  <c r="M435" i="3"/>
  <c r="N435" i="3"/>
  <c r="M171" i="3"/>
  <c r="N171" i="3"/>
  <c r="M591" i="3"/>
  <c r="N591" i="3"/>
  <c r="M274" i="3"/>
  <c r="N274" i="3"/>
  <c r="M634" i="3"/>
  <c r="N634" i="3"/>
  <c r="M414" i="3"/>
  <c r="N414" i="3"/>
  <c r="M12" i="3"/>
  <c r="N12" i="3"/>
  <c r="M264" i="3"/>
  <c r="N264" i="3"/>
  <c r="M384" i="3"/>
  <c r="N384" i="3"/>
  <c r="M594" i="3"/>
  <c r="N594" i="3"/>
  <c r="M504" i="3"/>
  <c r="N504" i="3"/>
  <c r="M642" i="3"/>
  <c r="N642" i="3"/>
  <c r="M90" i="3"/>
  <c r="N90" i="3"/>
  <c r="M162" i="3"/>
  <c r="N162" i="3"/>
  <c r="M234" i="3"/>
  <c r="N234" i="3"/>
  <c r="M306" i="3"/>
  <c r="N306" i="3"/>
  <c r="M396" i="3"/>
  <c r="N396" i="3"/>
  <c r="M606" i="3"/>
  <c r="N606" i="3"/>
  <c r="M475" i="3"/>
  <c r="N475" i="3"/>
  <c r="M637" i="3"/>
  <c r="N637" i="3"/>
  <c r="M55" i="3"/>
  <c r="N55" i="3"/>
  <c r="M127" i="3"/>
  <c r="N127" i="3"/>
  <c r="M199" i="3"/>
  <c r="N199" i="3"/>
  <c r="M271" i="3"/>
  <c r="N271" i="3"/>
  <c r="M349" i="3"/>
  <c r="N349" i="3"/>
  <c r="M385" i="3"/>
  <c r="N385" i="3"/>
  <c r="M439" i="3"/>
  <c r="N439" i="3"/>
  <c r="M571" i="3"/>
  <c r="N571" i="3"/>
  <c r="M631" i="3"/>
  <c r="N631" i="3"/>
  <c r="M392" i="3"/>
  <c r="N392" i="3"/>
  <c r="M470" i="3"/>
  <c r="N470" i="3"/>
  <c r="M542" i="3"/>
  <c r="N542" i="3"/>
  <c r="M614" i="3"/>
  <c r="N614" i="3"/>
  <c r="M686" i="3"/>
  <c r="N686" i="3"/>
  <c r="M8" i="3"/>
  <c r="N8" i="3"/>
  <c r="M44" i="3"/>
  <c r="N44" i="3"/>
  <c r="M80" i="3"/>
  <c r="N80" i="3"/>
  <c r="M116" i="3"/>
  <c r="N116" i="3"/>
  <c r="M152" i="3"/>
  <c r="N152" i="3"/>
  <c r="M188" i="3"/>
  <c r="N188" i="3"/>
  <c r="M224" i="3"/>
  <c r="N224" i="3"/>
  <c r="M260" i="3"/>
  <c r="N260" i="3"/>
  <c r="M296" i="3"/>
  <c r="N296" i="3"/>
  <c r="M332" i="3"/>
  <c r="N332" i="3"/>
  <c r="M374" i="3"/>
  <c r="N374" i="3"/>
  <c r="M428" i="3"/>
  <c r="N428" i="3"/>
  <c r="M500" i="3"/>
  <c r="N500" i="3"/>
  <c r="M572" i="3"/>
  <c r="N572" i="3"/>
  <c r="M644" i="3"/>
  <c r="N644" i="3"/>
  <c r="M603" i="3"/>
  <c r="N603" i="3"/>
  <c r="M387" i="3"/>
  <c r="N387" i="3"/>
  <c r="M459" i="3"/>
  <c r="N459" i="3"/>
  <c r="M537" i="3"/>
  <c r="N537" i="3"/>
  <c r="M675" i="3"/>
  <c r="N675" i="3"/>
  <c r="M39" i="3"/>
  <c r="N39" i="3"/>
  <c r="M75" i="3"/>
  <c r="N75" i="3"/>
  <c r="M111" i="3"/>
  <c r="N111" i="3"/>
  <c r="M147" i="3"/>
  <c r="N147" i="3"/>
  <c r="M183" i="3"/>
  <c r="N183" i="3"/>
  <c r="M219" i="3"/>
  <c r="N219" i="3"/>
  <c r="M255" i="3"/>
  <c r="N255" i="3"/>
  <c r="M297" i="3"/>
  <c r="N297" i="3"/>
  <c r="M333" i="3"/>
  <c r="N333" i="3"/>
  <c r="M381" i="3"/>
  <c r="N381" i="3"/>
  <c r="M453" i="3"/>
  <c r="N453" i="3"/>
  <c r="M519" i="3"/>
  <c r="N519" i="3"/>
  <c r="M645" i="3"/>
  <c r="N645" i="3"/>
  <c r="M34" i="3"/>
  <c r="N34" i="3"/>
  <c r="M70" i="3"/>
  <c r="N70" i="3"/>
  <c r="M106" i="3"/>
  <c r="N106" i="3"/>
  <c r="M142" i="3"/>
  <c r="N142" i="3"/>
  <c r="M178" i="3"/>
  <c r="N178" i="3"/>
  <c r="M214" i="3"/>
  <c r="N214" i="3"/>
  <c r="M250" i="3"/>
  <c r="N250" i="3"/>
  <c r="M286" i="3"/>
  <c r="N286" i="3"/>
  <c r="M322" i="3"/>
  <c r="N322" i="3"/>
  <c r="M358" i="3"/>
  <c r="N358" i="3"/>
  <c r="M394" i="3"/>
  <c r="N394" i="3"/>
  <c r="M430" i="3"/>
  <c r="N430" i="3"/>
  <c r="M466" i="3"/>
  <c r="N466" i="3"/>
  <c r="M502" i="3"/>
  <c r="N502" i="3"/>
  <c r="M538" i="3"/>
  <c r="N538" i="3"/>
  <c r="M574" i="3"/>
  <c r="N574" i="3"/>
  <c r="M610" i="3"/>
  <c r="N610" i="3"/>
  <c r="M646" i="3"/>
  <c r="N646" i="3"/>
  <c r="M682" i="3"/>
  <c r="N682" i="3"/>
  <c r="M552" i="3"/>
  <c r="N552" i="3"/>
  <c r="M258" i="3"/>
  <c r="N258" i="3"/>
  <c r="M607" i="3"/>
  <c r="N607" i="3"/>
  <c r="M259" i="3"/>
  <c r="N259" i="3"/>
  <c r="M446" i="3"/>
  <c r="N446" i="3"/>
  <c r="M212" i="3"/>
  <c r="N212" i="3"/>
  <c r="M404" i="3"/>
  <c r="N404" i="3"/>
  <c r="M63" i="3"/>
  <c r="N63" i="3"/>
  <c r="M363" i="3"/>
  <c r="N363" i="3"/>
  <c r="M166" i="3"/>
  <c r="N166" i="3"/>
  <c r="M490" i="3"/>
  <c r="N490" i="3"/>
  <c r="M492" i="3"/>
  <c r="N492" i="3"/>
  <c r="M192" i="3"/>
  <c r="N192" i="3"/>
  <c r="M300" i="3"/>
  <c r="N300" i="3"/>
  <c r="M685" i="3"/>
  <c r="N685" i="3"/>
  <c r="M426" i="3"/>
  <c r="N426" i="3"/>
  <c r="M576" i="3"/>
  <c r="N576" i="3"/>
  <c r="M18" i="3"/>
  <c r="N18" i="3"/>
  <c r="M54" i="3"/>
  <c r="N54" i="3"/>
  <c r="M126" i="3"/>
  <c r="N126" i="3"/>
  <c r="M198" i="3"/>
  <c r="N198" i="3"/>
  <c r="M270" i="3"/>
  <c r="N270" i="3"/>
  <c r="M348" i="3"/>
  <c r="N348" i="3"/>
  <c r="M462" i="3"/>
  <c r="N462" i="3"/>
  <c r="M534" i="3"/>
  <c r="N534" i="3"/>
  <c r="M343" i="3"/>
  <c r="N343" i="3"/>
  <c r="M553" i="3"/>
  <c r="N553" i="3"/>
  <c r="M19" i="3"/>
  <c r="N19" i="3"/>
  <c r="M91" i="3"/>
  <c r="N91" i="3"/>
  <c r="M163" i="3"/>
  <c r="N163" i="3"/>
  <c r="M235" i="3"/>
  <c r="N235" i="3"/>
  <c r="M307" i="3"/>
  <c r="N307" i="3"/>
  <c r="M505" i="3"/>
  <c r="N505" i="3"/>
  <c r="M347" i="3"/>
  <c r="N347" i="3"/>
  <c r="M437" i="3"/>
  <c r="N437" i="3"/>
  <c r="M503" i="3"/>
  <c r="N503" i="3"/>
  <c r="M575" i="3"/>
  <c r="N575" i="3"/>
  <c r="M641" i="3"/>
  <c r="N641" i="3"/>
  <c r="M684" i="3"/>
  <c r="N684" i="3"/>
  <c r="M35" i="3"/>
  <c r="N35" i="3"/>
  <c r="M71" i="3"/>
  <c r="N71" i="3"/>
  <c r="M107" i="3"/>
  <c r="N107" i="3"/>
  <c r="M143" i="3"/>
  <c r="N143" i="3"/>
  <c r="M179" i="3"/>
  <c r="N179" i="3"/>
  <c r="M215" i="3"/>
  <c r="N215" i="3"/>
  <c r="M251" i="3"/>
  <c r="N251" i="3"/>
  <c r="M287" i="3"/>
  <c r="N287" i="3"/>
  <c r="M323" i="3"/>
  <c r="N323" i="3"/>
  <c r="M365" i="3"/>
  <c r="N365" i="3"/>
  <c r="M431" i="3"/>
  <c r="N431" i="3"/>
  <c r="M509" i="3"/>
  <c r="N509" i="3"/>
  <c r="M581" i="3"/>
  <c r="N581" i="3"/>
  <c r="M659" i="3"/>
  <c r="N659" i="3"/>
  <c r="M294" i="3"/>
  <c r="N294" i="3"/>
  <c r="M115" i="3"/>
  <c r="N115" i="3"/>
  <c r="M613" i="3"/>
  <c r="N613" i="3"/>
  <c r="M140" i="3"/>
  <c r="N140" i="3"/>
  <c r="M357" i="3"/>
  <c r="N357" i="3"/>
  <c r="M22" i="3"/>
  <c r="N22" i="3"/>
  <c r="M630" i="3"/>
  <c r="N630" i="3"/>
  <c r="M438" i="3"/>
  <c r="N438" i="3"/>
  <c r="M588" i="3"/>
  <c r="N588" i="3"/>
  <c r="M24" i="3"/>
  <c r="N24" i="3"/>
  <c r="M96" i="3"/>
  <c r="N96" i="3"/>
  <c r="M168" i="3"/>
  <c r="N168" i="3"/>
  <c r="M240" i="3"/>
  <c r="N240" i="3"/>
  <c r="M312" i="3"/>
  <c r="N312" i="3"/>
  <c r="M408" i="3"/>
  <c r="N408" i="3"/>
  <c r="M546" i="3"/>
  <c r="N546" i="3"/>
  <c r="M487" i="3"/>
  <c r="N487" i="3"/>
  <c r="M649" i="3"/>
  <c r="N649" i="3"/>
  <c r="M61" i="3"/>
  <c r="N61" i="3"/>
  <c r="M133" i="3"/>
  <c r="N133" i="3"/>
  <c r="M205" i="3"/>
  <c r="N205" i="3"/>
  <c r="M241" i="3"/>
  <c r="N241" i="3"/>
  <c r="M277" i="3"/>
  <c r="N277" i="3"/>
  <c r="M313" i="3"/>
  <c r="N313" i="3"/>
  <c r="M355" i="3"/>
  <c r="N355" i="3"/>
  <c r="M451" i="3"/>
  <c r="N451" i="3"/>
  <c r="M511" i="3"/>
  <c r="N511" i="3"/>
  <c r="M577" i="3"/>
  <c r="N577" i="3"/>
  <c r="M643" i="3"/>
  <c r="N643" i="3"/>
  <c r="M410" i="3"/>
  <c r="N410" i="3"/>
  <c r="M482" i="3"/>
  <c r="N482" i="3"/>
  <c r="M554" i="3"/>
  <c r="N554" i="3"/>
  <c r="M626" i="3"/>
  <c r="N626" i="3"/>
  <c r="M555" i="3"/>
  <c r="N555" i="3"/>
  <c r="M14" i="3"/>
  <c r="N14" i="3"/>
  <c r="M50" i="3"/>
  <c r="N50" i="3"/>
  <c r="M86" i="3"/>
  <c r="N86" i="3"/>
  <c r="M122" i="3"/>
  <c r="N122" i="3"/>
  <c r="M158" i="3"/>
  <c r="N158" i="3"/>
  <c r="M194" i="3"/>
  <c r="N194" i="3"/>
  <c r="M230" i="3"/>
  <c r="N230" i="3"/>
  <c r="M266" i="3"/>
  <c r="N266" i="3"/>
  <c r="M302" i="3"/>
  <c r="N302" i="3"/>
  <c r="M338" i="3"/>
  <c r="N338" i="3"/>
  <c r="M380" i="3"/>
  <c r="N380" i="3"/>
  <c r="M440" i="3"/>
  <c r="N440" i="3"/>
  <c r="M512" i="3"/>
  <c r="N512" i="3"/>
  <c r="M584" i="3"/>
  <c r="N584" i="3"/>
  <c r="M656" i="3"/>
  <c r="N656" i="3"/>
  <c r="M627" i="3"/>
  <c r="N627" i="3"/>
  <c r="M399" i="3"/>
  <c r="N399" i="3"/>
  <c r="M471" i="3"/>
  <c r="N471" i="3"/>
  <c r="M561" i="3"/>
  <c r="N561" i="3"/>
  <c r="M9" i="3"/>
  <c r="N9" i="3"/>
  <c r="M45" i="3"/>
  <c r="N45" i="3"/>
  <c r="M81" i="3"/>
  <c r="N81" i="3"/>
  <c r="M117" i="3"/>
  <c r="N117" i="3"/>
  <c r="M153" i="3"/>
  <c r="N153" i="3"/>
  <c r="M189" i="3"/>
  <c r="N189" i="3"/>
  <c r="M225" i="3"/>
  <c r="N225" i="3"/>
  <c r="M261" i="3"/>
  <c r="N261" i="3"/>
  <c r="M303" i="3"/>
  <c r="N303" i="3"/>
  <c r="M339" i="3"/>
  <c r="N339" i="3"/>
  <c r="M393" i="3"/>
  <c r="N393" i="3"/>
  <c r="M465" i="3"/>
  <c r="N465" i="3"/>
  <c r="M531" i="3"/>
  <c r="N531" i="3"/>
  <c r="M687" i="3"/>
  <c r="N687" i="3"/>
  <c r="M40" i="3"/>
  <c r="N40" i="3"/>
  <c r="M76" i="3"/>
  <c r="N76" i="3"/>
  <c r="M112" i="3"/>
  <c r="N112" i="3"/>
  <c r="M148" i="3"/>
  <c r="N148" i="3"/>
  <c r="M184" i="3"/>
  <c r="N184" i="3"/>
  <c r="M220" i="3"/>
  <c r="N220" i="3"/>
  <c r="M256" i="3"/>
  <c r="N256" i="3"/>
  <c r="M292" i="3"/>
  <c r="N292" i="3"/>
  <c r="M328" i="3"/>
  <c r="N328" i="3"/>
  <c r="M364" i="3"/>
  <c r="N364" i="3"/>
  <c r="M400" i="3"/>
  <c r="N400" i="3"/>
  <c r="M436" i="3"/>
  <c r="N436" i="3"/>
  <c r="M472" i="3"/>
  <c r="N472" i="3"/>
  <c r="M508" i="3"/>
  <c r="N508" i="3"/>
  <c r="M544" i="3"/>
  <c r="N544" i="3"/>
  <c r="M580" i="3"/>
  <c r="N580" i="3"/>
  <c r="M616" i="3"/>
  <c r="N616" i="3"/>
  <c r="M652" i="3"/>
  <c r="N652" i="3"/>
  <c r="M688" i="3"/>
  <c r="N688" i="3"/>
  <c r="M186" i="3"/>
  <c r="N186" i="3"/>
  <c r="M79" i="3"/>
  <c r="N79" i="3"/>
  <c r="M547" i="3"/>
  <c r="N547" i="3"/>
  <c r="M32" i="3"/>
  <c r="N32" i="3"/>
  <c r="M620" i="3"/>
  <c r="N620" i="3"/>
  <c r="M243" i="3"/>
  <c r="N243" i="3"/>
  <c r="M346" i="3"/>
  <c r="N346" i="3"/>
  <c r="M84" i="3"/>
  <c r="N84" i="3"/>
  <c r="M318" i="3"/>
  <c r="N318" i="3"/>
  <c r="M516" i="3"/>
  <c r="N516" i="3"/>
  <c r="M666" i="3"/>
  <c r="N666" i="3"/>
  <c r="M60" i="3"/>
  <c r="N60" i="3"/>
  <c r="M132" i="3"/>
  <c r="N132" i="3"/>
  <c r="M204" i="3"/>
  <c r="N204" i="3"/>
  <c r="M276" i="3"/>
  <c r="N276" i="3"/>
  <c r="M354" i="3"/>
  <c r="N354" i="3"/>
  <c r="M474" i="3"/>
  <c r="N474" i="3"/>
  <c r="M618" i="3"/>
  <c r="N618" i="3"/>
  <c r="M409" i="3"/>
  <c r="N409" i="3"/>
  <c r="M565" i="3"/>
  <c r="N565" i="3"/>
  <c r="M25" i="3"/>
  <c r="N25" i="3"/>
  <c r="M97" i="3"/>
  <c r="N97" i="3"/>
  <c r="M169" i="3"/>
  <c r="N169" i="3"/>
  <c r="M391" i="3"/>
  <c r="N391" i="3"/>
  <c r="M377" i="3"/>
  <c r="N377" i="3"/>
  <c r="M449" i="3"/>
  <c r="N449" i="3"/>
  <c r="M515" i="3"/>
  <c r="N515" i="3"/>
  <c r="M587" i="3"/>
  <c r="N587" i="3"/>
  <c r="M653" i="3"/>
  <c r="N653" i="3"/>
  <c r="M669" i="3"/>
  <c r="N669" i="3"/>
  <c r="M41" i="3"/>
  <c r="N41" i="3"/>
  <c r="M77" i="3"/>
  <c r="N77" i="3"/>
  <c r="M113" i="3"/>
  <c r="N113" i="3"/>
  <c r="M149" i="3"/>
  <c r="N149" i="3"/>
  <c r="M185" i="3"/>
  <c r="N185" i="3"/>
  <c r="M221" i="3"/>
  <c r="N221" i="3"/>
  <c r="M257" i="3"/>
  <c r="N257" i="3"/>
  <c r="M293" i="3"/>
  <c r="N293" i="3"/>
  <c r="M329" i="3"/>
  <c r="N329" i="3"/>
  <c r="M371" i="3"/>
  <c r="N371" i="3"/>
  <c r="M443" i="3"/>
  <c r="N443" i="3"/>
  <c r="M521" i="3"/>
  <c r="N521" i="3"/>
  <c r="M593" i="3"/>
  <c r="N593" i="3"/>
  <c r="M671" i="3"/>
  <c r="N671" i="3"/>
  <c r="M78" i="3"/>
  <c r="N78" i="3"/>
  <c r="M510" i="3"/>
  <c r="N510" i="3"/>
  <c r="M151" i="3"/>
  <c r="N151" i="3"/>
  <c r="M481" i="3"/>
  <c r="N481" i="3"/>
  <c r="M633" i="3"/>
  <c r="N633" i="3"/>
  <c r="M356" i="3"/>
  <c r="N356" i="3"/>
  <c r="M27" i="3"/>
  <c r="N27" i="3"/>
  <c r="M321" i="3"/>
  <c r="N321" i="3"/>
  <c r="M58" i="3"/>
  <c r="N58" i="3"/>
  <c r="M310" i="3"/>
  <c r="N310" i="3"/>
  <c r="M454" i="3"/>
  <c r="N454" i="3"/>
  <c r="M670" i="3"/>
  <c r="N670" i="3"/>
  <c r="M378" i="3"/>
  <c r="N378" i="3"/>
  <c r="M690" i="3"/>
  <c r="N690" i="3"/>
  <c r="M138" i="3"/>
  <c r="N138" i="3"/>
  <c r="M246" i="3"/>
  <c r="N246" i="3"/>
  <c r="M324" i="3"/>
  <c r="N324" i="3"/>
  <c r="M420" i="3"/>
  <c r="N420" i="3"/>
  <c r="M636" i="3"/>
  <c r="N636" i="3"/>
  <c r="M499" i="3"/>
  <c r="N499" i="3"/>
  <c r="M661" i="3"/>
  <c r="N661" i="3"/>
  <c r="M67" i="3"/>
  <c r="N67" i="3"/>
  <c r="M103" i="3"/>
  <c r="N103" i="3"/>
  <c r="M139" i="3"/>
  <c r="N139" i="3"/>
  <c r="M175" i="3"/>
  <c r="N175" i="3"/>
  <c r="M247" i="3"/>
  <c r="N247" i="3"/>
  <c r="M283" i="3"/>
  <c r="N283" i="3"/>
  <c r="M319" i="3"/>
  <c r="N319" i="3"/>
  <c r="M361" i="3"/>
  <c r="N361" i="3"/>
  <c r="M397" i="3"/>
  <c r="N397" i="3"/>
  <c r="M463" i="3"/>
  <c r="N463" i="3"/>
  <c r="M523" i="3"/>
  <c r="N523" i="3"/>
  <c r="M589" i="3"/>
  <c r="N589" i="3"/>
  <c r="M655" i="3"/>
  <c r="N655" i="3"/>
  <c r="M422" i="3"/>
  <c r="N422" i="3"/>
  <c r="M494" i="3"/>
  <c r="N494" i="3"/>
  <c r="M566" i="3"/>
  <c r="N566" i="3"/>
  <c r="M638" i="3"/>
  <c r="N638" i="3"/>
  <c r="M585" i="3"/>
  <c r="N585" i="3"/>
  <c r="M20" i="3"/>
  <c r="N20" i="3"/>
  <c r="M56" i="3"/>
  <c r="N56" i="3"/>
  <c r="M92" i="3"/>
  <c r="N92" i="3"/>
  <c r="M128" i="3"/>
  <c r="N128" i="3"/>
  <c r="M164" i="3"/>
  <c r="N164" i="3"/>
  <c r="M200" i="3"/>
  <c r="N200" i="3"/>
  <c r="M236" i="3"/>
  <c r="N236" i="3"/>
  <c r="M272" i="3"/>
  <c r="N272" i="3"/>
  <c r="M308" i="3"/>
  <c r="N308" i="3"/>
  <c r="M344" i="3"/>
  <c r="N344" i="3"/>
  <c r="M386" i="3"/>
  <c r="N386" i="3"/>
  <c r="M452" i="3"/>
  <c r="N452" i="3"/>
  <c r="M524" i="3"/>
  <c r="N524" i="3"/>
  <c r="M596" i="3"/>
  <c r="N596" i="3"/>
  <c r="M668" i="3"/>
  <c r="N668" i="3"/>
  <c r="M651" i="3"/>
  <c r="N651" i="3"/>
  <c r="M411" i="3"/>
  <c r="N411" i="3"/>
  <c r="M483" i="3"/>
  <c r="N483" i="3"/>
  <c r="M573" i="3"/>
  <c r="N573" i="3"/>
  <c r="M15" i="3"/>
  <c r="N15" i="3"/>
  <c r="M51" i="3"/>
  <c r="N51" i="3"/>
  <c r="M87" i="3"/>
  <c r="N87" i="3"/>
  <c r="M123" i="3"/>
  <c r="N123" i="3"/>
  <c r="M159" i="3"/>
  <c r="N159" i="3"/>
  <c r="M195" i="3"/>
  <c r="N195" i="3"/>
  <c r="M231" i="3"/>
  <c r="N231" i="3"/>
  <c r="M267" i="3"/>
  <c r="N267" i="3"/>
  <c r="M309" i="3"/>
  <c r="N309" i="3"/>
  <c r="M345" i="3"/>
  <c r="N345" i="3"/>
  <c r="M405" i="3"/>
  <c r="N405" i="3"/>
  <c r="M477" i="3"/>
  <c r="N477" i="3"/>
  <c r="M549" i="3"/>
  <c r="N549" i="3"/>
  <c r="M10" i="3"/>
  <c r="N10" i="3"/>
  <c r="M46" i="3"/>
  <c r="N46" i="3"/>
  <c r="M82" i="3"/>
  <c r="N82" i="3"/>
  <c r="M118" i="3"/>
  <c r="N118" i="3"/>
  <c r="M154" i="3"/>
  <c r="N154" i="3"/>
  <c r="M190" i="3"/>
  <c r="N190" i="3"/>
  <c r="M226" i="3"/>
  <c r="N226" i="3"/>
  <c r="M262" i="3"/>
  <c r="N262" i="3"/>
  <c r="M298" i="3"/>
  <c r="N298" i="3"/>
  <c r="M334" i="3"/>
  <c r="N334" i="3"/>
  <c r="M370" i="3"/>
  <c r="N370" i="3"/>
  <c r="M406" i="3"/>
  <c r="N406" i="3"/>
  <c r="M442" i="3"/>
  <c r="N442" i="3"/>
  <c r="M478" i="3"/>
  <c r="N478" i="3"/>
  <c r="M514" i="3"/>
  <c r="N514" i="3"/>
  <c r="M550" i="3"/>
  <c r="N550" i="3"/>
  <c r="M586" i="3"/>
  <c r="N586" i="3"/>
  <c r="M622" i="3"/>
  <c r="N622" i="3"/>
  <c r="M658" i="3"/>
  <c r="N658" i="3"/>
  <c r="M114" i="3"/>
  <c r="N114" i="3"/>
  <c r="M43" i="3"/>
  <c r="N43" i="3"/>
  <c r="M415" i="3"/>
  <c r="N415" i="3"/>
  <c r="M68" i="3"/>
  <c r="N68" i="3"/>
  <c r="M548" i="3"/>
  <c r="N548" i="3"/>
  <c r="M279" i="3"/>
  <c r="N279" i="3"/>
  <c r="M382" i="3"/>
  <c r="N382" i="3"/>
  <c r="M48" i="3"/>
  <c r="N48" i="3"/>
  <c r="M528" i="3"/>
  <c r="N528" i="3"/>
  <c r="M600" i="3"/>
  <c r="N600" i="3"/>
  <c r="M102" i="3"/>
  <c r="N102" i="3"/>
  <c r="M174" i="3"/>
  <c r="N174" i="3"/>
  <c r="M210" i="3"/>
  <c r="N210" i="3"/>
  <c r="M282" i="3"/>
  <c r="N282" i="3"/>
  <c r="M360" i="3"/>
  <c r="N360" i="3"/>
  <c r="M486" i="3"/>
  <c r="N486" i="3"/>
  <c r="M558" i="3"/>
  <c r="N558" i="3"/>
  <c r="M421" i="3"/>
  <c r="N421" i="3"/>
  <c r="M583" i="3"/>
  <c r="N583" i="3"/>
  <c r="M31" i="3"/>
  <c r="N31" i="3"/>
  <c r="M211" i="3"/>
  <c r="N211" i="3"/>
  <c r="M389" i="3"/>
  <c r="N389" i="3"/>
  <c r="M461" i="3"/>
  <c r="N461" i="3"/>
  <c r="M527" i="3"/>
  <c r="N527" i="3"/>
  <c r="M599" i="3"/>
  <c r="N599" i="3"/>
  <c r="M665" i="3"/>
  <c r="N665" i="3"/>
  <c r="M11" i="3"/>
  <c r="N11" i="3"/>
  <c r="M47" i="3"/>
  <c r="N47" i="3"/>
  <c r="M83" i="3"/>
  <c r="N83" i="3"/>
  <c r="M119" i="3"/>
  <c r="N119" i="3"/>
  <c r="M155" i="3"/>
  <c r="N155" i="3"/>
  <c r="M191" i="3"/>
  <c r="N191" i="3"/>
  <c r="M227" i="3"/>
  <c r="N227" i="3"/>
  <c r="M263" i="3"/>
  <c r="N263" i="3"/>
  <c r="M299" i="3"/>
  <c r="N299" i="3"/>
  <c r="M335" i="3"/>
  <c r="N335" i="3"/>
  <c r="M383" i="3"/>
  <c r="N383" i="3"/>
  <c r="M455" i="3"/>
  <c r="N455" i="3"/>
  <c r="M533" i="3"/>
  <c r="N533" i="3"/>
  <c r="M605" i="3"/>
  <c r="N605" i="3"/>
  <c r="M683" i="3"/>
  <c r="N683" i="3"/>
  <c r="M624" i="3"/>
  <c r="N624" i="3"/>
  <c r="M222" i="3"/>
  <c r="N222" i="3"/>
  <c r="M445" i="3"/>
  <c r="N445" i="3"/>
  <c r="M223" i="3"/>
  <c r="N223" i="3"/>
  <c r="M518" i="3"/>
  <c r="N518" i="3"/>
  <c r="M248" i="3"/>
  <c r="N248" i="3"/>
  <c r="M543" i="3"/>
  <c r="N543" i="3"/>
  <c r="M135" i="3"/>
  <c r="N135" i="3"/>
  <c r="M501" i="3"/>
  <c r="N501" i="3"/>
  <c r="M238" i="3"/>
  <c r="N238" i="3"/>
  <c r="M598" i="3"/>
  <c r="N598" i="3"/>
  <c r="M120" i="3"/>
  <c r="N120" i="3"/>
  <c r="M66" i="3"/>
  <c r="N66" i="3"/>
  <c r="M468" i="3"/>
  <c r="N468" i="3"/>
  <c r="M681" i="3"/>
  <c r="N681" i="3"/>
  <c r="M72" i="3"/>
  <c r="N72" i="3"/>
  <c r="M144" i="3"/>
  <c r="N144" i="3"/>
  <c r="M216" i="3"/>
  <c r="N216" i="3"/>
  <c r="M288" i="3"/>
  <c r="N288" i="3"/>
  <c r="M366" i="3"/>
  <c r="N366" i="3"/>
  <c r="M498" i="3"/>
  <c r="N498" i="3"/>
  <c r="M648" i="3"/>
  <c r="N648" i="3"/>
  <c r="M433" i="3"/>
  <c r="N433" i="3"/>
  <c r="M595" i="3"/>
  <c r="N595" i="3"/>
  <c r="M37" i="3"/>
  <c r="N37" i="3"/>
  <c r="M109" i="3"/>
  <c r="N109" i="3"/>
  <c r="M181" i="3"/>
  <c r="N181" i="3"/>
  <c r="M253" i="3"/>
  <c r="N253" i="3"/>
  <c r="M325" i="3"/>
  <c r="N325" i="3"/>
  <c r="M367" i="3"/>
  <c r="N367" i="3"/>
  <c r="M403" i="3"/>
  <c r="N403" i="3"/>
  <c r="M469" i="3"/>
  <c r="N469" i="3"/>
  <c r="M535" i="3"/>
  <c r="N535" i="3"/>
  <c r="M601" i="3"/>
  <c r="N601" i="3"/>
  <c r="M667" i="3"/>
  <c r="N667" i="3"/>
  <c r="M506" i="3"/>
  <c r="N506" i="3"/>
  <c r="M578" i="3"/>
  <c r="N578" i="3"/>
  <c r="M650" i="3"/>
  <c r="N650" i="3"/>
  <c r="M609" i="3"/>
  <c r="N609" i="3"/>
  <c r="M26" i="3"/>
  <c r="N26" i="3"/>
  <c r="M62" i="3"/>
  <c r="N62" i="3"/>
  <c r="M98" i="3"/>
  <c r="N98" i="3"/>
  <c r="M134" i="3"/>
  <c r="N134" i="3"/>
  <c r="M170" i="3"/>
  <c r="N170" i="3"/>
  <c r="M206" i="3"/>
  <c r="N206" i="3"/>
  <c r="M242" i="3"/>
  <c r="N242" i="3"/>
  <c r="M278" i="3"/>
  <c r="N278" i="3"/>
  <c r="M314" i="3"/>
  <c r="N314" i="3"/>
  <c r="M350" i="3"/>
  <c r="N350" i="3"/>
  <c r="M398" i="3"/>
  <c r="N398" i="3"/>
  <c r="M464" i="3"/>
  <c r="N464" i="3"/>
  <c r="M536" i="3"/>
  <c r="N536" i="3"/>
  <c r="M608" i="3"/>
  <c r="N608" i="3"/>
  <c r="M680" i="3"/>
  <c r="N680" i="3"/>
  <c r="M285" i="3"/>
  <c r="N285" i="3"/>
  <c r="M423" i="3"/>
  <c r="N423" i="3"/>
  <c r="M495" i="3"/>
  <c r="N495" i="3"/>
  <c r="M597" i="3"/>
  <c r="N597" i="3"/>
  <c r="M21" i="3"/>
  <c r="N21" i="3"/>
  <c r="M57" i="3"/>
  <c r="N57" i="3"/>
  <c r="M93" i="3"/>
  <c r="N93" i="3"/>
  <c r="M129" i="3"/>
  <c r="N129" i="3"/>
  <c r="M165" i="3"/>
  <c r="N165" i="3"/>
  <c r="M201" i="3"/>
  <c r="N201" i="3"/>
  <c r="M237" i="3"/>
  <c r="N237" i="3"/>
  <c r="M273" i="3"/>
  <c r="N273" i="3"/>
  <c r="M315" i="3"/>
  <c r="N315" i="3"/>
  <c r="M351" i="3"/>
  <c r="N351" i="3"/>
  <c r="M417" i="3"/>
  <c r="N417" i="3"/>
  <c r="M489" i="3"/>
  <c r="N489" i="3"/>
  <c r="M567" i="3"/>
  <c r="N567" i="3"/>
  <c r="M16" i="3"/>
  <c r="N16" i="3"/>
  <c r="M52" i="3"/>
  <c r="N52" i="3"/>
  <c r="M88" i="3"/>
  <c r="N88" i="3"/>
  <c r="M124" i="3"/>
  <c r="N124" i="3"/>
  <c r="M160" i="3"/>
  <c r="N160" i="3"/>
  <c r="M196" i="3"/>
  <c r="N196" i="3"/>
  <c r="M232" i="3"/>
  <c r="N232" i="3"/>
  <c r="M268" i="3"/>
  <c r="N268" i="3"/>
  <c r="M304" i="3"/>
  <c r="N304" i="3"/>
  <c r="M340" i="3"/>
  <c r="N340" i="3"/>
  <c r="M376" i="3"/>
  <c r="N376" i="3"/>
  <c r="M412" i="3"/>
  <c r="N412" i="3"/>
  <c r="M448" i="3"/>
  <c r="N448" i="3"/>
  <c r="M484" i="3"/>
  <c r="N484" i="3"/>
  <c r="M520" i="3"/>
  <c r="N520" i="3"/>
  <c r="M556" i="3"/>
  <c r="N556" i="3"/>
  <c r="M592" i="3"/>
  <c r="N592" i="3"/>
  <c r="M628" i="3"/>
  <c r="N628" i="3"/>
  <c r="M664" i="3"/>
  <c r="N664" i="3"/>
  <c r="O480" i="3"/>
  <c r="O222" i="3"/>
  <c r="O534" i="3"/>
  <c r="O19" i="3"/>
  <c r="O235" i="3"/>
  <c r="O571" i="3"/>
  <c r="O80" i="3"/>
  <c r="O401" i="3"/>
  <c r="O473" i="3"/>
  <c r="O539" i="3"/>
  <c r="O611" i="3"/>
  <c r="O677" i="3"/>
  <c r="O17" i="3"/>
  <c r="O53" i="3"/>
  <c r="O89" i="3"/>
  <c r="O125" i="3"/>
  <c r="O161" i="3"/>
  <c r="O197" i="3"/>
  <c r="O233" i="3"/>
  <c r="O269" i="3"/>
  <c r="O305" i="3"/>
  <c r="O341" i="3"/>
  <c r="O395" i="3"/>
  <c r="O467" i="3"/>
  <c r="O545" i="3"/>
  <c r="O623" i="3"/>
  <c r="O654" i="3"/>
  <c r="O402" i="3"/>
  <c r="O150" i="3"/>
  <c r="O444" i="3"/>
  <c r="O43" i="3"/>
  <c r="O223" i="3"/>
  <c r="O415" i="3"/>
  <c r="O446" i="3"/>
  <c r="O662" i="3"/>
  <c r="O32" i="3"/>
  <c r="O176" i="3"/>
  <c r="O320" i="3"/>
  <c r="O404" i="3"/>
  <c r="O548" i="3"/>
  <c r="O543" i="3"/>
  <c r="O435" i="3"/>
  <c r="O621" i="3"/>
  <c r="O63" i="3"/>
  <c r="O135" i="3"/>
  <c r="O207" i="3"/>
  <c r="O279" i="3"/>
  <c r="O363" i="3"/>
  <c r="O501" i="3"/>
  <c r="O22" i="3"/>
  <c r="O94" i="3"/>
  <c r="O166" i="3"/>
  <c r="O238" i="3"/>
  <c r="O310" i="3"/>
  <c r="O382" i="3"/>
  <c r="O454" i="3"/>
  <c r="O526" i="3"/>
  <c r="O598" i="3"/>
  <c r="O634" i="3"/>
  <c r="O485" i="3"/>
  <c r="O617" i="3"/>
  <c r="O23" i="3"/>
  <c r="O167" i="3"/>
  <c r="O239" i="3"/>
  <c r="O311" i="3"/>
  <c r="O407" i="3"/>
  <c r="O557" i="3"/>
  <c r="O635" i="3"/>
  <c r="O414" i="3"/>
  <c r="O564" i="3"/>
  <c r="O12" i="3"/>
  <c r="O84" i="3"/>
  <c r="O156" i="3"/>
  <c r="O228" i="3"/>
  <c r="O264" i="3"/>
  <c r="O342" i="3"/>
  <c r="O450" i="3"/>
  <c r="O594" i="3"/>
  <c r="O685" i="3"/>
  <c r="O541" i="3"/>
  <c r="O625" i="3"/>
  <c r="O13" i="3"/>
  <c r="O49" i="3"/>
  <c r="O85" i="3"/>
  <c r="O157" i="3"/>
  <c r="O193" i="3"/>
  <c r="O229" i="3"/>
  <c r="O265" i="3"/>
  <c r="O301" i="3"/>
  <c r="O337" i="3"/>
  <c r="O379" i="3"/>
  <c r="O427" i="3"/>
  <c r="O493" i="3"/>
  <c r="O559" i="3"/>
  <c r="O619" i="3"/>
  <c r="O362" i="3"/>
  <c r="O458" i="3"/>
  <c r="O530" i="3"/>
  <c r="O602" i="3"/>
  <c r="O674" i="3"/>
  <c r="O657" i="3"/>
  <c r="O38" i="3"/>
  <c r="O74" i="3"/>
  <c r="O110" i="3"/>
  <c r="O146" i="3"/>
  <c r="O182" i="3"/>
  <c r="O218" i="3"/>
  <c r="O254" i="3"/>
  <c r="O290" i="3"/>
  <c r="O326" i="3"/>
  <c r="O368" i="3"/>
  <c r="O416" i="3"/>
  <c r="O488" i="3"/>
  <c r="O560" i="3"/>
  <c r="O632" i="3"/>
  <c r="O579" i="3"/>
  <c r="O375" i="3"/>
  <c r="O447" i="3"/>
  <c r="O525" i="3"/>
  <c r="O639" i="3"/>
  <c r="O33" i="3"/>
  <c r="O69" i="3"/>
  <c r="O105" i="3"/>
  <c r="O141" i="3"/>
  <c r="O177" i="3"/>
  <c r="O213" i="3"/>
  <c r="O249" i="3"/>
  <c r="O291" i="3"/>
  <c r="O327" i="3"/>
  <c r="O369" i="3"/>
  <c r="O441" i="3"/>
  <c r="O507" i="3"/>
  <c r="O615" i="3"/>
  <c r="O28" i="3"/>
  <c r="O64" i="3"/>
  <c r="O100" i="3"/>
  <c r="O136" i="3"/>
  <c r="O172" i="3"/>
  <c r="O208" i="3"/>
  <c r="O244" i="3"/>
  <c r="O280" i="3"/>
  <c r="O316" i="3"/>
  <c r="O352" i="3"/>
  <c r="O388" i="3"/>
  <c r="O424" i="3"/>
  <c r="O460" i="3"/>
  <c r="O496" i="3"/>
  <c r="O532" i="3"/>
  <c r="O568" i="3"/>
  <c r="O604" i="3"/>
  <c r="O640" i="3"/>
  <c r="O676" i="3"/>
  <c r="O552" i="3"/>
  <c r="O294" i="3"/>
  <c r="O445" i="3"/>
  <c r="O115" i="3"/>
  <c r="O295" i="3"/>
  <c r="O679" i="3"/>
  <c r="O590" i="3"/>
  <c r="O633" i="3"/>
  <c r="O140" i="3"/>
  <c r="O284" i="3"/>
  <c r="O476" i="3"/>
  <c r="O620" i="3"/>
  <c r="O357" i="3"/>
  <c r="O513" i="3"/>
  <c r="O27" i="3"/>
  <c r="O99" i="3"/>
  <c r="O171" i="3"/>
  <c r="O243" i="3"/>
  <c r="O321" i="3"/>
  <c r="O429" i="3"/>
  <c r="O591" i="3"/>
  <c r="O58" i="3"/>
  <c r="O130" i="3"/>
  <c r="O202" i="3"/>
  <c r="O274" i="3"/>
  <c r="O346" i="3"/>
  <c r="O418" i="3"/>
  <c r="O490" i="3"/>
  <c r="O562" i="3"/>
  <c r="O670" i="3"/>
  <c r="O413" i="3"/>
  <c r="O551" i="3"/>
  <c r="O689" i="3"/>
  <c r="O59" i="3"/>
  <c r="O131" i="3"/>
  <c r="O203" i="3"/>
  <c r="O275" i="3"/>
  <c r="O353" i="3"/>
  <c r="O479" i="3"/>
  <c r="O678" i="3"/>
  <c r="O492" i="3"/>
  <c r="O630" i="3"/>
  <c r="O48" i="3"/>
  <c r="O120" i="3"/>
  <c r="O192" i="3"/>
  <c r="O300" i="3"/>
  <c r="O384" i="3"/>
  <c r="O522" i="3"/>
  <c r="O457" i="3"/>
  <c r="O121" i="3"/>
  <c r="O425" i="3"/>
  <c r="O497" i="3"/>
  <c r="O563" i="3"/>
  <c r="O629" i="3"/>
  <c r="O660" i="3"/>
  <c r="O29" i="3"/>
  <c r="O65" i="3"/>
  <c r="O101" i="3"/>
  <c r="O137" i="3"/>
  <c r="O173" i="3"/>
  <c r="O209" i="3"/>
  <c r="O245" i="3"/>
  <c r="O281" i="3"/>
  <c r="O317" i="3"/>
  <c r="O359" i="3"/>
  <c r="O419" i="3"/>
  <c r="O491" i="3"/>
  <c r="O569" i="3"/>
  <c r="O647" i="3"/>
  <c r="O663" i="3"/>
  <c r="O178" i="3"/>
  <c r="O214" i="3"/>
  <c r="O250" i="3"/>
  <c r="O286" i="3"/>
  <c r="O322" i="3"/>
  <c r="O358" i="3"/>
  <c r="O394" i="3"/>
  <c r="O430" i="3"/>
  <c r="O466" i="3"/>
  <c r="O502" i="3"/>
  <c r="O538" i="3"/>
  <c r="O574" i="3"/>
  <c r="O610" i="3"/>
  <c r="O646" i="3"/>
  <c r="O682" i="3"/>
  <c r="O6" i="3"/>
  <c r="O336" i="3"/>
  <c r="O529" i="3"/>
  <c r="O373" i="3"/>
  <c r="O356" i="3"/>
  <c r="O18" i="3"/>
  <c r="O198" i="3"/>
  <c r="O396" i="3"/>
  <c r="O553" i="3"/>
  <c r="O163" i="3"/>
  <c r="O385" i="3"/>
  <c r="O631" i="3"/>
  <c r="O686" i="3"/>
  <c r="O8" i="3"/>
  <c r="O44" i="3"/>
  <c r="O116" i="3"/>
  <c r="O260" i="3"/>
  <c r="O332" i="3"/>
  <c r="O374" i="3"/>
  <c r="O428" i="3"/>
  <c r="O500" i="3"/>
  <c r="O572" i="3"/>
  <c r="O644" i="3"/>
  <c r="O603" i="3"/>
  <c r="O387" i="3"/>
  <c r="O459" i="3"/>
  <c r="O537" i="3"/>
  <c r="O675" i="3"/>
  <c r="O39" i="3"/>
  <c r="O75" i="3"/>
  <c r="O111" i="3"/>
  <c r="O147" i="3"/>
  <c r="O183" i="3"/>
  <c r="O219" i="3"/>
  <c r="O255" i="3"/>
  <c r="O297" i="3"/>
  <c r="O333" i="3"/>
  <c r="O381" i="3"/>
  <c r="O453" i="3"/>
  <c r="O519" i="3"/>
  <c r="O34" i="3"/>
  <c r="O70" i="3"/>
  <c r="O106" i="3"/>
  <c r="O142" i="3"/>
  <c r="O347" i="3"/>
  <c r="O437" i="3"/>
  <c r="O503" i="3"/>
  <c r="O575" i="3"/>
  <c r="O641" i="3"/>
  <c r="O684" i="3"/>
  <c r="O35" i="3"/>
  <c r="O71" i="3"/>
  <c r="O107" i="3"/>
  <c r="O143" i="3"/>
  <c r="O179" i="3"/>
  <c r="O215" i="3"/>
  <c r="O251" i="3"/>
  <c r="O287" i="3"/>
  <c r="O323" i="3"/>
  <c r="O365" i="3"/>
  <c r="O431" i="3"/>
  <c r="O509" i="3"/>
  <c r="O581" i="3"/>
  <c r="O659" i="3"/>
  <c r="O624" i="3"/>
  <c r="O258" i="3"/>
  <c r="O607" i="3"/>
  <c r="O518" i="3"/>
  <c r="O465" i="3"/>
  <c r="O687" i="3"/>
  <c r="O40" i="3"/>
  <c r="O76" i="3"/>
  <c r="O112" i="3"/>
  <c r="O148" i="3"/>
  <c r="O184" i="3"/>
  <c r="O220" i="3"/>
  <c r="O256" i="3"/>
  <c r="O292" i="3"/>
  <c r="O328" i="3"/>
  <c r="O364" i="3"/>
  <c r="O400" i="3"/>
  <c r="O436" i="3"/>
  <c r="O472" i="3"/>
  <c r="O508" i="3"/>
  <c r="O544" i="3"/>
  <c r="O580" i="3"/>
  <c r="O616" i="3"/>
  <c r="O652" i="3"/>
  <c r="O688" i="3"/>
  <c r="O42" i="3"/>
  <c r="O510" i="3"/>
  <c r="O79" i="3"/>
  <c r="O331" i="3"/>
  <c r="O68" i="3"/>
  <c r="O426" i="3"/>
  <c r="O90" i="3"/>
  <c r="O270" i="3"/>
  <c r="O343" i="3"/>
  <c r="O91" i="3"/>
  <c r="O307" i="3"/>
  <c r="O392" i="3"/>
  <c r="O152" i="3"/>
  <c r="O516" i="3"/>
  <c r="O168" i="3"/>
  <c r="O312" i="3"/>
  <c r="O546" i="3"/>
  <c r="O487" i="3"/>
  <c r="O61" i="3"/>
  <c r="O205" i="3"/>
  <c r="O313" i="3"/>
  <c r="O451" i="3"/>
  <c r="O577" i="3"/>
  <c r="O410" i="3"/>
  <c r="O482" i="3"/>
  <c r="O555" i="3"/>
  <c r="O14" i="3"/>
  <c r="O50" i="3"/>
  <c r="O86" i="3"/>
  <c r="O122" i="3"/>
  <c r="O158" i="3"/>
  <c r="O230" i="3"/>
  <c r="O266" i="3"/>
  <c r="O302" i="3"/>
  <c r="O338" i="3"/>
  <c r="O380" i="3"/>
  <c r="O440" i="3"/>
  <c r="O512" i="3"/>
  <c r="O584" i="3"/>
  <c r="O656" i="3"/>
  <c r="O627" i="3"/>
  <c r="O399" i="3"/>
  <c r="O471" i="3"/>
  <c r="O561" i="3"/>
  <c r="O9" i="3"/>
  <c r="O45" i="3"/>
  <c r="O81" i="3"/>
  <c r="O117" i="3"/>
  <c r="O153" i="3"/>
  <c r="O189" i="3"/>
  <c r="O225" i="3"/>
  <c r="O261" i="3"/>
  <c r="O303" i="3"/>
  <c r="O339" i="3"/>
  <c r="O393" i="3"/>
  <c r="O531" i="3"/>
  <c r="O377" i="3"/>
  <c r="O449" i="3"/>
  <c r="O515" i="3"/>
  <c r="O587" i="3"/>
  <c r="O653" i="3"/>
  <c r="O669" i="3"/>
  <c r="O41" i="3"/>
  <c r="O77" i="3"/>
  <c r="O113" i="3"/>
  <c r="O149" i="3"/>
  <c r="O185" i="3"/>
  <c r="O221" i="3"/>
  <c r="O257" i="3"/>
  <c r="O293" i="3"/>
  <c r="O329" i="3"/>
  <c r="O371" i="3"/>
  <c r="O443" i="3"/>
  <c r="O521" i="3"/>
  <c r="O593" i="3"/>
  <c r="O671" i="3"/>
  <c r="O114" i="3"/>
  <c r="O582" i="3"/>
  <c r="O187" i="3"/>
  <c r="O547" i="3"/>
  <c r="O212" i="3"/>
  <c r="O576" i="3"/>
  <c r="O54" i="3"/>
  <c r="O234" i="3"/>
  <c r="O462" i="3"/>
  <c r="O637" i="3"/>
  <c r="O199" i="3"/>
  <c r="O505" i="3"/>
  <c r="O614" i="3"/>
  <c r="O188" i="3"/>
  <c r="O318" i="3"/>
  <c r="O666" i="3"/>
  <c r="O60" i="3"/>
  <c r="O204" i="3"/>
  <c r="O408" i="3"/>
  <c r="O618" i="3"/>
  <c r="O25" i="3"/>
  <c r="O133" i="3"/>
  <c r="O169" i="3"/>
  <c r="O241" i="3"/>
  <c r="O355" i="3"/>
  <c r="O511" i="3"/>
  <c r="O643" i="3"/>
  <c r="O554" i="3"/>
  <c r="O194" i="3"/>
  <c r="O378" i="3"/>
  <c r="O456" i="3"/>
  <c r="O528" i="3"/>
  <c r="O600" i="3"/>
  <c r="O690" i="3"/>
  <c r="O66" i="3"/>
  <c r="O102" i="3"/>
  <c r="O138" i="3"/>
  <c r="O174" i="3"/>
  <c r="O210" i="3"/>
  <c r="O246" i="3"/>
  <c r="O282" i="3"/>
  <c r="O324" i="3"/>
  <c r="O360" i="3"/>
  <c r="O486" i="3"/>
  <c r="O636" i="3"/>
  <c r="O499" i="3"/>
  <c r="O661" i="3"/>
  <c r="O31" i="3"/>
  <c r="O67" i="3"/>
  <c r="O103" i="3"/>
  <c r="O139" i="3"/>
  <c r="O211" i="3"/>
  <c r="O247" i="3"/>
  <c r="O283" i="3"/>
  <c r="O319" i="3"/>
  <c r="O361" i="3"/>
  <c r="O397" i="3"/>
  <c r="O463" i="3"/>
  <c r="O589" i="3"/>
  <c r="O655" i="3"/>
  <c r="O422" i="3"/>
  <c r="O494" i="3"/>
  <c r="O566" i="3"/>
  <c r="O638" i="3"/>
  <c r="O585" i="3"/>
  <c r="O20" i="3"/>
  <c r="O56" i="3"/>
  <c r="O92" i="3"/>
  <c r="O128" i="3"/>
  <c r="O164" i="3"/>
  <c r="O200" i="3"/>
  <c r="O236" i="3"/>
  <c r="O272" i="3"/>
  <c r="O308" i="3"/>
  <c r="O344" i="3"/>
  <c r="O386" i="3"/>
  <c r="O452" i="3"/>
  <c r="O524" i="3"/>
  <c r="O596" i="3"/>
  <c r="O668" i="3"/>
  <c r="O651" i="3"/>
  <c r="O411" i="3"/>
  <c r="O483" i="3"/>
  <c r="O51" i="3"/>
  <c r="O87" i="3"/>
  <c r="O123" i="3"/>
  <c r="O159" i="3"/>
  <c r="O195" i="3"/>
  <c r="O231" i="3"/>
  <c r="O267" i="3"/>
  <c r="O309" i="3"/>
  <c r="O345" i="3"/>
  <c r="O405" i="3"/>
  <c r="O477" i="3"/>
  <c r="O549" i="3"/>
  <c r="O10" i="3"/>
  <c r="O82" i="3"/>
  <c r="O118" i="3"/>
  <c r="O154" i="3"/>
  <c r="O190" i="3"/>
  <c r="O226" i="3"/>
  <c r="O262" i="3"/>
  <c r="O298" i="3"/>
  <c r="O334" i="3"/>
  <c r="O370" i="3"/>
  <c r="O406" i="3"/>
  <c r="O478" i="3"/>
  <c r="O550" i="3"/>
  <c r="O586" i="3"/>
  <c r="O658" i="3"/>
  <c r="O78" i="3"/>
  <c r="O372" i="3"/>
  <c r="O7" i="3"/>
  <c r="O259" i="3"/>
  <c r="O613" i="3"/>
  <c r="O104" i="3"/>
  <c r="O504" i="3"/>
  <c r="O126" i="3"/>
  <c r="O348" i="3"/>
  <c r="O475" i="3"/>
  <c r="O127" i="3"/>
  <c r="O349" i="3"/>
  <c r="O470" i="3"/>
  <c r="O296" i="3"/>
  <c r="O588" i="3"/>
  <c r="O96" i="3"/>
  <c r="O276" i="3"/>
  <c r="O474" i="3"/>
  <c r="O565" i="3"/>
  <c r="O391" i="3"/>
  <c r="O30" i="3"/>
  <c r="O420" i="3"/>
  <c r="O558" i="3"/>
  <c r="O421" i="3"/>
  <c r="O583" i="3"/>
  <c r="O175" i="3"/>
  <c r="O523" i="3"/>
  <c r="O389" i="3"/>
  <c r="O461" i="3"/>
  <c r="O527" i="3"/>
  <c r="O599" i="3"/>
  <c r="O665" i="3"/>
  <c r="O11" i="3"/>
  <c r="O47" i="3"/>
  <c r="O83" i="3"/>
  <c r="O119" i="3"/>
  <c r="O155" i="3"/>
  <c r="O191" i="3"/>
  <c r="O227" i="3"/>
  <c r="O263" i="3"/>
  <c r="O299" i="3"/>
  <c r="O335" i="3"/>
  <c r="O383" i="3"/>
  <c r="O455" i="3"/>
  <c r="O533" i="3"/>
  <c r="O605" i="3"/>
  <c r="O683" i="3"/>
  <c r="O186" i="3"/>
  <c r="O672" i="3"/>
  <c r="O151" i="3"/>
  <c r="O481" i="3"/>
  <c r="O248" i="3"/>
  <c r="O642" i="3"/>
  <c r="O162" i="3"/>
  <c r="O306" i="3"/>
  <c r="O606" i="3"/>
  <c r="O55" i="3"/>
  <c r="O271" i="3"/>
  <c r="O439" i="3"/>
  <c r="O542" i="3"/>
  <c r="O224" i="3"/>
  <c r="O438" i="3"/>
  <c r="O24" i="3"/>
  <c r="O132" i="3"/>
  <c r="O240" i="3"/>
  <c r="O354" i="3"/>
  <c r="O409" i="3"/>
  <c r="O649" i="3"/>
  <c r="O97" i="3"/>
  <c r="O277" i="3"/>
  <c r="O626" i="3"/>
  <c r="O390" i="3"/>
  <c r="O468" i="3"/>
  <c r="O540" i="3"/>
  <c r="O612" i="3"/>
  <c r="O681" i="3"/>
  <c r="O36" i="3"/>
  <c r="O72" i="3"/>
  <c r="O108" i="3"/>
  <c r="O144" i="3"/>
  <c r="O180" i="3"/>
  <c r="O216" i="3"/>
  <c r="O252" i="3"/>
  <c r="O288" i="3"/>
  <c r="O330" i="3"/>
  <c r="O366" i="3"/>
  <c r="O432" i="3"/>
  <c r="O498" i="3"/>
  <c r="O570" i="3"/>
  <c r="O648" i="3"/>
  <c r="O433" i="3"/>
  <c r="O517" i="3"/>
  <c r="O595" i="3"/>
  <c r="O673" i="3"/>
  <c r="O37" i="3"/>
  <c r="O73" i="3"/>
  <c r="O109" i="3"/>
  <c r="O145" i="3"/>
  <c r="O181" i="3"/>
  <c r="O217" i="3"/>
  <c r="O253" i="3"/>
  <c r="O289" i="3"/>
  <c r="O325" i="3"/>
  <c r="O367" i="3"/>
  <c r="O403" i="3"/>
  <c r="O469" i="3"/>
  <c r="O535" i="3"/>
  <c r="O601" i="3"/>
  <c r="O667" i="3"/>
  <c r="O434" i="3"/>
  <c r="O506" i="3"/>
  <c r="O578" i="3"/>
  <c r="O650" i="3"/>
  <c r="O609" i="3"/>
  <c r="O26" i="3"/>
  <c r="O62" i="3"/>
  <c r="O98" i="3"/>
  <c r="O134" i="3"/>
  <c r="O170" i="3"/>
  <c r="O206" i="3"/>
  <c r="O242" i="3"/>
  <c r="O278" i="3"/>
  <c r="O314" i="3"/>
  <c r="O350" i="3"/>
  <c r="O398" i="3"/>
  <c r="O464" i="3"/>
  <c r="O536" i="3"/>
  <c r="O608" i="3"/>
  <c r="O285" i="3"/>
  <c r="O423" i="3"/>
  <c r="O495" i="3"/>
  <c r="O597" i="3"/>
  <c r="O21" i="3"/>
  <c r="O57" i="3"/>
  <c r="O93" i="3"/>
  <c r="O129" i="3"/>
  <c r="O165" i="3"/>
  <c r="O201" i="3"/>
  <c r="O237" i="3"/>
  <c r="O273" i="3"/>
  <c r="O315" i="3"/>
  <c r="O351" i="3"/>
  <c r="O417" i="3"/>
  <c r="O489" i="3"/>
  <c r="O567" i="3"/>
  <c r="O16" i="3"/>
  <c r="O52" i="3"/>
  <c r="O88" i="3"/>
  <c r="O124" i="3"/>
  <c r="O160" i="3"/>
  <c r="O196" i="3"/>
  <c r="O232" i="3"/>
  <c r="O268" i="3"/>
  <c r="O304" i="3"/>
  <c r="O340" i="3"/>
  <c r="O376" i="3"/>
  <c r="O412" i="3"/>
  <c r="O448" i="3"/>
  <c r="O484" i="3"/>
  <c r="O556" i="3"/>
  <c r="O592" i="3"/>
  <c r="O628" i="3"/>
  <c r="O664" i="3"/>
  <c r="P7" i="5" l="1"/>
  <c r="P8" i="5" s="1"/>
  <c r="J7" i="5" l="1"/>
  <c r="J8" i="5" s="1"/>
</calcChain>
</file>

<file path=xl/connections.xml><?xml version="1.0" encoding="utf-8"?>
<connections xmlns="http://schemas.openxmlformats.org/spreadsheetml/2006/main">
  <connection id="1" keepAlive="1" name="Consulta - IPCA" description="Conexão com a consulta 'IPCA' na pasta de trabalho." type="5" refreshedVersion="8" background="1" refreshOnLoad="1" saveData="1">
    <dbPr connection="Provider=Microsoft.Mashup.OleDb.1;Data Source=$Workbook$;Location=IPCA;Extended Properties=&quot;&quot;" command="SELECT * FROM [IPCA]"/>
  </connection>
  <connection id="2" keepAlive="1" name="Consulta - SELIC" description="Conexão com a consulta 'SELIC' na pasta de trabalho." type="5" refreshedVersion="8" background="1" refreshOnLoad="1" saveData="1">
    <dbPr connection="Provider=Microsoft.Mashup.OleDb.1;Data Source=$Workbook$;Location=SELIC;Extended Properties=&quot;&quot;" command="SELECT * FROM [SELIC]"/>
  </connection>
</connections>
</file>

<file path=xl/sharedStrings.xml><?xml version="1.0" encoding="utf-8"?>
<sst xmlns="http://schemas.openxmlformats.org/spreadsheetml/2006/main" count="31353" uniqueCount="16076">
  <si>
    <t>PRECATÓRIO Nº:</t>
  </si>
  <si>
    <t>P. ORÇAMENTO</t>
  </si>
  <si>
    <t>EXEQUENTE:</t>
  </si>
  <si>
    <t>EXECUTADO:</t>
  </si>
  <si>
    <t>a</t>
  </si>
  <si>
    <t>Janeiro</t>
  </si>
  <si>
    <t>JAN</t>
  </si>
  <si>
    <t>b</t>
  </si>
  <si>
    <t>Fevereiro</t>
  </si>
  <si>
    <t>FEV</t>
  </si>
  <si>
    <t>c</t>
  </si>
  <si>
    <t>Março</t>
  </si>
  <si>
    <t>MAR</t>
  </si>
  <si>
    <t>d</t>
  </si>
  <si>
    <t>Abril</t>
  </si>
  <si>
    <t>ABR</t>
  </si>
  <si>
    <t>e</t>
  </si>
  <si>
    <t>Maio</t>
  </si>
  <si>
    <t>MAI</t>
  </si>
  <si>
    <t>f</t>
  </si>
  <si>
    <t>Junho</t>
  </si>
  <si>
    <t>JUN</t>
  </si>
  <si>
    <t>g</t>
  </si>
  <si>
    <t>Julho</t>
  </si>
  <si>
    <t>JUL</t>
  </si>
  <si>
    <t>h</t>
  </si>
  <si>
    <t>Agosto</t>
  </si>
  <si>
    <t>AGO</t>
  </si>
  <si>
    <t>i</t>
  </si>
  <si>
    <t>Setembro</t>
  </si>
  <si>
    <t>SET</t>
  </si>
  <si>
    <t>j</t>
  </si>
  <si>
    <t>Outubro</t>
  </si>
  <si>
    <t>OUT</t>
  </si>
  <si>
    <t>k</t>
  </si>
  <si>
    <t>Novembro</t>
  </si>
  <si>
    <t>NOV</t>
  </si>
  <si>
    <t>l</t>
  </si>
  <si>
    <t>Dezembro</t>
  </si>
  <si>
    <t>DEZ</t>
  </si>
  <si>
    <t>TRIBUNAL DE JUSTIÇA DO ESTADO DO AMAPÁ</t>
  </si>
  <si>
    <t>Tabela de Juros - Remuneração Básica da Poupança</t>
  </si>
  <si>
    <t>Critério Estabelecido no art. 1ºF da Lei 9494/97, com redação dada pelo art. 5º da Lei 11.960/2009</t>
  </si>
  <si>
    <t>Mês</t>
  </si>
  <si>
    <t>Remuneração Básica Poupança</t>
  </si>
  <si>
    <t xml:space="preserve">Fonte: </t>
  </si>
  <si>
    <t xml:space="preserve">Banco Central do Brasil - </t>
  </si>
  <si>
    <t>https://www4.bcb.gov.br/pec/poupanca/poupanca.asp?frame=1</t>
  </si>
  <si>
    <t>Gabriel de Jesus Silva</t>
  </si>
  <si>
    <t>*informar</t>
  </si>
  <si>
    <t>Nome</t>
  </si>
  <si>
    <t>PROTOCOLO:</t>
  </si>
  <si>
    <t>*VERIFICAR PERIODO DE GRAÇA</t>
  </si>
  <si>
    <t>PROTOCOLADO ATÉ 01/07/2021:</t>
  </si>
  <si>
    <t>02/julho do ano de protocolo</t>
  </si>
  <si>
    <t>31 de dezembro do ano seguinte</t>
  </si>
  <si>
    <t>PROTOCOLADO APOS 01/07/2021:</t>
  </si>
  <si>
    <t>03/Abril do ano de protocolo</t>
  </si>
  <si>
    <t xml:space="preserve">IPCA-E </t>
  </si>
  <si>
    <t>DATA</t>
  </si>
  <si>
    <t>VALOR</t>
  </si>
  <si>
    <t>01/04/2022</t>
  </si>
  <si>
    <t>01/06/2022</t>
  </si>
  <si>
    <t>01/12/2022</t>
  </si>
  <si>
    <t>01/02/2023</t>
  </si>
  <si>
    <t>01/03/2023</t>
  </si>
  <si>
    <t>01/04/2023</t>
  </si>
  <si>
    <t>01/06/2023</t>
  </si>
  <si>
    <t>01/08/2023</t>
  </si>
  <si>
    <t>01/09/2023</t>
  </si>
  <si>
    <t>01/11/2023</t>
  </si>
  <si>
    <t>01/12/2023</t>
  </si>
  <si>
    <t>01/04/2024</t>
  </si>
  <si>
    <t>01/07/2024</t>
  </si>
  <si>
    <t>01/08/2024</t>
  </si>
  <si>
    <t>SELIC MANUAL</t>
  </si>
  <si>
    <t>Aperte ao mesmo tempo:</t>
  </si>
  <si>
    <t>Utilidade</t>
  </si>
  <si>
    <t>Ctrl + C</t>
  </si>
  <si>
    <t>Copiar</t>
  </si>
  <si>
    <t>Ctrl + V</t>
  </si>
  <si>
    <t>Colar</t>
  </si>
  <si>
    <t>Ctrl + Z</t>
  </si>
  <si>
    <t>Desfazer</t>
  </si>
  <si>
    <t>Ctrl + F</t>
  </si>
  <si>
    <t>Pesquisar</t>
  </si>
  <si>
    <t>1)</t>
  </si>
  <si>
    <t>Se você quiser inserir informações em uma célula em branco, basta clicar uma única vez sobre ela e começar a digitar. Terminou aperte o enter.</t>
  </si>
  <si>
    <t>2)</t>
  </si>
  <si>
    <t>3)</t>
  </si>
  <si>
    <t>Jamais apague as fórmulas!</t>
  </si>
  <si>
    <t>4)</t>
  </si>
  <si>
    <t>5)</t>
  </si>
  <si>
    <t>Se alguma coisa deu errado e você não conseguir desfazer, abra uma planilha nova!</t>
  </si>
  <si>
    <t>6)</t>
  </si>
  <si>
    <t>Sempre que for fazer um novo cálculo, abra uma planilha nova! Nunca aproveite uma planilha que você já editou!</t>
  </si>
  <si>
    <t>7)</t>
  </si>
  <si>
    <t>Sempre vá salvando o seu trabalho para não correr o risco de perdê-lo</t>
  </si>
  <si>
    <t>8)</t>
  </si>
  <si>
    <t>9)</t>
  </si>
  <si>
    <t>SENHA PARA DESPROTEGER PLANILHAS: 3027</t>
  </si>
  <si>
    <t>DESPROTEJA SO SE NECESSARIO</t>
  </si>
  <si>
    <t>Se você quiser inserir informações em uma célula que já tem um conteúdo e você não deseja apagá-lo, clique duas vezes rápido sobre ela, posicione o cursor e só então comece a digitar. Ou então, você também pode clicar uma única vez na célula e usar a “barra de fórmulas” (lá em cima, onde aparece o que está na célula!) para poder digitar. Terminou aperte o enter</t>
  </si>
  <si>
    <t># ACORDO SINDIFAZ</t>
  </si>
  <si>
    <t>Desenvolvido por Gabriel de Jesus Silva</t>
  </si>
  <si>
    <t>Última Atualização:</t>
  </si>
  <si>
    <t>VERSÃO:</t>
  </si>
  <si>
    <t># MENU</t>
  </si>
  <si>
    <t># JUROS</t>
  </si>
  <si>
    <t>VERIFIQUE:</t>
  </si>
  <si>
    <t># GILBERTO</t>
  </si>
  <si>
    <t>DATA DO CÁLCULO HOMOLOGADO:</t>
  </si>
  <si>
    <t>PRINCIPAL HOMOLOGADO:</t>
  </si>
  <si>
    <t>JUROS HOMOLOGADO:</t>
  </si>
  <si>
    <t>PAG. PREF ACORDO</t>
  </si>
  <si>
    <t>PAG. PREF ACORDO SINDIFAZ</t>
  </si>
  <si>
    <t>ÚLTIMA ATUALIZAÇÃO:</t>
  </si>
  <si>
    <t>TOTAL HOMOLOGADO:</t>
  </si>
  <si>
    <t># IR</t>
  </si>
  <si>
    <t>IMPOSTO DE RENDA 2024:</t>
  </si>
  <si>
    <t>ALIQUOTA (%)</t>
  </si>
  <si>
    <t>BASE DE CÁLCULO (R$)</t>
  </si>
  <si>
    <t>PARCELA A DEDUZIR DO IR (R$)</t>
  </si>
  <si>
    <t>Aliquota IR PJ:</t>
  </si>
  <si>
    <t># ACORDO SÓ LAGUZ</t>
  </si>
  <si>
    <t># SELIC E IPCA-E</t>
  </si>
  <si>
    <t>IPCA-E MANUAL</t>
  </si>
  <si>
    <t># PREFÊNCIA 2022</t>
  </si>
  <si>
    <t>Verificação:</t>
  </si>
  <si>
    <t>DATA INICIAL IPCA:</t>
  </si>
  <si>
    <t>DATA FINAL IPCA:</t>
  </si>
  <si>
    <t>INDICE ACUMUL:</t>
  </si>
  <si>
    <t>PREF 2021</t>
  </si>
  <si>
    <t>PREF 2022</t>
  </si>
  <si>
    <t>1ª ATUALIZACÃO</t>
  </si>
  <si>
    <t>2ª ATUALIZACÃO</t>
  </si>
  <si>
    <t>Exemplo de como somar na própria planilha: clicar uma vez na célula e digitar   =10+20+30   depois enter OU =SOMA(de onde:até).</t>
  </si>
  <si>
    <t>Mude Somente o que está em: AZUL!</t>
  </si>
  <si>
    <t># PREFÊNCIA 2024</t>
  </si>
  <si>
    <t># PREFÊNCIA 2023</t>
  </si>
  <si>
    <t>PREF 2024</t>
  </si>
  <si>
    <t>VALOR AJUSTADO</t>
  </si>
  <si>
    <t>IPCA-E AUTOMATICO</t>
  </si>
  <si>
    <t xml:space="preserve">SELIC AUTOMATICA </t>
  </si>
  <si>
    <t>10)</t>
  </si>
  <si>
    <t>Para atualizar a Selic e IPCA vá em dados na aba "Consultas e Conexões" e atualizar tudo</t>
  </si>
  <si>
    <t>PREF 2023</t>
  </si>
  <si>
    <t>Artigo/Parágrafo</t>
  </si>
  <si>
    <t>Descrição Breve</t>
  </si>
  <si>
    <t>Conteúdo</t>
  </si>
  <si>
    <t>Art. 21</t>
  </si>
  <si>
    <t>Correção monetária dos precatórios a partir de 2021 pelo índice Selic.</t>
  </si>
  <si>
    <t>A partir de dezembro de 2021, e para fins de atualização monetária, remuneração do capital e de compensação da mora, os precatórios serão corrigidos pelo índice da taxa referencial do Sistema Especial de Liquidação e de Custódia (Selic), acumulado mensalmente. (Redação dada pela Resolução n. 448, de 25.3.2022)</t>
  </si>
  <si>
    <t>Art. 21-A</t>
  </si>
  <si>
    <t>Indexadores de atualização para precatórios não tributários requisitados antes de dezembro de 2021.</t>
  </si>
  <si>
    <t>ORTN (1964 a fev/1986); OTN (mar/1986 a jan/1989); IPC/IBGE 42,72% (jan/1989); IPC/IBGE 10,14% (fev/1989); BTN (mar/1989 a mar/1990); IPC/IBGE (mar/1990 a fev/1991); INPC (mar/1991 a nov/1991); IPCA-E/IBGE (dez/1991); UFIR (jan/1992 a dez/2000); IPCA-E/IBGE (jan/2001 a 09/dez/2009); TR (10/dez/2009 a 25/mar/2015); IPCA-E/IBGE (26/mar/2015 a 30/nov/2021); Selic (dez/2021 em diante).</t>
  </si>
  <si>
    <t>§ 1º (Art. 21-A)</t>
  </si>
  <si>
    <t>Índices de atualização anteriores.</t>
  </si>
  <si>
    <t>Antes do momento definido no caput, observar-se-ão os índices de atualização previstos no título executivo ou na conta de liquidação. (Incluído pela Resolução n. 448, de 25.3.2022)</t>
  </si>
  <si>
    <t>§ 2º (Art. 21-A)</t>
  </si>
  <si>
    <t>Aplicação do IPCA-E para precatórios federais.</t>
  </si>
  <si>
    <t>Nos precatórios expedidos no âmbito federal, aplica-se o IPCA-E como índice de atualização nos períodos das Leis 12.919/2013 e 13.080/2015. (Incluído pela Resolução n. 448, de 25.3.2022)</t>
  </si>
  <si>
    <t>§ 3º (Art. 21-A)</t>
  </si>
  <si>
    <t>Atualização de precatórios estaduais e municipais emitidos pela Justiça do Trabalho.</t>
  </si>
  <si>
    <t>Correção pelo art. 39 da Lei 8.177/1991 (mar/1991 a jun/2009), IPCA-E (jul/2009 a 09/dez/2009), TR (10/dez/2009 a 25/mar/2015), IPCA-E (26/mar/2015 a 30/nov/2021) e Selic (dez/2021 em diante). (Incluído pela Resolução n. 448, de 25.3.2022)</t>
  </si>
  <si>
    <t>§ 4º (Art. 21-A)</t>
  </si>
  <si>
    <t>Critérios de atualização para precatórios tributários até novembro de 2021.</t>
  </si>
  <si>
    <t>Até novembro de 2021, os precatórios tributários seguem os critérios de atualização e mora aplicáveis ao crédito tributário da Fazenda Pública, e a partir do mês seguinte, pela regra do Art. 21. (Incluído pela Resolução n. 448, de 25.3.2022)</t>
  </si>
  <si>
    <t>§ 5º (Art. 21-A)</t>
  </si>
  <si>
    <t>Atualização dos precatórios não-tributários conforme período constitucional.</t>
  </si>
  <si>
    <t>A atualização deve observar o período referido no § 5º do Art. 100 da Constituição Federal, aplicando exclusivamente o índice do inciso XII do Art. 21-A. (Incluído pela Resolução n. 448, de 25.3.2022)</t>
  </si>
  <si>
    <t>§ 6º (Art. 21-A)</t>
  </si>
  <si>
    <t>Atualização dos precatórios após vencimento do prazo constitucional.</t>
  </si>
  <si>
    <t>Se não adimplidos no prazo, a atualização dos precatórios tributários e não-tributários será pela taxa Selic. (Incluído pela Resolução n. 448, de 25.3.2022)</t>
  </si>
  <si>
    <t>§ 7º (Art. 21-A)</t>
  </si>
  <si>
    <t>Uso da TR até 25 de março de 2015.</t>
  </si>
  <si>
    <t>A utilização da TR é permitida somente para precatórios pagos ou expedidos até 25/mar/2015. (Redação dada pela Resolução n. 482, de 19.12.2022)</t>
  </si>
  <si>
    <t>Art. 22</t>
  </si>
  <si>
    <t>Juros de mora para precatórios não-tributários até novembro de 2021.</t>
  </si>
  <si>
    <t>Os juros de mora incidem apenas até nov/2021. A partir de dezembro, segue a regra do Art. 20, com atualização pela taxa Selic. (Redação dada pela Resolução n. 482, de 19.12.2022)</t>
  </si>
  <si>
    <t>§ 1º (Art. 22)</t>
  </si>
  <si>
    <t>Compensação da mora de precatórios a partir de dezembro de 2021.</t>
  </si>
  <si>
    <t>A Selic incidirá sobre o valor consolidado (crédito principal atualizado até nov/2021) e juros de mora, conforme os §§ 5º e 6º do Art. 21-A. (Redação dada pela Resolução n. 482, de 19.12.2022)</t>
  </si>
  <si>
    <t>§ 2º (Art. 22)</t>
  </si>
  <si>
    <t>Limite para atualização e cálculo de juros.</t>
  </si>
  <si>
    <t>A atualização monetária e juros do Art. 21 e 21-A não podem retroagir a período anterior à data-base de expedição do precatório. (Incluído pela Resolução n. 448, de 25.3.2022)</t>
  </si>
  <si>
    <t>Art. 23</t>
  </si>
  <si>
    <t>Diferenças por uso de índices distintos.</t>
  </si>
  <si>
    <t>Diferenças geradas por índices distintos devem ser decididas pelo juízo de execução e, se aplicável, requerer precatório complementar. (Redação dada pela Resolução n. 448, de 25.3.2022)</t>
  </si>
  <si>
    <t>Art. 24</t>
  </si>
  <si>
    <t>Atualização para requisições de pequeno valor.</t>
  </si>
  <si>
    <t>A metodologia de atualização se aplica até o pagamento; após vencimento do prazo, aplica-se a regra do Art. 20. (Redação dada pela Resolução n. 482, de 19.12.2022)</t>
  </si>
  <si>
    <t>Art. 25</t>
  </si>
  <si>
    <t>Juros compensatórios em desapropriação.</t>
  </si>
  <si>
    <t>Juros compensatórios não incidem após a expedição do precatório.</t>
  </si>
  <si>
    <t>§ 1º (Art. 25)</t>
  </si>
  <si>
    <t>Juros compensatórios até a EC nº 62/2009.</t>
  </si>
  <si>
    <t>Juros compensatórios incidem até a EC nº 62/2009, se o precatório foi expedido antes e há decisão transitada em julgado.</t>
  </si>
  <si>
    <t>§ 2º (Art. 25)</t>
  </si>
  <si>
    <t>Juros moratórios sobre compensatórios em desapropriação.</t>
  </si>
  <si>
    <t>Juros moratórios sobre compensatórios em desapropriação não configuram anatocismo.</t>
  </si>
  <si>
    <t>RESOLUÇÃO 303</t>
  </si>
  <si>
    <t>https://atos.cnj.jus.br/atos/detalhar/3130</t>
  </si>
  <si>
    <t># RESOLUÇÃO 303 CNJ</t>
  </si>
  <si>
    <t>CALCULOS ANTES DE DEZ/2021</t>
  </si>
  <si>
    <t>CALCULOS APOS DEZ/2021</t>
  </si>
  <si>
    <t>DATA INICIAL SELIC:</t>
  </si>
  <si>
    <t>DATA FINAL SELIC:</t>
  </si>
  <si>
    <t>PREF 2020</t>
  </si>
  <si>
    <t>PREF 2023.1</t>
  </si>
  <si>
    <t>PREF 2023.2</t>
  </si>
  <si>
    <t>PREF 2024.1</t>
  </si>
  <si>
    <t>TOTAL SELIC:</t>
  </si>
  <si>
    <t>ACORDO 2023</t>
  </si>
  <si>
    <t>PREF 2024.2</t>
  </si>
  <si>
    <t>Ctrl + B</t>
  </si>
  <si>
    <t>Salvar</t>
  </si>
  <si>
    <t>Ctrl + E</t>
  </si>
  <si>
    <t>Preenchimento</t>
  </si>
  <si>
    <t>Ctrl + Y</t>
  </si>
  <si>
    <t>Refazer</t>
  </si>
  <si>
    <t>Ctrl + F5</t>
  </si>
  <si>
    <t>Atualize</t>
  </si>
  <si>
    <t>ANTONIO FRANCISCO SARAIVA COSTA</t>
  </si>
  <si>
    <t>NOSSA SENHORA DE NAZARÉ</t>
  </si>
  <si>
    <t>0013150-80.2017.8.18.0000</t>
  </si>
  <si>
    <t>FABIO ANDRE FREIRE MIRANDA</t>
  </si>
  <si>
    <t>FUND. CUL. MONSENHOR CHAVES - TERESINA</t>
  </si>
  <si>
    <t>0755162-58.2023.8.18.0000</t>
  </si>
  <si>
    <t>LUIZ FERNANDO SANTOS MARTINS</t>
  </si>
  <si>
    <t>NOVO ORIENTE DO PIAUÍ</t>
  </si>
  <si>
    <t>0006619-75.2017.8.18.0000</t>
  </si>
  <si>
    <t>RITA DE SOUSA SANTOS</t>
  </si>
  <si>
    <t>PORTO</t>
  </si>
  <si>
    <t>0758481-39.2020.8.18.0000</t>
  </si>
  <si>
    <t>ANTONIO NETO DE SOUSA CARVALHO</t>
  </si>
  <si>
    <t>OEIRAS</t>
  </si>
  <si>
    <t>0009685-63.2017.8.18.0000</t>
  </si>
  <si>
    <t>RAIMUNDO PEREIRA DE SOUSA</t>
  </si>
  <si>
    <t>BENEDITINOS</t>
  </si>
  <si>
    <t>0758482-24.2020.8.18.0000</t>
  </si>
  <si>
    <t>AFONSO NETO</t>
  </si>
  <si>
    <t>FRANCISCO SANTOS</t>
  </si>
  <si>
    <t>0750533-75.2022.8.18.0000</t>
  </si>
  <si>
    <t>ANA MARIA LEMOS DA FONSECA</t>
  </si>
  <si>
    <t>GUADALUPE</t>
  </si>
  <si>
    <t>0710304-78.2019.8.18.0000</t>
  </si>
  <si>
    <t>DIOGENES QUARESMA DOS SANTOS</t>
  </si>
  <si>
    <t>BOA HORA</t>
  </si>
  <si>
    <t>0754591-24.2022.8.18.0000</t>
  </si>
  <si>
    <t>ABELARDO LINHARES BEZERRA</t>
  </si>
  <si>
    <t>MADEIRO</t>
  </si>
  <si>
    <t>0711182-03.2019.8.18.0000</t>
  </si>
  <si>
    <t>WILLIAM RESENDE LIMA</t>
  </si>
  <si>
    <t>FUND. MUN. SAÚDE DE TERESINA - FMS</t>
  </si>
  <si>
    <t>0755170-35.2023.8.18.0000</t>
  </si>
  <si>
    <t>RIACHO FRIO</t>
  </si>
  <si>
    <t>0754449-54.2021.8.18.0000</t>
  </si>
  <si>
    <t>GEOVANI MENDES DE MENESES</t>
  </si>
  <si>
    <t>BRASILEIRA</t>
  </si>
  <si>
    <t>0753136-92.2020.8.18.0000</t>
  </si>
  <si>
    <t>LUCINEIDE DE ABREU RESENDE</t>
  </si>
  <si>
    <t>CAMPO LARGO DO PIAUÍ</t>
  </si>
  <si>
    <t>0753929-94.2021.8.18.0000</t>
  </si>
  <si>
    <t>MICHELLE CHINTIA RODRIGUES DE SOUSA</t>
  </si>
  <si>
    <t>BARRA D'ALCÂNTARA</t>
  </si>
  <si>
    <t>0753386-28.2020.8.18.0000</t>
  </si>
  <si>
    <t>ALAGOINHA DO PIAUÍ</t>
  </si>
  <si>
    <t>0751522-81.2022.8.18.0000</t>
  </si>
  <si>
    <t>COSTA E MACHADO LTDA</t>
  </si>
  <si>
    <t>MIGUEL LEÃO</t>
  </si>
  <si>
    <t>0757763-37.2023.8.18.0000</t>
  </si>
  <si>
    <t>SÃO JULIÃO</t>
  </si>
  <si>
    <t>0755283-86.2023.8.18.0000</t>
  </si>
  <si>
    <t>MARIA DO DESTERRO ALVES</t>
  </si>
  <si>
    <t>SÃO MIGUEL DO TAPUIO</t>
  </si>
  <si>
    <t>0711054-80.2019.8.18.0000</t>
  </si>
  <si>
    <t>MARCELLO RIBEIRO DE LAVOR</t>
  </si>
  <si>
    <t>JOÃO COSTA</t>
  </si>
  <si>
    <t>0752671-15.2022.8.18.0000</t>
  </si>
  <si>
    <t>MARIA JOSE FERREIRA DA SILVA</t>
  </si>
  <si>
    <t>CAJAZEIRAS DO PIAUÍ</t>
  </si>
  <si>
    <t>0755167-80.2023.8.18.0000</t>
  </si>
  <si>
    <t>GUILHERME DARKSON ROLIM LUCETTI</t>
  </si>
  <si>
    <t>REDENÇÃO DO GURGUÉIA</t>
  </si>
  <si>
    <t>0753994-21.2023.8.18.0000</t>
  </si>
  <si>
    <t>SIMÕES</t>
  </si>
  <si>
    <t>0760013-48.2020.8.18.0000</t>
  </si>
  <si>
    <t>EMANUELLE CRONEMBERGER FERRAZ</t>
  </si>
  <si>
    <t>NOVA SANTA RITA</t>
  </si>
  <si>
    <t>0756754-11.2021.8.18.0000</t>
  </si>
  <si>
    <t>FRANSIS NEUDA DE SOUZA BARROS</t>
  </si>
  <si>
    <t>CRISTALÂNDIA DO PIAUÍ</t>
  </si>
  <si>
    <t>0760742-06.2022.8.18.0000</t>
  </si>
  <si>
    <t>ÁGUA BRANCA</t>
  </si>
  <si>
    <t>0703703-90.2018.8.18.0000</t>
  </si>
  <si>
    <t>VIEIRA &amp; NUNES SOCIEDADE DE ADVOGADOS</t>
  </si>
  <si>
    <t>NAZARÉ DO PIAUÍ</t>
  </si>
  <si>
    <t>0751895-78.2023.8.18.0000</t>
  </si>
  <si>
    <t>ANTONIO RAIMUNDO DOS SANTOS</t>
  </si>
  <si>
    <t>ANGICAL DO PIAUÍ</t>
  </si>
  <si>
    <t>0002555-85.2018.8.18.0000</t>
  </si>
  <si>
    <t>JOAO DE DEUS SOBRINHO</t>
  </si>
  <si>
    <t>AROAZES</t>
  </si>
  <si>
    <t>0009555-10.2016.8.18.0000</t>
  </si>
  <si>
    <t>UNIÃO</t>
  </si>
  <si>
    <t>BARRO DURO</t>
  </si>
  <si>
    <t>ADRIANA CELIA PEREIRA DE CARVALHO</t>
  </si>
  <si>
    <t>AMARANTE</t>
  </si>
  <si>
    <t>0760273-91.2021.8.18.0000</t>
  </si>
  <si>
    <t>WERITON MACHADO IBIAPINO</t>
  </si>
  <si>
    <t>CAMPO ALEGRE DO FIDALGO</t>
  </si>
  <si>
    <t>0005967-58.2017.8.18.0000</t>
  </si>
  <si>
    <t>MARIA NEUSA RIBEIRO DA SILVA</t>
  </si>
  <si>
    <t>MONSENHOR GIL</t>
  </si>
  <si>
    <t>0750342-64.2021.8.18.0000</t>
  </si>
  <si>
    <t>RAIMUNDO NONATO DA SILVA</t>
  </si>
  <si>
    <t>CAMPO MAIOR</t>
  </si>
  <si>
    <t>JOAQUIM PIRES</t>
  </si>
  <si>
    <t>0710268-36.2019.8.18.0000</t>
  </si>
  <si>
    <t>ARICELMO DA PAIXAO SILVA</t>
  </si>
  <si>
    <t>PAULISTANA</t>
  </si>
  <si>
    <t>0703680-47.2018.8.18.0000</t>
  </si>
  <si>
    <t>ATAIDE SOARES DA COSTA NASCIMENTO</t>
  </si>
  <si>
    <t>INST. PREV. MUN. TERESINA - IPMT</t>
  </si>
  <si>
    <t>0751908-77.2023.8.18.0000</t>
  </si>
  <si>
    <t>MARCOLÂNDIA</t>
  </si>
  <si>
    <t>0753676-43.2020.8.18.0000</t>
  </si>
  <si>
    <t>ELEXANDRA DE SA LIMA</t>
  </si>
  <si>
    <t>SANTA LUZ</t>
  </si>
  <si>
    <t>0758586-74.2024.8.18.0000</t>
  </si>
  <si>
    <t>COCAL</t>
  </si>
  <si>
    <t>0754286-74.2021.8.18.0000</t>
  </si>
  <si>
    <t>JOAO BORGES DE SOUSA &amp; CIA LTDA</t>
  </si>
  <si>
    <t>TANQUE DO PIAUÍ</t>
  </si>
  <si>
    <t>0753677-28.2020.8.18.0000</t>
  </si>
  <si>
    <t>RAIMUNDO NONATO SANDES DA FONSECA</t>
  </si>
  <si>
    <t>JERUMENHA</t>
  </si>
  <si>
    <t>0753220-88.2023.8.18.0000</t>
  </si>
  <si>
    <t>CLAUDENE DA COSTA CELESTINO</t>
  </si>
  <si>
    <t>PAVUSSU</t>
  </si>
  <si>
    <t>0006506-24.2017.8.18.0000</t>
  </si>
  <si>
    <t>GLAISSE MARIA DE SOUSA</t>
  </si>
  <si>
    <t>WALL FERRAZ</t>
  </si>
  <si>
    <t>0707208-55.2019.8.18.0000</t>
  </si>
  <si>
    <t>RAIMUNDO NONATO BRANDAO FILHO</t>
  </si>
  <si>
    <t>PEDRO II</t>
  </si>
  <si>
    <t>ADRIANA BRITO JAQUES</t>
  </si>
  <si>
    <t>BERTOLÍNIA</t>
  </si>
  <si>
    <t>0755202-40.2023.8.18.0000</t>
  </si>
  <si>
    <t>JOSE VIRGILIO DE MOURA BEZERRA</t>
  </si>
  <si>
    <t>MONSENHOR HIPÓLITO</t>
  </si>
  <si>
    <t>0750823-61.2020.8.18.0000</t>
  </si>
  <si>
    <t>LEONARDO LEAL ALMONDES</t>
  </si>
  <si>
    <t>INHUMA</t>
  </si>
  <si>
    <t>0753045-31.2022.8.18.0000</t>
  </si>
  <si>
    <t>PRATA DO PIAUÍ</t>
  </si>
  <si>
    <t>WELLINGTON JACKSON DE OLIVEIRA CABRAL</t>
  </si>
  <si>
    <t>NOVO SANTO ANTÔNIO</t>
  </si>
  <si>
    <t>0753950-02.2023.8.18.0000</t>
  </si>
  <si>
    <t>WELLYTON FACUNDO ALVES DE SOUSA</t>
  </si>
  <si>
    <t>AROEIRAS DO ITAIM</t>
  </si>
  <si>
    <t>0758513-05.2024.8.18.0000</t>
  </si>
  <si>
    <t>MARIA DIVINA PEREIRA DA SILVA</t>
  </si>
  <si>
    <t>REGENERAÇÃO</t>
  </si>
  <si>
    <t>0703779-17.2018.8.18.0000</t>
  </si>
  <si>
    <t>CALDEIRÃO GRANDE DO PIAUÍ</t>
  </si>
  <si>
    <t>0753451-18.2023.8.18.0000</t>
  </si>
  <si>
    <t>NOSSA SENHORA DOS REMÉDIOS</t>
  </si>
  <si>
    <t>0750346-04.2021.8.18.0000</t>
  </si>
  <si>
    <t>IVETE MIRANDA DAMASCENO DE CARVALHO</t>
  </si>
  <si>
    <t>CARIDADE DO PIAUÍ</t>
  </si>
  <si>
    <t>0753417-43.2023.8.18.0000</t>
  </si>
  <si>
    <t>VALDINER DIAS AMORIM</t>
  </si>
  <si>
    <t>CAPITÃO GERVÁSIO OLIVEIRA</t>
  </si>
  <si>
    <t>0006065-43.2017.8.18.0000</t>
  </si>
  <si>
    <t>ENILDE VIEIRA DA LUZ SILVA</t>
  </si>
  <si>
    <t>CORRENTE</t>
  </si>
  <si>
    <t>0756912-66.2021.8.18.0000</t>
  </si>
  <si>
    <t>DEMERVAL LOBÃO</t>
  </si>
  <si>
    <t>MARIA ELISA FEITOSA DE SOUSA</t>
  </si>
  <si>
    <t>ITAINÓPOLIS</t>
  </si>
  <si>
    <t>0757437-48.2021.8.18.0000</t>
  </si>
  <si>
    <t>ABETE PAULINO DE ANDRADE</t>
  </si>
  <si>
    <t>BOQUEIRÃO DO PIAUÍ</t>
  </si>
  <si>
    <t>0750395-11.2022.8.18.0000</t>
  </si>
  <si>
    <t>FRANCISCO DAS CHAGAS BATISTA TORRES</t>
  </si>
  <si>
    <t>BOM PRINCÍPIO DO PIAUÍ</t>
  </si>
  <si>
    <t>0754806-68.2020.8.18.0000</t>
  </si>
  <si>
    <t>SÃO BRAZ DO PIAUÍ</t>
  </si>
  <si>
    <t>0011328-56.2017.8.18.0000</t>
  </si>
  <si>
    <t>LUIS PEREIRA ALVES</t>
  </si>
  <si>
    <t>SÃO GONÇALO DO PIAUÍ</t>
  </si>
  <si>
    <t>0007557-07.2016.8.18.0000</t>
  </si>
  <si>
    <t>JOSE JACO DA SILVA – ME</t>
  </si>
  <si>
    <t>DOMINGOS MOURÃO</t>
  </si>
  <si>
    <t>0006502-84.2017.8.18.0000</t>
  </si>
  <si>
    <t>SÃO JOÃO DO PIAUÍ</t>
  </si>
  <si>
    <t>0005554-45.2017.8.18.0000</t>
  </si>
  <si>
    <t>RAIMUNDO CUSTODIO DE FARIAS</t>
  </si>
  <si>
    <t>SÃO LOURENÇO DO PIAUÍ</t>
  </si>
  <si>
    <t>0010796-82.2017.8.18.0000</t>
  </si>
  <si>
    <t>SÃO PEDRO DO PIAUÍ</t>
  </si>
  <si>
    <t>JOSE DA SILVA SOBRINHO</t>
  </si>
  <si>
    <t>FARTURA DO PIAUÍ</t>
  </si>
  <si>
    <t>0011825-07.2016.8.18.0000</t>
  </si>
  <si>
    <t>FLORES DO PIAUÍ</t>
  </si>
  <si>
    <t>IRIVANDA MARIA MONTEIRO</t>
  </si>
  <si>
    <t>SIGEFREDO PACHECO</t>
  </si>
  <si>
    <t>0004200-48.2018.8.18.0000</t>
  </si>
  <si>
    <t>JOAO BENTO BARBOSA DE ARAUJO</t>
  </si>
  <si>
    <t>SANTANA DO PIAUÍ</t>
  </si>
  <si>
    <t>0753894-32.2024.8.18.0000</t>
  </si>
  <si>
    <t>LEONARDO NUNES EVELIN RODRIGUES</t>
  </si>
  <si>
    <t>LAGOA DO SÍTIO</t>
  </si>
  <si>
    <t>0755962-52.2024.8.18.0000</t>
  </si>
  <si>
    <t>PIO IX</t>
  </si>
  <si>
    <t>0756023-10.2024.8.18.0000</t>
  </si>
  <si>
    <t>JOSE RUFINO LEAL</t>
  </si>
  <si>
    <t>GEMINIANO</t>
  </si>
  <si>
    <t>0708075-82.2018.8.18.0000</t>
  </si>
  <si>
    <t>ELENI FERREIRA PONTES</t>
  </si>
  <si>
    <t>LUZILÂNDIA</t>
  </si>
  <si>
    <t>0704499-81.2018.8.18.0000</t>
  </si>
  <si>
    <t>FRANCISCO DE FREITAS VARAO</t>
  </si>
  <si>
    <t>URUÇUÍ</t>
  </si>
  <si>
    <t>0710682-34.2019.8.18.0000</t>
  </si>
  <si>
    <t>MARIA JOSEFA GOMES</t>
  </si>
  <si>
    <t>FRONTEIRAS</t>
  </si>
  <si>
    <t>0002966-65.2017.8.18.0000</t>
  </si>
  <si>
    <t>JOAO DA COSTA FILHO</t>
  </si>
  <si>
    <t>VALENÇA DO PIAUÍ</t>
  </si>
  <si>
    <t>0009713-31.2017.8.18.0000</t>
  </si>
  <si>
    <t>MARIA JOSE DE JESUS SOUSA</t>
  </si>
  <si>
    <t>DOM INOCÊNCIO</t>
  </si>
  <si>
    <t>0760449-36.2022.8.18.0000</t>
  </si>
  <si>
    <t>JOSE MARTINS DOS REIS</t>
  </si>
  <si>
    <t>VÁRZEA BRANCA</t>
  </si>
  <si>
    <t>0004081-87.2018.8.18.0000</t>
  </si>
  <si>
    <t>JOSE DE LIMA MELO</t>
  </si>
  <si>
    <t>PIRACURUCA</t>
  </si>
  <si>
    <t>0701005-43.2020.8.18.0000</t>
  </si>
  <si>
    <t>MANOEL DE OLIVEIRA LIMA</t>
  </si>
  <si>
    <t>MATIAS OLÍMPIO</t>
  </si>
  <si>
    <t>0751694-91.2020.8.18.0000</t>
  </si>
  <si>
    <t>MARIA DA CRUZ COELHO DA SILVA</t>
  </si>
  <si>
    <t>MARCOS PARENTE</t>
  </si>
  <si>
    <t>0758011-37.2022.8.18.0000</t>
  </si>
  <si>
    <t>CAXINGÓ</t>
  </si>
  <si>
    <t>0753829-08.2022.8.18.0000</t>
  </si>
  <si>
    <t>CURRALINHOS</t>
  </si>
  <si>
    <t>0756606-97.2021.8.18.0000</t>
  </si>
  <si>
    <t>JOSUALDO BRANDAO DE FRANCA</t>
  </si>
  <si>
    <t>INSS</t>
  </si>
  <si>
    <t>0008147-47.2017.8.18.0000</t>
  </si>
  <si>
    <t>EDGAR FARIAS SOBRINHO</t>
  </si>
  <si>
    <t>LAGOA DO PIAUÍ</t>
  </si>
  <si>
    <t>0754091-55.2022.8.18.0000</t>
  </si>
  <si>
    <t>MARIA IVANILDE MOURA</t>
  </si>
  <si>
    <t>PAQUETÁ</t>
  </si>
  <si>
    <t>0759836-79.2023.8.18.0000</t>
  </si>
  <si>
    <t>RONYE MAX CIPRIANO SARAIVA</t>
  </si>
  <si>
    <t>ITAUEIRA</t>
  </si>
  <si>
    <t>0006300-10.2017.8.18.0000</t>
  </si>
  <si>
    <t>LAGOA ALEGRE</t>
  </si>
  <si>
    <t>0710674-57.2019.8.18.0000</t>
  </si>
  <si>
    <t>SANTA CRUZ DO PIAUÍ</t>
  </si>
  <si>
    <t>0758498-75.2020.8.18.0000</t>
  </si>
  <si>
    <t>RIQUENA NETO AR CONDICIONADO LTDA</t>
  </si>
  <si>
    <t>MIGUEL ALVES</t>
  </si>
  <si>
    <t>0764497-04.2023.8.18.0000</t>
  </si>
  <si>
    <t>JACOBINA DO PIAUÍ</t>
  </si>
  <si>
    <t>0001991-09.2018.8.18.0000</t>
  </si>
  <si>
    <t>MARIA AUXILIADORA CARVALHO ALVES</t>
  </si>
  <si>
    <t>SÃO JOÃO DA SERRA</t>
  </si>
  <si>
    <t>0711106-76.2019.8.18.0000</t>
  </si>
  <si>
    <t>JARDIM DO MULATO</t>
  </si>
  <si>
    <t>KARINA RIBEIRO DA SILVA OLIVEIRA</t>
  </si>
  <si>
    <t>JATOBÁ DO PIAUÍ</t>
  </si>
  <si>
    <t>0013456-49.2017.8.18.0000</t>
  </si>
  <si>
    <t>FLORISMAR RIBEIRO DOS SANTOS</t>
  </si>
  <si>
    <t>ALVORADA DO GURGUÉIA</t>
  </si>
  <si>
    <t>0759304-42.2022.8.18.0000</t>
  </si>
  <si>
    <t>PERCILIO PEREIRA DA TRINDADE</t>
  </si>
  <si>
    <t>JUREMA</t>
  </si>
  <si>
    <t>0713411-33.2019.8.18.0000</t>
  </si>
  <si>
    <t>RANILETTI CARVALHO DE MACEDO</t>
  </si>
  <si>
    <t>CARACOL</t>
  </si>
  <si>
    <t>0750320-69.2022.8.18.0000</t>
  </si>
  <si>
    <t>COLÔNIA DO PIAUÍ</t>
  </si>
  <si>
    <t>0756781-23.2023.8.18.0000</t>
  </si>
  <si>
    <t>FLAUBERT PINHEIRO DE MOURA LEAL</t>
  </si>
  <si>
    <t>SÃO JOÃO DA CANABRAVA</t>
  </si>
  <si>
    <t>0712095-82.2019.8.18.0000</t>
  </si>
  <si>
    <t>CANAVIEIRA</t>
  </si>
  <si>
    <t>0713445-08.2019.8.18.0000</t>
  </si>
  <si>
    <t>JUAZEIRO DO PIAUÍ</t>
  </si>
  <si>
    <t>GEORGE ALMEIDA LOPES BEZERRA</t>
  </si>
  <si>
    <t>SÃO MIGUEL DA BAIXA GRANDE</t>
  </si>
  <si>
    <t>0712087-08.2019.8.18.0000</t>
  </si>
  <si>
    <t>FRANCISCA ETELVINA DE SOUSA</t>
  </si>
  <si>
    <t>FRANCISCO MACEDO</t>
  </si>
  <si>
    <t>0756809-59.2021.8.18.0000</t>
  </si>
  <si>
    <t>BONFIM DO PIAUÍ</t>
  </si>
  <si>
    <t>0709776-78.2018.8.18.0000</t>
  </si>
  <si>
    <t>EFIGENIA MIRANDA MARTINS</t>
  </si>
  <si>
    <t>BOM JESUS</t>
  </si>
  <si>
    <t>0765434-77.2024.8.18.0000</t>
  </si>
  <si>
    <t>FRANCISDALVA DE SOUSA LIMA</t>
  </si>
  <si>
    <t>SÃO JOÃO DO ARRAIAL</t>
  </si>
  <si>
    <t>0710934-37.2019.8.18.0000</t>
  </si>
  <si>
    <t>ESTADO DO PIAUÍ</t>
  </si>
  <si>
    <t>LUZIA RICARDO SILVA</t>
  </si>
  <si>
    <t>INST. PREV. MUN. PARNAÍBA - IPMP</t>
  </si>
  <si>
    <t>0758480-54.2020.8.18.0000</t>
  </si>
  <si>
    <t>ALEXANDRO DA SILVA MACEDO</t>
  </si>
  <si>
    <t>DIRCEU ARCOVERDE</t>
  </si>
  <si>
    <t>0708827-54.2018.8.18.0000</t>
  </si>
  <si>
    <t>BURITI DOS MONTES</t>
  </si>
  <si>
    <t>0752936-85.2020.8.18.0000</t>
  </si>
  <si>
    <t>FABRICIO OLIVEIRA AMORIM</t>
  </si>
  <si>
    <t>PEDRO LAURENTINO</t>
  </si>
  <si>
    <t>0756094-17.2021.8.18.0000</t>
  </si>
  <si>
    <t>RAIMUNDA MARIA DO NASCIMENTO</t>
  </si>
  <si>
    <t>ALTO LONGÁ</t>
  </si>
  <si>
    <t>0710509-10.2019.8.18.0000</t>
  </si>
  <si>
    <t>FLORESTA DO PIAUÍ</t>
  </si>
  <si>
    <t>0713749-07.2019.8.18.0000</t>
  </si>
  <si>
    <t>PADRE MARCOS</t>
  </si>
  <si>
    <t>0755419-54.2021.8.18.0000</t>
  </si>
  <si>
    <t>FLAVIANA CORADO DA SILVA</t>
  </si>
  <si>
    <t>SEBASTIÃO BARROS</t>
  </si>
  <si>
    <t>0762714-74.2023.8.18.0000</t>
  </si>
  <si>
    <t>LAGOA DE SÃO FRANCISCO</t>
  </si>
  <si>
    <t>LUIZ BEZERRA DE SOUZA FILHO</t>
  </si>
  <si>
    <t>SÃO JOSÉ DO PIAUÍ</t>
  </si>
  <si>
    <t>0757408-32.2020.8.18.0000</t>
  </si>
  <si>
    <t>MANOEL EMÍDIO</t>
  </si>
  <si>
    <t>0009669-12.2017.8.18.0000</t>
  </si>
  <si>
    <t>JOAO DA CRUZ MOREIRA DA SILVA</t>
  </si>
  <si>
    <t>CASTELO DO PIAUÍ</t>
  </si>
  <si>
    <t>0759934-64.2023.8.18.0000</t>
  </si>
  <si>
    <t>MARCELLO VIDAL MARTINS</t>
  </si>
  <si>
    <t>0759935-49.2023.8.18.0000</t>
  </si>
  <si>
    <t>RAIMUNDA MARTINS LOBO</t>
  </si>
  <si>
    <t>0009701-17.2017.8.18.0000</t>
  </si>
  <si>
    <t>0755953-90.2024.8.18.0000</t>
  </si>
  <si>
    <t>TERESINHA PEREIRA DE CARVALHO</t>
  </si>
  <si>
    <t>0756053-50.2021.8.18.0000</t>
  </si>
  <si>
    <t>0754653-64.2022.8.18.0000</t>
  </si>
  <si>
    <t>0752463-31.2022.8.18.0000</t>
  </si>
  <si>
    <t>0753951-55.2021.8.18.0000</t>
  </si>
  <si>
    <t>MARIA DA GLORIA BEZERRA LAGES</t>
  </si>
  <si>
    <t>BARRAS</t>
  </si>
  <si>
    <t>0753385-43.2020.8.18.0000</t>
  </si>
  <si>
    <t>PEDRO JOSE DANTAS TEIXEIRA</t>
  </si>
  <si>
    <t>0751543-57.2022.8.18.0000</t>
  </si>
  <si>
    <t>0754386-92.2022.8.18.0000</t>
  </si>
  <si>
    <t>MARIA GENI IBIAPINA E SILVA LEAL</t>
  </si>
  <si>
    <t>0754606-22.2024.8.18.0000</t>
  </si>
  <si>
    <t>DEUSIENE ALVES DA SILVA</t>
  </si>
  <si>
    <t>0711055-65.2019.8.18.0000</t>
  </si>
  <si>
    <t>LAMEC SOARES BARBOSA</t>
  </si>
  <si>
    <t>0752669-45.2022.8.18.0000</t>
  </si>
  <si>
    <t>MARLENE MENDES DA SILVA</t>
  </si>
  <si>
    <t>0752672-97.2022.8.18.0000</t>
  </si>
  <si>
    <t>ANTONIO JOSE SOARES FILHO</t>
  </si>
  <si>
    <t>0758404-59.2022.8.18.0000</t>
  </si>
  <si>
    <t>JOSE ALVES DO NASCIMENTO</t>
  </si>
  <si>
    <t>0754605-08.2022.8.18.0000</t>
  </si>
  <si>
    <t>DOM EXPEDITO LOPES</t>
  </si>
  <si>
    <t>0751189-32.2022.8.18.0000</t>
  </si>
  <si>
    <t>0760014-33.2020.8.18.0000</t>
  </si>
  <si>
    <t>FRANCISCO ALVES DE SOUSA</t>
  </si>
  <si>
    <t>0751094-02.2022.8.18.0000</t>
  </si>
  <si>
    <t>0751672-91.2024.8.18.0000</t>
  </si>
  <si>
    <t>GLENNYLSON LEAL SOUSA</t>
  </si>
  <si>
    <t>0760058-13.2024.8.18.0000</t>
  </si>
  <si>
    <t>OSVALDO RODRIGUES ALVES</t>
  </si>
  <si>
    <t>0710501-33.2019.8.18.0000</t>
  </si>
  <si>
    <t>FRANCISCO DAS CHAGAS SILVEIRA E SOUSA</t>
  </si>
  <si>
    <t>0756721-21.2021.8.18.0000</t>
  </si>
  <si>
    <t>GENILDA SOUSA MILANES</t>
  </si>
  <si>
    <t>0756772-32.2021.8.18.0000</t>
  </si>
  <si>
    <t>0751364-26.2022.8.18.0000</t>
  </si>
  <si>
    <t>0751903-55.2023.8.18.0000</t>
  </si>
  <si>
    <t>POSTO SANTO ANTONIO</t>
  </si>
  <si>
    <t>0005366-52.2017.8.18.0000</t>
  </si>
  <si>
    <t>0758529-90.2023.8.18.0000</t>
  </si>
  <si>
    <t>RONALDO DA SILVA CARDOSO</t>
  </si>
  <si>
    <t>ARRAIAL</t>
  </si>
  <si>
    <t>0012295-38.2016.8.18.0000</t>
  </si>
  <si>
    <t>JOANA DA SILVA TEIXEIRA</t>
  </si>
  <si>
    <t>0011551-43.2016.8.18.0000</t>
  </si>
  <si>
    <t>MARIA HELENA DE ANDRADE SOUSA</t>
  </si>
  <si>
    <t>0754612-29.2024.8.18.0000</t>
  </si>
  <si>
    <t>BEATRIZ DOS SANTOS RODRIGUES SILVA</t>
  </si>
  <si>
    <t>0760050-36.2024.8.18.0000</t>
  </si>
  <si>
    <t>FRANCISCO DAS CHAGAS LIMA</t>
  </si>
  <si>
    <t>0006046-37.2017.8.18.0000</t>
  </si>
  <si>
    <t>SUMAYRA FORMIGA DOS SANTOS</t>
  </si>
  <si>
    <t>0007668-88.2016.8.18.0000</t>
  </si>
  <si>
    <t>0754287-59.2021.8.18.0000</t>
  </si>
  <si>
    <t>BERNADETE JOSEFA GOMES</t>
  </si>
  <si>
    <t>0703600-83.2018.8.18.0000</t>
  </si>
  <si>
    <t>AGRA &amp; BARBOSA LTDA</t>
  </si>
  <si>
    <t>0752717-33.2024.8.18.0000</t>
  </si>
  <si>
    <t>0750820-09.2020.8.18.0000</t>
  </si>
  <si>
    <t>0753712-85.2020.8.18.0000</t>
  </si>
  <si>
    <t>0754290-14.2021.8.18.0000</t>
  </si>
  <si>
    <t>0755203-25.2023.8.18.0000</t>
  </si>
  <si>
    <t>0754291-96.2021.8.18.0000</t>
  </si>
  <si>
    <t>PIRIPIRI</t>
  </si>
  <si>
    <t>EDER ALMONDES SOARES</t>
  </si>
  <si>
    <t>0753046-16.2022.8.18.0000</t>
  </si>
  <si>
    <t>FRANCISCO EUGENIO DEUSDARA DE ALEXANDRIA</t>
  </si>
  <si>
    <t>0761433-83.2023.8.18.0000</t>
  </si>
  <si>
    <t>HERVAL RIBEIRO</t>
  </si>
  <si>
    <t>0762607-93.2024.8.18.0000</t>
  </si>
  <si>
    <t>ROBERTO GUEDES DA SILVA</t>
  </si>
  <si>
    <t>0703783-54.2018.8.18.0000</t>
  </si>
  <si>
    <t>0756019-70.2024.8.18.0000</t>
  </si>
  <si>
    <t>AURELIA DA LUZ MOREIRA</t>
  </si>
  <si>
    <t>0001232-45.2018.8.18.0000</t>
  </si>
  <si>
    <t>VANIA MARIA MARTINS BARBOSA</t>
  </si>
  <si>
    <t>0754809-23.2020.8.18.0000</t>
  </si>
  <si>
    <t>TANIA RIBEIRO SOARES</t>
  </si>
  <si>
    <t>0758855-50.2023.8.18.0000</t>
  </si>
  <si>
    <t>JOSE DAMIAO DE CARVALHO ALENCAR</t>
  </si>
  <si>
    <t>0753244-19.2023.8.18.0000</t>
  </si>
  <si>
    <t>0752868-04.2021.8.18.0000</t>
  </si>
  <si>
    <t>CONSELHO REGIONAL DE FARMACIA</t>
  </si>
  <si>
    <t>0009815-87.2016.8.18.0000</t>
  </si>
  <si>
    <t>MARIA DAS GRACAS ALVES DE CASTRO</t>
  </si>
  <si>
    <t>0755858-94.2023.8.18.0000</t>
  </si>
  <si>
    <t>RICARDO MELO RIBEIRO</t>
  </si>
  <si>
    <t>ESPERANTINA</t>
  </si>
  <si>
    <t>0013393-58.2016.8.18.0000</t>
  </si>
  <si>
    <t>BASILIO ACELINO DE CARVALHO NETO</t>
  </si>
  <si>
    <t>0753431-27.2023.8.18.0000</t>
  </si>
  <si>
    <t>FRANCISCO DE ASSIS BARROS JUNIOR</t>
  </si>
  <si>
    <t>0009258-03.2016.8.18.0000</t>
  </si>
  <si>
    <t>0751519-97.2020.8.18.0000</t>
  </si>
  <si>
    <t>0710683-19.2019.8.18.0000</t>
  </si>
  <si>
    <t>FRANCISCO JOSE NETO</t>
  </si>
  <si>
    <t>0002959-73.2017.8.18.0000</t>
  </si>
  <si>
    <t>FRANCISCO DOS SANTOS FILHO</t>
  </si>
  <si>
    <t>0757738-92.2021.8.18.0000</t>
  </si>
  <si>
    <t>SANDRA CARDOZO PEREIRA</t>
  </si>
  <si>
    <t>0759272-37.2022.8.18.0000</t>
  </si>
  <si>
    <t>MARIA DE FATIMA MENDES MAGALHAES</t>
  </si>
  <si>
    <t>0701009-80.2020.8.18.0000</t>
  </si>
  <si>
    <t>PARNAGUÁ</t>
  </si>
  <si>
    <t>GEORGE LUIZ LIRA SILVA</t>
  </si>
  <si>
    <t>ILHA GRANDE</t>
  </si>
  <si>
    <t>0006633-59.2017.8.18.0000</t>
  </si>
  <si>
    <t>CLINIMAGEM DIAGNOSTICO LTDA - EPP - EPP</t>
  </si>
  <si>
    <t>0759450-15.2024.8.18.0000</t>
  </si>
  <si>
    <t>ANTONIO MARREIROS FILHO</t>
  </si>
  <si>
    <t>0751745-05.2020.8.18.0000</t>
  </si>
  <si>
    <t>FRANCISCO ALEX DE OLIVEIRA</t>
  </si>
  <si>
    <t>0701274-82.2020.8.18.0000</t>
  </si>
  <si>
    <t>ISABEL CRISTINA MORAIS DA SILVA</t>
  </si>
  <si>
    <t>0759971-62.2021.8.18.0000</t>
  </si>
  <si>
    <t>0753831-75.2022.8.18.0000</t>
  </si>
  <si>
    <t>HIGOR PENAFIEL DINIZ</t>
  </si>
  <si>
    <t>0756674-76.2023.8.18.0000</t>
  </si>
  <si>
    <t>FRANCISCO RAIMUNDO ALVES DO LAGO</t>
  </si>
  <si>
    <t>0756678-16.2023.8.18.0000</t>
  </si>
  <si>
    <t>FRANCISCO VERISSIMO ALEXANDRE</t>
  </si>
  <si>
    <t>0703717-74.2018.8.18.0000</t>
  </si>
  <si>
    <t>JOSE HERCULANO DOS REIS</t>
  </si>
  <si>
    <t>0751695-76.2020.8.18.0000</t>
  </si>
  <si>
    <t>JOAO DEUSDETE DE CARVALHO</t>
  </si>
  <si>
    <t>0756683-38.2023.8.18.0000</t>
  </si>
  <si>
    <t>ELIOMAR DE CARVALHO SANTOS</t>
  </si>
  <si>
    <t>0006293-18.2017.8.18.0000</t>
  </si>
  <si>
    <t>MARIA HILDELENA ALVES DOS SANTOS</t>
  </si>
  <si>
    <t>0756551-49.2021.8.18.0000</t>
  </si>
  <si>
    <t>MARIA DE JESUS MELO DA SILVA RAMOS</t>
  </si>
  <si>
    <t>0759300-05.2022.8.18.0000</t>
  </si>
  <si>
    <t>FRANCISCA ALVES DE ALMEIDA</t>
  </si>
  <si>
    <t>0757370-20.2020.8.18.0000</t>
  </si>
  <si>
    <t>0754598-45.2024.8.18.0000</t>
  </si>
  <si>
    <t>FRANCISCO DE SALES SILVA</t>
  </si>
  <si>
    <t>0759299-20.2022.8.18.0000</t>
  </si>
  <si>
    <t>MARIA DA CRUZ LIMA DE CARVALHO</t>
  </si>
  <si>
    <t>0711107-61.2019.8.18.0000</t>
  </si>
  <si>
    <t>0710678-94.2019.8.18.0000</t>
  </si>
  <si>
    <t>CLAUDIA MARIA PONTES XAVIER</t>
  </si>
  <si>
    <t>0756840-79.2021.8.18.0000</t>
  </si>
  <si>
    <t>JOSÉ DE FREITAS</t>
  </si>
  <si>
    <t>GILVAN LOPES DE OLIVEIRA</t>
  </si>
  <si>
    <t>0756885-15.2023.8.18.0000</t>
  </si>
  <si>
    <t>ADAUTO DE ARAUJO ROCHA</t>
  </si>
  <si>
    <t>0759231-36.2023.8.18.0000</t>
  </si>
  <si>
    <t>ANTONIO JURACI RODRIGUES DE ANDRADE</t>
  </si>
  <si>
    <t>0754018-49.2023.8.18.0000</t>
  </si>
  <si>
    <t>SILVANA SOARES DOS SANTOS</t>
  </si>
  <si>
    <t>0753761-92.2021.8.18.0000</t>
  </si>
  <si>
    <t>FRANCISCO DE ASSIS ARAGAO JUNIOR</t>
  </si>
  <si>
    <t>BURITI DOS LOPES</t>
  </si>
  <si>
    <t>0759234-59.2021.8.18.0000</t>
  </si>
  <si>
    <t>0710935-22.2019.8.18.0000</t>
  </si>
  <si>
    <t>MARIA DA CONCEICAO RODRIGUES DA CRUZ</t>
  </si>
  <si>
    <t>BATALHA</t>
  </si>
  <si>
    <t>0704324-53.2019.8.18.0000</t>
  </si>
  <si>
    <t>ALUIZIO JOSE DE SOUSA</t>
  </si>
  <si>
    <t>0752685-62.2023.8.18.0000</t>
  </si>
  <si>
    <t>FRANCISCO ANTONIO DE ALENCAR</t>
  </si>
  <si>
    <t>FRANCISCO DAS CHAGAS ARAUJO COSTA</t>
  </si>
  <si>
    <t>0759849-78.2023.8.18.0000</t>
  </si>
  <si>
    <t>FRANCISCA GOMES DE OLIVEIRA</t>
  </si>
  <si>
    <t>0752368-69.2020.8.18.0000</t>
  </si>
  <si>
    <t>JOAO MARQUES DE OLIVEIRA</t>
  </si>
  <si>
    <t>BOCAINA</t>
  </si>
  <si>
    <t>0713762-06.2019.8.18.0000</t>
  </si>
  <si>
    <t>JOAO LEAL DE BRITO FILHO</t>
  </si>
  <si>
    <t>0709584-48.2018.8.18.0000</t>
  </si>
  <si>
    <t>EZEQUIAS DE ASSIS ROSADO</t>
  </si>
  <si>
    <t>0757109-50.2023.8.18.0000</t>
  </si>
  <si>
    <t>0752110-88.2022.8.18.0000</t>
  </si>
  <si>
    <t>ANTONIA NETO DA SILVA</t>
  </si>
  <si>
    <t>0758071-10.2022.8.18.0000</t>
  </si>
  <si>
    <t>0757113-87.2023.8.18.0000</t>
  </si>
  <si>
    <t>FRANCISCO JOSE NASARIO DE AQUINO</t>
  </si>
  <si>
    <t>0751320-70.2023.8.18.0000</t>
  </si>
  <si>
    <t>MARIA DOLORES COUTO PARENTES FORTES</t>
  </si>
  <si>
    <t>0755207-62.2023.8.18.0000</t>
  </si>
  <si>
    <t>ROSA MARIA BATISTA DA SILVA</t>
  </si>
  <si>
    <t>0750594-33.2022.8.18.0000</t>
  </si>
  <si>
    <t>0755210-17.2023.8.18.0000</t>
  </si>
  <si>
    <t>FRANCISCO DAS CHAGAS MORAIS DE SA</t>
  </si>
  <si>
    <t>0011868-07.2017.8.18.0000</t>
  </si>
  <si>
    <t>MARIA DA CONCEICAO ANDRADE FREIRE</t>
  </si>
  <si>
    <t>0753114-34.2020.8.18.0000</t>
  </si>
  <si>
    <t>0753132-55.2020.8.18.0000</t>
  </si>
  <si>
    <t>MARIA DO ROSARIO DE SOUSA LEITE</t>
  </si>
  <si>
    <t>0756054-35.2021.8.18.0000</t>
  </si>
  <si>
    <t>MARIA DA CRUZ SILVA</t>
  </si>
  <si>
    <t>0711056-50.2019.8.18.0000</t>
  </si>
  <si>
    <t>ANTONIO PEREIRA MATOS</t>
  </si>
  <si>
    <t>0753126-48.2020.8.18.0000</t>
  </si>
  <si>
    <t>MARIA SOLANGE GOMES DA SILVA NASCIMENTO</t>
  </si>
  <si>
    <t>0753048-15.2024.8.18.0000</t>
  </si>
  <si>
    <t>0755986-80.2024.8.18.0000</t>
  </si>
  <si>
    <t>LETICIA TAMARA DOS SANTOS CRUZ</t>
  </si>
  <si>
    <t>0754387-77.2022.8.18.0000</t>
  </si>
  <si>
    <t>JOSE OSMAR VAZ DA COSTA</t>
  </si>
  <si>
    <t>0752673-82.2022.8.18.0000</t>
  </si>
  <si>
    <t>EDILEUZA RODRIGUES DA ROCHA</t>
  </si>
  <si>
    <t>0751095-84.2022.8.18.0000</t>
  </si>
  <si>
    <t>0758504-82.2020.8.18.0000</t>
  </si>
  <si>
    <t>ALEXSANDRO LIMA DA SILVA</t>
  </si>
  <si>
    <t>0756750-71.2021.8.18.0000</t>
  </si>
  <si>
    <t>0751728-27.2024.8.18.0000</t>
  </si>
  <si>
    <t>JOSEANE AGUIAR CRUZ</t>
  </si>
  <si>
    <t>0756920-43.2021.8.18.0000</t>
  </si>
  <si>
    <t>LUCIANA GOMES DA SILVA</t>
  </si>
  <si>
    <t>ALTOS</t>
  </si>
  <si>
    <t>0703076-86.2018.8.18.0000</t>
  </si>
  <si>
    <t>ADALGISA MARIA DE MACEDO COUTINHO</t>
  </si>
  <si>
    <t>0756725-58.2021.8.18.0000</t>
  </si>
  <si>
    <t>MARIA IRENE LOPES DA SILVA</t>
  </si>
  <si>
    <t>0755185-04.2023.8.18.0000</t>
  </si>
  <si>
    <t>FABIANO ALVES DE SOUSA SANTOS</t>
  </si>
  <si>
    <t>0752711-26.2024.8.18.0000</t>
  </si>
  <si>
    <t>ENZO MARTINS ARRAIS MOUZINHO</t>
  </si>
  <si>
    <t>CURRAIS</t>
  </si>
  <si>
    <t>0760743-88.2022.8.18.0000</t>
  </si>
  <si>
    <t>0007156-71.2017.8.18.0000</t>
  </si>
  <si>
    <t>0755958-49.2023.8.18.0000</t>
  </si>
  <si>
    <t>FALMIR DE MOURA COELHO</t>
  </si>
  <si>
    <t>0007178-32.2017.8.18.0000</t>
  </si>
  <si>
    <t>ABRAAO LINCOLN TEIXEIRA LUSTOSA</t>
  </si>
  <si>
    <t>0009253-78.2016.8.18.0000</t>
  </si>
  <si>
    <t>M. D. AGRA &amp; CIA LTDA</t>
  </si>
  <si>
    <t>0752720-85.2024.8.18.0000</t>
  </si>
  <si>
    <t>BIBIANA MARIA DA ROCHA FILHA</t>
  </si>
  <si>
    <t>0703604-23.2018.8.18.0000</t>
  </si>
  <si>
    <t>JACILEIDE DE JESUS SOUSA</t>
  </si>
  <si>
    <t>0759487-13.2022.8.18.0000</t>
  </si>
  <si>
    <t>JUVENESSA ALVES DA ROCHA</t>
  </si>
  <si>
    <t>0760026-47.2020.8.18.0000</t>
  </si>
  <si>
    <t>0751905-25.2023.8.18.0000</t>
  </si>
  <si>
    <t>REIZINALDO JOSE DA COSTA</t>
  </si>
  <si>
    <t>0760752-50.2022.8.18.0000</t>
  </si>
  <si>
    <t>MARTINHO FIDEL DE MORAIS</t>
  </si>
  <si>
    <t>0752707-86.2024.8.18.0000</t>
  </si>
  <si>
    <t>SOLANGE MOTA DE FREITAS</t>
  </si>
  <si>
    <t>0755205-92.2023.8.18.0000</t>
  </si>
  <si>
    <t>MARDONIO SOARES LOPES</t>
  </si>
  <si>
    <t>0754198-36.2021.8.18.0000</t>
  </si>
  <si>
    <t>JULIO COELHO LIMA</t>
  </si>
  <si>
    <t>0751906-10.2023.8.18.0000</t>
  </si>
  <si>
    <t>FRANCISCO BARROSO DE CARVALHO</t>
  </si>
  <si>
    <t>SÃO RAIMUNDO NONATO</t>
  </si>
  <si>
    <t>0756309-56.2022.8.18.0000</t>
  </si>
  <si>
    <t>CICERO DAMIAO DE SOUSA FILHO</t>
  </si>
  <si>
    <t>0003254-13.2017.8.18.0000</t>
  </si>
  <si>
    <t>ANA VIRGINIA GOMES</t>
  </si>
  <si>
    <t>0703736-80.2018.8.18.0000</t>
  </si>
  <si>
    <t>0758856-35.2023.8.18.0000</t>
  </si>
  <si>
    <t>ROSILENE CARVALHO SOUSA</t>
  </si>
  <si>
    <t>0008034-30.2016.8.18.0000</t>
  </si>
  <si>
    <t>GREGORIO PIRES DE SOUSA</t>
  </si>
  <si>
    <t>0011389-48.2016.8.18.0000</t>
  </si>
  <si>
    <t>GALDINO PEREIRA DE CARVALHO</t>
  </si>
  <si>
    <t>0005964-06.2017.8.18.0000</t>
  </si>
  <si>
    <t>MAXIMILIANO GOMES DE CASTRO OLIVEIRA</t>
  </si>
  <si>
    <t>0751543-28.2020.8.18.0000</t>
  </si>
  <si>
    <t>JOSE WILTON LUZ SEPULVEDA</t>
  </si>
  <si>
    <t>0710684-04.2019.8.18.0000</t>
  </si>
  <si>
    <t>0752880-18.2021.8.18.0000</t>
  </si>
  <si>
    <t>ANTONIA MARIA DE SOUSA</t>
  </si>
  <si>
    <t>0750773-30.2023.8.18.0000</t>
  </si>
  <si>
    <t>0710632-08.2019.8.18.0000</t>
  </si>
  <si>
    <t>ELIANA DE MELO VELOSO</t>
  </si>
  <si>
    <t>0761375-51.2021.8.18.0000</t>
  </si>
  <si>
    <t>SEBASTIANA BESERRA DOS SANTOS</t>
  </si>
  <si>
    <t>0762221-63.2024.8.18.0000</t>
  </si>
  <si>
    <t>0701012-35.2020.8.18.0000</t>
  </si>
  <si>
    <t>JOSE AUGUSTO RIBEIRO DE SOUSA</t>
  </si>
  <si>
    <t>0011564-08.2017.8.18.0000</t>
  </si>
  <si>
    <t>MARIA ANTONIA BREVE DA SILVA</t>
  </si>
  <si>
    <t>0756675-61.2023.8.18.0000</t>
  </si>
  <si>
    <t>ILDA MARIA DE ANDRADE CAVALCANTE</t>
  </si>
  <si>
    <t>0754262-46.2021.8.18.0000</t>
  </si>
  <si>
    <t>MARIA DA CONCEICAO DE MOURA COUTINHO</t>
  </si>
  <si>
    <t>0753838-67.2022.8.18.0000</t>
  </si>
  <si>
    <t>CARLOS ROBERTO FONSECA DOS SANTOS</t>
  </si>
  <si>
    <t>0756689-45.2023.8.18.0000</t>
  </si>
  <si>
    <t>JOANA ALMEIDA CRUZ</t>
  </si>
  <si>
    <t>0711108-46.2019.8.18.0000</t>
  </si>
  <si>
    <t>ITALO FRANKLIN GALENO DE MELO</t>
  </si>
  <si>
    <t>0756681-68.2023.8.18.0000</t>
  </si>
  <si>
    <t>KEYLA MARIA PEREIRA DE SOUSA</t>
  </si>
  <si>
    <t>0006295-85.2017.8.18.0000</t>
  </si>
  <si>
    <t>FRANCISCO JOSE DE SOUSA</t>
  </si>
  <si>
    <t>0710191-61.2018.8.18.0000</t>
  </si>
  <si>
    <t>0754599-30.2024.8.18.0000</t>
  </si>
  <si>
    <t>0759303-57.2022.8.18.0000</t>
  </si>
  <si>
    <t>0713415-70.2019.8.18.0000</t>
  </si>
  <si>
    <t>ADRIANA SOARES CARVALHO</t>
  </si>
  <si>
    <t>0712088-90.2019.8.18.0000</t>
  </si>
  <si>
    <t>VALTANIA SOARES COSTA</t>
  </si>
  <si>
    <t>0756988-90.2021.8.18.0000</t>
  </si>
  <si>
    <t>MARIA OSMALIA MOURA DE OLIVEIRA RODRIGUES</t>
  </si>
  <si>
    <t>0759329-89.2021.8.18.0000</t>
  </si>
  <si>
    <t>LUCIA MOREIRA DE SANTANA</t>
  </si>
  <si>
    <t>0710936-07.2019.8.18.0000</t>
  </si>
  <si>
    <t>NADIA ARAUJO LAGES DE AGUIAR</t>
  </si>
  <si>
    <t>0704323-68.2019.8.18.0000</t>
  </si>
  <si>
    <t>JUCINEIDE ISABEL DOS SANTOS DANIEL</t>
  </si>
  <si>
    <t>0764471-06.2023.8.18.0000</t>
  </si>
  <si>
    <t>MARIA DE LOURDES REIS SOARES</t>
  </si>
  <si>
    <t>0752116-95.2022.8.18.0000</t>
  </si>
  <si>
    <t>0714004-62.2019.8.18.0000</t>
  </si>
  <si>
    <t>REGIVALDO MARQUES DA COSTA</t>
  </si>
  <si>
    <t>0755407-40.2021.8.18.0000</t>
  </si>
  <si>
    <t>FRANCISCO SOARES DE MEDEIROS</t>
  </si>
  <si>
    <t>0757110-35.2023.8.18.0000</t>
  </si>
  <si>
    <t>0753999-43.2023.8.18.0000</t>
  </si>
  <si>
    <t>0756021-40.2024.8.18.0000</t>
  </si>
  <si>
    <t>LUIZ RODRIGUES LIMA</t>
  </si>
  <si>
    <t>0752926-41.2020.8.18.0000</t>
  </si>
  <si>
    <t>FRANCISCA ROSA DE LIMA</t>
  </si>
  <si>
    <t>0753129-03.2020.8.18.0000</t>
  </si>
  <si>
    <t>0759638-76.2022.8.18.0000</t>
  </si>
  <si>
    <t>JOSE LUCIANO MALHEIROS DE PAIVA</t>
  </si>
  <si>
    <t>0751535-46.2023.8.18.0000</t>
  </si>
  <si>
    <t>JOSE FRANCISCO SAMPAIO BARBOSA</t>
  </si>
  <si>
    <t>0750593-48.2022.8.18.0000</t>
  </si>
  <si>
    <t>0750877-56.2022.8.18.0000</t>
  </si>
  <si>
    <t>CONCEICAO DE OLIVEIRA LOPES CARVALHO</t>
  </si>
  <si>
    <t>0011844-76.2017.8.18.0000</t>
  </si>
  <si>
    <t>TEODORO PEREIRA DA SILVA</t>
  </si>
  <si>
    <t>0755947-88.2021.8.18.0000</t>
  </si>
  <si>
    <t>SUZANA PORTELA BARBOSA</t>
  </si>
  <si>
    <t>0753127-33.2020.8.18.0000</t>
  </si>
  <si>
    <t>MARCIA MARIA PINHEIRO PESSOA</t>
  </si>
  <si>
    <t>0753052-52.2024.8.18.0000</t>
  </si>
  <si>
    <t>JOAQUIM EUFROSINO DE SOUSA ABREU</t>
  </si>
  <si>
    <t>0758082-39.2022.8.18.0000</t>
  </si>
  <si>
    <t>JOSE CARLOS CAVALCANTE DE SOUSA</t>
  </si>
  <si>
    <t>0752675-52.2022.8.18.0000</t>
  </si>
  <si>
    <t>VALERIA GOMES ALVES</t>
  </si>
  <si>
    <t>0752676-37.2022.8.18.0000</t>
  </si>
  <si>
    <t>NAIANY OLIVEIRA PORTO</t>
  </si>
  <si>
    <t>0753492-87.2020.8.18.0000</t>
  </si>
  <si>
    <t>0751096-69.2022.8.18.0000</t>
  </si>
  <si>
    <t>CARLOS AUGUSTO DE OLIVEIRA MEDEIROS JUNIOR</t>
  </si>
  <si>
    <t>0751663-32.2024.8.18.0000</t>
  </si>
  <si>
    <t>JULIANA MENDES BRANDAO</t>
  </si>
  <si>
    <t>0755590-11.2021.8.18.0000</t>
  </si>
  <si>
    <t>0755188-56.2023.8.18.0000</t>
  </si>
  <si>
    <t>MM MATERIAL DE CONSTRUCAO LTDA</t>
  </si>
  <si>
    <t>0760754-20.2022.8.18.0000</t>
  </si>
  <si>
    <t>TERCIO GLAYDSON SANTOS</t>
  </si>
  <si>
    <t>0703078-56.2018.8.18.0000</t>
  </si>
  <si>
    <t>ANA MARIA DE SOUSA CRUZ</t>
  </si>
  <si>
    <t>0755959-34.2023.8.18.0000</t>
  </si>
  <si>
    <t>0701778-59.2018.8.18.0000</t>
  </si>
  <si>
    <t>IRENE MARIA DE FATIMA DE OLIVEIRA</t>
  </si>
  <si>
    <t>0756863-25.2021.8.18.0000</t>
  </si>
  <si>
    <t>MARIA ONEIDE PEREIRA FALCAO</t>
  </si>
  <si>
    <t>0704326-23.2019.8.18.0000</t>
  </si>
  <si>
    <t>MARIA DE LOURDES PEREIRA</t>
  </si>
  <si>
    <t>0006002-18.2017.8.18.0000</t>
  </si>
  <si>
    <t>CLODOALDO ALVES DA NOBREGA</t>
  </si>
  <si>
    <t>0703687-39.2018.8.18.0000</t>
  </si>
  <si>
    <t>MANOEL DANTAS TEIXEIRA DA SILVA</t>
  </si>
  <si>
    <t>0760027-32.2020.8.18.0000</t>
  </si>
  <si>
    <t>MARIA DA CONCEICAO SILVA FREITAS</t>
  </si>
  <si>
    <t>0758550-32.2024.8.18.0000</t>
  </si>
  <si>
    <t>SIMONE MARIA DA SILVA OLIVEIRA</t>
  </si>
  <si>
    <t>0754190-59.2021.8.18.0000</t>
  </si>
  <si>
    <t>ACIRENE MARIA DA SILVA</t>
  </si>
  <si>
    <t>0754288-44.2021.8.18.0000</t>
  </si>
  <si>
    <t>PICOS</t>
  </si>
  <si>
    <t>MARIA PEREIRA DA SILVA</t>
  </si>
  <si>
    <t>0754191-44.2021.8.18.0000</t>
  </si>
  <si>
    <t>0751907-92.2023.8.18.0000</t>
  </si>
  <si>
    <t>0760926-59.2022.8.18.0000</t>
  </si>
  <si>
    <t>FRANCISCO DAS CHAGAS SILVA</t>
  </si>
  <si>
    <t>0703003-17.2018.8.18.0000</t>
  </si>
  <si>
    <t>ISAMARIA DE CARVALHO DANTAS</t>
  </si>
  <si>
    <t>0753236-42.2023.8.18.0000</t>
  </si>
  <si>
    <t>GONCALO PEREIRA DE CARVALHO</t>
  </si>
  <si>
    <t>0703785-24.2018.8.18.0000</t>
  </si>
  <si>
    <t>VANDERLEIA VIEIRA DA SILVA</t>
  </si>
  <si>
    <t>0758857-20.2023.8.18.0000</t>
  </si>
  <si>
    <t>SAMIA CELESTE MENDES MARTINS</t>
  </si>
  <si>
    <t>0008236-07.2016.8.18.0000</t>
  </si>
  <si>
    <t>LUCIANO ALVES DE SOUSA</t>
  </si>
  <si>
    <t>0011394-70.2016.8.18.0000</t>
  </si>
  <si>
    <t>0755938-24.2024.8.18.0000</t>
  </si>
  <si>
    <t>0759403-41.2024.8.18.0000</t>
  </si>
  <si>
    <t>MARIA JOSE SILVA SAMPAIO</t>
  </si>
  <si>
    <t>0009064-66.2017.8.18.0000</t>
  </si>
  <si>
    <t>0755876-18.2023.8.18.0000</t>
  </si>
  <si>
    <t>ANTONIO ARAUJO DA SILVA</t>
  </si>
  <si>
    <t>0710939-59.2019.8.18.0000</t>
  </si>
  <si>
    <t>JUNIOR PEREIRA DE OLIVEIRA</t>
  </si>
  <si>
    <t>0756584-39.2021.8.18.0000</t>
  </si>
  <si>
    <t>MARIA DOS REMEDIOS FERREIRA CARLOS</t>
  </si>
  <si>
    <t>0751529-73.2022.8.18.0000</t>
  </si>
  <si>
    <t>RAIMUNDO RODRIGUES DA SILVA FILHO</t>
  </si>
  <si>
    <t>0751180-07.2021.8.18.0000</t>
  </si>
  <si>
    <t>AMARILDO DE MELO ESCORCIO</t>
  </si>
  <si>
    <t>0701014-05.2020.8.18.0000</t>
  </si>
  <si>
    <t>JOSE DE JESUS CUNHA DA SILVA</t>
  </si>
  <si>
    <t>0011349-32.2017.8.18.0000</t>
  </si>
  <si>
    <t>TOMASIA ROBERTA DE ALMEIDA SANTOS</t>
  </si>
  <si>
    <t>0759522-70.2022.8.18.0000</t>
  </si>
  <si>
    <t>OLINDA DA SILVA JAQUES PEREIRA</t>
  </si>
  <si>
    <t>0759451-97.2024.8.18.0000</t>
  </si>
  <si>
    <t>RIO GRANDE DO PIAUÍ</t>
  </si>
  <si>
    <t>MARLENE DE MIRANDA FIGUEIREDO</t>
  </si>
  <si>
    <t>0759302-72.2022.8.18.0000</t>
  </si>
  <si>
    <t>FRANCISCA SARAIVA DOS REIS</t>
  </si>
  <si>
    <t>0757154-59.2020.8.18.0000</t>
  </si>
  <si>
    <t>FRANCION ALVES DA SILVA</t>
  </si>
  <si>
    <t>0711185-55.2019.8.18.0000</t>
  </si>
  <si>
    <t>GREGORIA ROSA DE SOUSA VIEIRA</t>
  </si>
  <si>
    <t>0711109-31.2019.8.18.0000</t>
  </si>
  <si>
    <t>IVONETE FERREIRA DE OLIVEIRA LEAL</t>
  </si>
  <si>
    <t>0756677-31.2023.8.18.0000</t>
  </si>
  <si>
    <t>0758893-62.2023.8.18.0000</t>
  </si>
  <si>
    <t>DUERNO TENORIO BEZERRA</t>
  </si>
  <si>
    <t>0710306-48.2019.8.18.0000</t>
  </si>
  <si>
    <t>INGRID HEBE GUERRA DE MELO BEZERRA</t>
  </si>
  <si>
    <t>0710742-41.2018.8.18.0000</t>
  </si>
  <si>
    <t>TAYSE SILVA LIMA</t>
  </si>
  <si>
    <t>0006304-47.2017.8.18.0000</t>
  </si>
  <si>
    <t>MARIA ISABEL DOS SANTOS</t>
  </si>
  <si>
    <t>0757067-35.2022.8.18.0000</t>
  </si>
  <si>
    <t>LINDOMAR DOS ANJOS AMANCIO</t>
  </si>
  <si>
    <t>0754093-25.2022.8.18.0000</t>
  </si>
  <si>
    <t>FRANCISCO MANOEL DE SOUSA</t>
  </si>
  <si>
    <t>0756841-64.2021.8.18.0000</t>
  </si>
  <si>
    <t>0710937-89.2019.8.18.0000</t>
  </si>
  <si>
    <t>ACELINO DE PAULA VANDERLEI FILHO</t>
  </si>
  <si>
    <t>CRISTINO CASTRO</t>
  </si>
  <si>
    <t>0750238-38.2022.8.18.0000</t>
  </si>
  <si>
    <t>PEDRO RODRIGUES DE BARROS</t>
  </si>
  <si>
    <t>0710680-64.2019.8.18.0000</t>
  </si>
  <si>
    <t>FRANCISCO DAS CHAGAS ALVES DA SILVA</t>
  </si>
  <si>
    <t>LUÍS CORREIA</t>
  </si>
  <si>
    <t>0752369-54.2020.8.18.0000</t>
  </si>
  <si>
    <t>MARLENE DA SILVA SANTOS</t>
  </si>
  <si>
    <t>0752273-68.2022.8.18.0000</t>
  </si>
  <si>
    <t>JHONES DA SILVA ALVES</t>
  </si>
  <si>
    <t>0757111-20.2023.8.18.0000</t>
  </si>
  <si>
    <t>0753432-12.2023.8.18.0000</t>
  </si>
  <si>
    <t>IVONILDA DE SOUSA VELOSO</t>
  </si>
  <si>
    <t>0757114-72.2023.8.18.0000</t>
  </si>
  <si>
    <t>CLEUDES CASTRO BRAGA NOGUEIRA</t>
  </si>
  <si>
    <t>0757118-12.2023.8.18.0000</t>
  </si>
  <si>
    <t>MONICA JOSEFA DE SA</t>
  </si>
  <si>
    <t>0759847-11.2023.8.18.0000</t>
  </si>
  <si>
    <t>ANA CLEIDE DE JESUS CARDOSO</t>
  </si>
  <si>
    <t>0750415-02.2022.8.18.0000</t>
  </si>
  <si>
    <t>0759640-46.2022.8.18.0000</t>
  </si>
  <si>
    <t>BANCO DO NORDESTE DO BRASIL SA</t>
  </si>
  <si>
    <t>0755096-44.2024.8.18.0000</t>
  </si>
  <si>
    <t>FRANCISCA MARIA DE SOUSA</t>
  </si>
  <si>
    <t>0753131-70.2020.8.18.0000</t>
  </si>
  <si>
    <t>JORGEVANIO SOARES DE MORAIS</t>
  </si>
  <si>
    <t>0757235-03.2023.8.18.0000</t>
  </si>
  <si>
    <t>DALVA MARIA CARVALHO</t>
  </si>
  <si>
    <t>0011829-10.2017.8.18.0000</t>
  </si>
  <si>
    <t>0764492-79.2023.8.18.0000</t>
  </si>
  <si>
    <t>0762287-43.2024.8.18.0000</t>
  </si>
  <si>
    <t>MARIA DE NAZARE BANDEIRA PERES DA SILVA</t>
  </si>
  <si>
    <t>0761421-40.2021.8.18.0000</t>
  </si>
  <si>
    <t>0750690-48.2022.8.18.0000</t>
  </si>
  <si>
    <t>ALESSANDRO MAGNO DE SANTIAGO FERREIRA</t>
  </si>
  <si>
    <t>0759838-83.2022.8.18.0000</t>
  </si>
  <si>
    <t>ROSIMARIA CARDOSO DE CARVALHO</t>
  </si>
  <si>
    <t>0750595-18.2022.8.18.0000</t>
  </si>
  <si>
    <t>EDIMAR MENDES PEREIRA</t>
  </si>
  <si>
    <t>0755415-17.2021.8.18.0000</t>
  </si>
  <si>
    <t>0752705-87.2022.8.18.0000</t>
  </si>
  <si>
    <t>ANTONIO NUNES VIANA</t>
  </si>
  <si>
    <t>0753485-95.2020.8.18.0000</t>
  </si>
  <si>
    <t>0755955-60.2024.8.18.0000</t>
  </si>
  <si>
    <t>JOAO BATISTA PAULINO</t>
  </si>
  <si>
    <t>0755189-41.2023.8.18.0000</t>
  </si>
  <si>
    <t>ADAIL LEITE DA SILVA</t>
  </si>
  <si>
    <t>0752791-58.2022.8.18.0000</t>
  </si>
  <si>
    <t>0764473-73.2023.8.18.0000</t>
  </si>
  <si>
    <t>0703532-36.2018.8.18.0000</t>
  </si>
  <si>
    <t>ELISANGELA RITA RODRIGUES</t>
  </si>
  <si>
    <t>0755960-19.2023.8.18.0000</t>
  </si>
  <si>
    <t>0703969-77.2018.8.18.0000</t>
  </si>
  <si>
    <t>ROSANGELA LOPES SILVA</t>
  </si>
  <si>
    <t>0757307-58.2021.8.18.0000</t>
  </si>
  <si>
    <t>0752660-83.2022.8.18.0000</t>
  </si>
  <si>
    <t>ADELMAR PINHEIRO LUZ</t>
  </si>
  <si>
    <t>0755215-39.2023.8.18.0000</t>
  </si>
  <si>
    <t>JUDITH SILVA</t>
  </si>
  <si>
    <t>0006060-21.2017.8.18.0000</t>
  </si>
  <si>
    <t>CREMILDA MARIA RODRIGUES</t>
  </si>
  <si>
    <t>0703606-90.2018.8.18.0000</t>
  </si>
  <si>
    <t>WALTER DE SOUSA AMARAL</t>
  </si>
  <si>
    <t>0758511-35.2024.8.18.0000</t>
  </si>
  <si>
    <t>0753666-96.2020.8.18.0000</t>
  </si>
  <si>
    <t>MARIA DE LOURDES DA SILVA</t>
  </si>
  <si>
    <t>0760028-17.2020.8.18.0000</t>
  </si>
  <si>
    <t>ZACARIAS CARDOSO DE MACEDO</t>
  </si>
  <si>
    <t>0760927-44.2022.8.18.0000</t>
  </si>
  <si>
    <t>JOSEFA EDNEIDE DA SILVA</t>
  </si>
  <si>
    <t>0761426-91.2023.8.18.0000</t>
  </si>
  <si>
    <t>LUSINETE FRANCISCA DA CONCEICAO MOURA</t>
  </si>
  <si>
    <t>0704806-35.2018.8.18.0000</t>
  </si>
  <si>
    <t>RENATA RODRIGUES DA SILVA</t>
  </si>
  <si>
    <t>0759494-05.2022.8.18.0000</t>
  </si>
  <si>
    <t>FRANCISCA DE PAULA MORAIS FELIPE</t>
  </si>
  <si>
    <t>0753710-18.2020.8.18.0000</t>
  </si>
  <si>
    <t>MARIA DARLENE CARVALHO REIS</t>
  </si>
  <si>
    <t>0753238-12.2023.8.18.0000</t>
  </si>
  <si>
    <t>ALVINO DA SILVA LIMA</t>
  </si>
  <si>
    <t>0703788-76.2018.8.18.0000</t>
  </si>
  <si>
    <t>ZULMIRA MARIA BATISTA DE OLIVEIRA NETA</t>
  </si>
  <si>
    <t>0758858-05.2023.8.18.0000</t>
  </si>
  <si>
    <t>0755951-23.2024.8.18.0000</t>
  </si>
  <si>
    <t>CARLOS RUBENS RODRIGUES</t>
  </si>
  <si>
    <t>0009068-06.2017.8.18.0000</t>
  </si>
  <si>
    <t>BIANCA DA COSTA JANUARIO</t>
  </si>
  <si>
    <t>0705204-79.2018.8.18.0000</t>
  </si>
  <si>
    <t>ALCENI NUNES DE SOUSA</t>
  </si>
  <si>
    <t>FLORIANO</t>
  </si>
  <si>
    <t>0008562-64.2016.8.18.0000</t>
  </si>
  <si>
    <t>RAIMUNDA ERENILDA ALVES DE OLIVEIRA</t>
  </si>
  <si>
    <t>0759273-22.2022.8.18.0000</t>
  </si>
  <si>
    <t>ROBERTA MARIA DE SOUSA</t>
  </si>
  <si>
    <t>0757313-31.2022.8.18.0000</t>
  </si>
  <si>
    <t>CONCEICAO DE MARIA SILVA</t>
  </si>
  <si>
    <t>0751534-95.2022.8.18.0000</t>
  </si>
  <si>
    <t>0701015-87.2020.8.18.0000</t>
  </si>
  <si>
    <t>LIANNA IVNA LEAL SOUSA</t>
  </si>
  <si>
    <t>0756915-21.2021.8.18.0000</t>
  </si>
  <si>
    <t>FRANCISCO DAS CHAGAS FEITOSA NETO</t>
  </si>
  <si>
    <t>0706002-40.2018.8.18.0000</t>
  </si>
  <si>
    <t>INACIO JOSE NAVEGANTES BEZERRA</t>
  </si>
  <si>
    <t>0011346-77.2017.8.18.0000</t>
  </si>
  <si>
    <t>MARIA JOSE TEIXEIRA SERGIO</t>
  </si>
  <si>
    <t>0757152-89.2020.8.18.0000</t>
  </si>
  <si>
    <t>FRANCISCO MACHADO DA SILVA</t>
  </si>
  <si>
    <t>0710958-65.2019.8.18.0000</t>
  </si>
  <si>
    <t>VALDEMICIO RIBEIRO DA ROCHA</t>
  </si>
  <si>
    <t>0756679-98.2023.8.18.0000</t>
  </si>
  <si>
    <t>WILSON DA SILVA REIS</t>
  </si>
  <si>
    <t>0753845-59.2022.8.18.0000</t>
  </si>
  <si>
    <t>0758887-55.2023.8.18.0000</t>
  </si>
  <si>
    <t>JOINA MARIA MARTINS DA ROCHA</t>
  </si>
  <si>
    <t>0006299-25.2017.8.18.0000</t>
  </si>
  <si>
    <t>0750822-71.2023.8.18.0000</t>
  </si>
  <si>
    <t>CRISTIANE FERREIRA DE OLIVEIRA</t>
  </si>
  <si>
    <t>0755036-76.2021.8.18.0000</t>
  </si>
  <si>
    <t>MICHEL GALOTTI REBELO</t>
  </si>
  <si>
    <t>0751773-70.2020.8.18.0000</t>
  </si>
  <si>
    <t>ANTONIA ALVES GOMES DA SILVA</t>
  </si>
  <si>
    <t>MARIA LAURA MAGALHAES DO NASCIMENTO</t>
  </si>
  <si>
    <t>0710938-74.2019.8.18.0000</t>
  </si>
  <si>
    <t>MARIA AMELIA SILVA CAVALCANTE</t>
  </si>
  <si>
    <t>0755162-29.2021.8.18.0000</t>
  </si>
  <si>
    <t>RAIMUNDA VIEIRA PESSOA</t>
  </si>
  <si>
    <t>0757112-05.2023.8.18.0000</t>
  </si>
  <si>
    <t>HELENI PEREIRA DE CARVALHO SILVA</t>
  </si>
  <si>
    <t>0710255-37.2019.8.18.0000</t>
  </si>
  <si>
    <t>NEYMARA CARDOSO CAVALCANTE</t>
  </si>
  <si>
    <t>0750528-53.2022.8.18.0000</t>
  </si>
  <si>
    <t>ROSILENE BRASIL DOS SANTOS SILVA</t>
  </si>
  <si>
    <t>0752313-50.2022.8.18.0000</t>
  </si>
  <si>
    <t>WELITON SOARES REIS</t>
  </si>
  <si>
    <t>0755983-28.2024.8.18.0000</t>
  </si>
  <si>
    <t>MARIA ROSA DE LIMA SOUSA</t>
  </si>
  <si>
    <t>0752802-53.2023.8.18.0000</t>
  </si>
  <si>
    <t>CLEUDEMAR RODRIGUES DE OLIVEIRA VIEIRA</t>
  </si>
  <si>
    <t>0011836-02.2017.8.18.0000</t>
  </si>
  <si>
    <t>ANTONINA LEITE DA CUNHA SILVA</t>
  </si>
  <si>
    <t>0753047-30.2024.8.18.0000</t>
  </si>
  <si>
    <t>GEANDRA BATISTA LIMA NUNES</t>
  </si>
  <si>
    <t>0753057-11.2023.8.18.0000</t>
  </si>
  <si>
    <t>CLARENICE DE CASTRO CARVALHO OLIVEIRA</t>
  </si>
  <si>
    <t>0754443-13.2022.8.18.0000</t>
  </si>
  <si>
    <t>MARIA DA CONCEICAO DA SILVA ROCHA SANTOS</t>
  </si>
  <si>
    <t>0755190-26.2023.8.18.0000</t>
  </si>
  <si>
    <t>0755874-48.2023.8.18.0000</t>
  </si>
  <si>
    <t>LIDUINA RODRIGUES DA SILVA ARAUJO</t>
  </si>
  <si>
    <t>0703534-06.2018.8.18.0000</t>
  </si>
  <si>
    <t>EMANUELA DE MOURA MONTEIRO LEAL</t>
  </si>
  <si>
    <t>0755961-04.2023.8.18.0000</t>
  </si>
  <si>
    <t>DOMINGOS LIMA DA SILVA</t>
  </si>
  <si>
    <t>0757308-43.2021.8.18.0000</t>
  </si>
  <si>
    <t>SANDRA CECILIA DE SOUZA LIMA</t>
  </si>
  <si>
    <t>0760886-43.2023.8.18.0000</t>
  </si>
  <si>
    <t>LADISLAU RODRIGUES PIAUILINO</t>
  </si>
  <si>
    <t>0752712-79.2022.8.18.0000</t>
  </si>
  <si>
    <t>FRANCISCA MARIA DE SOUSA CARNEIRO</t>
  </si>
  <si>
    <t>0006288-93.2017.8.18.0000</t>
  </si>
  <si>
    <t>FRANCISCO BERTOSO CARNEIRO</t>
  </si>
  <si>
    <t>0755217-09.2023.8.18.0000</t>
  </si>
  <si>
    <t>MARIA DA CONCEICAO BEZERRA LOPES</t>
  </si>
  <si>
    <t>0751897-48.2023.8.18.0000</t>
  </si>
  <si>
    <t>DEUSILENE CANDIDA DE SOUSA</t>
  </si>
  <si>
    <t>0703615-52.2018.8.18.0000</t>
  </si>
  <si>
    <t>LAANE CARVALHO DE ARAUJO</t>
  </si>
  <si>
    <t>0751909-62.2023.8.18.0000</t>
  </si>
  <si>
    <t>JUSCELINO MANOEL DA SILVA</t>
  </si>
  <si>
    <t>0760029-02.2020.8.18.0000</t>
  </si>
  <si>
    <t>MARIA DE LOUDES BARROSO MEDEIROS</t>
  </si>
  <si>
    <t>0760928-29.2022.8.18.0000</t>
  </si>
  <si>
    <t>ANTONIO JUNIOR NUNES MORAIS</t>
  </si>
  <si>
    <t>0704811-57.2018.8.18.0000</t>
  </si>
  <si>
    <t>JOSIMAR FERREIRA DE SOUSA</t>
  </si>
  <si>
    <t>0761051-27.2022.8.18.0000</t>
  </si>
  <si>
    <t>RAIMUNDO NONATO BARBOSA DE OLIVEIRA</t>
  </si>
  <si>
    <t>0758399-37.2022.8.18.0000</t>
  </si>
  <si>
    <t>PAULO CEZAR RIBEIRO DA LUZ</t>
  </si>
  <si>
    <t>0754297-06.2021.8.18.0000</t>
  </si>
  <si>
    <t>0703799-08.2018.8.18.0000</t>
  </si>
  <si>
    <t>FRANCISCO FERREIRA FONTINELE</t>
  </si>
  <si>
    <t>0754805-83.2020.8.18.0000</t>
  </si>
  <si>
    <t>MARIA APARECIDA DA CONCEICAO SILVA</t>
  </si>
  <si>
    <t>0753416-58.2023.8.18.0000</t>
  </si>
  <si>
    <t>0754443-47.2021.8.18.0000</t>
  </si>
  <si>
    <t>VALDELICE OLIVEIRA DE SOUSA</t>
  </si>
  <si>
    <t>0758859-87.2023.8.18.0000</t>
  </si>
  <si>
    <t>TICKET SERVICOS SA</t>
  </si>
  <si>
    <t>0755875-33.2023.8.18.0000</t>
  </si>
  <si>
    <t>0764496-19.2023.8.18.0000</t>
  </si>
  <si>
    <t>MARIA PINHEIRO DE CASTRO FILHA</t>
  </si>
  <si>
    <t>0001771-11.2018.8.18.0000</t>
  </si>
  <si>
    <t>DOMINGAS DOS SANTOS CORREIA</t>
  </si>
  <si>
    <t>0705242-91.2018.8.18.0000</t>
  </si>
  <si>
    <t>CONCEICAO DE MARIA SOUSA</t>
  </si>
  <si>
    <t>0008560-94.2016.8.18.0000</t>
  </si>
  <si>
    <t>0751539-88.2020.8.18.0000</t>
  </si>
  <si>
    <t>VALDECI CESAR DE BRITO</t>
  </si>
  <si>
    <t>0755667-54.2020.8.18.0000</t>
  </si>
  <si>
    <t>FRANCISCO SERGIO TORRES SANTOS</t>
  </si>
  <si>
    <t>0751595-53.2022.8.18.0000</t>
  </si>
  <si>
    <t>0750989-59.2021.8.18.0000</t>
  </si>
  <si>
    <t>IVONEIDE FERREIRA DA SILVA</t>
  </si>
  <si>
    <t>0753823-98.2022.8.18.0000</t>
  </si>
  <si>
    <t>MARIA CELMA MENDES DA SILVA</t>
  </si>
  <si>
    <t>PIMENTEIRAS</t>
  </si>
  <si>
    <t>0750056-23.2020.8.18.0000</t>
  </si>
  <si>
    <t>DAVID MENDES DE MOURA</t>
  </si>
  <si>
    <t>0710959-50.2019.8.18.0000</t>
  </si>
  <si>
    <t>FRANCISCO JOSE DOS SANTOS</t>
  </si>
  <si>
    <t>0011338-03.2017.8.18.0000</t>
  </si>
  <si>
    <t>LOURIVAL RODRIGUES DE SOUSA</t>
  </si>
  <si>
    <t>0757163-21.2020.8.18.0000</t>
  </si>
  <si>
    <t>ROSANGELA BANDEIRA SABOIA</t>
  </si>
  <si>
    <t>0753836-97.2022.8.18.0000</t>
  </si>
  <si>
    <t>JOSE SOARES DE AMORIM</t>
  </si>
  <si>
    <t>0711079-93.2019.8.18.0000</t>
  </si>
  <si>
    <t>WENER TOCANTINS DE SOUSA JUNIOR</t>
  </si>
  <si>
    <t>0006289-78.2017.8.18.0000</t>
  </si>
  <si>
    <t>VANESSA DAMASCENO SAMPAIO</t>
  </si>
  <si>
    <t>0711181-18.2019.8.18.0000</t>
  </si>
  <si>
    <t>0753847-29.2022.8.18.0000</t>
  </si>
  <si>
    <t>ANTONIO FERNANDES DA SILVA</t>
  </si>
  <si>
    <t>0702968-57.2018.8.18.0000</t>
  </si>
  <si>
    <t>0751308-56.2023.8.18.0000</t>
  </si>
  <si>
    <t>APOENA ALMEIDA MACHADO</t>
  </si>
  <si>
    <t>0762224-18.2024.8.18.0000</t>
  </si>
  <si>
    <t>GUSTAVO BARBOSA NUNES</t>
  </si>
  <si>
    <t>0759589-35.2022.8.18.0000</t>
  </si>
  <si>
    <t>ANTONIA COSTA DE MORAIS</t>
  </si>
  <si>
    <t>0756588-76.2021.8.18.0000</t>
  </si>
  <si>
    <t>MARIA DA PAZ BRITO</t>
  </si>
  <si>
    <t>0757239-40.2023.8.18.0000</t>
  </si>
  <si>
    <t>FRANCISCA ROSA DE CARVALHO FILHA</t>
  </si>
  <si>
    <t>0710254-52.2019.8.18.0000</t>
  </si>
  <si>
    <t>JANUARIA FRANCISCA DE SOUSA SAMPAIO</t>
  </si>
  <si>
    <t>0755410-92.2021.8.18.0000</t>
  </si>
  <si>
    <t>LIVIO PORTELA DE DEUS LAGES</t>
  </si>
  <si>
    <t>0752803-38.2023.8.18.0000</t>
  </si>
  <si>
    <t>0753928-12.2021.8.18.0000</t>
  </si>
  <si>
    <t>ANTONIO PEREIRA FILHO</t>
  </si>
  <si>
    <t>0011825-70.2017.8.18.0000</t>
  </si>
  <si>
    <t>ANA PAULA DOS SANTOS MORAIS</t>
  </si>
  <si>
    <t>0755194-63.2023.8.18.0000</t>
  </si>
  <si>
    <t>JOSE ROBERTO DA SILVA</t>
  </si>
  <si>
    <t>0760962-33.2024.8.18.0000</t>
  </si>
  <si>
    <t>MARIA MARLENE CARNEIRO</t>
  </si>
  <si>
    <t>0758528-08.2023.8.18.0000</t>
  </si>
  <si>
    <t>FABRICIA LEITE DE SOUSA</t>
  </si>
  <si>
    <t>0755962-86.2023.8.18.0000</t>
  </si>
  <si>
    <t>MARIA GIZELDA MIRANDA LAGES</t>
  </si>
  <si>
    <t>0758711-13.2022.8.18.0000</t>
  </si>
  <si>
    <t>CARLA LUIDIA MELO DE OLIVEIRA DOURADO</t>
  </si>
  <si>
    <t>0753414-88.2023.8.18.0000</t>
  </si>
  <si>
    <t>ORLEIDE MAIA SALES</t>
  </si>
  <si>
    <t>0760017-85.2020.8.18.0000</t>
  </si>
  <si>
    <t>ARACI PEREIRA DA SILVA</t>
  </si>
  <si>
    <t>0752716-48.2024.8.18.0000</t>
  </si>
  <si>
    <t>MARIA FRANCIJANE FEITOSA SOARES</t>
  </si>
  <si>
    <t>0007023-29.2017.8.18.0000</t>
  </si>
  <si>
    <t>FRANCISCA DE CARVALHO XAVIER</t>
  </si>
  <si>
    <t>0703613-82.2018.8.18.0000</t>
  </si>
  <si>
    <t>FRANCISCA REJANE DOS SANTOS CARDOSO</t>
  </si>
  <si>
    <t>0757318-87.2021.8.18.0000</t>
  </si>
  <si>
    <t>0751899-18.2023.8.18.0000</t>
  </si>
  <si>
    <t>MARIA NEUSA DE MELO FERREIRA</t>
  </si>
  <si>
    <t>0760030-84.2020.8.18.0000</t>
  </si>
  <si>
    <t>0760929-14.2022.8.18.0000</t>
  </si>
  <si>
    <t>0752701-79.2024.8.18.0000</t>
  </si>
  <si>
    <t>LUSINEIDE MARIA VIEIRA DE SOUSA</t>
  </si>
  <si>
    <t>0704815-94.2018.8.18.0000</t>
  </si>
  <si>
    <t>0759835-31.2022.8.18.0000</t>
  </si>
  <si>
    <t>MARIA DAS GRACAS SOUSA MOURA</t>
  </si>
  <si>
    <t>0703784-39.2018.8.18.0000</t>
  </si>
  <si>
    <t>0754451-24.2021.8.18.0000</t>
  </si>
  <si>
    <t>VALTERLEIA VIEIRA DA ROCHA MACEDO</t>
  </si>
  <si>
    <t>0758860-72.2023.8.18.0000</t>
  </si>
  <si>
    <t>ONOFRE ALVES DE AGUIAR</t>
  </si>
  <si>
    <t>0002070-85.2018.8.18.0000</t>
  </si>
  <si>
    <t>HENIO JOSE GOMES DE CARVALHO</t>
  </si>
  <si>
    <t>0753245-04.2023.8.18.0000</t>
  </si>
  <si>
    <t>ASTROBALDO FERREIRA COSTA</t>
  </si>
  <si>
    <t>0009254-63.2016.8.18.0000</t>
  </si>
  <si>
    <t>FRANCISCA GOMES DE BARROS SILVA</t>
  </si>
  <si>
    <t>0751596-38.2022.8.18.0000</t>
  </si>
  <si>
    <t>VALMIR VICTOR DA SILVEIRA</t>
  </si>
  <si>
    <t>0751740-80.2020.8.18.0000</t>
  </si>
  <si>
    <t>MARIA DA PAZ BARBOSA DE SOUSA</t>
  </si>
  <si>
    <t>0756928-20.2021.8.18.0000</t>
  </si>
  <si>
    <t>CLENILTON RODRIGUES DO REGO</t>
  </si>
  <si>
    <t>0753824-83.2022.8.18.0000</t>
  </si>
  <si>
    <t>JOAO LUIZ VENANCA DA SILVA</t>
  </si>
  <si>
    <t>0753844-74.2022.8.18.0000</t>
  </si>
  <si>
    <t>FRANCISCO DE ASSIS ALVES DO NASCIMENTO</t>
  </si>
  <si>
    <t>0011344-10.2017.8.18.0000</t>
  </si>
  <si>
    <t>IOLETE DOS REIS MACHADO</t>
  </si>
  <si>
    <t>0712090-60.2019.8.18.0000</t>
  </si>
  <si>
    <t>SILVANA MARIA VASCONCELOS VIANA ROCHA</t>
  </si>
  <si>
    <t>0756688-60.2023.8.18.0000</t>
  </si>
  <si>
    <t>MARIA EVA DE SOUSA</t>
  </si>
  <si>
    <t>0750636-53.2020.8.18.0000</t>
  </si>
  <si>
    <t>FRANCISCO DAS CHAGAS MORAIS</t>
  </si>
  <si>
    <t>0753841-22.2022.8.18.0000</t>
  </si>
  <si>
    <t>GENIVAL JOAQUIM DE MOURA</t>
  </si>
  <si>
    <t>0006298-40.2017.8.18.0000</t>
  </si>
  <si>
    <t>LEILA DE MARIA GOMES FEITOSA</t>
  </si>
  <si>
    <t>0710311-70.2019.8.18.0000</t>
  </si>
  <si>
    <t>VICENTE DE PAULA FERREIRA DE SOUSA</t>
  </si>
  <si>
    <t>0711180-33.2019.8.18.0000</t>
  </si>
  <si>
    <t>FRANCISCO HENRIQUE FERREIRA DA SILVA</t>
  </si>
  <si>
    <t>0703691-76.2018.8.18.0000</t>
  </si>
  <si>
    <t>MARIA DA CRUZ ALVES MENDES</t>
  </si>
  <si>
    <t>0710960-35.2019.8.18.0000</t>
  </si>
  <si>
    <t>JOANA DAURA SOARES SILVA</t>
  </si>
  <si>
    <t>0712085-38.2019.8.18.0000</t>
  </si>
  <si>
    <t>CREUSA PEREIRA DA SILVA</t>
  </si>
  <si>
    <t>JEDEAN GERICO DE OLIVEIRA</t>
  </si>
  <si>
    <t>0751309-41.2023.8.18.0000</t>
  </si>
  <si>
    <t>CELSO BARBOSA DE SOUSA</t>
  </si>
  <si>
    <t>0759500-12.2022.8.18.0000</t>
  </si>
  <si>
    <t>0756590-46.2021.8.18.0000</t>
  </si>
  <si>
    <t>ANTONIO JOSE DA SILVA</t>
  </si>
  <si>
    <t>0756770-62.2021.8.18.0000</t>
  </si>
  <si>
    <t>LUZINEIDE DE SOUSA VALE DA SILVA</t>
  </si>
  <si>
    <t>0755412-62.2021.8.18.0000</t>
  </si>
  <si>
    <t>ANDRE ALVES FERREIRA</t>
  </si>
  <si>
    <t>0752111-73.2022.8.18.0000</t>
  </si>
  <si>
    <t>EDIONE LUSTOSA DOS SANTOS</t>
  </si>
  <si>
    <t>0759848-93.2023.8.18.0000</t>
  </si>
  <si>
    <t>DANIELA BEZERRA MACEDO</t>
  </si>
  <si>
    <t>0752804-23.2023.8.18.0000</t>
  </si>
  <si>
    <t>ANA ZELIA DA COSTA VIEIRA RAMOS</t>
  </si>
  <si>
    <t>0011832-62.2017.8.18.0000</t>
  </si>
  <si>
    <t>0752462-46.2022.8.18.0000</t>
  </si>
  <si>
    <t>MARIA INES BRASILINO DA SILVA</t>
  </si>
  <si>
    <t>0753375-96.2020.8.18.0000</t>
  </si>
  <si>
    <t>RONALDO PERES DA SILVA</t>
  </si>
  <si>
    <t>0757771-14.2023.8.18.0000</t>
  </si>
  <si>
    <t>CASSIANA PEREIRA DA SILVA</t>
  </si>
  <si>
    <t>0754196-66.2021.8.18.0000</t>
  </si>
  <si>
    <t>KELSON CRISOSTOMO DE ARAUJO PASSOS</t>
  </si>
  <si>
    <t>0753486-80.2020.8.18.0000</t>
  </si>
  <si>
    <t>0751551-97.2023.8.18.0000</t>
  </si>
  <si>
    <t>ANDRE LUIZ CAVALCANTE DA SILVA</t>
  </si>
  <si>
    <t>0764495-34.2023.8.18.0000</t>
  </si>
  <si>
    <t>FRANCINETE FEITOSA</t>
  </si>
  <si>
    <t>0755963-71.2023.8.18.0000</t>
  </si>
  <si>
    <t>FRANCISCO OLAVO LIMA</t>
  </si>
  <si>
    <t>0757309-28.2021.8.18.0000</t>
  </si>
  <si>
    <t>JOSE DE DEUS ALCANTARA PLACIDO</t>
  </si>
  <si>
    <t>0758712-95.2022.8.18.0000</t>
  </si>
  <si>
    <t>0753415-73.2023.8.18.0000</t>
  </si>
  <si>
    <t>0755081-75.2024.8.18.0000</t>
  </si>
  <si>
    <t>MARIANA DE AMORIM CASTRO</t>
  </si>
  <si>
    <t>0710269-21.2019.8.18.0000</t>
  </si>
  <si>
    <t>0756306-04.2022.8.18.0000</t>
  </si>
  <si>
    <t>JOANA FERREIRA CHAVES</t>
  </si>
  <si>
    <t>0007157-56.2017.8.18.0000</t>
  </si>
  <si>
    <t>FRANCISCO MACEDO RODRIGUES</t>
  </si>
  <si>
    <t>0703642-35.2018.8.18.0000</t>
  </si>
  <si>
    <t>LUZIA MARIA COSTA OLIVEIRA</t>
  </si>
  <si>
    <t>0757319-72.2021.8.18.0000</t>
  </si>
  <si>
    <t>WILLIANS MONTEIRO SOARES E SILVA</t>
  </si>
  <si>
    <t>0752687-95.2024.8.18.0000</t>
  </si>
  <si>
    <t>ANTONIO FRANCISCO ARAUJO SANTOS</t>
  </si>
  <si>
    <t>0751900-03.2023.8.18.0000</t>
  </si>
  <si>
    <t>0760031-69.2020.8.18.0000</t>
  </si>
  <si>
    <t>ROSA MARIA DA SILVA BARBOSA</t>
  </si>
  <si>
    <t>0760930-96.2022.8.18.0000</t>
  </si>
  <si>
    <t>MARIA DE FATIMA VIANA DE SOUSA</t>
  </si>
  <si>
    <t>0704817-64.2018.8.18.0000</t>
  </si>
  <si>
    <t>EDILENE ALVES DA CUNHA</t>
  </si>
  <si>
    <t>0750824-46.2020.8.18.0000</t>
  </si>
  <si>
    <t>ANA PATRICIA SILVA DE OLIVEIRA</t>
  </si>
  <si>
    <t>0758067-70.2022.8.18.0000</t>
  </si>
  <si>
    <t>0758571-42.2023.8.18.0000</t>
  </si>
  <si>
    <t>ANTONIO PIRES DA SILVA</t>
  </si>
  <si>
    <t>0705975-57.2018.8.18.0000</t>
  </si>
  <si>
    <t>JOAO JOSE DOS SANTOS</t>
  </si>
  <si>
    <t>0706005-92.2018.8.18.0000</t>
  </si>
  <si>
    <t>0008157-91.2017.8.18.0000</t>
  </si>
  <si>
    <t>0751587-76.2022.8.18.0000</t>
  </si>
  <si>
    <t>JOSIANE FERNANDES BARBOSA</t>
  </si>
  <si>
    <t>0753825-68.2022.8.18.0000</t>
  </si>
  <si>
    <t>ELIANE BARBOSA DE SOUSA</t>
  </si>
  <si>
    <t>0756929-05.2021.8.18.0000</t>
  </si>
  <si>
    <t>JUSTINA ALZIRA SOARES DO NASCIMENTO</t>
  </si>
  <si>
    <t>0759259-38.2022.8.18.0000</t>
  </si>
  <si>
    <t>FRANCISCO DE ASSIS VASCONCELOS DOS SANTOS</t>
  </si>
  <si>
    <t>0011515-64.2017.8.18.0000</t>
  </si>
  <si>
    <t>0712091-45.2019.8.18.0000</t>
  </si>
  <si>
    <t>0762360-49.2023.8.18.0000</t>
  </si>
  <si>
    <t>BENEDITA DA SILVA LEITE</t>
  </si>
  <si>
    <t>0750637-38.2020.8.18.0000</t>
  </si>
  <si>
    <t>JOAO VENCAO DA SILVA</t>
  </si>
  <si>
    <t>0710961-20.2019.8.18.0000</t>
  </si>
  <si>
    <t>EVA DE CASTRO BARBOSA</t>
  </si>
  <si>
    <t>0710312-55.2019.8.18.0000</t>
  </si>
  <si>
    <t>JUSINETE VIANA MARTINS</t>
  </si>
  <si>
    <t>0006308-84.2017.8.18.0000</t>
  </si>
  <si>
    <t>0753946-96.2022.8.18.0000</t>
  </si>
  <si>
    <t>DEUSIMAR BARROS DE MELO</t>
  </si>
  <si>
    <t>JOAO BOSCO MADEIRA CAMPOS</t>
  </si>
  <si>
    <t>RAIMUNDA PEREIRA DE OLIVEIRA</t>
  </si>
  <si>
    <t>0751631-32.2021.8.18.0000</t>
  </si>
  <si>
    <t>ILTA LOPES FEITOSA ABREU</t>
  </si>
  <si>
    <t>0755413-47.2021.8.18.0000</t>
  </si>
  <si>
    <t>GEDEAO DE LIMA</t>
  </si>
  <si>
    <t>0759844-56.2023.8.18.0000</t>
  </si>
  <si>
    <t>JOSE RIBAMAR COELHO FILHO</t>
  </si>
  <si>
    <t>0752112-58.2022.8.18.0000</t>
  </si>
  <si>
    <t>DENISE LEAL BARROS</t>
  </si>
  <si>
    <t>0752805-08.2023.8.18.0000</t>
  </si>
  <si>
    <t>0708432-62.2018.8.18.0000</t>
  </si>
  <si>
    <t>0011869-89.2017.8.18.0000</t>
  </si>
  <si>
    <t>LUIS JOSE DE OLIVEIRA</t>
  </si>
  <si>
    <t>0754577-40.2022.8.18.0000</t>
  </si>
  <si>
    <t>MARIA DE LOURDES DE SOUSA</t>
  </si>
  <si>
    <t>0753378-51.2020.8.18.0000</t>
  </si>
  <si>
    <t>COSMA DA CONCEICAO DOS SANTOS</t>
  </si>
  <si>
    <t>0757751-23.2023.8.18.0000</t>
  </si>
  <si>
    <t>RAIMUNDA CARVALHO SAMPAIO</t>
  </si>
  <si>
    <t>0753954-10.2021.8.18.0000</t>
  </si>
  <si>
    <t>0755206-77.2023.8.18.0000</t>
  </si>
  <si>
    <t>EXPEDITA DA CONCEICAO SOUSA</t>
  </si>
  <si>
    <t>0710313-40.2019.8.18.0000</t>
  </si>
  <si>
    <t>0751552-82.2023.8.18.0000</t>
  </si>
  <si>
    <t>CLARICE DA SILVA CARVALHO</t>
  </si>
  <si>
    <t>0753070-10.2023.8.18.0000</t>
  </si>
  <si>
    <t>ADRIANA CERQUEIRA MOTA ARAUJO</t>
  </si>
  <si>
    <t>0760102-37.2021.8.18.0000</t>
  </si>
  <si>
    <t>FRANCYSLLANNE ROBERTA LIMA FERREIRA</t>
  </si>
  <si>
    <t>0758509-65.2024.8.18.0000</t>
  </si>
  <si>
    <t>0755964-56.2023.8.18.0000</t>
  </si>
  <si>
    <t>SHIRLEY VELOSO DE ALENCAR</t>
  </si>
  <si>
    <t>0758714-65.2022.8.18.0000</t>
  </si>
  <si>
    <t>0710270-06.2019.8.18.0000</t>
  </si>
  <si>
    <t>NATALIA MARIA FRANCO MOREIRA</t>
  </si>
  <si>
    <t>0007158-41.2017.8.18.0000</t>
  </si>
  <si>
    <t>FRANCISDALVA FRANCISCA DE ALENCAR</t>
  </si>
  <si>
    <t>0703637-13.2018.8.18.0000</t>
  </si>
  <si>
    <t>0750656-44.2020.8.18.0000</t>
  </si>
  <si>
    <t>JANICLEIDE TAVARES DA COSTA</t>
  </si>
  <si>
    <t>0758541-07.2023.8.18.0000</t>
  </si>
  <si>
    <t>0755082-60.2024.8.18.0000</t>
  </si>
  <si>
    <t>LIVIO JOSE ISIDORIO LEAL</t>
  </si>
  <si>
    <t>0752699-12.2024.8.18.0000</t>
  </si>
  <si>
    <t>ENILSA ALMEIDA DE SOUSA</t>
  </si>
  <si>
    <t>0760032-54.2020.8.18.0000</t>
  </si>
  <si>
    <t>MARIA DA CONCEICAO SOUSA DOS SANTOS</t>
  </si>
  <si>
    <t>0757321-42.2021.8.18.0000</t>
  </si>
  <si>
    <t>ENEDINA MORAIS SILVA</t>
  </si>
  <si>
    <t>0760931-81.2022.8.18.0000</t>
  </si>
  <si>
    <t>MARIA DO PERPETUO SOCORRO BRAGA BENICIO</t>
  </si>
  <si>
    <t>0752013-54.2023.8.18.0000</t>
  </si>
  <si>
    <t>JUDITE DA LUZ ALMONDES</t>
  </si>
  <si>
    <t>0704820-19.2018.8.18.0000</t>
  </si>
  <si>
    <t>ADEMIR DO CARMO FERNANDES</t>
  </si>
  <si>
    <t>0758861-57.2023.8.18.0000</t>
  </si>
  <si>
    <t>FRANCISCO REIS DOS SANTOS</t>
  </si>
  <si>
    <t>0008238-40.2017.8.18.0000</t>
  </si>
  <si>
    <t>MARIA BARBOSA DE CARVALHO</t>
  </si>
  <si>
    <t>0706010-17.2018.8.18.0000</t>
  </si>
  <si>
    <t>RAIMUNDA SILVA RODRIGUES</t>
  </si>
  <si>
    <t>0751589-46.2022.8.18.0000</t>
  </si>
  <si>
    <t>MARCOS ANDRE LIMA RAMOS</t>
  </si>
  <si>
    <t>0756913-51.2021.8.18.0000</t>
  </si>
  <si>
    <t>SILVIA SUELLY MENDES</t>
  </si>
  <si>
    <t>0762294-35.2024.8.18.0000</t>
  </si>
  <si>
    <t>MARIA DOS REMEDIOS CHAVES PEREIRA</t>
  </si>
  <si>
    <t>0753941-74.2022.8.18.0000</t>
  </si>
  <si>
    <t>RANDYSON BARBOSA DA SILVA</t>
  </si>
  <si>
    <t>0756930-87.2021.8.18.0000</t>
  </si>
  <si>
    <t>0759194-43.2022.8.18.0000</t>
  </si>
  <si>
    <t>CARLOS ANTONIO SILVA</t>
  </si>
  <si>
    <t>0011512-12.2017.8.18.0000</t>
  </si>
  <si>
    <t>WELSON LUIZ BEZERRA CAMPELO</t>
  </si>
  <si>
    <t>0762343-13.2023.8.18.0000</t>
  </si>
  <si>
    <t>FRANCISCO ANTONIO SOARES</t>
  </si>
  <si>
    <t>0710962-05.2019.8.18.0000</t>
  </si>
  <si>
    <t>EVILASIO RODRIGUES DE OLIVEIRA CORTEZ</t>
  </si>
  <si>
    <t>0754092-40.2022.8.18.0000</t>
  </si>
  <si>
    <t>CLEANE SARAIVA DE SOUSA</t>
  </si>
  <si>
    <t>0006301-92.2017.8.18.0000</t>
  </si>
  <si>
    <t>TRANSBRASILIANA TRANSPORTES E TURISMO LTDA</t>
  </si>
  <si>
    <t>0753947-81.2022.8.18.0000</t>
  </si>
  <si>
    <t>LUIZ GONZAGA SOARES VIANA</t>
  </si>
  <si>
    <t>MARIA ODETE DE OLIVEIRA</t>
  </si>
  <si>
    <t>0751634-84.2021.8.18.0000</t>
  </si>
  <si>
    <t>ISAEL FERREIRA DE SOUSA</t>
  </si>
  <si>
    <t>0759333-29.2021.8.18.0000</t>
  </si>
  <si>
    <t>TEREZINHA DE JESUS FERREIRA</t>
  </si>
  <si>
    <t>0752928-11.2020.8.18.0000</t>
  </si>
  <si>
    <t>ALBERTO FRANCISCO OLIVEIRA DE SOUZA FILHO</t>
  </si>
  <si>
    <t>0756851-11.2021.8.18.0000</t>
  </si>
  <si>
    <t>DJANIRA BEZERRA CAMPELO CASTRO</t>
  </si>
  <si>
    <t>0764489-27.2023.8.18.0000</t>
  </si>
  <si>
    <t>JACIRA GOMES DA SILVA</t>
  </si>
  <si>
    <t>0755077-38.2024.8.18.0000</t>
  </si>
  <si>
    <t>MARIA DAS GRACAS FEITOSA BEZERRA DA SILVA</t>
  </si>
  <si>
    <t>0012397-26.2017.8.18.0000</t>
  </si>
  <si>
    <t>RAIMUNDO NONATO ALVES PEREIRA</t>
  </si>
  <si>
    <t>0755072-16.2024.8.18.0000</t>
  </si>
  <si>
    <t>ARIOSTO PEREIRA DOS SANTOS</t>
  </si>
  <si>
    <t>0753384-58.2020.8.18.0000</t>
  </si>
  <si>
    <t>MANOEL VIEIRA DA COSTA</t>
  </si>
  <si>
    <t>0752670-30.2022.8.18.0000</t>
  </si>
  <si>
    <t>TIANA VIEIRA DA SILVA</t>
  </si>
  <si>
    <t>0762236-32.2024.8.18.0000</t>
  </si>
  <si>
    <t>DERIVALDO DA SILVA SANTOS</t>
  </si>
  <si>
    <t>0754388-62.2022.8.18.0000</t>
  </si>
  <si>
    <t>MARIA DA CONCEICAO DE AQUINO VIEIRA E SILVA</t>
  </si>
  <si>
    <t>0710904-02.2019.8.18.0000</t>
  </si>
  <si>
    <t>GONCALINA GOMES MONTEIRO SILVA</t>
  </si>
  <si>
    <t>0753221-73.2023.8.18.0000</t>
  </si>
  <si>
    <t>0753071-92.2023.8.18.0000</t>
  </si>
  <si>
    <t>ALDENIRA DE SOUSA OLIVEIRA</t>
  </si>
  <si>
    <t>0759976-84.2021.8.18.0000</t>
  </si>
  <si>
    <t>HERTANHA MOURA MONTEIRO SANTOS IBIAPINA</t>
  </si>
  <si>
    <t>0755965-41.2023.8.18.0000</t>
  </si>
  <si>
    <t>ODALIA SOARES DA SILVA</t>
  </si>
  <si>
    <t>0007358-48.2017.8.18.0000</t>
  </si>
  <si>
    <t>IRACEMA JULIA DA SILVA</t>
  </si>
  <si>
    <t>0703634-58.2018.8.18.0000</t>
  </si>
  <si>
    <t>0711184-70.2019.8.18.0000</t>
  </si>
  <si>
    <t>ANDRADE AMORIM DOS SANTOS</t>
  </si>
  <si>
    <t>0760033-39.2020.8.18.0000</t>
  </si>
  <si>
    <t>LUCIANA MARIA BARBOSA ATENAS</t>
  </si>
  <si>
    <t>0757429-71.2021.8.18.0000</t>
  </si>
  <si>
    <t>0755083-45.2024.8.18.0000</t>
  </si>
  <si>
    <t>0760932-66.2022.8.18.0000</t>
  </si>
  <si>
    <t>0704821-04.2018.8.18.0000</t>
  </si>
  <si>
    <t>0759187-51.2022.8.18.0000</t>
  </si>
  <si>
    <t>ZULMIRA ROSA DOS SANTOS</t>
  </si>
  <si>
    <t>0700985-52.2020.8.18.0000</t>
  </si>
  <si>
    <t>FRANCILENE DE SOUSA MELO VIEIRA</t>
  </si>
  <si>
    <t>0753893-47.2024.8.18.0000</t>
  </si>
  <si>
    <t>ADAO PEREIRA DA SILVA</t>
  </si>
  <si>
    <t>0705998-03.2018.8.18.0000</t>
  </si>
  <si>
    <t>CONSTRUTORA RENATA LTDA</t>
  </si>
  <si>
    <t>0703084-63.2018.8.18.0000</t>
  </si>
  <si>
    <t>REGINALDO ARAUJO LIMA</t>
  </si>
  <si>
    <t>0751756-63.2022.8.18.0000</t>
  </si>
  <si>
    <t>0710521-24.2019.8.18.0000</t>
  </si>
  <si>
    <t>0756914-36.2021.8.18.0000</t>
  </si>
  <si>
    <t>ANDERSON BARBOSA DA SILVA</t>
  </si>
  <si>
    <t>0756933-42.2021.8.18.0000</t>
  </si>
  <si>
    <t>ELSA MARIA DA CONCEICAO</t>
  </si>
  <si>
    <t>0710963-87.2019.8.18.0000</t>
  </si>
  <si>
    <t>ANTONIO PEREIRA DOS SANTOS</t>
  </si>
  <si>
    <t>0011361-46.2017.8.18.0000</t>
  </si>
  <si>
    <t>ANTONIA FELIPE DE ARAUJO CARVALHO</t>
  </si>
  <si>
    <t>0757889-24.2022.8.18.0000</t>
  </si>
  <si>
    <t>REJANE DA ROCHA SILVA</t>
  </si>
  <si>
    <t>0758862-42.2023.8.18.0000</t>
  </si>
  <si>
    <t>SIMONE MARIA MEDEIROS DA SILVA</t>
  </si>
  <si>
    <t>0759271-52.2022.8.18.0000</t>
  </si>
  <si>
    <t>0754097-62.2022.8.18.0000</t>
  </si>
  <si>
    <t>CLAUDECIR DA SILVA LEITE</t>
  </si>
  <si>
    <t>0751476-29.2021.8.18.0000</t>
  </si>
  <si>
    <t>MARIA DO SOCORRO RESENDE CASTELO BRANCO</t>
  </si>
  <si>
    <t>0762719-96.2023.8.18.0000</t>
  </si>
  <si>
    <t>DORALICE DE SOUSA CARVALHO</t>
  </si>
  <si>
    <t>GUSTAVO DE CASTRO NERY</t>
  </si>
  <si>
    <t>0752648-35.2023.8.18.0000</t>
  </si>
  <si>
    <t>MARIA DAS GRACAS ANGELICA DE SOUSA</t>
  </si>
  <si>
    <t>0751635-69.2021.8.18.0000</t>
  </si>
  <si>
    <t>MARIA DO ROSARIO SUTERO DA SILVA</t>
  </si>
  <si>
    <t>0752929-93.2020.8.18.0000</t>
  </si>
  <si>
    <t>DEONILCE FERREIRA DA SILVA</t>
  </si>
  <si>
    <t>0764490-12.2023.8.18.0000</t>
  </si>
  <si>
    <t>0012399-93.2017.8.18.0000</t>
  </si>
  <si>
    <t>0755073-98.2024.8.18.0000</t>
  </si>
  <si>
    <t>0753482-43.2020.8.18.0000</t>
  </si>
  <si>
    <t>0752984-39.2023.8.18.0000</t>
  </si>
  <si>
    <t>FRANCISCO EVERALDO DE PAULA ROCHA</t>
  </si>
  <si>
    <t>0754593-91.2022.8.18.0000</t>
  </si>
  <si>
    <t>CLARA FERNANDA SAID SKEFF SOARES</t>
  </si>
  <si>
    <t>0753222-58.2023.8.18.0000</t>
  </si>
  <si>
    <t>LEONARDO SERVIO LUZ</t>
  </si>
  <si>
    <t>0753096-08.2023.8.18.0000</t>
  </si>
  <si>
    <t>CLASSE MARIA DA CONCEICAO LIMA</t>
  </si>
  <si>
    <t>0760271-24.2021.8.18.0000</t>
  </si>
  <si>
    <t>0755978-40.2023.8.18.0000</t>
  </si>
  <si>
    <t>AUTO POSTO SANTA PAZ LTDA</t>
  </si>
  <si>
    <t>0007667-06.2016.8.18.0000</t>
  </si>
  <si>
    <t>JOAQUINA MARIA COELHO RODRIGUES</t>
  </si>
  <si>
    <t>0703631-06.2018.8.18.0000</t>
  </si>
  <si>
    <t>JOSE VALDO DA SILVA</t>
  </si>
  <si>
    <t>0758543-74.2023.8.18.0000</t>
  </si>
  <si>
    <t>ERICO MALTA PACHECO</t>
  </si>
  <si>
    <t>0760749-95.2022.8.18.0000</t>
  </si>
  <si>
    <t>FRANCISCA ROCHA CARVALHO</t>
  </si>
  <si>
    <t>0757322-27.2021.8.18.0000</t>
  </si>
  <si>
    <t>JUSELEDE ALMEIDA RODRIGUES BRITO</t>
  </si>
  <si>
    <t>0750202-59.2023.8.18.0000</t>
  </si>
  <si>
    <t>0755084-30.2024.8.18.0000</t>
  </si>
  <si>
    <t>FRANCISCO DAS CHAGAS DANTAS MARTINS</t>
  </si>
  <si>
    <t>0761368-59.2021.8.18.0000</t>
  </si>
  <si>
    <t>LYSMARA DE AMORIM CASTRO</t>
  </si>
  <si>
    <t>0750825-31.2020.8.18.0000</t>
  </si>
  <si>
    <t>0759191-88.2022.8.18.0000</t>
  </si>
  <si>
    <t>REJANE DA SILVA OLIVEIRA</t>
  </si>
  <si>
    <t>0755078-23.2024.8.18.0000</t>
  </si>
  <si>
    <t>ANTONIO PEREIRA DA SILVA</t>
  </si>
  <si>
    <t>0706020-61.2018.8.18.0000</t>
  </si>
  <si>
    <t>0710519-54.2019.8.18.0000</t>
  </si>
  <si>
    <t>LUCIA MARIA DE OLIVEIRA SILVA</t>
  </si>
  <si>
    <t>0751598-08.2022.8.18.0000</t>
  </si>
  <si>
    <t>JONIAS COELHO SOARES</t>
  </si>
  <si>
    <t>0758572-27.2023.8.18.0000</t>
  </si>
  <si>
    <t>JOSE WILKER GOMES DE ARAUJO</t>
  </si>
  <si>
    <t>0755085-15.2024.8.18.0000</t>
  </si>
  <si>
    <t>ALISON BARBOSA DA SILVA</t>
  </si>
  <si>
    <t>0756934-27.2021.8.18.0000</t>
  </si>
  <si>
    <t>0753828-23.2022.8.18.0000</t>
  </si>
  <si>
    <t>CARLOS ALBERTO LAURINDO DE OLIVEIRA</t>
  </si>
  <si>
    <t>0011506-05.2017.8.18.0000</t>
  </si>
  <si>
    <t>JOSEFA NUBIA DE JESUS</t>
  </si>
  <si>
    <t>0704826-26.2018.8.18.0000</t>
  </si>
  <si>
    <t>0710964-72.2019.8.18.0000</t>
  </si>
  <si>
    <t>FRANCISCA PEREIRA DE AQUINO</t>
  </si>
  <si>
    <t>0710298-71.2019.8.18.0000</t>
  </si>
  <si>
    <t>EDILSON MENDES BARROSO</t>
  </si>
  <si>
    <t>0752649-20.2023.8.18.0000</t>
  </si>
  <si>
    <t>ANTONIO LUIZ RODRIGUES FELINTO DE MELO</t>
  </si>
  <si>
    <t>0756608-67.2021.8.18.0000</t>
  </si>
  <si>
    <t>JUVENCIO DA SILVA SOUSA</t>
  </si>
  <si>
    <t>0755408-25.2021.8.18.0000</t>
  </si>
  <si>
    <t>FRANCISCA DA MATA OLIVEIRA</t>
  </si>
  <si>
    <t>0751636-54.2021.8.18.0000</t>
  </si>
  <si>
    <t>FRANCISCA ALVES MACHADO ARAUJO</t>
  </si>
  <si>
    <t>0752930-78.2020.8.18.0000</t>
  </si>
  <si>
    <t>MARIA DO SOCORRO SOUZA LUSTOSA</t>
  </si>
  <si>
    <t>0759354-68.2022.8.18.0000</t>
  </si>
  <si>
    <t>MARCIA MILENNE VERAS MAIA SANTOS LOPES</t>
  </si>
  <si>
    <t>0755936-54.2024.8.18.0000</t>
  </si>
  <si>
    <t>IVONALDO LOPES DE SOUSA</t>
  </si>
  <si>
    <t>0755074-83.2024.8.18.0000</t>
  </si>
  <si>
    <t>ROCILANE VIEIRA DE ARAUJO</t>
  </si>
  <si>
    <t>0012435-38.2017.8.18.0000</t>
  </si>
  <si>
    <t>FRANCINETE DE PAULA SOUSA PACHECO</t>
  </si>
  <si>
    <t>0751537-16.2023.8.18.0000</t>
  </si>
  <si>
    <t>0759841-38.2022.8.18.0000</t>
  </si>
  <si>
    <t>MARIA DE GUADALUPE BARBOSA HIDD</t>
  </si>
  <si>
    <t>0755959-97.2024.8.18.0000</t>
  </si>
  <si>
    <t>0755475-53.2022.8.18.0000</t>
  </si>
  <si>
    <t>0753097-90.2023.8.18.0000</t>
  </si>
  <si>
    <t>EDIRCEU DE SOUSA ROCHA</t>
  </si>
  <si>
    <t>0760272-09.2021.8.18.0000</t>
  </si>
  <si>
    <t>KELIANE DA SILVA OLIVEIRA</t>
  </si>
  <si>
    <t>0755979-25.2023.8.18.0000</t>
  </si>
  <si>
    <t>0004797-51.2017.8.18.0000</t>
  </si>
  <si>
    <t>JONELMA ADELIA DE CARVALHO</t>
  </si>
  <si>
    <t>0703645-87.2018.8.18.0000</t>
  </si>
  <si>
    <t>ANTONIO EULALIO DE SOUSA OLIVEIRA</t>
  </si>
  <si>
    <t>0760409-88.2021.8.18.0000</t>
  </si>
  <si>
    <t>0760933-51.2022.8.18.0000</t>
  </si>
  <si>
    <t>0757436-63.2021.8.18.0000</t>
  </si>
  <si>
    <t>AUGUSTO CEZAR TORRES FIGUEREDO</t>
  </si>
  <si>
    <t>0753237-27.2023.8.18.0000</t>
  </si>
  <si>
    <t>ALDECI DIAS DE SOUSA SILVA</t>
  </si>
  <si>
    <t>0758573-12.2023.8.18.0000</t>
  </si>
  <si>
    <t>0755079-08.2024.8.18.0000</t>
  </si>
  <si>
    <t>0706015-39.2018.8.18.0000</t>
  </si>
  <si>
    <t>THAYS MOURA DA SILVA</t>
  </si>
  <si>
    <t>0710906-69.2019.8.18.0000</t>
  </si>
  <si>
    <t>CONCEICAO SILVA RODRIGUES ALVES</t>
  </si>
  <si>
    <t>0751590-31.2022.8.18.0000</t>
  </si>
  <si>
    <t>LEONIDAS INACIO DE SOUSA</t>
  </si>
  <si>
    <t>0756935-12.2021.8.18.0000</t>
  </si>
  <si>
    <t>ANTONIO CARLOS NASCIMENTO OLIVEIRA</t>
  </si>
  <si>
    <t>0011872-44.2017.8.18.0000</t>
  </si>
  <si>
    <t>FRANCISCO DAS CHAGAS DAMASCENO RIBEIRO</t>
  </si>
  <si>
    <t>0753832-60.2022.8.18.0000</t>
  </si>
  <si>
    <t>SOLIMAR RODRIGUES DE OLIVEIRA</t>
  </si>
  <si>
    <t>0755086-97.2024.8.18.0000</t>
  </si>
  <si>
    <t>LUIZA DA SILVA PAZ RODRIGUES</t>
  </si>
  <si>
    <t>0710965-57.2019.8.18.0000</t>
  </si>
  <si>
    <t>MARIA GICELI DAS CHAGAS ARAUJO</t>
  </si>
  <si>
    <t>0703629-02.2019.8.18.0000</t>
  </si>
  <si>
    <t>0759234-88.2023.8.18.0000</t>
  </si>
  <si>
    <t>ANTONIO MARCIO LOPES PEREIRA</t>
  </si>
  <si>
    <t>0752650-05.2023.8.18.0000</t>
  </si>
  <si>
    <t>ELIZANGELA PEREIRA DE OLIVEIRA</t>
  </si>
  <si>
    <t>0755161-44.2021.8.18.0000</t>
  </si>
  <si>
    <t>CELIA MARIA LIMA FERREIRA</t>
  </si>
  <si>
    <t>0752938-55.2020.8.18.0000</t>
  </si>
  <si>
    <t>SEBASTIANA DE JESUS FORTES SOARES</t>
  </si>
  <si>
    <t>0752921-19.2020.8.18.0000</t>
  </si>
  <si>
    <t>ELZA MARIA FERREIRA SANTOS</t>
  </si>
  <si>
    <t>0756862-40.2021.8.18.0000</t>
  </si>
  <si>
    <t>FRANCISCA BARBOSA DA COSTA</t>
  </si>
  <si>
    <t>0755409-10.2021.8.18.0000</t>
  </si>
  <si>
    <t>FRANCISCO WELLIDON SARAIVA DOS REIS</t>
  </si>
  <si>
    <t>0751637-39.2021.8.18.0000</t>
  </si>
  <si>
    <t>JURACIARIA DA SILVA GOMES</t>
  </si>
  <si>
    <t>0759637-91.2022.8.18.0000</t>
  </si>
  <si>
    <t>0753617-55.2020.8.18.0000</t>
  </si>
  <si>
    <t>LINDIELMA DE SOUSA DANTAS</t>
  </si>
  <si>
    <t>0013147-28.2017.8.18.0000</t>
  </si>
  <si>
    <t>ERONALDO LOPES DE SOUSA</t>
  </si>
  <si>
    <t>0755075-68.2024.8.18.0000</t>
  </si>
  <si>
    <t>SEBASTIAO GONCALVES DE OLIVEIRA</t>
  </si>
  <si>
    <t>0751644-60.2023.8.18.0000</t>
  </si>
  <si>
    <t>MARIA ELVIRA LOPES DE SOUSA</t>
  </si>
  <si>
    <t>0753053-37.2024.8.18.0000</t>
  </si>
  <si>
    <t>MANOEL PEREIRA DOS SANTOS</t>
  </si>
  <si>
    <t>0753491-05.2020.8.18.0000</t>
  </si>
  <si>
    <t>0755476-38.2022.8.18.0000</t>
  </si>
  <si>
    <t>0753223-43.2023.8.18.0000</t>
  </si>
  <si>
    <t>ANTONIO LUIS DA PAZ SIQUEIRA</t>
  </si>
  <si>
    <t>0760412-43.2021.8.18.0000</t>
  </si>
  <si>
    <t>FRANCISCA MARIA DOS ANJOS</t>
  </si>
  <si>
    <t>0755980-10.2023.8.18.0000</t>
  </si>
  <si>
    <t>SEBASTIANA LOPES DA SILVA</t>
  </si>
  <si>
    <t>0008414-19.2017.8.18.0000</t>
  </si>
  <si>
    <t>JOSE FRANCISCO DE SOUSA</t>
  </si>
  <si>
    <t>0703678-77.2018.8.18.0000</t>
  </si>
  <si>
    <t>RAIMUNDA HORACIO DE PINHO LIMA</t>
  </si>
  <si>
    <t>0756303-49.2022.8.18.0000</t>
  </si>
  <si>
    <t>LENICE CHAVES DA SILVA</t>
  </si>
  <si>
    <t>0761049-57.2022.8.18.0000</t>
  </si>
  <si>
    <t>NAYRANA DE CARVALHO SIQUEIRA</t>
  </si>
  <si>
    <t>0750830-53.2020.8.18.0000</t>
  </si>
  <si>
    <t>ADRIANA LIMA FERREIRA</t>
  </si>
  <si>
    <t>0755080-90.2024.8.18.0000</t>
  </si>
  <si>
    <t>FRANCISCA DE PAIVA FREITAS</t>
  </si>
  <si>
    <t>0757735-40.2021.8.18.0000</t>
  </si>
  <si>
    <t>MARIA DE FATIMA LACERDA SANTANA</t>
  </si>
  <si>
    <t>0706024-98.2018.8.18.0000</t>
  </si>
  <si>
    <t>PAULO HENRIQUE LIMA DA COSTA</t>
  </si>
  <si>
    <t>0756308-71.2022.8.18.0000</t>
  </si>
  <si>
    <t>ANTONIA GIZELIA DE CASTRO BEZERRA</t>
  </si>
  <si>
    <t>0710520-39.2019.8.18.0000</t>
  </si>
  <si>
    <t>HOZANA DA ROCHA</t>
  </si>
  <si>
    <t>0758888-40.2023.8.18.0000</t>
  </si>
  <si>
    <t>PARNAÍBA</t>
  </si>
  <si>
    <t>FRANCISCA DAS CHAGAS SOBRINHA</t>
  </si>
  <si>
    <t>0751904-74.2022.8.18.0000</t>
  </si>
  <si>
    <t>IVAN SA DA SILVA</t>
  </si>
  <si>
    <t>0011913-11.2017.8.18.0000</t>
  </si>
  <si>
    <t>LAINE NARA SANTOS COSTA</t>
  </si>
  <si>
    <t>0753951-84.2023.8.18.0000</t>
  </si>
  <si>
    <t>MARCELO GOMES TAVARES</t>
  </si>
  <si>
    <t>0755087-82.2024.8.18.0000</t>
  </si>
  <si>
    <t>0710966-42.2019.8.18.0000</t>
  </si>
  <si>
    <t>JOAO RIBAMAR CARDOSO</t>
  </si>
  <si>
    <t>0703635-09.2019.8.18.0000</t>
  </si>
  <si>
    <t>0762342-28.2023.8.18.0000</t>
  </si>
  <si>
    <t>MARIA ELIETE ARAUJO BEZERRA</t>
  </si>
  <si>
    <t>0754575-70.2022.8.18.0000</t>
  </si>
  <si>
    <t>LEONARDO BRAGA RODRIGUES</t>
  </si>
  <si>
    <t>0752651-87.2023.8.18.0000</t>
  </si>
  <si>
    <t>ERIKA DA SILVA COSTA</t>
  </si>
  <si>
    <t>0750399-48.2022.8.18.0000</t>
  </si>
  <si>
    <t>ELIETE TORRES FERREIRA</t>
  </si>
  <si>
    <t>0756096-84.2021.8.18.0000</t>
  </si>
  <si>
    <t>0751638-24.2021.8.18.0000</t>
  </si>
  <si>
    <t>MARIA ZELIA ALVES MACHADO</t>
  </si>
  <si>
    <t>0753048-54.2020.8.18.0000</t>
  </si>
  <si>
    <t>LUCIANA RODRIGUES DE SOUSA</t>
  </si>
  <si>
    <t>0755076-53.2024.8.18.0000</t>
  </si>
  <si>
    <t>CARLOS AUGUSTO DE OLIVEIRA MEDEIROS</t>
  </si>
  <si>
    <t>0752317-87.2022.8.18.0000</t>
  </si>
  <si>
    <t>MARIA DO ROSARIO DA SILVA ROSA</t>
  </si>
  <si>
    <t>0750719-98.2022.8.18.0000</t>
  </si>
  <si>
    <t>ELIEZIO BARBOSA DE SOUSA</t>
  </si>
  <si>
    <t>0013155-05.2017.8.18.0000</t>
  </si>
  <si>
    <t>IZABEL DAS CHAGAS CARVALHO OLIVEIRA</t>
  </si>
  <si>
    <t>0753767-02.2021.8.18.0000</t>
  </si>
  <si>
    <t>GILDETE GONCALVES DO VALE</t>
  </si>
  <si>
    <t>0751556-22.2023.8.18.0000</t>
  </si>
  <si>
    <t>0757764-22.2023.8.18.0000</t>
  </si>
  <si>
    <t>ALDIUZA MARIA DE SOUSA</t>
  </si>
  <si>
    <t>0754618-07.2022.8.18.0000</t>
  </si>
  <si>
    <t>RAIMUNDA ALBINO DE MOURA</t>
  </si>
  <si>
    <t>0753098-75.2023.8.18.0000</t>
  </si>
  <si>
    <t>0758715-50.2022.8.18.0000</t>
  </si>
  <si>
    <t>DIUNIZA DO CARMO SILVA BORGES</t>
  </si>
  <si>
    <t>0760410-73.2021.8.18.0000</t>
  </si>
  <si>
    <t>LENAIDE PEREIRA DOS SANTOS</t>
  </si>
  <si>
    <t>0755983-62.2023.8.18.0000</t>
  </si>
  <si>
    <t>FAUSTO FLAVIO ALVES</t>
  </si>
  <si>
    <t>0010126-44.2017.8.18.0000</t>
  </si>
  <si>
    <t>JUSCILEIDE FRANCISCA DA LUZ</t>
  </si>
  <si>
    <t>0703698-68.2018.8.18.0000</t>
  </si>
  <si>
    <t>JOAO EVANGELISTA RAMOS DAS CHAGAS</t>
  </si>
  <si>
    <t>0757315-98.2022.8.18.0000</t>
  </si>
  <si>
    <t>0761113-67.2022.8.18.0000</t>
  </si>
  <si>
    <t>ALLAN KARDEC DIAS DO NASCIMENTO</t>
  </si>
  <si>
    <t>0753952-69.2023.8.18.0000</t>
  </si>
  <si>
    <t>0757736-25.2021.8.18.0000</t>
  </si>
  <si>
    <t>SATURNINO RODRIGUES DE SOUSA</t>
  </si>
  <si>
    <t>0706083-86.2018.8.18.0000</t>
  </si>
  <si>
    <t>0758864-12.2023.8.18.0000</t>
  </si>
  <si>
    <t>ELIAS SILVA RODRIGUES NETO</t>
  </si>
  <si>
    <t>0751905-59.2022.8.18.0000</t>
  </si>
  <si>
    <t>VICENTE DE PAULO RODRIGUES FILHO</t>
  </si>
  <si>
    <t>0011819-63.2017.8.18.0000</t>
  </si>
  <si>
    <t>RAINER RODRIGUES DE OLIVEIRA</t>
  </si>
  <si>
    <t>0755088-67.2024.8.18.0000</t>
  </si>
  <si>
    <t>0711164-16.2018.8.18.0000</t>
  </si>
  <si>
    <t>JOAO DA CRUZ MOURAO</t>
  </si>
  <si>
    <t>0710967-27.2019.8.18.0000</t>
  </si>
  <si>
    <t>HELENA MARIA DE MOURA OLIVEIRA</t>
  </si>
  <si>
    <t>0703637-76.2019.8.18.0000</t>
  </si>
  <si>
    <t>ANTONIO GERCIANDO SILVA DOS SANTOS</t>
  </si>
  <si>
    <t>0752652-72.2023.8.18.0000</t>
  </si>
  <si>
    <t>MILENA ALVES FONSECA NOGUEIRA</t>
  </si>
  <si>
    <t>0752108-21.2022.8.18.0000</t>
  </si>
  <si>
    <t>TERESINHA DE JESUS BARBOSA</t>
  </si>
  <si>
    <t>0752109-06.2022.8.18.0000</t>
  </si>
  <si>
    <t>AMANDA MARIA DE JESUS FERREIRA</t>
  </si>
  <si>
    <t>0756097-69.2021.8.18.0000</t>
  </si>
  <si>
    <t>JILDENOURA ALVES DA SILVA</t>
  </si>
  <si>
    <t>0759933-79.2023.8.18.0000</t>
  </si>
  <si>
    <t>ENILENY BARBOSA DE MESQUITA MOURA</t>
  </si>
  <si>
    <t>0755993-09.2023.8.18.0000</t>
  </si>
  <si>
    <t>MARIA DALVA DE SOUSA OLIVEIRA</t>
  </si>
  <si>
    <t>0013139-51.2017.8.18.0000</t>
  </si>
  <si>
    <t>LUIZA MARIA DA CONCEICAO</t>
  </si>
  <si>
    <t>0753769-69.2021.8.18.0000</t>
  </si>
  <si>
    <t>RAIMUNDA MARIA DE ALMEIDA LIMA</t>
  </si>
  <si>
    <t>0752662-53.2022.8.18.0000</t>
  </si>
  <si>
    <t>RAIMUNDO NONATO DE CARVALHO SILVA</t>
  </si>
  <si>
    <t>0754749-79.2022.8.18.0000</t>
  </si>
  <si>
    <t>JUAREZ DOS SANTOS SILVA</t>
  </si>
  <si>
    <t>0751524-51.2022.8.18.0000</t>
  </si>
  <si>
    <t>JOSE OSEAS DE SOUSA</t>
  </si>
  <si>
    <t>0755478-08.2022.8.18.0000</t>
  </si>
  <si>
    <t>LUCIANE DO ESPIRITO SANTOS FREITAS - ME</t>
  </si>
  <si>
    <t>0753243-34.2023.8.18.0000</t>
  </si>
  <si>
    <t>0755183-34.2023.8.18.0000</t>
  </si>
  <si>
    <t>MARIA DAS GRACAS DA SILVA</t>
  </si>
  <si>
    <t>0755966-26.2023.8.18.0000</t>
  </si>
  <si>
    <t>MARCELO ANTONIO DE MACEDO</t>
  </si>
  <si>
    <t>0759298-35.2022.8.18.0000</t>
  </si>
  <si>
    <t>0010137-73.2017.8.18.0000</t>
  </si>
  <si>
    <t>LUISA MADALENA COELHO</t>
  </si>
  <si>
    <t>0703697-83.2018.8.18.0000</t>
  </si>
  <si>
    <t>FLORA TEIXEIRA DA SILVA</t>
  </si>
  <si>
    <t>0760411-58.2021.8.18.0000</t>
  </si>
  <si>
    <t>VALDIMIR SAMPAIO LEAL</t>
  </si>
  <si>
    <t>0764474-58.2023.8.18.0000</t>
  </si>
  <si>
    <t>0753241-64.2023.8.18.0000</t>
  </si>
  <si>
    <t>MARIA IRISMAR DE SALES MACEDO</t>
  </si>
  <si>
    <t>0761114-52.2022.8.18.0000</t>
  </si>
  <si>
    <t>0753452-03.2023.8.18.0000</t>
  </si>
  <si>
    <t>ANTONIO JOSE SAMPAIO BASTOS</t>
  </si>
  <si>
    <t>0757737-10.2021.8.18.0000</t>
  </si>
  <si>
    <t>0700682-72.2019.8.18.0000</t>
  </si>
  <si>
    <t>TERESINHA DE JESUS FERREIRA DOS SANTOS</t>
  </si>
  <si>
    <t>0706086-41.2018.8.18.0000</t>
  </si>
  <si>
    <t>0751909-96.2022.8.18.0000</t>
  </si>
  <si>
    <t>GEAN CARLOS FERREIRA XIMENES</t>
  </si>
  <si>
    <t>0004544-63.2017.8.18.0000</t>
  </si>
  <si>
    <t>0758574-94.2023.8.18.0000</t>
  </si>
  <si>
    <t>MANOEL SANTANA DE LIMA</t>
  </si>
  <si>
    <t>0011843-91.2017.8.18.0000</t>
  </si>
  <si>
    <t>NEUSA GOMES DA SILVA</t>
  </si>
  <si>
    <t>0755089-52.2024.8.18.0000</t>
  </si>
  <si>
    <t>0710968-12.2019.8.18.0000</t>
  </si>
  <si>
    <t>MARIA APARECIDA RODRIGUES DE MOURA</t>
  </si>
  <si>
    <t>0703636-91.2019.8.18.0000</t>
  </si>
  <si>
    <t>JOSE MARCONIO DE SOUSA PEREIRA</t>
  </si>
  <si>
    <t>0752655-27.2023.8.18.0000</t>
  </si>
  <si>
    <t>ERALDO ALVES DA SILVA</t>
  </si>
  <si>
    <t>0754201-54.2022.8.18.0000</t>
  </si>
  <si>
    <t>RAIMUNDO FERREIRA DA COSTA</t>
  </si>
  <si>
    <t>0759851-48.2023.8.18.0000</t>
  </si>
  <si>
    <t>0756099-39.2021.8.18.0000</t>
  </si>
  <si>
    <t>NILVA LIRA MARTINS</t>
  </si>
  <si>
    <t>0762716-44.2023.8.18.0000</t>
  </si>
  <si>
    <t>0013120-45.2017.8.18.0000</t>
  </si>
  <si>
    <t>DANIEL PERES DE CARVALHO</t>
  </si>
  <si>
    <t>0754750-64.2022.8.18.0000</t>
  </si>
  <si>
    <t>JOSE BRAZ DA SILVA</t>
  </si>
  <si>
    <t>0754619-89.2022.8.18.0000</t>
  </si>
  <si>
    <t>MOISES CARVALHO DA SILVA</t>
  </si>
  <si>
    <t>0755184-19.2023.8.18.0000</t>
  </si>
  <si>
    <t>MARIA DA PAZ CHAVES FEITOSA</t>
  </si>
  <si>
    <t>0760049-51.2024.8.18.0000</t>
  </si>
  <si>
    <t>MARIA MARLANA BORGES DA ROCHA</t>
  </si>
  <si>
    <t>0755196-33.2023.8.18.0000</t>
  </si>
  <si>
    <t>FRANCISCA PEREIRA DA COSTA</t>
  </si>
  <si>
    <t>0753937-71.2021.8.18.0000</t>
  </si>
  <si>
    <t>MANOEL PORTELA DE CARVALHO FILHO</t>
  </si>
  <si>
    <t>0703653-30.2019.8.18.0000</t>
  </si>
  <si>
    <t>MARIA SILVANE LEITE VELOSO</t>
  </si>
  <si>
    <t>0755967-11.2023.8.18.0000</t>
  </si>
  <si>
    <t>MARIA ADELAIDE ANDRADE</t>
  </si>
  <si>
    <t>0011805-79.2017.8.18.0000</t>
  </si>
  <si>
    <t>LUZINETE ODETE RODRIGUES</t>
  </si>
  <si>
    <t>0703700-38.2018.8.18.0000</t>
  </si>
  <si>
    <t>ORIVALDO DE JESUS FERREIRA</t>
  </si>
  <si>
    <t>0750393-41.2022.8.18.0000</t>
  </si>
  <si>
    <t>FRANCINALDO MIGUEL DOS SANTOS</t>
  </si>
  <si>
    <t>0703645-53.2019.8.18.0000</t>
  </si>
  <si>
    <t>FRANCISCA XAVIER DE LIMA BARBOSA</t>
  </si>
  <si>
    <t>0761115-37.2022.8.18.0000</t>
  </si>
  <si>
    <t>0759193-58.2022.8.18.0000</t>
  </si>
  <si>
    <t>GERSON FERREIRA PASSOS</t>
  </si>
  <si>
    <t>0706091-63.2018.8.18.0000</t>
  </si>
  <si>
    <t>IRISNEIDE MATOS DA PAZ</t>
  </si>
  <si>
    <t>0752377-26.2023.8.18.0000</t>
  </si>
  <si>
    <t>AURINETE PEREIRA SOLANO</t>
  </si>
  <si>
    <t>0753956-09.2023.8.18.0000</t>
  </si>
  <si>
    <t>DEBORA DIAS DE OLIVEIRA</t>
  </si>
  <si>
    <t>0007040-65.2017.8.18.0000</t>
  </si>
  <si>
    <t>MICILENE FORTES RODRIGUES</t>
  </si>
  <si>
    <t>0751910-81.2022.8.18.0000</t>
  </si>
  <si>
    <t>EDMAR ARCANJO NOGUEIRA</t>
  </si>
  <si>
    <t>0710969-94.2019.8.18.0000</t>
  </si>
  <si>
    <t>LAERCIO DE SOUSA COIMBRA</t>
  </si>
  <si>
    <t>0755090-37.2024.8.18.0000</t>
  </si>
  <si>
    <t>VICENTE DE PAULO DA COSTA GALENO</t>
  </si>
  <si>
    <t>0011864-67.2017.8.18.0000</t>
  </si>
  <si>
    <t>MARIA DE JESUS DA SILVA</t>
  </si>
  <si>
    <t>0764476-28.2023.8.18.0000</t>
  </si>
  <si>
    <t>KATIA DE ASSIS SILVA</t>
  </si>
  <si>
    <t>0758576-64.2023.8.18.0000</t>
  </si>
  <si>
    <t>ADILIA DIAS REIS DA SILVA</t>
  </si>
  <si>
    <t>0754042-43.2024.8.18.0000</t>
  </si>
  <si>
    <t>GELZA AGUIAR CRUZ</t>
  </si>
  <si>
    <t>0759132-37.2021.8.18.0000</t>
  </si>
  <si>
    <t>EDIVAN RODRIGUES DA SILVA</t>
  </si>
  <si>
    <t>0758717-20.2022.8.18.0000</t>
  </si>
  <si>
    <t>FRANCISCO DAS CHAGAS MARTINS PINHEIRO</t>
  </si>
  <si>
    <t>0752656-12.2023.8.18.0000</t>
  </si>
  <si>
    <t>IRACEMA SOUSA DA SILVA</t>
  </si>
  <si>
    <t>0752106-51.2022.8.18.0000</t>
  </si>
  <si>
    <t>0756100-24.2021.8.18.0000</t>
  </si>
  <si>
    <t>JOSE PEREIRA DA SILVA FILHO</t>
  </si>
  <si>
    <t>0750596-03.2022.8.18.0000</t>
  </si>
  <si>
    <t>ANA SANTA FERREIRA DA SILVA</t>
  </si>
  <si>
    <t>0013144-73.2017.8.18.0000</t>
  </si>
  <si>
    <t>ALESSANDRA MONCAO MASCARENHAS ZIMMERMANN</t>
  </si>
  <si>
    <t>0757745-16.2023.8.18.0000</t>
  </si>
  <si>
    <t>0759840-53.2022.8.18.0000</t>
  </si>
  <si>
    <t>ANTONIO RODRIGUES DE CARVALHO</t>
  </si>
  <si>
    <t>0754704-75.2022.8.18.0000</t>
  </si>
  <si>
    <t>JOILDETE CARMELIA DE CARVALHO OLIVEIRA</t>
  </si>
  <si>
    <t>0755516-20.2022.8.18.0000</t>
  </si>
  <si>
    <t>DAIANA SILVA DE SANTANA</t>
  </si>
  <si>
    <t>0755187-71.2023.8.18.0000</t>
  </si>
  <si>
    <t>MARIA DE FATIMA PEREIRA ALVES</t>
  </si>
  <si>
    <t>0764325-28.2024.8.18.0000</t>
  </si>
  <si>
    <t>LUCIANO CARLOS CACAU DE SOUSA</t>
  </si>
  <si>
    <t>0753940-26.2021.8.18.0000</t>
  </si>
  <si>
    <t>MARCELINA DE MOURA SANTOS</t>
  </si>
  <si>
    <t>0755968-93.2023.8.18.0000</t>
  </si>
  <si>
    <t>RAIMUNDA SUELI DE SOUSA</t>
  </si>
  <si>
    <t>0011807-49.2017.8.18.0000</t>
  </si>
  <si>
    <t>0703704-75.2018.8.18.0000</t>
  </si>
  <si>
    <t>DEUSILENE LIMA DE OLIVEIRA</t>
  </si>
  <si>
    <t>0760564-91.2021.8.18.0000</t>
  </si>
  <si>
    <t>MARLON BRANDO DE SOUSA SANTOS</t>
  </si>
  <si>
    <t>0759301-87.2022.8.18.0000</t>
  </si>
  <si>
    <t>ADEILSON MOURA BARBOSA</t>
  </si>
  <si>
    <t>0703644-68.2019.8.18.0000</t>
  </si>
  <si>
    <t>JANAINA ALVES DE ALMEIDA</t>
  </si>
  <si>
    <t>0761118-89.2022.8.18.0000</t>
  </si>
  <si>
    <t>FRANCINETE PEREIRA DA SILVA</t>
  </si>
  <si>
    <t>0754857-79.2020.8.18.0000</t>
  </si>
  <si>
    <t>CLEBERT PEREIRA MARQUES</t>
  </si>
  <si>
    <t>0753426-05.2023.8.18.0000</t>
  </si>
  <si>
    <t>0706097-70.2018.8.18.0000</t>
  </si>
  <si>
    <t>FRANCISCA DAS CHAGAS REGO</t>
  </si>
  <si>
    <t>0751535-80.2022.8.18.0000</t>
  </si>
  <si>
    <t>IVONILDO DA PAIXAO PEREIRA</t>
  </si>
  <si>
    <t>0755091-22.2024.8.18.0000</t>
  </si>
  <si>
    <t>MARIA NAZARE DA SILVA VIEIRA</t>
  </si>
  <si>
    <t>0752381-63.2023.8.18.0000</t>
  </si>
  <si>
    <t>FUNDO DE MODERNIZACAO E APARELHAMENTO DA DEFENSORIA PUBLICA DO PIAUI</t>
  </si>
  <si>
    <t>0011858-60.2017.8.18.0000</t>
  </si>
  <si>
    <t>0755998-94.2024.8.18.0000</t>
  </si>
  <si>
    <t>0758865-94.2023.8.18.0000</t>
  </si>
  <si>
    <t>0011857-75.2017.8.18.0000</t>
  </si>
  <si>
    <t>JOAQUIM VIEIRA NETO</t>
  </si>
  <si>
    <t>0710970-79.2019.8.18.0000</t>
  </si>
  <si>
    <t>CARLOS GABRIEL BASTOS DE SOUSA</t>
  </si>
  <si>
    <t>0759197-95.2022.8.18.0000</t>
  </si>
  <si>
    <t>ANTONIO FERREIRA NETO</t>
  </si>
  <si>
    <t>0752684-77.2023.8.18.0000</t>
  </si>
  <si>
    <t>FRANCISCO GENIVAL BRAGA UCHOA</t>
  </si>
  <si>
    <t>0759203-39.2021.8.18.0000</t>
  </si>
  <si>
    <t>COSME RODRIGUES DOS SANTOS</t>
  </si>
  <si>
    <t>0756101-09.2021.8.18.0000</t>
  </si>
  <si>
    <t>MARIA DULCE DANTAS MARREIROS NOGUEIRA</t>
  </si>
  <si>
    <t>0752459-91.2022.8.18.0000</t>
  </si>
  <si>
    <t>0764488-42.2023.8.18.0000</t>
  </si>
  <si>
    <t>FABIO ELESBAO DE SOUSA</t>
  </si>
  <si>
    <t>0013129-07.2017.8.18.0000</t>
  </si>
  <si>
    <t>AURELIANA MARIA DA SILVA ARAUJO</t>
  </si>
  <si>
    <t>0752985-24.2023.8.18.0000</t>
  </si>
  <si>
    <t>FRANCISCO SERGIO MOURA FERNANDES</t>
  </si>
  <si>
    <t>0759839-68.2022.8.18.0000</t>
  </si>
  <si>
    <t>MARIA APARECIDA SARAIVA DOS SANTOS</t>
  </si>
  <si>
    <t>0751722-20.2024.8.18.0000</t>
  </si>
  <si>
    <t>FRANCIDENES NASCIMENTO SA</t>
  </si>
  <si>
    <t>0754751-49.2022.8.18.0000</t>
  </si>
  <si>
    <t>FRANCISCO DAS CHAGAS PEREIRA</t>
  </si>
  <si>
    <t>0755284-71.2023.8.18.0000</t>
  </si>
  <si>
    <t>LAURA MARIA DE SOUSA FERREIRA</t>
  </si>
  <si>
    <t>0764327-95.2024.8.18.0000</t>
  </si>
  <si>
    <t>ALDETE ANA RODRIGUES</t>
  </si>
  <si>
    <t>0754598-16.2022.8.18.0000</t>
  </si>
  <si>
    <t>JOSELENE TEIXEIRA OLIVEIRA</t>
  </si>
  <si>
    <t>0754180-15.2021.8.18.0000</t>
  </si>
  <si>
    <t>LUZIA DOS REIS FORTES ANDRADE</t>
  </si>
  <si>
    <t>0011256-69.2017.8.18.0000</t>
  </si>
  <si>
    <t>NEURISMAR DE SOUSA NORMANDES</t>
  </si>
  <si>
    <t>0758476-46.2022.8.18.0000</t>
  </si>
  <si>
    <t>MARIA DO SOCORRO CARVALHO SANTOS</t>
  </si>
  <si>
    <t>0703706-45.2018.8.18.0000</t>
  </si>
  <si>
    <t>0752708-71.2024.8.18.0000</t>
  </si>
  <si>
    <t>FRANCISCA MARIA LIMA DOS SANTOS</t>
  </si>
  <si>
    <t>0760768-38.2021.8.18.0000</t>
  </si>
  <si>
    <t>MARIA APARECIDA DA SILVA</t>
  </si>
  <si>
    <t>0703640-31.2019.8.18.0000</t>
  </si>
  <si>
    <t>NAZUENE DE CARVALHO ROCHA PINHEIRO</t>
  </si>
  <si>
    <t>0755981-92.2023.8.18.0000</t>
  </si>
  <si>
    <t>0761050-42.2022.8.18.0000</t>
  </si>
  <si>
    <t>GICELIA DE CASTRO BEZERRA</t>
  </si>
  <si>
    <t>0750343-49.2021.8.18.0000</t>
  </si>
  <si>
    <t>0753427-87.2023.8.18.0000</t>
  </si>
  <si>
    <t>TERESINA</t>
  </si>
  <si>
    <t>ELISABETE FERREIRA DA ROCHA</t>
  </si>
  <si>
    <t>0758889-25.2023.8.18.0000</t>
  </si>
  <si>
    <t>MANOEL JOSE DOS SANTOS</t>
  </si>
  <si>
    <t>0706102-92.2018.8.18.0000</t>
  </si>
  <si>
    <t>EINSTEIN MARQUES DE CARVALHO E SILVA</t>
  </si>
  <si>
    <t>0755092-07.2024.8.18.0000</t>
  </si>
  <si>
    <t>ZENILDA PEREIRA DE SOUZA</t>
  </si>
  <si>
    <t>0008495-65.2017.8.18.0000</t>
  </si>
  <si>
    <t>ANTONIA DIVA DA SILVA ARAUJO</t>
  </si>
  <si>
    <t>0753826-53.2022.8.18.0000</t>
  </si>
  <si>
    <t>0755999-79.2024.8.18.0000</t>
  </si>
  <si>
    <t>RAIMUNDO NONATO CRUZ</t>
  </si>
  <si>
    <t>0011815-26.2017.8.18.0000</t>
  </si>
  <si>
    <t>JANIO SOUSA LEAO</t>
  </si>
  <si>
    <t>0751501-08.2022.8.18.0000</t>
  </si>
  <si>
    <t>LUIZA ALVES MARREIROS</t>
  </si>
  <si>
    <t>0710971-64.2019.8.18.0000</t>
  </si>
  <si>
    <t>FRANCISCA MARIA FERREIRA BATISTA</t>
  </si>
  <si>
    <t>0754601-97.2024.8.18.0000</t>
  </si>
  <si>
    <t>0752657-94.2023.8.18.0000</t>
  </si>
  <si>
    <t>ELIZA RODRIGUES DE OLIVEIRA MARTINS</t>
  </si>
  <si>
    <t>0752732-36.2023.8.18.0000</t>
  </si>
  <si>
    <t>0013131-74.2017.8.18.0000</t>
  </si>
  <si>
    <t>ELDER BONTEMPO TEIXEIRA</t>
  </si>
  <si>
    <t>0753050-82.2024.8.18.0000</t>
  </si>
  <si>
    <t>0755191-11.2023.8.18.0000</t>
  </si>
  <si>
    <t>ANTONIA DE SA SILVA CARVALHO</t>
  </si>
  <si>
    <t>0754647-57.2022.8.18.0000</t>
  </si>
  <si>
    <t>MARIA DE LOURDES OLIVEIRA CARVALHO</t>
  </si>
  <si>
    <t>0754182-82.2021.8.18.0000</t>
  </si>
  <si>
    <t>JOAO DIAS DE SOUSA JUNIOR</t>
  </si>
  <si>
    <t>0758079-84.2022.8.18.0000</t>
  </si>
  <si>
    <t>ANTONIA LAURA DE BRITO MENDES</t>
  </si>
  <si>
    <t>0011831-77.2017.8.18.0000</t>
  </si>
  <si>
    <t>BRENDA THALITA BENICIO BARROS</t>
  </si>
  <si>
    <t>0758477-31.2022.8.18.0000</t>
  </si>
  <si>
    <t>MARIA DO SOCORRO RODRIGUES</t>
  </si>
  <si>
    <t>0703709-97.2018.8.18.0000</t>
  </si>
  <si>
    <t>CIPRIANO JOAO DE MOURA</t>
  </si>
  <si>
    <t>0703652-45.2019.8.18.0000</t>
  </si>
  <si>
    <t>FRANCISCO VIEIRA DE SOUSA</t>
  </si>
  <si>
    <t>0760769-23.2021.8.18.0000</t>
  </si>
  <si>
    <t>ROSE MARY DA SILVA</t>
  </si>
  <si>
    <t>0755969-78.2023.8.18.0000</t>
  </si>
  <si>
    <t>GIRLENE DE CASTRO BEZERRA</t>
  </si>
  <si>
    <t>0750344-34.2021.8.18.0000</t>
  </si>
  <si>
    <t>0761116-22.2022.8.18.0000</t>
  </si>
  <si>
    <t>ANTONIA DIAS DE SOUSA</t>
  </si>
  <si>
    <t>0758577-49.2023.8.18.0000</t>
  </si>
  <si>
    <t>DAVI MARTINS SAMPAIO</t>
  </si>
  <si>
    <t>0753428-72.2023.8.18.0000</t>
  </si>
  <si>
    <t>IDILIO BARBOSA</t>
  </si>
  <si>
    <t>0761400-30.2022.8.18.0000</t>
  </si>
  <si>
    <t>MARIA NATIVIDADE DA COSTA</t>
  </si>
  <si>
    <t>0706116-76.2018.8.18.0000</t>
  </si>
  <si>
    <t>DEUZANI JOANA DE SOUSA</t>
  </si>
  <si>
    <t>0753827-38.2022.8.18.0000</t>
  </si>
  <si>
    <t>EDMARIO RODRIGUES GOMES</t>
  </si>
  <si>
    <t>0710972-49.2019.8.18.0000</t>
  </si>
  <si>
    <t>ARMANDO SOARES DA SILVA</t>
  </si>
  <si>
    <t>0011254-02.2017.8.18.0000</t>
  </si>
  <si>
    <t>JOSE RENATO ARAUJO SANTOS</t>
  </si>
  <si>
    <t>0759275-89.2022.8.18.0000</t>
  </si>
  <si>
    <t>0756000-64.2024.8.18.0000</t>
  </si>
  <si>
    <t>PAULO LEONCIO DA SILVA</t>
  </si>
  <si>
    <t>0011854-23.2017.8.18.0000</t>
  </si>
  <si>
    <t>SONIA CARDOSO FURTADO</t>
  </si>
  <si>
    <t>0755093-89.2024.8.18.0000</t>
  </si>
  <si>
    <t>JOSE CAMPELO SANTANA</t>
  </si>
  <si>
    <t>0764498-86.2023.8.18.0000</t>
  </si>
  <si>
    <t>FRANCISCA JEANE LOPES LIMA</t>
  </si>
  <si>
    <t>0752261-54.2022.8.18.0000</t>
  </si>
  <si>
    <t>DANIEL NEIVA DO REGO MONTEIRO</t>
  </si>
  <si>
    <t>0752733-21.2023.8.18.0000</t>
  </si>
  <si>
    <t>0764485-87.2023.8.18.0000</t>
  </si>
  <si>
    <t>ADEILSON RODRIGUES DA COSTA</t>
  </si>
  <si>
    <t>0764491-94.2023.8.18.0000</t>
  </si>
  <si>
    <t>0013146-43.2017.8.18.0000</t>
  </si>
  <si>
    <t>NILZA MACHADO BECKER</t>
  </si>
  <si>
    <t>0753051-67.2024.8.18.0000</t>
  </si>
  <si>
    <t>0755193-78.2023.8.18.0000</t>
  </si>
  <si>
    <t>RAIMUNDO ALVES BRANDAO</t>
  </si>
  <si>
    <t>0757756-45.2023.8.18.0000</t>
  </si>
  <si>
    <t>0760510-57.2023.8.18.0000</t>
  </si>
  <si>
    <t>LUIZA PEREIRA DE ARAUJO NASCIMENTO</t>
  </si>
  <si>
    <t>0754183-67.2021.8.18.0000</t>
  </si>
  <si>
    <t>DALVENIZA ANA DE AQUINO</t>
  </si>
  <si>
    <t>0754649-27.2022.8.18.0000</t>
  </si>
  <si>
    <t>JOSE ARIMATEIA DANTAS LACERDA</t>
  </si>
  <si>
    <t>0757635-51.2022.8.18.0000</t>
  </si>
  <si>
    <t>ROSILENE DA SILVA SANTOS</t>
  </si>
  <si>
    <t>0012470-95.2017.8.18.0000</t>
  </si>
  <si>
    <t>MARINEZ DE SOUSA XAVIER</t>
  </si>
  <si>
    <t>0703712-52.2018.8.18.0000</t>
  </si>
  <si>
    <t>FRANCISCA SOARES DE SOUSA</t>
  </si>
  <si>
    <t>0761128-70.2021.8.18.0000</t>
  </si>
  <si>
    <t>DAVID COSTA DA SILVA</t>
  </si>
  <si>
    <t>0703646-38.2019.8.18.0000</t>
  </si>
  <si>
    <t>JOAO BATISTA PEREIRA DO NASCIMENTO</t>
  </si>
  <si>
    <t>0758012-22.2022.8.18.0000</t>
  </si>
  <si>
    <t>ROSIANE APARECIDA SOUSA IBIAPINO</t>
  </si>
  <si>
    <t>0755970-63.2023.8.18.0000</t>
  </si>
  <si>
    <t>0757442-70.2021.8.18.0000</t>
  </si>
  <si>
    <t>0761186-39.2022.8.18.0000</t>
  </si>
  <si>
    <t>FLAVIO MAGALHAES</t>
  </si>
  <si>
    <t>0753957-91.2023.8.18.0000</t>
  </si>
  <si>
    <t>RAIMUNDO PEREIRA DA SILVA</t>
  </si>
  <si>
    <t>0706108-02.2018.8.18.0000</t>
  </si>
  <si>
    <t>FRANCISCO OLIVEIRA NASCIMENTO</t>
  </si>
  <si>
    <t>0011325-04.2017.8.18.0000</t>
  </si>
  <si>
    <t>0758866-79.2023.8.18.0000</t>
  </si>
  <si>
    <t>0755967-74.2024.8.18.0000</t>
  </si>
  <si>
    <t>JOSE DOS SANTOS COSTA</t>
  </si>
  <si>
    <t>0011838-69.2017.8.18.0000</t>
  </si>
  <si>
    <t>0756001-49.2024.8.18.0000</t>
  </si>
  <si>
    <t>LAIANE MOREIRA DE CARVALHO</t>
  </si>
  <si>
    <t>0753840-37.2022.8.18.0000</t>
  </si>
  <si>
    <t>0755094-74.2024.8.18.0000</t>
  </si>
  <si>
    <t>MARIA CELENE DOS SANTOS SOUSA</t>
  </si>
  <si>
    <t>0710973-34.2019.8.18.0000</t>
  </si>
  <si>
    <t>0750785-44.2023.8.18.0000</t>
  </si>
  <si>
    <t>0752107-36.2022.8.18.0000</t>
  </si>
  <si>
    <t>0013136-96.2017.8.18.0000</t>
  </si>
  <si>
    <t>0760053-88.2024.8.18.0000</t>
  </si>
  <si>
    <t>FRANCISCA DE SOUSA OLIVEIRA SILVA</t>
  </si>
  <si>
    <t>0757757-30.2023.8.18.0000</t>
  </si>
  <si>
    <t>GILVAN BARROSO MEDEIROS</t>
  </si>
  <si>
    <t>0751553-67.2023.8.18.0000</t>
  </si>
  <si>
    <t>IVANISE FERREIRA DA CUNHA</t>
  </si>
  <si>
    <t>0753941-11.2021.8.18.0000</t>
  </si>
  <si>
    <t>RENILDO MATIAS SOARES</t>
  </si>
  <si>
    <t>0755511-95.2022.8.18.0000</t>
  </si>
  <si>
    <t>ELIZA FERREIRA VIEIRA</t>
  </si>
  <si>
    <t>0012468-28.2017.8.18.0000</t>
  </si>
  <si>
    <t>0703714-22.2018.8.18.0000</t>
  </si>
  <si>
    <t>NICOLAS MOHAMED ARAUJO ALVES</t>
  </si>
  <si>
    <t>0755956-45.2024.8.18.0000</t>
  </si>
  <si>
    <t>JOAQUIM MOURA CAMPOS FILHO</t>
  </si>
  <si>
    <t>0703647-23.2019.8.18.0000</t>
  </si>
  <si>
    <t>TALITA MAYARA RIBEIRO DE SOUSA</t>
  </si>
  <si>
    <t>0755971-48.2023.8.18.0000</t>
  </si>
  <si>
    <t>CARLOS DOUGLAS BRITO DE OLIVEIRA</t>
  </si>
  <si>
    <t>0752695-72.2024.8.18.0000</t>
  </si>
  <si>
    <t>MARIA DE JESUS MARREIROS DA SILVA SOARES</t>
  </si>
  <si>
    <t>0761282-88.2021.8.18.0000</t>
  </si>
  <si>
    <t>CARMELINA LIMA RIBEIRO</t>
  </si>
  <si>
    <t>0758578-34.2023.8.18.0000</t>
  </si>
  <si>
    <t>0753958-76.2023.8.18.0000</t>
  </si>
  <si>
    <t>NANCIRLEY PEREIRA DOS SANTOS</t>
  </si>
  <si>
    <t>0751301-64.2023.8.18.0000</t>
  </si>
  <si>
    <t>MARIA EDILEUSA VIANA</t>
  </si>
  <si>
    <t>0706119-31.2018.8.18.0000</t>
  </si>
  <si>
    <t>METAL PIRES INDUSTRIA E COMERCIO LTDA.</t>
  </si>
  <si>
    <t>0011304-28.2017.8.18.0000</t>
  </si>
  <si>
    <t>0011835-17.2017.8.18.0000</t>
  </si>
  <si>
    <t>ISMAEL DE SOUSA</t>
  </si>
  <si>
    <t>0710974-19.2019.8.18.0000</t>
  </si>
  <si>
    <t>0756003-19.2024.8.18.0000</t>
  </si>
  <si>
    <t>SINDICATO DOS SERVIDORES PUBLICOS MUNICIPAIS DE JOAO COSTA - PI</t>
  </si>
  <si>
    <t>0755952-08.2024.8.18.0000</t>
  </si>
  <si>
    <t>MARIA DE JESUS PEREIRA</t>
  </si>
  <si>
    <t>0755945-16.2024.8.18.0000</t>
  </si>
  <si>
    <t>MARIA OSEANE DA CONCEICAO DE SOUSA</t>
  </si>
  <si>
    <t>0754094-10.2022.8.18.0000</t>
  </si>
  <si>
    <t>SAMUEL DA SILVA SOUSA</t>
  </si>
  <si>
    <t>0759317-70.2024.8.18.0000</t>
  </si>
  <si>
    <t>0751312-93.2023.8.18.0000</t>
  </si>
  <si>
    <t>0750522-46.2022.8.18.0000</t>
  </si>
  <si>
    <t>LUIZ UCHOA DE MACEDO</t>
  </si>
  <si>
    <t>MARCOS ALEXANDRE TELES MAGALHAES</t>
  </si>
  <si>
    <t>0750787-14.2023.8.18.0000</t>
  </si>
  <si>
    <t>FABIO MAGALHAES</t>
  </si>
  <si>
    <t>0751321-55.2023.8.18.0000</t>
  </si>
  <si>
    <t>VITORINO MAURIZ DA SILVA</t>
  </si>
  <si>
    <t>0001200-40.2018.8.18.0000</t>
  </si>
  <si>
    <t>0710315-10.2019.8.18.0000</t>
  </si>
  <si>
    <t>JOSENIAS PEREIRA DO NASCIMENTO</t>
  </si>
  <si>
    <t>0753942-93.2021.8.18.0000</t>
  </si>
  <si>
    <t>TERESA HORACIO DE PINHO</t>
  </si>
  <si>
    <t>0751892-26.2023.8.18.0000</t>
  </si>
  <si>
    <t>IVANI DE MELO VIEIRA</t>
  </si>
  <si>
    <t>0755513-65.2022.8.18.0000</t>
  </si>
  <si>
    <t>0757636-36.2022.8.18.0000</t>
  </si>
  <si>
    <t>MARIA ISAIAS DO NASCIMENTO SOUSA</t>
  </si>
  <si>
    <t>0758542-89.2023.8.18.0000</t>
  </si>
  <si>
    <t>MARIA DO DESTERRO BARROS</t>
  </si>
  <si>
    <t>0012465-73.2017.8.18.0000</t>
  </si>
  <si>
    <t>ANNA JULIA DOS SANTOS ALVES</t>
  </si>
  <si>
    <t>0755957-30.2024.8.18.0000</t>
  </si>
  <si>
    <t>ODETE DE HOLANDA DELMONDES</t>
  </si>
  <si>
    <t>0703715-07.2018.8.18.0000</t>
  </si>
  <si>
    <t>ATEGILSON TEODOMIRO DA SILVA</t>
  </si>
  <si>
    <t>0703651-60.2019.8.18.0000</t>
  </si>
  <si>
    <t>VANDERLEIA SILVA SOUSA</t>
  </si>
  <si>
    <t>0755972-33.2023.8.18.0000</t>
  </si>
  <si>
    <t>MARIA DALVA PIMENTEL CASTELO BRANCO DA SILVA</t>
  </si>
  <si>
    <t>0761283-73.2021.8.18.0000</t>
  </si>
  <si>
    <t>INACIO LOPES DE SOUSA</t>
  </si>
  <si>
    <t>0755859-79.2023.8.18.0000</t>
  </si>
  <si>
    <t>0753959-61.2023.8.18.0000</t>
  </si>
  <si>
    <t>ANTONIA ROSA DE SOUSA BRAGA</t>
  </si>
  <si>
    <t>0762222-48.2024.8.18.0000</t>
  </si>
  <si>
    <t>0706121-98.2018.8.18.0000</t>
  </si>
  <si>
    <t>0751302-49.2023.8.18.0000</t>
  </si>
  <si>
    <t>MARIA APARECIDA RIBEIRO SOARES COSTA</t>
  </si>
  <si>
    <t>0758867-64.2023.8.18.0000</t>
  </si>
  <si>
    <t>HELENA PEREIRA DE BRITO RODRIGUES</t>
  </si>
  <si>
    <t>0754038-06.2024.8.18.0000</t>
  </si>
  <si>
    <t>0011814-41.2017.8.18.0000</t>
  </si>
  <si>
    <t>FRANCISCO BASTOS NASCIMENTO</t>
  </si>
  <si>
    <t>0756680-83.2023.8.18.0000</t>
  </si>
  <si>
    <t>0756004-04.2024.8.18.0000</t>
  </si>
  <si>
    <t>MANOEL ALVES DE SOUSA</t>
  </si>
  <si>
    <t>0710975-04.2019.8.18.0000</t>
  </si>
  <si>
    <t>0759221-55.2024.8.18.0000</t>
  </si>
  <si>
    <t>ARLENE MARIA RAMOS</t>
  </si>
  <si>
    <t>0754095-92.2022.8.18.0000</t>
  </si>
  <si>
    <t>GEORGIA FEITOSA DA CRUZ NUNES</t>
  </si>
  <si>
    <t>0750523-31.2022.8.18.0000</t>
  </si>
  <si>
    <t>0755946-98.2024.8.18.0000</t>
  </si>
  <si>
    <t>CLOTILDE GOMES RODRIGUES</t>
  </si>
  <si>
    <t>0759413-85.2024.8.18.0000</t>
  </si>
  <si>
    <t>JOSE EDMAR MONTEIRO DE OLIVEIRA</t>
  </si>
  <si>
    <t>0759936-34.2023.8.18.0000</t>
  </si>
  <si>
    <t>FRANCISCA LOPES COSTA</t>
  </si>
  <si>
    <t>0001192-63.2018.8.18.0000</t>
  </si>
  <si>
    <t>MARIA LUCIMAR DA SILVA CAVALCANTE</t>
  </si>
  <si>
    <t>0753943-78.2021.8.18.0000</t>
  </si>
  <si>
    <t>CLARINDA HORACIO DE PINHO</t>
  </si>
  <si>
    <t>0751893-11.2023.8.18.0000</t>
  </si>
  <si>
    <t>ESTER GOMES DA SILVA</t>
  </si>
  <si>
    <t>0755645-25.2022.8.18.0000</t>
  </si>
  <si>
    <t>JOAO BATISTA DA SILVA CARVALHO</t>
  </si>
  <si>
    <t>0013124-82.2017.8.18.0000</t>
  </si>
  <si>
    <t>RAIMUNDO CIRILO RODRIGUES</t>
  </si>
  <si>
    <t>0703718-59.2018.8.18.0000</t>
  </si>
  <si>
    <t>JANICE HIPOLITO DA CONCEICAO</t>
  </si>
  <si>
    <t>0703649-90.2019.8.18.0000</t>
  </si>
  <si>
    <t>0755958-15.2024.8.18.0000</t>
  </si>
  <si>
    <t>0755973-18.2023.8.18.0000</t>
  </si>
  <si>
    <t>0757234-18.2023.8.18.0000</t>
  </si>
  <si>
    <t>ANTONIA ALVES DE MOURA</t>
  </si>
  <si>
    <t>0761284-58.2021.8.18.0000</t>
  </si>
  <si>
    <t>MANOEL DA CRUZ SILVA</t>
  </si>
  <si>
    <t>0753960-46.2023.8.18.0000</t>
  </si>
  <si>
    <t>RONDINELLI MOREIRA DA SILVA</t>
  </si>
  <si>
    <t>0751093-80.2023.8.18.0000</t>
  </si>
  <si>
    <t>GILDENITA RIBEIRO DE BRITO SANTOS</t>
  </si>
  <si>
    <t>0758891-92.2023.8.18.0000</t>
  </si>
  <si>
    <t>MARIA VALDISA MOURA</t>
  </si>
  <si>
    <t>0706162-65.2018.8.18.0000</t>
  </si>
  <si>
    <t>0755860-64.2023.8.18.0000</t>
  </si>
  <si>
    <t>EVA PEREIRA DE ANDRADE</t>
  </si>
  <si>
    <t>0710976-86.2019.8.18.0000</t>
  </si>
  <si>
    <t>VALDEMIR FREITAS</t>
  </si>
  <si>
    <t>0011855-08.2017.8.18.0000</t>
  </si>
  <si>
    <t>ENEIDE MENESES CRONEMBERGER</t>
  </si>
  <si>
    <t>0754596-75.2024.8.18.0000</t>
  </si>
  <si>
    <t>0756005-86.2024.8.18.0000</t>
  </si>
  <si>
    <t>FLAVIO SOARES DE SOUSA</t>
  </si>
  <si>
    <t>0752465-98.2022.8.18.0000</t>
  </si>
  <si>
    <t>0754096-77.2022.8.18.0000</t>
  </si>
  <si>
    <t>RENE GOMIDE SOARES</t>
  </si>
  <si>
    <t>0713437-31.2019.8.18.0000</t>
  </si>
  <si>
    <t>JEFERSON VINICIUS BATISTA LAGES</t>
  </si>
  <si>
    <t>0759222-40.2024.8.18.0000</t>
  </si>
  <si>
    <t>KLEBER MENDES PESSOA</t>
  </si>
  <si>
    <t>0755947-83.2024.8.18.0000</t>
  </si>
  <si>
    <t>AUTO MAIS BRASIL LTDA - ME</t>
  </si>
  <si>
    <t>0764334-87.2024.8.18.0000</t>
  </si>
  <si>
    <t>MARIA DA LUZ PEREIRA RODRIGUES SANTOS</t>
  </si>
  <si>
    <t>0759937-19.2023.8.18.0000</t>
  </si>
  <si>
    <t>LAGES E ARAÚJO SOCIEDADE DE ADVOGADOS</t>
  </si>
  <si>
    <t>0760051-21.2024.8.18.0000</t>
  </si>
  <si>
    <t>EDYLBERTO LIMA DA SILVA</t>
  </si>
  <si>
    <t>0760505-35.2023.8.18.0000</t>
  </si>
  <si>
    <t>CARLOS ROSA ARAGAO</t>
  </si>
  <si>
    <t>0001190-93.2018.8.18.0000</t>
  </si>
  <si>
    <t>ANDRE SOARES GOMES</t>
  </si>
  <si>
    <t>0750720-83.2022.8.18.0000</t>
  </si>
  <si>
    <t>0753945-48.2021.8.18.0000</t>
  </si>
  <si>
    <t>CREMILDA TEREZINHA RODRIGUES SILVA</t>
  </si>
  <si>
    <t>0755647-92.2022.8.18.0000</t>
  </si>
  <si>
    <t>BRENNO FIDALGO DE PAIVA GOMES</t>
  </si>
  <si>
    <t>0013168-04.2017.8.18.0000</t>
  </si>
  <si>
    <t>LIONEL MAGALHAES FROTA</t>
  </si>
  <si>
    <t>0751901-85.2023.8.18.0000</t>
  </si>
  <si>
    <t>MARLENE GOMES BESERRA</t>
  </si>
  <si>
    <t>0755974-03.2023.8.18.0000</t>
  </si>
  <si>
    <t>BENEDITO FARIAS DA SILVA</t>
  </si>
  <si>
    <t>0750826-16.2020.8.18.0000</t>
  </si>
  <si>
    <t>0755861-49.2023.8.18.0000</t>
  </si>
  <si>
    <t>LAECIO SANTOS ALMEIDA MACHADO</t>
  </si>
  <si>
    <t>0753429-57.2023.8.18.0000</t>
  </si>
  <si>
    <t>MARIA MIRALICE DA SILVA</t>
  </si>
  <si>
    <t>0706210-24.2018.8.18.0000</t>
  </si>
  <si>
    <t>0758868-49.2023.8.18.0000</t>
  </si>
  <si>
    <t>0753259-22.2022.8.18.0000</t>
  </si>
  <si>
    <t>CILENE MOREIRA RIBEIRO CARVALHO</t>
  </si>
  <si>
    <t>0710977-71.2019.8.18.0000</t>
  </si>
  <si>
    <t>RAIMUNDO NONATO DOS SANTOS</t>
  </si>
  <si>
    <t>0011866-37.2017.8.18.0000</t>
  </si>
  <si>
    <t>0756006-71.2024.8.18.0000</t>
  </si>
  <si>
    <t>ADERVAL PINHEIRO DE SOUSA</t>
  </si>
  <si>
    <t>0754600-15.2024.8.18.0000</t>
  </si>
  <si>
    <t>CHARLES ALVES DA COSTA</t>
  </si>
  <si>
    <t>0758494-96.2024.8.18.0000</t>
  </si>
  <si>
    <t>JAILSON ALVES SOUSA</t>
  </si>
  <si>
    <t>0759223-25.2024.8.18.0000</t>
  </si>
  <si>
    <t>JOSEFA LUIZA LEITE</t>
  </si>
  <si>
    <t>0754923-88.2022.8.18.0000</t>
  </si>
  <si>
    <t>HELIO ANTONIO LEAL DA SILVA</t>
  </si>
  <si>
    <t>0707522-98.2019.8.18.0000</t>
  </si>
  <si>
    <t>0760052-06.2024.8.18.0000</t>
  </si>
  <si>
    <t>0001247-14.2018.8.18.0000</t>
  </si>
  <si>
    <t>WTEC MOVEIS E EQUIPAMENTOS TECNICOS LTDA - EM RECUPERACAO JUDICIAL</t>
  </si>
  <si>
    <t>0753952-40.2021.8.18.0000</t>
  </si>
  <si>
    <t>NAPOLEAO SOCIEDADE DE ADVOGADOS</t>
  </si>
  <si>
    <t>0753663-44.2020.8.18.0000</t>
  </si>
  <si>
    <t>JACIRA VIEIRA DE SOUSA CARVALHO</t>
  </si>
  <si>
    <t>0755649-62.2022.8.18.0000</t>
  </si>
  <si>
    <t>JOSE ERNANDES FONTINELES DOS SANTOS</t>
  </si>
  <si>
    <t>0756685-08.2023.8.18.0000</t>
  </si>
  <si>
    <t>ANTONIO AUGUSTO CARVALHO DE ANDRADE</t>
  </si>
  <si>
    <t>0013137-81.2017.8.18.0000</t>
  </si>
  <si>
    <t>MARLUCIA MARIA DA ROCHA LEAL SOUSA</t>
  </si>
  <si>
    <t>0755982-77.2023.8.18.0000</t>
  </si>
  <si>
    <t>JOSE WANDERLEI DA ROCHA</t>
  </si>
  <si>
    <t>0750226-92.2020.8.18.0000</t>
  </si>
  <si>
    <t>IRANILDES GONZAGA DA SILVA SANTOS</t>
  </si>
  <si>
    <t>0765413-04.2024.8.18.0000</t>
  </si>
  <si>
    <t>AUREA MARIA DA SILVA FERREIRA</t>
  </si>
  <si>
    <t>0756052-60.2024.8.18.0000</t>
  </si>
  <si>
    <t>RAIMUNDA MARIA DAMASCENO</t>
  </si>
  <si>
    <t>0755862-34.2023.8.18.0000</t>
  </si>
  <si>
    <t>0758869-34.2023.8.18.0000</t>
  </si>
  <si>
    <t>0706166-05.2018.8.18.0000</t>
  </si>
  <si>
    <t>0753821-31.2022.8.18.0000</t>
  </si>
  <si>
    <t>0754004-65.2023.8.18.0000</t>
  </si>
  <si>
    <t>ROMUALDO DE SOUSA PEREIRA</t>
  </si>
  <si>
    <t>0757064-80.2022.8.18.0000</t>
  </si>
  <si>
    <t>0710978-56.2019.8.18.0000</t>
  </si>
  <si>
    <t>MARCOS PAULO DOS SANTOS</t>
  </si>
  <si>
    <t>0011842-09.2017.8.18.0000</t>
  </si>
  <si>
    <t>0762285-73.2024.8.18.0000</t>
  </si>
  <si>
    <t>0756007-56.2024.8.18.0000</t>
  </si>
  <si>
    <t>0753943-44.2022.8.18.0000</t>
  </si>
  <si>
    <t>0752647-50.2023.8.18.0000</t>
  </si>
  <si>
    <t>MARIA NEUSA SOUZA COSTA</t>
  </si>
  <si>
    <t>0764481-50.2023.8.18.0000</t>
  </si>
  <si>
    <t>JERUSA DE JESUS OLIVEIRA SOUSA</t>
  </si>
  <si>
    <t>0001245-44.2018.8.18.0000</t>
  </si>
  <si>
    <t>0715237-94.2019.8.18.0000</t>
  </si>
  <si>
    <t>MARIA ARLETE DE SA</t>
  </si>
  <si>
    <t>0755688-59.2022.8.18.0000</t>
  </si>
  <si>
    <t>MARILUCE PEREIRA LIMA</t>
  </si>
  <si>
    <t>0757451-95.2022.8.18.0000</t>
  </si>
  <si>
    <t>RAIMUNDO NONATO GOMES MARTINS</t>
  </si>
  <si>
    <t>0013445-20.2017.8.18.0000</t>
  </si>
  <si>
    <t>ANA TEIXEIRA DE CARVALHO PAZ</t>
  </si>
  <si>
    <t>0757430-56.2021.8.18.0000</t>
  </si>
  <si>
    <t>RENATO MOREIRA PONTES</t>
  </si>
  <si>
    <t>0758489-74.2024.8.18.0000</t>
  </si>
  <si>
    <t>0750227-77.2020.8.18.0000</t>
  </si>
  <si>
    <t>ROSEMARY PEDROSA DE SOUSA ALCANTARA</t>
  </si>
  <si>
    <t>0755975-85.2023.8.18.0000</t>
  </si>
  <si>
    <t>FRANCUARIO ALVES DE CERQUEIRA</t>
  </si>
  <si>
    <t>0753949-17.2023.8.18.0000</t>
  </si>
  <si>
    <t>VILMAR OLIVEIRA FONTENELE</t>
  </si>
  <si>
    <t>0751518-15.2020.8.18.0000</t>
  </si>
  <si>
    <t>REGINA VIEIRA DA SILVA</t>
  </si>
  <si>
    <t>0755863-19.2023.8.18.0000</t>
  </si>
  <si>
    <t>RAIMUNDO ARAUJO FILHO</t>
  </si>
  <si>
    <t>0753962-16.2023.8.18.0000</t>
  </si>
  <si>
    <t>FATIMA MARIA DE JESUS SANTOS</t>
  </si>
  <si>
    <t>0758870-19.2023.8.18.0000</t>
  </si>
  <si>
    <t>MARIA ZELINA VILARINHO DE MOURA</t>
  </si>
  <si>
    <t>0706182-56.2018.8.18.0000</t>
  </si>
  <si>
    <t>GIRLENE VITOR DA SILVA</t>
  </si>
  <si>
    <t>0757065-65.2022.8.18.0000</t>
  </si>
  <si>
    <t>FRANSUA BENICIO DA SILVA</t>
  </si>
  <si>
    <t>0710979-41.2019.8.18.0000</t>
  </si>
  <si>
    <t>MARIA HERMINA DE JESUS</t>
  </si>
  <si>
    <t>0753881-04.2022.8.18.0000</t>
  </si>
  <si>
    <t>0756008-41.2024.8.18.0000</t>
  </si>
  <si>
    <t>MARIA DE FATIMA DO NASCIMENTO</t>
  </si>
  <si>
    <t>0764482-35.2023.8.18.0000</t>
  </si>
  <si>
    <t>MARIA JOSE DO REGO CARVALHO</t>
  </si>
  <si>
    <t>0762237-17.2024.8.18.0000</t>
  </si>
  <si>
    <t>CHRISTIANE AVELINO BATISTA</t>
  </si>
  <si>
    <t>0755982-43.2024.8.18.0000</t>
  </si>
  <si>
    <t>RAIMUNDO EXPEDITO DE CARVALHO</t>
  </si>
  <si>
    <t>0001235-97.2018.8.18.0000</t>
  </si>
  <si>
    <t>ANGELITA LEAL CAMPOS</t>
  </si>
  <si>
    <t>0755689-44.2022.8.18.0000</t>
  </si>
  <si>
    <t>0751662-47.2024.8.18.0000</t>
  </si>
  <si>
    <t>VALDOMIR ROSA DE OLIVEIRA</t>
  </si>
  <si>
    <t>0757452-80.2022.8.18.0000</t>
  </si>
  <si>
    <t>ANITA ALVES DE OLIVEIRA</t>
  </si>
  <si>
    <t>0000108-27.2018.8.18.0000</t>
  </si>
  <si>
    <t>GILMAR GOMES DE LIMA</t>
  </si>
  <si>
    <t>0750228-62.2020.8.18.0000</t>
  </si>
  <si>
    <t>SILVESTRE OLIVEIRA MELO</t>
  </si>
  <si>
    <t>0757432-26.2021.8.18.0000</t>
  </si>
  <si>
    <t>JURACY BARBOSA DE SOUSA</t>
  </si>
  <si>
    <t>0755961-67.2024.8.18.0000</t>
  </si>
  <si>
    <t>FRASIO COELHO FERREIRA</t>
  </si>
  <si>
    <t>0760105-84.2024.8.18.0000</t>
  </si>
  <si>
    <t>0750831-38.2020.8.18.0000</t>
  </si>
  <si>
    <t>0755864-04.2023.8.18.0000</t>
  </si>
  <si>
    <t>IRANILDE OLIVEIRA DE FARIAS</t>
  </si>
  <si>
    <t>0758579-19.2023.8.18.0000</t>
  </si>
  <si>
    <t>RITA MARIA DA CONCEICAO</t>
  </si>
  <si>
    <t>0706177-34.2018.8.18.0000</t>
  </si>
  <si>
    <t>SOCRATES GOMES DA SILVA</t>
  </si>
  <si>
    <t>0753527-42.2023.8.18.0000</t>
  </si>
  <si>
    <t>EDINALDA BARBOSA CIRINO PACHECO</t>
  </si>
  <si>
    <t>0757310-76.2022.8.18.0000</t>
  </si>
  <si>
    <t>ELIONETE DE SOUSA LIMA</t>
  </si>
  <si>
    <t>0710980-26.2019.8.18.0000</t>
  </si>
  <si>
    <t>FRANCISCO DAS CHAGAS NUNES DA ROCHA</t>
  </si>
  <si>
    <t>0756684-23.2023.8.18.0000</t>
  </si>
  <si>
    <t>ANA ALICE SOUZA AGUIAR</t>
  </si>
  <si>
    <t>0756009-26.2024.8.18.0000</t>
  </si>
  <si>
    <t>MARIA DO SOCORRO PEREIRA DE AQUINO</t>
  </si>
  <si>
    <t>0758247-86.2022.8.18.0000</t>
  </si>
  <si>
    <t>WILMA LUZ BORGES VELOSO</t>
  </si>
  <si>
    <t>0756886-97.2023.8.18.0000</t>
  </si>
  <si>
    <t>0757386-71.2020.8.18.0000</t>
  </si>
  <si>
    <t>ISABEL ROCHA SILVESTRE PEREIRA</t>
  </si>
  <si>
    <t>0001221-16.2018.8.18.0000</t>
  </si>
  <si>
    <t>MARIA DE LOURDES PAIXAO DA SILVA</t>
  </si>
  <si>
    <t>0754796-82.2024.8.18.0000</t>
  </si>
  <si>
    <t>ESPEDITO MANOEL DE SOUSA</t>
  </si>
  <si>
    <t>0755690-29.2022.8.18.0000</t>
  </si>
  <si>
    <t>ALDENICE SEVERO DA PAZ</t>
  </si>
  <si>
    <t>0757453-65.2022.8.18.0000</t>
  </si>
  <si>
    <t>MARIA CRAVEIRO BARBOSA</t>
  </si>
  <si>
    <t>0002956-84.2018.8.18.0000</t>
  </si>
  <si>
    <t>0757433-11.2021.8.18.0000</t>
  </si>
  <si>
    <t>0750229-47.2020.8.18.0000</t>
  </si>
  <si>
    <t>OTAVIO DAMIAO DA SILVA JUNIOR</t>
  </si>
  <si>
    <t>0765475-44.2024.8.18.0000</t>
  </si>
  <si>
    <t>0750832-23.2020.8.18.0000</t>
  </si>
  <si>
    <t>FRANCISCA RODRIGUES SILVA MONTEIRO</t>
  </si>
  <si>
    <t>0755865-86.2023.8.18.0000</t>
  </si>
  <si>
    <t>ARESTIDES EVARISTO SOARES</t>
  </si>
  <si>
    <t>0005337-02.2017.8.18.0000</t>
  </si>
  <si>
    <t>MARIA RODRIGUES DE MOURA SANTOS</t>
  </si>
  <si>
    <t>0706188-63.2018.8.18.0000</t>
  </si>
  <si>
    <t>0758581-86.2023.8.18.0000</t>
  </si>
  <si>
    <t>VERA LUCIA NUNES DE SOUSA</t>
  </si>
  <si>
    <t>0753963-98.2023.8.18.0000</t>
  </si>
  <si>
    <t>FRANCISCA MARIA DE SOUSA SILVA</t>
  </si>
  <si>
    <t>0757311-61.2022.8.18.0000</t>
  </si>
  <si>
    <t>MARIA DA CRUZ DE MOURA CARVALHO</t>
  </si>
  <si>
    <t>0710981-11.2019.8.18.0000</t>
  </si>
  <si>
    <t>0756010-11.2024.8.18.0000</t>
  </si>
  <si>
    <t>MARIA EDINIR DE ARAUJO</t>
  </si>
  <si>
    <t>0758403-74.2022.8.18.0000</t>
  </si>
  <si>
    <t>JOAQUIM NEIVA NETO</t>
  </si>
  <si>
    <t>0759229-66.2023.8.18.0000</t>
  </si>
  <si>
    <t>HAMURABI SIQUEIRA GOMES</t>
  </si>
  <si>
    <t>0756887-82.2023.8.18.0000</t>
  </si>
  <si>
    <t>CHRISTIAN PINTO COSTA</t>
  </si>
  <si>
    <t>0757565-34.2022.8.18.0000</t>
  </si>
  <si>
    <t>0001205-62.2018.8.18.0000</t>
  </si>
  <si>
    <t>LUCIA MORAIS DE SOUSA</t>
  </si>
  <si>
    <t>0760779-33.2022.8.18.0000</t>
  </si>
  <si>
    <t>ALMIR ADELIAS RODRIGUES</t>
  </si>
  <si>
    <t>0755691-14.2022.8.18.0000</t>
  </si>
  <si>
    <t>ABIMAEL ALVES DE HOLANDA</t>
  </si>
  <si>
    <t>0754797-67.2024.8.18.0000</t>
  </si>
  <si>
    <t>RAIMUNDO HORACIO DE MELO FILHO</t>
  </si>
  <si>
    <t>0004095-71.2018.8.18.0000</t>
  </si>
  <si>
    <t>ZENAIDE LEAL DE SOUSA</t>
  </si>
  <si>
    <t>0750230-32.2020.8.18.0000</t>
  </si>
  <si>
    <t>SANDES MOREIRA MENDES JUNIOR</t>
  </si>
  <si>
    <t>0751536-36.2020.8.18.0000</t>
  </si>
  <si>
    <t>ANA MARCIA DA SILVA COSTA GONCALVES</t>
  </si>
  <si>
    <t>0756054-30.2024.8.18.0000</t>
  </si>
  <si>
    <t>CLAUDIO DIAS DA ROCHA</t>
  </si>
  <si>
    <t>0758582-71.2023.8.18.0000</t>
  </si>
  <si>
    <t>GENIVAL PRUDENCIO DE MORAIS JUNIOR</t>
  </si>
  <si>
    <t>0755866-71.2023.8.18.0000</t>
  </si>
  <si>
    <t>WAGNER SARAIVA DE LEMOS</t>
  </si>
  <si>
    <t>0005345-76.2017.8.18.0000</t>
  </si>
  <si>
    <t>0706190-33.2018.8.18.0000</t>
  </si>
  <si>
    <t>0710982-93.2019.8.18.0000</t>
  </si>
  <si>
    <t>MARIO SERGIO OLIVEIRA CRUZ</t>
  </si>
  <si>
    <t>0753964-83.2023.8.18.0000</t>
  </si>
  <si>
    <t>JOVITA DE SOUSA LEITE</t>
  </si>
  <si>
    <t>0757450-13.2022.8.18.0000</t>
  </si>
  <si>
    <t>0757472-71.2022.8.18.0000</t>
  </si>
  <si>
    <t>0756011-93.2024.8.18.0000</t>
  </si>
  <si>
    <t>INACIO JOSE DA SILVA COSTA</t>
  </si>
  <si>
    <t>0757463-12.2022.8.18.0000</t>
  </si>
  <si>
    <t>EDILSON PEREIRA DA SILVA</t>
  </si>
  <si>
    <t>0759838-49.2023.8.18.0000</t>
  </si>
  <si>
    <t>AYANA KELLE DE MOURA RAMOS PINTO</t>
  </si>
  <si>
    <t>0756888-67.2023.8.18.0000</t>
  </si>
  <si>
    <t>MARCOS ANDRE DA CRUZ CAITANO</t>
  </si>
  <si>
    <t>0759236-29.2021.8.18.0000</t>
  </si>
  <si>
    <t>RAIMUNDO NONATO DE OLIVEIRA</t>
  </si>
  <si>
    <t>EVA RABELO DE SOUSA</t>
  </si>
  <si>
    <t>0759773-25.2021.8.18.0000</t>
  </si>
  <si>
    <t>MARINETE ODETE ALMEIDA SANTOS</t>
  </si>
  <si>
    <t>0001242-89.2018.8.18.0000</t>
  </si>
  <si>
    <t>MARIA DO SOCORRO DA SILVA MACEDO</t>
  </si>
  <si>
    <t>0760780-18.2022.8.18.0000</t>
  </si>
  <si>
    <t>JACIEL FEITOSA CELESTINO</t>
  </si>
  <si>
    <t>0755660-91.2022.8.18.0000</t>
  </si>
  <si>
    <t>GONCALA MACEDO DOS SANTOS</t>
  </si>
  <si>
    <t>0754798-52.2024.8.18.0000</t>
  </si>
  <si>
    <t>LUCIA DE FATIMA DE OLIVEIRA CARVALHO</t>
  </si>
  <si>
    <t>0758540-22.2023.8.18.0000</t>
  </si>
  <si>
    <t>MARIA LUCIA HIPOLITO DE SOUSA</t>
  </si>
  <si>
    <t>0761424-24.2023.8.18.0000</t>
  </si>
  <si>
    <t>EULINA MARIA COSTA MOURA</t>
  </si>
  <si>
    <t>0004228-16.2018.8.18.0000</t>
  </si>
  <si>
    <t>VANESSA MENDES DE OLIVEIRA</t>
  </si>
  <si>
    <t>0760076-34.2024.8.18.0000</t>
  </si>
  <si>
    <t>JAQUELINE GERUSA DE MOURA</t>
  </si>
  <si>
    <t>0750231-17.2020.8.18.0000</t>
  </si>
  <si>
    <t>ARIOSTO RIBEIRO DA SILVA</t>
  </si>
  <si>
    <t>0758583-56.2023.8.18.0000</t>
  </si>
  <si>
    <t>GERSON DE RESENDE ALVES</t>
  </si>
  <si>
    <t>0755867-56.2023.8.18.0000</t>
  </si>
  <si>
    <t>CILENE PEREIRA DE ALMEIDA</t>
  </si>
  <si>
    <t>0007159-26.2017.8.18.0000</t>
  </si>
  <si>
    <t>MARIA DEUSA DE MATOS</t>
  </si>
  <si>
    <t>0706206-84.2018.8.18.0000</t>
  </si>
  <si>
    <t>VILMAR SANTOS MUNIZ</t>
  </si>
  <si>
    <t>0753528-27.2023.8.18.0000</t>
  </si>
  <si>
    <t>ANTONIA SUZANA LIMA LOPES IBIAPINO</t>
  </si>
  <si>
    <t>0757312-46.2022.8.18.0000</t>
  </si>
  <si>
    <t>0751960-78.2020.8.18.0000</t>
  </si>
  <si>
    <t>IRENE DIAS DE SOUSA</t>
  </si>
  <si>
    <t>0757473-56.2022.8.18.0000</t>
  </si>
  <si>
    <t>MARIA CELMA DA SILVA</t>
  </si>
  <si>
    <t>0710983-78.2019.8.18.0000</t>
  </si>
  <si>
    <t>0756012-78.2024.8.18.0000</t>
  </si>
  <si>
    <t>EDMILSON SILVA SANTOS</t>
  </si>
  <si>
    <t>0758426-20.2022.8.18.0000</t>
  </si>
  <si>
    <t>CARLOS BURLAMAQUI DA SILVA</t>
  </si>
  <si>
    <t>REIJANE PORTELA DE CARVALHO</t>
  </si>
  <si>
    <t>0759774-10.2021.8.18.0000</t>
  </si>
  <si>
    <t>DIORGENY DIEGO EVANGELISTA DE SOUSA</t>
  </si>
  <si>
    <t>0001206-47.2018.8.18.0000</t>
  </si>
  <si>
    <t>RAIMUNDO LUIS PEREIRA NETO</t>
  </si>
  <si>
    <t>0754614-96.2024.8.18.0000</t>
  </si>
  <si>
    <t>ISAURINA DE SOUSA NASCIMENTO</t>
  </si>
  <si>
    <t>0759587-65.2022.8.18.0000</t>
  </si>
  <si>
    <t>EDILMA JOAQUINA DE CARVALHO</t>
  </si>
  <si>
    <t>0755662-61.2022.8.18.0000</t>
  </si>
  <si>
    <t>0758478-16.2022.8.18.0000</t>
  </si>
  <si>
    <t>MARIA ESTER IBIAPINA</t>
  </si>
  <si>
    <t>0703725-51.2018.8.18.0000</t>
  </si>
  <si>
    <t>FRANCISCO DAS CHAGAS DO NASCIMENTO</t>
  </si>
  <si>
    <t>0761430-31.2023.8.18.0000</t>
  </si>
  <si>
    <t>CLEUBER DOS SANTOS</t>
  </si>
  <si>
    <t>0750233-84.2020.8.18.0000</t>
  </si>
  <si>
    <t>0761443-30.2023.8.18.0000</t>
  </si>
  <si>
    <t>EDILIO FERREIRA DOS SANTOS</t>
  </si>
  <si>
    <t>0758871-04.2023.8.18.0000</t>
  </si>
  <si>
    <t>CAROLINNE KILCIA CARVALHO SENA MAMASCENO</t>
  </si>
  <si>
    <t>0007176-62.2017.8.18.0000</t>
  </si>
  <si>
    <t>0755868-41.2023.8.18.0000</t>
  </si>
  <si>
    <t>MARIA ALVES BRANDAO</t>
  </si>
  <si>
    <t>0706211-09.2018.8.18.0000</t>
  </si>
  <si>
    <t>ANA CLAUDIA CARVALHO ABREU</t>
  </si>
  <si>
    <t>0753529-12.2023.8.18.0000</t>
  </si>
  <si>
    <t>0752101-97.2020.8.18.0000</t>
  </si>
  <si>
    <t>MARCOS ANTONIO PEREIRA LIMA</t>
  </si>
  <si>
    <t>0710984-63.2019.8.18.0000</t>
  </si>
  <si>
    <t>JOEL SALES DE OLIVEIRA</t>
  </si>
  <si>
    <t>0757464-94.2022.8.18.0000</t>
  </si>
  <si>
    <t>MARIA DA GUIA PEREIRA DO NASCIMENTO LEMOS</t>
  </si>
  <si>
    <t>0756013-63.2024.8.18.0000</t>
  </si>
  <si>
    <t>MARIA ALICE DE PAULA QUADROS</t>
  </si>
  <si>
    <t>0000866-06.2018.8.18.0000</t>
  </si>
  <si>
    <t>MARIA DAS MERCES DA PAIXAO</t>
  </si>
  <si>
    <t>0755664-31.2022.8.18.0000</t>
  </si>
  <si>
    <t>MARILU RODRIGUES CUNHA</t>
  </si>
  <si>
    <t>0758479-98.2022.8.18.0000</t>
  </si>
  <si>
    <t>0754615-81.2024.8.18.0000</t>
  </si>
  <si>
    <t>MARIA JANICE OLIVEIRA DOS SANTOS</t>
  </si>
  <si>
    <t>0703724-66.2018.8.18.0000</t>
  </si>
  <si>
    <t>0755960-82.2024.8.18.0000</t>
  </si>
  <si>
    <t>GUARACI MARINHO DA SILVA</t>
  </si>
  <si>
    <t>0002029-55.2017.8.18.0000</t>
  </si>
  <si>
    <t>LUIZA MARIA NUNES PEREIRA</t>
  </si>
  <si>
    <t>0755869-26.2023.8.18.0000</t>
  </si>
  <si>
    <t>ELIANE DE OLIVEIRA BRITO LACERDA</t>
  </si>
  <si>
    <t>0758872-86.2023.8.18.0000</t>
  </si>
  <si>
    <t>0761426-62.2021.8.18.0000</t>
  </si>
  <si>
    <t>FRANCISCO JOSE DE SALES COSTA</t>
  </si>
  <si>
    <t>0754103-98.2024.8.18.0000</t>
  </si>
  <si>
    <t>0706212-91.2018.8.18.0000</t>
  </si>
  <si>
    <t>CARLOS DIONISIO DA SILVA</t>
  </si>
  <si>
    <t>0753965-68.2023.8.18.0000</t>
  </si>
  <si>
    <t>IRETE ALVES ARCANJO</t>
  </si>
  <si>
    <t>0710985-48.2019.8.18.0000</t>
  </si>
  <si>
    <t>SANDRA REGINA MARTINS GRANJA DE MOURA</t>
  </si>
  <si>
    <t>0756192-02.2021.8.18.0000</t>
  </si>
  <si>
    <t>0751961-63.2020.8.18.0000</t>
  </si>
  <si>
    <t>SILVERIO SILVA DOS SANTOS</t>
  </si>
  <si>
    <t>0757465-79.2022.8.18.0000</t>
  </si>
  <si>
    <t>MAGNOLIA FRANCA MARQUES</t>
  </si>
  <si>
    <t>0756014-48.2024.8.18.0000</t>
  </si>
  <si>
    <t>LEONARDO DA SILVA COSTA</t>
  </si>
  <si>
    <t>0759634-39.2022.8.18.0000</t>
  </si>
  <si>
    <t>ANTONIO BORGES DA ROCHA</t>
  </si>
  <si>
    <t>0000881-72.2018.8.18.0000</t>
  </si>
  <si>
    <t>0757754-75.2023.8.18.0000</t>
  </si>
  <si>
    <t>ISRAEL PEREIRA DE CARVALHO</t>
  </si>
  <si>
    <t>0760741-21.2022.8.18.0000</t>
  </si>
  <si>
    <t>JOVANIL JOAQUIM RODRIGUES</t>
  </si>
  <si>
    <t>0755666-98.2022.8.18.0000</t>
  </si>
  <si>
    <t>MARIA DO ROSARIO CAFE DE SOUZA</t>
  </si>
  <si>
    <t>0754799-37.2024.8.18.0000</t>
  </si>
  <si>
    <t>0703728-06.2018.8.18.0000</t>
  </si>
  <si>
    <t>IVANILDO HENRIQUE DA SILVA</t>
  </si>
  <si>
    <t>0753530-94.2023.8.18.0000</t>
  </si>
  <si>
    <t>MANOEL DOS SANTOS DE SOUSA</t>
  </si>
  <si>
    <t>0005568-29.2017.8.18.0000</t>
  </si>
  <si>
    <t>MARIA DA CONCEICAO OLIVEIRA MARTINS</t>
  </si>
  <si>
    <t>0755870-11.2023.8.18.0000</t>
  </si>
  <si>
    <t>0758873-71.2023.8.18.0000</t>
  </si>
  <si>
    <t>0706246-66.2018.8.18.0000</t>
  </si>
  <si>
    <t>PLACIDO PEREIRA NETO</t>
  </si>
  <si>
    <t>0757610-38.2022.8.18.0000</t>
  </si>
  <si>
    <t>ISAMARA RODRIGUES DE ANDRADE</t>
  </si>
  <si>
    <t>0710986-33.2019.8.18.0000</t>
  </si>
  <si>
    <t>RAIMUNDO SERGIO LOPES DE MOURA SANTOS</t>
  </si>
  <si>
    <t>0756385-17.2021.8.18.0000</t>
  </si>
  <si>
    <t>0751962-48.2020.8.18.0000</t>
  </si>
  <si>
    <t>NEYRAN OLIVEIRA PORTO</t>
  </si>
  <si>
    <t>0754104-83.2024.8.18.0000</t>
  </si>
  <si>
    <t>RAIMUNDO NONATO DOS SANTOS COSTA</t>
  </si>
  <si>
    <t>0757466-64.2022.8.18.0000</t>
  </si>
  <si>
    <t>0756015-33.2024.8.18.0000</t>
  </si>
  <si>
    <t>0000867-88.2018.8.18.0000</t>
  </si>
  <si>
    <t>ROGERIO SARAIVA PAZ</t>
  </si>
  <si>
    <t>0757755-60.2023.8.18.0000</t>
  </si>
  <si>
    <t>REINALDO FRANCISCO DE OLIVEIRA</t>
  </si>
  <si>
    <t>0754925-58.2022.8.18.0000</t>
  </si>
  <si>
    <t>0757634-66.2022.8.18.0000</t>
  </si>
  <si>
    <t>0754800-22.2024.8.18.0000</t>
  </si>
  <si>
    <t>JOAO ALVES DA SILVA</t>
  </si>
  <si>
    <t>0703732-43.2018.8.18.0000</t>
  </si>
  <si>
    <t>MARIA DO SOCORRO FERREIRA SOUSA</t>
  </si>
  <si>
    <t>0009067-21.2017.8.18.0000</t>
  </si>
  <si>
    <t>0750053-68.2020.8.18.0000</t>
  </si>
  <si>
    <t>0755871-93.2023.8.18.0000</t>
  </si>
  <si>
    <t>EXPEDITO CARDOSO DA SILVA</t>
  </si>
  <si>
    <t>0759316-85.2024.8.18.0000</t>
  </si>
  <si>
    <t>0758874-56.2023.8.18.0000</t>
  </si>
  <si>
    <t>ILEANE MOREIRA DA SILVA</t>
  </si>
  <si>
    <t>0756310-41.2022.8.18.0000</t>
  </si>
  <si>
    <t>MARIA DO SOCORRO MONTEIRO RODRIGUES</t>
  </si>
  <si>
    <t>0756089-92.2021.8.18.0000</t>
  </si>
  <si>
    <t>RICARDO VIANA MAZULO</t>
  </si>
  <si>
    <t>0757166-73.2020.8.18.0000</t>
  </si>
  <si>
    <t>0756682-53.2023.8.18.0000</t>
  </si>
  <si>
    <t>KELLY SOARES VENCAO</t>
  </si>
  <si>
    <t>0710987-18.2019.8.18.0000</t>
  </si>
  <si>
    <t>PAULO GUSTAVO LIMA GALENO</t>
  </si>
  <si>
    <t>0757467-49.2022.8.18.0000</t>
  </si>
  <si>
    <t>MARA RODRIGUES DE SOUSA NOGUEIRA</t>
  </si>
  <si>
    <t>0756016-18.2024.8.18.0000</t>
  </si>
  <si>
    <t>0756017-03.2024.8.18.0000</t>
  </si>
  <si>
    <t>MEIRINALDO DE SOUSA FEITOSA</t>
  </si>
  <si>
    <t>0001246-29.2018.8.18.0000</t>
  </si>
  <si>
    <t>SARA MAGALY CASTRO AMORIM</t>
  </si>
  <si>
    <t>0756861-55.2021.8.18.0000</t>
  </si>
  <si>
    <t>MARIA RITA DA SILVA ROCHA</t>
  </si>
  <si>
    <t>0757621-67.2022.8.18.0000</t>
  </si>
  <si>
    <t>ELIZETE MARIA DA SILVA</t>
  </si>
  <si>
    <t>0754926-43.2022.8.18.0000</t>
  </si>
  <si>
    <t>FRANCISCO DE OLIVEIRA LEITE</t>
  </si>
  <si>
    <t>0754619-21.2024.8.18.0000</t>
  </si>
  <si>
    <t>MARIA VIEIRA DA SILVA</t>
  </si>
  <si>
    <t>0703735-95.2018.8.18.0000</t>
  </si>
  <si>
    <t>CLEONICE MARIA DE JESUS</t>
  </si>
  <si>
    <t>0758584-41.2023.8.18.0000</t>
  </si>
  <si>
    <t>MARIA DE FATIMA QUARESMA DE AMORIM</t>
  </si>
  <si>
    <t>0010512-74.2017.8.18.0000</t>
  </si>
  <si>
    <t>MARIA DO SOCORRO DA SILVA RESENDE</t>
  </si>
  <si>
    <t>0755872-78.2023.8.18.0000</t>
  </si>
  <si>
    <t>0751181-89.2021.8.18.0000</t>
  </si>
  <si>
    <t>MARIA DO SOCORRO ARAUJO DE SOUZA</t>
  </si>
  <si>
    <t>0756313-30.2021.8.18.0000</t>
  </si>
  <si>
    <t>MARIA DA CONCEICAO ALVES PEREIRA</t>
  </si>
  <si>
    <t>0710988-03.2019.8.18.0000</t>
  </si>
  <si>
    <t>JEFFERSON CAVALCANTE COSTA</t>
  </si>
  <si>
    <t>0762291-80.2024.8.18.0000</t>
  </si>
  <si>
    <t>POLLYANNA RUFINO COSTA</t>
  </si>
  <si>
    <t>0755956-79.2023.8.18.0000</t>
  </si>
  <si>
    <t>0756018-85.2024.8.18.0000</t>
  </si>
  <si>
    <t>ELISMA MAURIZ DE SA</t>
  </si>
  <si>
    <t>0001271-42.2018.8.18.0000</t>
  </si>
  <si>
    <t>DANILO DE CARVALHO REGO</t>
  </si>
  <si>
    <t>0760103-22.2021.8.18.0000</t>
  </si>
  <si>
    <t>JENEVALDO FRANCISCO DE CARVALHO</t>
  </si>
  <si>
    <t>0754752-34.2022.8.18.0000</t>
  </si>
  <si>
    <t>MARILENE DO NASCIMENTO SOUSA RODRIGUES</t>
  </si>
  <si>
    <t>0757459-72.2022.8.18.0000</t>
  </si>
  <si>
    <t>ROSA MARIA DO MONTE SOARES</t>
  </si>
  <si>
    <t>0703731-58.2018.8.18.0000</t>
  </si>
  <si>
    <t>MARIA DO ROSARIO RUBENS PERFEITO</t>
  </si>
  <si>
    <t>0754801-07.2024.8.18.0000</t>
  </si>
  <si>
    <t>0755857-12.2023.8.18.0000</t>
  </si>
  <si>
    <t>MARIA SELMA DE OLIVEIRA</t>
  </si>
  <si>
    <t>0755873-63.2023.8.18.0000</t>
  </si>
  <si>
    <t>0758585-26.2023.8.18.0000</t>
  </si>
  <si>
    <t>HIDALO OLIVEIRA CUNHA</t>
  </si>
  <si>
    <t>0750975-75.2021.8.18.0000</t>
  </si>
  <si>
    <t>FRANCISCA DAS CHAGAS ARCANJO NOGUEIRA</t>
  </si>
  <si>
    <t>0710989-85.2019.8.18.0000</t>
  </si>
  <si>
    <t>MARIA ZENEUMA GOMES DE VASCONCELOS</t>
  </si>
  <si>
    <t>0756314-15.2021.8.18.0000</t>
  </si>
  <si>
    <t>MARIA DAS GRACAS CARDOSO DA FONSECA</t>
  </si>
  <si>
    <t>0010596-75.2017.8.18.0000</t>
  </si>
  <si>
    <t>ANTONIA IREUDA ALVES OLIVEIRA</t>
  </si>
  <si>
    <t>0008290-70.2016.8.18.0000</t>
  </si>
  <si>
    <t>MANOEL ALVES DOS SANTOS</t>
  </si>
  <si>
    <t>0000889-49.2018.8.18.0000</t>
  </si>
  <si>
    <t>MARIA JUCANDA DE MACEDO</t>
  </si>
  <si>
    <t>0757622-52.2022.8.18.0000</t>
  </si>
  <si>
    <t>VALDEMAR RAIMUNDO DA SILVA</t>
  </si>
  <si>
    <t>0754755-86.2022.8.18.0000</t>
  </si>
  <si>
    <t>JOSE OMAR DE MACEDO</t>
  </si>
  <si>
    <t>0757632-96.2022.8.18.0000</t>
  </si>
  <si>
    <t>THAILINE MAIARA LUSTOSA DA CRUZ</t>
  </si>
  <si>
    <t>0758551-17.2024.8.18.0000</t>
  </si>
  <si>
    <t>FRANCISCA MARIA DO CARMO</t>
  </si>
  <si>
    <t>0703743-72.2018.8.18.0000</t>
  </si>
  <si>
    <t>MARIA DA CONCEICAO LEITE SILVA</t>
  </si>
  <si>
    <t>0754803-74.2024.8.18.0000</t>
  </si>
  <si>
    <t>ALVINO MARTINS DOS ANJOS</t>
  </si>
  <si>
    <t>0757233-33.2023.8.18.0000</t>
  </si>
  <si>
    <t>0758587-93.2023.8.18.0000</t>
  </si>
  <si>
    <t>RAIMUNDA MARIA DA CONCEICAO NASCIMENTO</t>
  </si>
  <si>
    <t>0755976-70.2023.8.18.0000</t>
  </si>
  <si>
    <t>0750976-60.2021.8.18.0000</t>
  </si>
  <si>
    <t>FRANCISCA DAS CHAGAS CAVALCANTE VIEIRA</t>
  </si>
  <si>
    <t>0710990-70.2019.8.18.0000</t>
  </si>
  <si>
    <t>MARIA GLAUDENIA GONCALVES MONTEIRO</t>
  </si>
  <si>
    <t>0756193-84.2021.8.18.0000</t>
  </si>
  <si>
    <t>MARIA CEZOSTRES GOMES</t>
  </si>
  <si>
    <t>0010516-14.2017.8.18.0000</t>
  </si>
  <si>
    <t>ANTONIA PEREIRA GOMES</t>
  </si>
  <si>
    <t>0008401-54.2016.8.18.0000</t>
  </si>
  <si>
    <t>SOLANGE DE ARAUJO BRANDAO DO NASCIMENTO</t>
  </si>
  <si>
    <t>0000893-86.2018.8.18.0000</t>
  </si>
  <si>
    <t>MARIA NAZARE ROCHA DE SOUSA</t>
  </si>
  <si>
    <t>0757623-37.2022.8.18.0000</t>
  </si>
  <si>
    <t>0754927-28.2022.8.18.0000</t>
  </si>
  <si>
    <t>THIAGO MARCUS ALVES DA SILVA</t>
  </si>
  <si>
    <t>0757633-81.2022.8.18.0000</t>
  </si>
  <si>
    <t>MARIA IVONETE JANUARIO COSTA</t>
  </si>
  <si>
    <t>0703739-35.2018.8.18.0000</t>
  </si>
  <si>
    <t>EVARINTA FONTENELE DE MENEZES</t>
  </si>
  <si>
    <t>0755887-18.2021.8.18.0000</t>
  </si>
  <si>
    <t>ROSA DE ARAUJO PEREIRA</t>
  </si>
  <si>
    <t>0754804-59.2024.8.18.0000</t>
  </si>
  <si>
    <t>MARIA DALILA DANTAS DE SOUSA</t>
  </si>
  <si>
    <t>0757117-27.2023.8.18.0000</t>
  </si>
  <si>
    <t>ALONSO DE SOUSA SANTANA</t>
  </si>
  <si>
    <t>0758588-78.2023.8.18.0000</t>
  </si>
  <si>
    <t>LUCIA DE FATIMA E SILVA ARAUJO</t>
  </si>
  <si>
    <t>0012478-72.2017.8.18.0000</t>
  </si>
  <si>
    <t>ERINALDA MARIA CARDOSO DE MACEDO</t>
  </si>
  <si>
    <t>0755977-55.2023.8.18.0000</t>
  </si>
  <si>
    <t>MARIA DE LOURDES REGES SALMENTO</t>
  </si>
  <si>
    <t>LANDRI SALES</t>
  </si>
  <si>
    <t>0752378-11.2023.8.18.0000</t>
  </si>
  <si>
    <t>FRANCISCA DAS CHAGAS OLIVEIRA SILVA</t>
  </si>
  <si>
    <t>0710991-55.2019.8.18.0000</t>
  </si>
  <si>
    <t>0756315-97.2021.8.18.0000</t>
  </si>
  <si>
    <t>FRANCISCA MARIA PEREIRA</t>
  </si>
  <si>
    <t>0008293-25.2016.8.18.0000</t>
  </si>
  <si>
    <t>JOSE DA PAIXAO GOMES SILVA</t>
  </si>
  <si>
    <t>0000887-79.2018.8.18.0000</t>
  </si>
  <si>
    <t>MARIA DE FATIMA ARAUJO SILVA</t>
  </si>
  <si>
    <t>0754929-95.2022.8.18.0000</t>
  </si>
  <si>
    <t>MARIA BARBOSA NUNES DOS SANTOS</t>
  </si>
  <si>
    <t>0758008-82.2022.8.18.0000</t>
  </si>
  <si>
    <t>SORAIA DOS SANTOS SOUSA</t>
  </si>
  <si>
    <t>0703737-65.2018.8.18.0000</t>
  </si>
  <si>
    <t>MARIA DO NASCIMENTO SOUSA</t>
  </si>
  <si>
    <t>0754805-44.2024.8.18.0000</t>
  </si>
  <si>
    <t>MANOEL DA CRUZ ALVES</t>
  </si>
  <si>
    <t>0757105-13.2023.8.18.0000</t>
  </si>
  <si>
    <t>0755669-24.2020.8.18.0000</t>
  </si>
  <si>
    <t>0758589-63.2023.8.18.0000</t>
  </si>
  <si>
    <t>LILIAN MARIA BARBOSA ARAUJO</t>
  </si>
  <si>
    <t>0002067-33.2018.8.18.0000</t>
  </si>
  <si>
    <t>ESMERALDA MARIA DE OLIVEIRA SOUSA</t>
  </si>
  <si>
    <t>0756056-34.2023.8.18.0000</t>
  </si>
  <si>
    <t>0757568-86.2022.8.18.0000</t>
  </si>
  <si>
    <t>ELIEL DOS SANTOS PEREIRA</t>
  </si>
  <si>
    <t>0752380-78.2023.8.18.0000</t>
  </si>
  <si>
    <t>FRANCISCA RIBEIRO DE OLIVEIRA</t>
  </si>
  <si>
    <t>0710992-40.2019.8.18.0000</t>
  </si>
  <si>
    <t>GILDENIA MARIA MONTEIRO</t>
  </si>
  <si>
    <t>0756316-82.2021.8.18.0000</t>
  </si>
  <si>
    <t>JOELINA PEREIRA COELHO</t>
  </si>
  <si>
    <t>0008294-10.2016.8.18.0000</t>
  </si>
  <si>
    <t>ANTONIA FRANCISCA ROBERTO DA SILVA</t>
  </si>
  <si>
    <t>0757744-31.2023.8.18.0000</t>
  </si>
  <si>
    <t>LUCIANA BARBOSA DE MIRANDA SINIMBU</t>
  </si>
  <si>
    <t>0000877-35.2018.8.18.0000</t>
  </si>
  <si>
    <t>ELIELDO ENOQUE DE SOUSA</t>
  </si>
  <si>
    <t>0754966-25.2022.8.18.0000</t>
  </si>
  <si>
    <t>MARIA DE LOURDES CARVALHO DE SOUSA</t>
  </si>
  <si>
    <t>0758010-52.2022.8.18.0000</t>
  </si>
  <si>
    <t>MARIA JOSE DE ABREU</t>
  </si>
  <si>
    <t>0703744-57.2018.8.18.0000</t>
  </si>
  <si>
    <t>ADELINA BEZERRA MENDES</t>
  </si>
  <si>
    <t>0754806-29.2024.8.18.0000</t>
  </si>
  <si>
    <t>ALBERTINA RODRIGUES ALVES</t>
  </si>
  <si>
    <t>0755670-09.2020.8.18.0000</t>
  </si>
  <si>
    <t>ARISMAR TAVARES DA SILVA</t>
  </si>
  <si>
    <t>0758590-48.2023.8.18.0000</t>
  </si>
  <si>
    <t>ANTONIO CARLOS DA COSTA E SILVA</t>
  </si>
  <si>
    <t>0002459-70.2018.8.18.0000</t>
  </si>
  <si>
    <t>AURISETE CARDOSO DE MELO ALMEIDA</t>
  </si>
  <si>
    <t>0755995-76.2023.8.18.0000</t>
  </si>
  <si>
    <t>JOSE ALMEIDA DE OLIVEIRA</t>
  </si>
  <si>
    <t>0757569-71.2022.8.18.0000</t>
  </si>
  <si>
    <t>EDSONISA BATISTA MOREIRA DA FONSECA</t>
  </si>
  <si>
    <t>0752618-97.2023.8.18.0000</t>
  </si>
  <si>
    <t>MARIA DE JESUS MOURA CARVALHO</t>
  </si>
  <si>
    <t>0756744-64.2021.8.18.0000</t>
  </si>
  <si>
    <t>MARIA DE JESUS DE SOUSA OLIVEIRA</t>
  </si>
  <si>
    <t>0008291-55.2016.8.18.0000</t>
  </si>
  <si>
    <t>ANA MARIA SOARES LIMA</t>
  </si>
  <si>
    <t>0710993-25.2019.8.18.0000</t>
  </si>
  <si>
    <t>0710994-10.2019.8.18.0000</t>
  </si>
  <si>
    <t>ANISIO FELICIO DA SILVA</t>
  </si>
  <si>
    <t>0000876-50.2018.8.18.0000</t>
  </si>
  <si>
    <t>JOVANILSON ANTONIO RODRIGUES</t>
  </si>
  <si>
    <t>0754931-65.2022.8.18.0000</t>
  </si>
  <si>
    <t>JOSE NARCISO SOARES DA FONSECA</t>
  </si>
  <si>
    <t>0756669-54.2023.8.18.0000</t>
  </si>
  <si>
    <t>NEURACIR DA CONCEICAO CRUZ</t>
  </si>
  <si>
    <t>0760092-85.2024.8.18.0000</t>
  </si>
  <si>
    <t>JOSILA PEREIRA DA SILVA</t>
  </si>
  <si>
    <t>0704827-11.2018.8.18.0000</t>
  </si>
  <si>
    <t>TERESINHA DE JESUS E SILVA MARCIANO</t>
  </si>
  <si>
    <t>0754807-14.2024.8.18.0000</t>
  </si>
  <si>
    <t>MARIA ELIANE MARTINS OLIVEIRA DA ROCHA</t>
  </si>
  <si>
    <t>0003818-55.2018.8.18.0000</t>
  </si>
  <si>
    <t>ANTONIA ROSA DE SOUSA</t>
  </si>
  <si>
    <t>0755996-61.2023.8.18.0000</t>
  </si>
  <si>
    <t>0758481-68.2022.8.18.0000</t>
  </si>
  <si>
    <t>RODRIGO RIBEIRO SOARES</t>
  </si>
  <si>
    <t>0758875-41.2023.8.18.0000</t>
  </si>
  <si>
    <t>CEFISA ALVES DE SOUSA</t>
  </si>
  <si>
    <t>0762354-42.2023.8.18.0000</t>
  </si>
  <si>
    <t>MARIA DOS REMEDIOS GONCALVES MONTEIRO</t>
  </si>
  <si>
    <t>0756745-49.2021.8.18.0000</t>
  </si>
  <si>
    <t>0758501-30.2020.8.18.0000</t>
  </si>
  <si>
    <t>RAIMUNDA MARIA DE JESUS</t>
  </si>
  <si>
    <t>0008381-63.2016.8.18.0000</t>
  </si>
  <si>
    <t>ANANIAS FERNANDES DE SOUSA</t>
  </si>
  <si>
    <t>0710995-92.2019.8.18.0000</t>
  </si>
  <si>
    <t>MARIA DO CARMO DE LIMA E SILVA</t>
  </si>
  <si>
    <t>0000883-42.2018.8.18.0000</t>
  </si>
  <si>
    <t>JOSE RODRIGUES LIMA</t>
  </si>
  <si>
    <t>0758484-23.2022.8.18.0000</t>
  </si>
  <si>
    <t>0754932-50.2022.8.18.0000</t>
  </si>
  <si>
    <t>FRANCISCO DA CRUZ DOS SANTOS</t>
  </si>
  <si>
    <t>0760066-87.2024.8.18.0000</t>
  </si>
  <si>
    <t>0705546-90.2018.8.18.0000</t>
  </si>
  <si>
    <t>PRUDENCIA SOTERO ALVES</t>
  </si>
  <si>
    <t>0754808-96.2024.8.18.0000</t>
  </si>
  <si>
    <t>JOAO DE DEUS PEREIRA FILHO</t>
  </si>
  <si>
    <t>0003830-69.2018.8.18.0000</t>
  </si>
  <si>
    <t>JOSHULMAR BENVINDO DA FONSECA NEIVA</t>
  </si>
  <si>
    <t>0764475-43.2023.8.18.0000</t>
  </si>
  <si>
    <t>MARIA ELIANE DE MACEDO GALVAO</t>
  </si>
  <si>
    <t>0755997-46.2023.8.18.0000</t>
  </si>
  <si>
    <t>MARCO ANTONIO DE ARAUJO LIMA</t>
  </si>
  <si>
    <t>0751185-29.2021.8.18.0000</t>
  </si>
  <si>
    <t>PEDRO DE PAULA SANTANA</t>
  </si>
  <si>
    <t>0758591-33.2023.8.18.0000</t>
  </si>
  <si>
    <t>MARIA ENY COELHO</t>
  </si>
  <si>
    <t>0756766-25.2021.8.18.0000</t>
  </si>
  <si>
    <t>FRANCISCA ELZA DA SILVA AQUINO TEIXEIRA</t>
  </si>
  <si>
    <t>0764487-57.2023.8.18.0000</t>
  </si>
  <si>
    <t>FRANCISCO NONATO UCHOA</t>
  </si>
  <si>
    <t>0703550-57.2018.8.18.0000</t>
  </si>
  <si>
    <t>ANTONIA DE JESUS LIMA DE CARVALHO</t>
  </si>
  <si>
    <t>0710996-77.2019.8.18.0000</t>
  </si>
  <si>
    <t>JOSE DIAS CALACA</t>
  </si>
  <si>
    <t>ROSA MARIA LEAL FIGUEIREDO RODRIGUES</t>
  </si>
  <si>
    <t>0000886-94.2018.8.18.0000</t>
  </si>
  <si>
    <t>0757570-56.2022.8.18.0000</t>
  </si>
  <si>
    <t>0755657-73.2021.8.18.0000</t>
  </si>
  <si>
    <t>FRANCISCA VIEIRA DA SILVA</t>
  </si>
  <si>
    <t>0754934-20.2022.8.18.0000</t>
  </si>
  <si>
    <t>LUIS LIMA NUNES</t>
  </si>
  <si>
    <t>0760067-72.2024.8.18.0000</t>
  </si>
  <si>
    <t>FRANCISCA ARAUJO DE CARVALHO SILVA</t>
  </si>
  <si>
    <t>0705563-29.2018.8.18.0000</t>
  </si>
  <si>
    <t>RAIMUNDA PEREIRA DA SILVA ANDRADE</t>
  </si>
  <si>
    <t>0754809-81.2024.8.18.0000</t>
  </si>
  <si>
    <t>0754049-35.2024.8.18.0000</t>
  </si>
  <si>
    <t>ROMULO CARDOSO LAGES</t>
  </si>
  <si>
    <t>0003827-17.2018.8.18.0000</t>
  </si>
  <si>
    <t>GLEIDSON BATISTA DE OLIVEIRA</t>
  </si>
  <si>
    <t>0758876-26.2023.8.18.0000</t>
  </si>
  <si>
    <t>0756057-19.2023.8.18.0000</t>
  </si>
  <si>
    <t>0756802-67.2021.8.18.0000</t>
  </si>
  <si>
    <t>ANTONIETA BARROS MONTEIRO</t>
  </si>
  <si>
    <t>0703556-64.2018.8.18.0000</t>
  </si>
  <si>
    <t>0710997-62.2019.8.18.0000</t>
  </si>
  <si>
    <t>MARIA JOSE DE SOUSA MIRANDA</t>
  </si>
  <si>
    <t>0000888-64.2018.8.18.0000</t>
  </si>
  <si>
    <t>JOSINA FERREIRA BORGES</t>
  </si>
  <si>
    <t>0757571-41.2022.8.18.0000</t>
  </si>
  <si>
    <t>HILDETE MARIA DA PAIXAO</t>
  </si>
  <si>
    <t>0755092-75.2022.8.18.0000</t>
  </si>
  <si>
    <t>ROSELINA MARIA DO ROSARIO</t>
  </si>
  <si>
    <t>0760068-57.2024.8.18.0000</t>
  </si>
  <si>
    <t>DOMINGOS NONATO DA PAZ</t>
  </si>
  <si>
    <t>0705566-81.2018.8.18.0000</t>
  </si>
  <si>
    <t>IRACILDA MARIA DA ROCHA</t>
  </si>
  <si>
    <t>0756058-04.2023.8.18.0000</t>
  </si>
  <si>
    <t>FRANCISCA MOURAO PERES</t>
  </si>
  <si>
    <t>0754811-51.2024.8.18.0000</t>
  </si>
  <si>
    <t>ANTONIA MARIA SILVA DOS SANTOS</t>
  </si>
  <si>
    <t>0003843-68.2018.8.18.0000</t>
  </si>
  <si>
    <t>ISMAEL BORGES DA COSTA</t>
  </si>
  <si>
    <t>0758592-18.2023.8.18.0000</t>
  </si>
  <si>
    <t>TALYSSON FACANHA VIEIRA</t>
  </si>
  <si>
    <t>0754597-60.2024.8.18.0000</t>
  </si>
  <si>
    <t>0756317-67.2021.8.18.0000</t>
  </si>
  <si>
    <t>ACASSIA CRISTINA FONTENELE SILVA</t>
  </si>
  <si>
    <t>0759091-70.2021.8.18.0000</t>
  </si>
  <si>
    <t>EVANILDA FERREIRA DE ABREU</t>
  </si>
  <si>
    <t>0703570-48.2018.8.18.0000</t>
  </si>
  <si>
    <t>ARLENE FERNANDES DE SOUSA CAVALCANTE</t>
  </si>
  <si>
    <t>0710998-47.2019.8.18.0000</t>
  </si>
  <si>
    <t>JUSCELINO MENDES DA SILVA</t>
  </si>
  <si>
    <t>0004118-17.2018.8.18.0000</t>
  </si>
  <si>
    <t>0760407-21.2021.8.18.0000</t>
  </si>
  <si>
    <t>0757462-27.2022.8.18.0000</t>
  </si>
  <si>
    <t>JOSELENE ALMEIDA RODRIGUES DE MACEDO</t>
  </si>
  <si>
    <t>0758531-60.2023.8.18.0000</t>
  </si>
  <si>
    <t>0754935-05.2022.8.18.0000</t>
  </si>
  <si>
    <t>0760069-42.2024.8.18.0000</t>
  </si>
  <si>
    <t>ANTONIO DOMINGOS DE MORAES FILHO</t>
  </si>
  <si>
    <t>0705572-88.2018.8.18.0000</t>
  </si>
  <si>
    <t>0754812-36.2024.8.18.0000</t>
  </si>
  <si>
    <t>FRANCISCO DE ASSIS FIGUEIRA</t>
  </si>
  <si>
    <t>0004066-21.2018.8.18.0000</t>
  </si>
  <si>
    <t>0758593-03.2023.8.18.0000</t>
  </si>
  <si>
    <t>0756093-32.2021.8.18.0000</t>
  </si>
  <si>
    <t>0754602-82.2024.8.18.0000</t>
  </si>
  <si>
    <t>LAURA GOMES DE MACEDO</t>
  </si>
  <si>
    <t>0703568-78.2018.8.18.0000</t>
  </si>
  <si>
    <t>ANTONIO RIBEIRO SOBRINHO FILHO</t>
  </si>
  <si>
    <t>0710999-32.2019.8.18.0000</t>
  </si>
  <si>
    <t>FRANCISCO FABIO OLIVEIRA DIAS</t>
  </si>
  <si>
    <t>0751010-98.2022.8.18.0000</t>
  </si>
  <si>
    <t>0004119-02.2018.8.18.0000</t>
  </si>
  <si>
    <t>MANOEL LOPES DE SOUSA</t>
  </si>
  <si>
    <t>0757608-68.2022.8.18.0000</t>
  </si>
  <si>
    <t>FRANCISCO SILVA BRITO</t>
  </si>
  <si>
    <t>0758532-45.2023.8.18.0000</t>
  </si>
  <si>
    <t>JOSE ELIAS BEZERRA</t>
  </si>
  <si>
    <t>0760070-27.2024.8.18.0000</t>
  </si>
  <si>
    <t>ERIVAN GOMES DE MELO</t>
  </si>
  <si>
    <t>0754938-57.2022.8.18.0000</t>
  </si>
  <si>
    <t>ANTONIO CAMPELO DA SILVA</t>
  </si>
  <si>
    <t>0754813-21.2024.8.18.0000</t>
  </si>
  <si>
    <t>FRANCINETE PEREIRA GARCIA</t>
  </si>
  <si>
    <t>0004129-46.2018.8.18.0000</t>
  </si>
  <si>
    <t>0758877-11.2023.8.18.0000</t>
  </si>
  <si>
    <t>RAIMUNDA MARIA DAS CHAGAS</t>
  </si>
  <si>
    <t>0710430-65.2018.8.18.0000</t>
  </si>
  <si>
    <t>ISMENIA DE SOUSA BARROS</t>
  </si>
  <si>
    <t>0756095-02.2021.8.18.0000</t>
  </si>
  <si>
    <t>0755949-53.2024.8.18.0000</t>
  </si>
  <si>
    <t>CLEONICE ALVES CARDOSO</t>
  </si>
  <si>
    <t>0703558-34.2018.8.18.0000</t>
  </si>
  <si>
    <t>0750722-53.2022.8.18.0000</t>
  </si>
  <si>
    <t>ISAC ALVES DE AQUINO</t>
  </si>
  <si>
    <t>0764493-64.2023.8.18.0000</t>
  </si>
  <si>
    <t>NATANIEL DE DEUS DE ARAUJO LUSTOSA</t>
  </si>
  <si>
    <t>0004120-84.2018.8.18.0000</t>
  </si>
  <si>
    <t>CLEMILTON ELIAS BEZERRA</t>
  </si>
  <si>
    <t>0760071-12.2024.8.18.0000</t>
  </si>
  <si>
    <t>0758533-30.2023.8.18.0000</t>
  </si>
  <si>
    <t>JOSE NILTON DE CARVALHO</t>
  </si>
  <si>
    <t>0754941-12.2022.8.18.0000</t>
  </si>
  <si>
    <t>MARIA JOSE DOS SANTOS</t>
  </si>
  <si>
    <t>0758787-37.2022.8.18.0000</t>
  </si>
  <si>
    <t>AGENOR ANTONIO DA LUZ</t>
  </si>
  <si>
    <t>0761006-57.2021.8.18.0000</t>
  </si>
  <si>
    <t>LUCIANA SPINDOLA MONTEIRO TOUSSAINT</t>
  </si>
  <si>
    <t>0004162-36.2018.8.18.0000</t>
  </si>
  <si>
    <t>MARIA DOS REMEDIOS NASCIMENTO DE PAULO</t>
  </si>
  <si>
    <t>0754814-06.2024.8.18.0000</t>
  </si>
  <si>
    <t>MARICEL OLIVEIRA DE SOUSA ASSIS</t>
  </si>
  <si>
    <t>0758878-93.2023.8.18.0000</t>
  </si>
  <si>
    <t>LEILA MARIA BONA CARDOSO GOMES</t>
  </si>
  <si>
    <t>0702627-94.2019.8.18.0000</t>
  </si>
  <si>
    <t>0711000-17.2019.8.18.0000</t>
  </si>
  <si>
    <t>HOSANA CARDOSO SILVA</t>
  </si>
  <si>
    <t>0703566-11.2018.8.18.0000</t>
  </si>
  <si>
    <t>0711001-02.2019.8.18.0000</t>
  </si>
  <si>
    <t>EVANETE LUZ DE JESUS</t>
  </si>
  <si>
    <t>0755954-75.2024.8.18.0000</t>
  </si>
  <si>
    <t>MARIA DO ESPIRITO SANTO VIEIRA DA SILVA</t>
  </si>
  <si>
    <t>0004113-92.2018.8.18.0000</t>
  </si>
  <si>
    <t>MARIANA SARAIVA DE MOURA</t>
  </si>
  <si>
    <t>0711081-63.2019.8.18.0000</t>
  </si>
  <si>
    <t>MOACI FERREIRA DA SILVA</t>
  </si>
  <si>
    <t>0760072-94.2024.8.18.0000</t>
  </si>
  <si>
    <t>ARLENE DE SOUSA ARAUJO</t>
  </si>
  <si>
    <t>0758534-15.2023.8.18.0000</t>
  </si>
  <si>
    <t>EDVALDO OSVALDO DE SOUSA</t>
  </si>
  <si>
    <t>0754944-64.2022.8.18.0000</t>
  </si>
  <si>
    <t>MARIA VALDENI DA SILVA</t>
  </si>
  <si>
    <t>0760552-43.2022.8.18.0000</t>
  </si>
  <si>
    <t>GEUZA MARIA GONCALVES MONTEIRO</t>
  </si>
  <si>
    <t>0761007-42.2021.8.18.0000</t>
  </si>
  <si>
    <t>HORACIO RIBEIRO DA SILVA</t>
  </si>
  <si>
    <t>0004174-50.2018.8.18.0000</t>
  </si>
  <si>
    <t>MARIA DE LOURDES SOUSA OLIVEIRA</t>
  </si>
  <si>
    <t>0754815-88.2024.8.18.0000</t>
  </si>
  <si>
    <t>0758594-85.2023.8.18.0000</t>
  </si>
  <si>
    <t>MARCOLINO VIEIRA DA SILVA</t>
  </si>
  <si>
    <t>0759237-14.2021.8.18.0000</t>
  </si>
  <si>
    <t>JOSE PEREIRA MILANEZ NETO</t>
  </si>
  <si>
    <t>0008494-80.2017.8.18.0000</t>
  </si>
  <si>
    <t>ANTONIO RIBEIRO LIMA</t>
  </si>
  <si>
    <t>0711002-84.2019.8.18.0000</t>
  </si>
  <si>
    <t>BENTO MARTINS DE OLIVEIRA</t>
  </si>
  <si>
    <t>0004109-55.2018.8.18.0000</t>
  </si>
  <si>
    <t>ANTONIO SARMENTO DE ARAUJO COSTA</t>
  </si>
  <si>
    <t>CLAUDIANA LEITE BARBOSA</t>
  </si>
  <si>
    <t>0710496-11.2019.8.18.0000</t>
  </si>
  <si>
    <t>ANTONIA FRANCISCA BARBOSA DA SILVA</t>
  </si>
  <si>
    <t>0758535-97.2023.8.18.0000</t>
  </si>
  <si>
    <t>JOSIAS ALVES PAULA</t>
  </si>
  <si>
    <t>0754947-19.2022.8.18.0000</t>
  </si>
  <si>
    <t>MARIA JOSE DE ALMEIDA SANTOS</t>
  </si>
  <si>
    <t>0760553-28.2022.8.18.0000</t>
  </si>
  <si>
    <t>FABIO REGIO DE ARAUJO LUZ</t>
  </si>
  <si>
    <t>0761008-27.2021.8.18.0000</t>
  </si>
  <si>
    <t>RICARDO ERIC BARROS LOPES</t>
  </si>
  <si>
    <t>0004178-87.2018.8.18.0000</t>
  </si>
  <si>
    <t>MARIA GUADALUPE DE OLIVEIRA CASTRO</t>
  </si>
  <si>
    <t>0754816-73.2024.8.18.0000</t>
  </si>
  <si>
    <t>JOZELIO CAETANO DA ROCHA E SILVA</t>
  </si>
  <si>
    <t>0762223-33.2024.8.18.0000</t>
  </si>
  <si>
    <t>NILSON DE JESUS SOARES</t>
  </si>
  <si>
    <t>0758879-78.2023.8.18.0000</t>
  </si>
  <si>
    <t>MARINALDO MANUEL DE MATOS</t>
  </si>
  <si>
    <t>0710633-90.2019.8.18.0000</t>
  </si>
  <si>
    <t>PATRICIA HELAINE FREITAS PEREIRA</t>
  </si>
  <si>
    <t>0759204-24.2021.8.18.0000</t>
  </si>
  <si>
    <t>ANTONIO MARQUES DE SOUSA LIMA</t>
  </si>
  <si>
    <t>0711003-69.2019.8.18.0000</t>
  </si>
  <si>
    <t>0764321-88.2024.8.18.0000</t>
  </si>
  <si>
    <t>0004105-18.2018.8.18.0000</t>
  </si>
  <si>
    <t>GERARDO PONTE CAVALCANTE JUNIOR</t>
  </si>
  <si>
    <t>0760274-76.2021.8.18.0000</t>
  </si>
  <si>
    <t>DIVINA MARIA DE SOUSA COSTA</t>
  </si>
  <si>
    <t>0710497-93.2019.8.18.0000</t>
  </si>
  <si>
    <t>MARIA DOS REMEDIOS LOPES DOS SANTOS</t>
  </si>
  <si>
    <t>0758536-82.2023.8.18.0000</t>
  </si>
  <si>
    <t>EVALDO OSVALDO DE SOUSA</t>
  </si>
  <si>
    <t>0754969-77.2022.8.18.0000</t>
  </si>
  <si>
    <t>MARIA DO SOCORRO E SILVA SOUSA</t>
  </si>
  <si>
    <t>0760554-13.2022.8.18.0000</t>
  </si>
  <si>
    <t>0761010-94.2021.8.18.0000</t>
  </si>
  <si>
    <t>LUIS MOURA NETO</t>
  </si>
  <si>
    <t>0004196-11.2018.8.18.0000</t>
  </si>
  <si>
    <t>MARIA MECEDES DE OLIVEIRA CASTRO</t>
  </si>
  <si>
    <t>0755048-85.2024.8.18.0000</t>
  </si>
  <si>
    <t>PAULO HENRIQUE OLIVEIRA DE SOUSA</t>
  </si>
  <si>
    <t>0758880-63.2023.8.18.0000</t>
  </si>
  <si>
    <t>ALDENORA ALVES ARAGAO</t>
  </si>
  <si>
    <t>0710932-67.2019.8.18.0000</t>
  </si>
  <si>
    <t>VALDECI SILVA DE SOUSA LUZ</t>
  </si>
  <si>
    <t>0765407-94.2024.8.18.0000</t>
  </si>
  <si>
    <t>ZILMA VENANCIO DA SILVA</t>
  </si>
  <si>
    <t>0004108-70.2018.8.18.0000</t>
  </si>
  <si>
    <t>BRASIL NORDESTE LTDA</t>
  </si>
  <si>
    <t>0759977-69.2021.8.18.0000</t>
  </si>
  <si>
    <t>JUELINA RODRIGUES DA PAZ SILVA</t>
  </si>
  <si>
    <t>0710498-78.2019.8.18.0000</t>
  </si>
  <si>
    <t>MARIA DAS DORES OLIVEIRA</t>
  </si>
  <si>
    <t>0758537-67.2023.8.18.0000</t>
  </si>
  <si>
    <t>MANOEL LUIS DE CARVALHO</t>
  </si>
  <si>
    <t>0754950-71.2022.8.18.0000</t>
  </si>
  <si>
    <t>ARLETE RODRIGUES ROCHA</t>
  </si>
  <si>
    <t>0760562-87.2022.8.18.0000</t>
  </si>
  <si>
    <t>ROSEMARY REIS ANTAO</t>
  </si>
  <si>
    <t>0761011-79.2021.8.18.0000</t>
  </si>
  <si>
    <t>CLISON DE SOUSA SILVA</t>
  </si>
  <si>
    <t>0758595-70.2023.8.18.0000</t>
  </si>
  <si>
    <t>ANTONIO LIMA DAS CHAGAS</t>
  </si>
  <si>
    <t>0004201-33.2018.8.18.0000</t>
  </si>
  <si>
    <t>ROSA DE LIMA OLIVEIRA DE SOUZA</t>
  </si>
  <si>
    <t>0755049-70.2024.8.18.0000</t>
  </si>
  <si>
    <t>MARIA DE FATIMA PERES DE SOUSA</t>
  </si>
  <si>
    <t>0710933-52.2019.8.18.0000</t>
  </si>
  <si>
    <t>MARIA LUCIA VIEIRA LIMA</t>
  </si>
  <si>
    <t>0711004-54.2019.8.18.0000</t>
  </si>
  <si>
    <t>CLEMILTON DE SOUSA DIAS</t>
  </si>
  <si>
    <t>0764322-73.2024.8.18.0000</t>
  </si>
  <si>
    <t>HELENA MARIA UCHOA DE MACEDO</t>
  </si>
  <si>
    <t>0711189-92.2019.8.18.0000</t>
  </si>
  <si>
    <t>0004107-85.2018.8.18.0000</t>
  </si>
  <si>
    <t>MARIA DO SOCORRO ALVES DE ANDRADE</t>
  </si>
  <si>
    <t>0710499-63.2019.8.18.0000</t>
  </si>
  <si>
    <t>ALMIR ALBERTO DE CARVALHO</t>
  </si>
  <si>
    <t>0754952-41.2022.8.18.0000</t>
  </si>
  <si>
    <t>MARIA PEREIRA LIMA</t>
  </si>
  <si>
    <t>0760556-80.2022.8.18.0000</t>
  </si>
  <si>
    <t>MARCIA DE SOUSA BATISTA</t>
  </si>
  <si>
    <t>0761012-64.2021.8.18.0000</t>
  </si>
  <si>
    <t>EDILTON DIAS DE SOUSA</t>
  </si>
  <si>
    <t>0758596-55.2023.8.18.0000</t>
  </si>
  <si>
    <t>NILZA MARIA OLIVEIRA DE SOUSA</t>
  </si>
  <si>
    <t>0004283-64.2018.8.18.0000</t>
  </si>
  <si>
    <t>FRANCISCA BRITO DA SILVA</t>
  </si>
  <si>
    <t>0751503-75.2022.8.18.0000</t>
  </si>
  <si>
    <t>MARIA DOS REMEDIOS DOS SANTOS</t>
  </si>
  <si>
    <t>0755050-55.2024.8.18.0000</t>
  </si>
  <si>
    <t>0711005-39.2019.8.18.0000</t>
  </si>
  <si>
    <t>METAL SUCESSO LTDA - ME</t>
  </si>
  <si>
    <t>0751011-83.2022.8.18.0000</t>
  </si>
  <si>
    <t>PABLO ROMERO DE SOUSA ALENCAR</t>
  </si>
  <si>
    <t>0764324-43.2024.8.18.0000</t>
  </si>
  <si>
    <t>EVANGELISTA EVARISTO DE BRITO</t>
  </si>
  <si>
    <t>0004106-03.2018.8.18.0000</t>
  </si>
  <si>
    <t>IRANEIDE SOUSA DA SILVA</t>
  </si>
  <si>
    <t>0754955-93.2022.8.18.0000</t>
  </si>
  <si>
    <t>MARIA DO ROSARIO RODRIGUES</t>
  </si>
  <si>
    <t>0760559-35.2022.8.18.0000</t>
  </si>
  <si>
    <t>MARIA IVANILDA LEAL COSTA</t>
  </si>
  <si>
    <t>0761013-49.2021.8.18.0000</t>
  </si>
  <si>
    <t>RAIMUNDO NONATO TEIXEIRA</t>
  </si>
  <si>
    <t>0759192-73.2022.8.18.0000</t>
  </si>
  <si>
    <t>FABIO BATISTA DE OLIVEIRA</t>
  </si>
  <si>
    <t>0758881-48.2023.8.18.0000</t>
  </si>
  <si>
    <t>MARY VANDA DAMASCENO CARVALCANTE FELIX</t>
  </si>
  <si>
    <t>0004270-65.2018.8.18.0000</t>
  </si>
  <si>
    <t>JOANA MARIA DE OLIVEIRA SILVA</t>
  </si>
  <si>
    <t>0710500-48.2019.8.18.0000</t>
  </si>
  <si>
    <t>CONCEICAO DE MARIA GALVAO CASTRO</t>
  </si>
  <si>
    <t>0755051-40.2024.8.18.0000</t>
  </si>
  <si>
    <t>VALDEMAR RODRIGUES DE SOUSA</t>
  </si>
  <si>
    <t>0711006-24.2019.8.18.0000</t>
  </si>
  <si>
    <t>FRANCISCO DAS CHAGAS AMORIM DE SOUSA</t>
  </si>
  <si>
    <t>0751012-68.2022.8.18.0000</t>
  </si>
  <si>
    <t>GRAZIELA MARIA DA SILVA</t>
  </si>
  <si>
    <t>0004111-25.2018.8.18.0000</t>
  </si>
  <si>
    <t>0754956-78.2022.8.18.0000</t>
  </si>
  <si>
    <t>ANA MARCIA DE MOURA ALBANO</t>
  </si>
  <si>
    <t>0761014-34.2021.8.18.0000</t>
  </si>
  <si>
    <t>MARIA DA GUIA BORGES DA SILVA</t>
  </si>
  <si>
    <t>0760560-20.2022.8.18.0000</t>
  </si>
  <si>
    <t>0752367-79.2023.8.18.0000</t>
  </si>
  <si>
    <t>ELIZONEIDE DOS SANTOS NASCIMENTO COSTA</t>
  </si>
  <si>
    <t>0004276-72.2018.8.18.0000</t>
  </si>
  <si>
    <t>0758882-33.2023.8.18.0000</t>
  </si>
  <si>
    <t>RAIMUNDA DA SILVA PASSOS</t>
  </si>
  <si>
    <t>0755052-25.2024.8.18.0000</t>
  </si>
  <si>
    <t>MARIA DOLORES LIMA SOARES</t>
  </si>
  <si>
    <t>0711007-09.2019.8.18.0000</t>
  </si>
  <si>
    <t>0710502-18.2019.8.18.0000</t>
  </si>
  <si>
    <t>JANES CAVALCANTE DE CASTRO</t>
  </si>
  <si>
    <t>0751013-53.2022.8.18.0000</t>
  </si>
  <si>
    <t>0004110-40.2018.8.18.0000</t>
  </si>
  <si>
    <t>0755081-46.2022.8.18.0000</t>
  </si>
  <si>
    <t>MARIA DE JESUS MACHADO DA SILVA</t>
  </si>
  <si>
    <t>0710503-03.2019.8.18.0000</t>
  </si>
  <si>
    <t>0761015-19.2021.8.18.0000</t>
  </si>
  <si>
    <t>ANA PAULA DIAS DA SILVA</t>
  </si>
  <si>
    <t>0758597-40.2023.8.18.0000</t>
  </si>
  <si>
    <t>0759360-75.2022.8.18.0000</t>
  </si>
  <si>
    <t>0752368-64.2023.8.18.0000</t>
  </si>
  <si>
    <t>0004279-27.2018.8.18.0000</t>
  </si>
  <si>
    <t>FILOMENA MEMORIA NEVES</t>
  </si>
  <si>
    <t>0755053-10.2024.8.18.0000</t>
  </si>
  <si>
    <t>MARIA LUCIA CAVALCANTE DA PAZ</t>
  </si>
  <si>
    <t>0711008-91.2019.8.18.0000</t>
  </si>
  <si>
    <t>MARCOS ANTONIO FEITOSA DIAS</t>
  </si>
  <si>
    <t>0004112-10.2018.8.18.0000</t>
  </si>
  <si>
    <t>0755083-16.2022.8.18.0000</t>
  </si>
  <si>
    <t>GILDEVAN LUIS MONTEIRO</t>
  </si>
  <si>
    <t>0761017-86.2021.8.18.0000</t>
  </si>
  <si>
    <t>0710504-85.2019.8.18.0000</t>
  </si>
  <si>
    <t>0759361-60.2022.8.18.0000</t>
  </si>
  <si>
    <t>0752369-49.2023.8.18.0000</t>
  </si>
  <si>
    <t>ELIZIANE DA SILVA RODRIGUES</t>
  </si>
  <si>
    <t>0004202-18.2018.8.18.0000</t>
  </si>
  <si>
    <t>SELMA DOS SANTOS RIBEIRO</t>
  </si>
  <si>
    <t>0758883-18.2023.8.18.0000</t>
  </si>
  <si>
    <t>0755054-92.2024.8.18.0000</t>
  </si>
  <si>
    <t>DIOGENES MEIRELES MELO</t>
  </si>
  <si>
    <t>0753843-89.2022.8.18.0000</t>
  </si>
  <si>
    <t>MARIA DULCE PEREIRA</t>
  </si>
  <si>
    <t>0711009-76.2019.8.18.0000</t>
  </si>
  <si>
    <t>ISA MARIA NUNES GONCALVES LEAL</t>
  </si>
  <si>
    <t>0750689-63.2022.8.18.0000</t>
  </si>
  <si>
    <t>SANDRA AMELIA PAULO DE ARAUJO</t>
  </si>
  <si>
    <t>0755055-77.2024.8.18.0000</t>
  </si>
  <si>
    <t>GERALDO DE SOUSA FEITOSA</t>
  </si>
  <si>
    <t>0004114-77.2018.8.18.0000</t>
  </si>
  <si>
    <t>VALDETE RODRIGUES DE AQUINO</t>
  </si>
  <si>
    <t>0755514-50.2022.8.18.0000</t>
  </si>
  <si>
    <t>MARIA CARDOSO DA SILVA COSTA</t>
  </si>
  <si>
    <t>0759365-97.2022.8.18.0000</t>
  </si>
  <si>
    <t>EMERSON DE CARVALHO FERREIRA</t>
  </si>
  <si>
    <t>0004280-12.2018.8.18.0000</t>
  </si>
  <si>
    <t>0752370-34.2023.8.18.0000</t>
  </si>
  <si>
    <t>MADAILDE DOS REIS TRINDADE</t>
  </si>
  <si>
    <t>0758884-03.2023.8.18.0000</t>
  </si>
  <si>
    <t>JOAO LUIS DE QUEIROZ</t>
  </si>
  <si>
    <t>0710505-70.2019.8.18.0000</t>
  </si>
  <si>
    <t>MARIA NALVA MENDES DE ANDRADE</t>
  </si>
  <si>
    <t>0711010-61.2019.8.18.0000</t>
  </si>
  <si>
    <t>0758694-74.2022.8.18.0000</t>
  </si>
  <si>
    <t>0755056-62.2024.8.18.0000</t>
  </si>
  <si>
    <t>RENATO CARVALHO LOPES</t>
  </si>
  <si>
    <t>0004115-62.2018.8.18.0000</t>
  </si>
  <si>
    <t>INACIO JOSE DE CARVALHO</t>
  </si>
  <si>
    <t>0754958-48.2022.8.18.0000</t>
  </si>
  <si>
    <t>REGINALDO RODRIGUES</t>
  </si>
  <si>
    <t>0704727-56.2018.8.18.0000</t>
  </si>
  <si>
    <t>0759363-30.2022.8.18.0000</t>
  </si>
  <si>
    <t>0752371-19.2023.8.18.0000</t>
  </si>
  <si>
    <t>MARIA APARECIDA DA TRINDADE RIBEIRO</t>
  </si>
  <si>
    <t>0758885-85.2023.8.18.0000</t>
  </si>
  <si>
    <t>MARIA CLARA MARTINS LUZ E SILVA</t>
  </si>
  <si>
    <t>0759216-67.2023.8.18.0000</t>
  </si>
  <si>
    <t>RAIMUNDO NONATO FERREIRA DE AGUIAR</t>
  </si>
  <si>
    <t>0750820-04.2023.8.18.0000</t>
  </si>
  <si>
    <t>ROSEANE MONTEIRO DE SOUSA</t>
  </si>
  <si>
    <t>0710905-84.2019.8.18.0000</t>
  </si>
  <si>
    <t>MARIA LUCIA SOARES MOURA</t>
  </si>
  <si>
    <t>0711011-46.2019.8.18.0000</t>
  </si>
  <si>
    <t>RAIMUNDO OLIMPIO DE OLIVEIRA</t>
  </si>
  <si>
    <t>0755057-47.2024.8.18.0000</t>
  </si>
  <si>
    <t>SONIA MARGARETH DO ESPIRITO SANTO GONZAGA</t>
  </si>
  <si>
    <t>0004194-41.2018.8.18.0000</t>
  </si>
  <si>
    <t>FRANCISCA CESAR DE SOUSA</t>
  </si>
  <si>
    <t>0754960-18.2022.8.18.0000</t>
  </si>
  <si>
    <t>MANOEL FERREIRA LIMA</t>
  </si>
  <si>
    <t>0705993-78.2018.8.18.0000</t>
  </si>
  <si>
    <t>MARIA DA CRUZ ROCHA</t>
  </si>
  <si>
    <t>0760561-05.2022.8.18.0000</t>
  </si>
  <si>
    <t>0752372-04.2023.8.18.0000</t>
  </si>
  <si>
    <t>MAGNOLIA OLIVEIRA DE SOUSA SILVA</t>
  </si>
  <si>
    <t>0758598-25.2023.8.18.0000</t>
  </si>
  <si>
    <t>GLEUVA ARAUJO PORTELA</t>
  </si>
  <si>
    <t>0759222-74.2023.8.18.0000</t>
  </si>
  <si>
    <t>0711012-31.2019.8.18.0000</t>
  </si>
  <si>
    <t>JOAO TEIXEIRA NETO</t>
  </si>
  <si>
    <t>0710506-55.2019.8.18.0000</t>
  </si>
  <si>
    <t>NORMA SHEILLA OLIVEIRA MELO</t>
  </si>
  <si>
    <t>0751322-40.2023.8.18.0000</t>
  </si>
  <si>
    <t>0751542-38.2023.8.18.0000</t>
  </si>
  <si>
    <t>0755058-32.2024.8.18.0000</t>
  </si>
  <si>
    <t>0702700-03.2018.8.18.0000</t>
  </si>
  <si>
    <t>ADRIANA DA SILVA FIGUEREDO CARVALHO</t>
  </si>
  <si>
    <t>0755085-83.2022.8.18.0000</t>
  </si>
  <si>
    <t>MARCIA CRISTINA DOS SANTOS COSTA</t>
  </si>
  <si>
    <t>0710507-40.2019.8.18.0000</t>
  </si>
  <si>
    <t>0752374-71.2023.8.18.0000</t>
  </si>
  <si>
    <t>LEANDRO DE OLIVEIRA NUNES</t>
  </si>
  <si>
    <t>0758599-10.2023.8.18.0000</t>
  </si>
  <si>
    <t>0706262-20.2018.8.18.0000</t>
  </si>
  <si>
    <t>0754043-28.2024.8.18.0000</t>
  </si>
  <si>
    <t>REGINA LUCIA DE ARAUJO</t>
  </si>
  <si>
    <t>0711013-16.2019.8.18.0000</t>
  </si>
  <si>
    <t>JAMACY GOMES DE MORAES</t>
  </si>
  <si>
    <t>0752800-83.2023.8.18.0000</t>
  </si>
  <si>
    <t>JOSSIMELIA PEREIRA DE SOUSA</t>
  </si>
  <si>
    <t>0751543-23.2023.8.18.0000</t>
  </si>
  <si>
    <t>ANTONIO SOARES DE SOUZA</t>
  </si>
  <si>
    <t>0703526-29.2018.8.18.0000</t>
  </si>
  <si>
    <t>MARIA ERENILSA DE SOUSA</t>
  </si>
  <si>
    <t>0755669-53.2022.8.18.0000</t>
  </si>
  <si>
    <t>ANTONIO CARLOS DE SENA FALCAO</t>
  </si>
  <si>
    <t>MARIA LUCIA DE OLIVEIRA SOUSA</t>
  </si>
  <si>
    <t>0706265-72.2018.8.18.0000</t>
  </si>
  <si>
    <t>DERCILIO RIBEIRO DOS SANTOS</t>
  </si>
  <si>
    <t>0758600-92.2023.8.18.0000</t>
  </si>
  <si>
    <t>0752375-56.2023.8.18.0000</t>
  </si>
  <si>
    <t>0710945-66.2019.8.18.0000</t>
  </si>
  <si>
    <t>MARIA DALANA FERNANDES BEZERRA</t>
  </si>
  <si>
    <t>0755968-59.2024.8.18.0000</t>
  </si>
  <si>
    <t>IGREJA PRESBITERIANA FILADELFIA</t>
  </si>
  <si>
    <t>0753944-29.2022.8.18.0000</t>
  </si>
  <si>
    <t>FRANCISCA MARIA DE OLIVEIRA PEREIRA</t>
  </si>
  <si>
    <t>0755059-17.2024.8.18.0000</t>
  </si>
  <si>
    <t>REGINA CELIA DA CRUZ</t>
  </si>
  <si>
    <t>0711014-98.2019.8.18.0000</t>
  </si>
  <si>
    <t>0708321-78.2018.8.18.0000</t>
  </si>
  <si>
    <t>BENOAR FRANCISCO DE SOUSA</t>
  </si>
  <si>
    <t>0751544-08.2023.8.18.0000</t>
  </si>
  <si>
    <t>0703530-66.2018.8.18.0000</t>
  </si>
  <si>
    <t>0755515-35.2022.8.18.0000</t>
  </si>
  <si>
    <t>0752376-41.2023.8.18.0000</t>
  </si>
  <si>
    <t>ELISETE DE FARIAS SOUSA</t>
  </si>
  <si>
    <t>0758886-70.2023.8.18.0000</t>
  </si>
  <si>
    <t>CRISTINA ALVES MUNIZ</t>
  </si>
  <si>
    <t>0710946-51.2019.8.18.0000</t>
  </si>
  <si>
    <t>0753884-56.2022.8.18.0000</t>
  </si>
  <si>
    <t>SALETE GONCALVES LOPES</t>
  </si>
  <si>
    <t>0755060-02.2024.8.18.0000</t>
  </si>
  <si>
    <t>0711015-83.2019.8.18.0000</t>
  </si>
  <si>
    <t>APARECIDO MARQUES DIAS</t>
  </si>
  <si>
    <t>0703573-03.2018.8.18.0000</t>
  </si>
  <si>
    <t>JOSE FRANCISCO DE OLIVEIRA</t>
  </si>
  <si>
    <t>0711191-62.2019.8.18.0000</t>
  </si>
  <si>
    <t>ELISNETE FEITOSA DA SILVA</t>
  </si>
  <si>
    <t>0755949-24.2022.8.18.0000</t>
  </si>
  <si>
    <t>CIOLEIDE DE SOUSA</t>
  </si>
  <si>
    <t>0758601-77.2023.8.18.0000</t>
  </si>
  <si>
    <t>TERESINHA DE JESUS GOMES</t>
  </si>
  <si>
    <t>0756676-46.2023.8.18.0000</t>
  </si>
  <si>
    <t>MARIA DAS DORES ROCHA OLIVEIRA</t>
  </si>
  <si>
    <t>0753846-44.2022.8.18.0000</t>
  </si>
  <si>
    <t>THEMISTOCLIS FERREIRA DE ANDRADE</t>
  </si>
  <si>
    <t>0755937-39.2024.8.18.0000</t>
  </si>
  <si>
    <t>MARGARIDA MARIA ISIDORIO</t>
  </si>
  <si>
    <t>0709080-42.2018.8.18.0000</t>
  </si>
  <si>
    <t>NAIARA MARIA BARBOSA DE SOUSA</t>
  </si>
  <si>
    <t>0711016-68.2019.8.18.0000</t>
  </si>
  <si>
    <t>JOSE FRANCISCO RIBEIRO</t>
  </si>
  <si>
    <t>0759845-41.2023.8.18.0000</t>
  </si>
  <si>
    <t>MARIA AMELIA DE SOUSA VIEIRA</t>
  </si>
  <si>
    <t>0703571-33.2018.8.18.0000</t>
  </si>
  <si>
    <t>0751667-69.2024.8.18.0000</t>
  </si>
  <si>
    <t>0752725-10.2024.8.18.0000</t>
  </si>
  <si>
    <t>FRANCISCO JOSE DA PAZ</t>
  </si>
  <si>
    <t>0711192-47.2019.8.18.0000</t>
  </si>
  <si>
    <t>FABIANO DE SOUSA CARVALHO</t>
  </si>
  <si>
    <t>0755950-09.2022.8.18.0000</t>
  </si>
  <si>
    <t>ROSILIA MARIA PEREIRA BRAGA</t>
  </si>
  <si>
    <t>0758892-77.2023.8.18.0000</t>
  </si>
  <si>
    <t>ANA MARIA CLEFFS DE SOUZA</t>
  </si>
  <si>
    <t>0753945-14.2022.8.18.0000</t>
  </si>
  <si>
    <t>MARIA DOS HUMILDES DA SILVA</t>
  </si>
  <si>
    <t>0711017-53.2019.8.18.0000</t>
  </si>
  <si>
    <t>MARIA ROSA DE MOURA SOARES</t>
  </si>
  <si>
    <t>0709086-49.2018.8.18.0000</t>
  </si>
  <si>
    <t>MARIA NILZA DA CONCEICAO COSTA ALVES</t>
  </si>
  <si>
    <t>0755061-84.2024.8.18.0000</t>
  </si>
  <si>
    <t>0711018-38.2019.8.18.0000</t>
  </si>
  <si>
    <t>REJANE DE SOUSA SANTOS</t>
  </si>
  <si>
    <t>0703579-10.2018.8.18.0000</t>
  </si>
  <si>
    <t>RONALDO DA SILVA OLIVEIRA</t>
  </si>
  <si>
    <t>0755825-41.2022.8.18.0000</t>
  </si>
  <si>
    <t>FRANCISCA DA SILVA COSTA</t>
  </si>
  <si>
    <t>0754047-65.2024.8.18.0000</t>
  </si>
  <si>
    <t>WASHINGTON LUIZ DA SILVA</t>
  </si>
  <si>
    <t>0764477-13.2023.8.18.0000</t>
  </si>
  <si>
    <t>0712094-97.2019.8.18.0000</t>
  </si>
  <si>
    <t>VIVENDA CONSTRUCOES LIMITADA</t>
  </si>
  <si>
    <t>0753848-14.2022.8.18.0000</t>
  </si>
  <si>
    <t>FRANCISCA MARIA DA SILVA</t>
  </si>
  <si>
    <t>0709089-04.2018.8.18.0000</t>
  </si>
  <si>
    <t>RAIMUNDA MARIA VIANA MACEDO</t>
  </si>
  <si>
    <t>0755062-69.2024.8.18.0000</t>
  </si>
  <si>
    <t>LUIZ GONZAGA NETO</t>
  </si>
  <si>
    <t>0703580-92.2018.8.18.0000</t>
  </si>
  <si>
    <t>ROSILENE DE CARVALHO FERNANDES</t>
  </si>
  <si>
    <t>0755826-26.2022.8.18.0000</t>
  </si>
  <si>
    <t>JANIEL BUENO DA ROCHA</t>
  </si>
  <si>
    <t>0754048-50.2024.8.18.0000</t>
  </si>
  <si>
    <t>0762353-57.2023.8.18.0000</t>
  </si>
  <si>
    <t>0714601-31.2019.8.18.0000</t>
  </si>
  <si>
    <t>RAIMUNDO NONATO MOURA DOS SANTOS</t>
  </si>
  <si>
    <t>0709318-61.2018.8.18.0000</t>
  </si>
  <si>
    <t>0757471-86.2022.8.18.0000</t>
  </si>
  <si>
    <t>MARIA DO CARMO SALES FERREIRA RODRIGUES</t>
  </si>
  <si>
    <t>0755063-54.2024.8.18.0000</t>
  </si>
  <si>
    <t>0711019-23.2019.8.18.0000</t>
  </si>
  <si>
    <t>MARILENE ALVES DO VALE</t>
  </si>
  <si>
    <t>0703581-77.2018.8.18.0000</t>
  </si>
  <si>
    <t>AIRAN ALMEIDA DE SOUSA</t>
  </si>
  <si>
    <t>0755847-02.2022.8.18.0000</t>
  </si>
  <si>
    <t>0754595-90.2024.8.18.0000</t>
  </si>
  <si>
    <t>ROSA MACHADO DE BRITO</t>
  </si>
  <si>
    <t>0709316-91.2018.8.18.0000</t>
  </si>
  <si>
    <t>MARIA DA CONCEICAO VITORIA DA SILVA</t>
  </si>
  <si>
    <t>0712620-64.2019.8.18.0000</t>
  </si>
  <si>
    <t>SANDRA MARTINS DE CARVALHO</t>
  </si>
  <si>
    <t>0757855-49.2022.8.18.0000</t>
  </si>
  <si>
    <t>MARIA DA CONCEICAO RIBEIRO</t>
  </si>
  <si>
    <t>0755064-39.2024.8.18.0000</t>
  </si>
  <si>
    <t>ADRIANA NOGUEIRA LIMA</t>
  </si>
  <si>
    <t>0711020-08.2019.8.18.0000</t>
  </si>
  <si>
    <t>MARIA DE FATIMA DOS SANTOS</t>
  </si>
  <si>
    <t>0703690-91.2018.8.18.0000</t>
  </si>
  <si>
    <t>ROSELIA DE CARVALHO ROCHA</t>
  </si>
  <si>
    <t>0755848-84.2022.8.18.0000</t>
  </si>
  <si>
    <t>0754044-13.2024.8.18.0000</t>
  </si>
  <si>
    <t>CRISTOVAM DE OLIVEIRA COSTA</t>
  </si>
  <si>
    <t>0709320-31.2018.8.18.0000</t>
  </si>
  <si>
    <t>RAIMUNDA SILVA ALVES</t>
  </si>
  <si>
    <t>0712621-49.2019.8.18.0000</t>
  </si>
  <si>
    <t>MARCOS THULIO BATISTA BRITO</t>
  </si>
  <si>
    <t>0757891-91.2022.8.18.0000</t>
  </si>
  <si>
    <t>RITA LOPES DE MACEDO</t>
  </si>
  <si>
    <t>0755065-24.2024.8.18.0000</t>
  </si>
  <si>
    <t>ALINE DE FATIMA ALMEIDA CRUZ</t>
  </si>
  <si>
    <t>0711021-90.2019.8.18.0000</t>
  </si>
  <si>
    <t>JANE DE ARAUJO ALVES</t>
  </si>
  <si>
    <t>0703679-62.2018.8.18.0000</t>
  </si>
  <si>
    <t>CEZIANA FIGUEREDO DA SILVA</t>
  </si>
  <si>
    <t>0755086-68.2022.8.18.0000</t>
  </si>
  <si>
    <t>CINARA BORGES ROCHA</t>
  </si>
  <si>
    <t>0756020-55.2024.8.18.0000</t>
  </si>
  <si>
    <t>VICTOR BARROSO CAMILO CUNHA ATAIDE</t>
  </si>
  <si>
    <t>0709322-98.2018.8.18.0000</t>
  </si>
  <si>
    <t>MARIA CELMA DE MACEDO VISGUEIRA</t>
  </si>
  <si>
    <t>0712623-19.2019.8.18.0000</t>
  </si>
  <si>
    <t>J.CASTRO ADMINISTRACAO DE IMOVEIS LTDA - EPP</t>
  </si>
  <si>
    <t>0751324-10.2023.8.18.0000</t>
  </si>
  <si>
    <t>MARIA OLINDA DOS SANTOS</t>
  </si>
  <si>
    <t>0755066-09.2024.8.18.0000</t>
  </si>
  <si>
    <t>AMELIA ANA DE SOUSA</t>
  </si>
  <si>
    <t>0711022-75.2019.8.18.0000</t>
  </si>
  <si>
    <t>0711023-60.2019.8.18.0000</t>
  </si>
  <si>
    <t>RAIMUNDA NONATA DE SOUSA BARRETO</t>
  </si>
  <si>
    <t>0703682-17.2018.8.18.0000</t>
  </si>
  <si>
    <t>0755087-53.2022.8.18.0000</t>
  </si>
  <si>
    <t>FRANCISCA MONTEIRO ALENCAR</t>
  </si>
  <si>
    <t>MARILIA MACEDO REBOUCAS</t>
  </si>
  <si>
    <t>0709588-85.2018.8.18.0000</t>
  </si>
  <si>
    <t>ANTONIO CLEUTON DE CARVALHO MAGALHAES</t>
  </si>
  <si>
    <t>0713417-40.2019.8.18.0000</t>
  </si>
  <si>
    <t>0755067-91.2024.8.18.0000</t>
  </si>
  <si>
    <t>0751554-52.2023.8.18.0000</t>
  </si>
  <si>
    <t>MARIA DA CRUZ DOS SANTOS</t>
  </si>
  <si>
    <t>0703684-84.2018.8.18.0000</t>
  </si>
  <si>
    <t>MARIA DO SOCORRO TEIXEIRA DE OLIVEIRA</t>
  </si>
  <si>
    <t>0755068-76.2024.8.18.0000</t>
  </si>
  <si>
    <t>WESESLLER ALMEIDA DE SOUSA</t>
  </si>
  <si>
    <t>0755088-38.2022.8.18.0000</t>
  </si>
  <si>
    <t>VIRGINIAN CHRISTIANI LIMA VALE DE MOURA</t>
  </si>
  <si>
    <t>0709780-18.2018.8.18.0000</t>
  </si>
  <si>
    <t>MARIA ROCHA DA SILVA</t>
  </si>
  <si>
    <t>0713418-25.2019.8.18.0000</t>
  </si>
  <si>
    <t>SINDICATO DOS TRABALHADORES EM EDUCACAO BASICA PUBLICA DO PIAUI</t>
  </si>
  <si>
    <t>0751555-37.2023.8.18.0000</t>
  </si>
  <si>
    <t>ANA CELIA ALVES DA ROCHA</t>
  </si>
  <si>
    <t>0711024-45.2019.8.18.0000</t>
  </si>
  <si>
    <t>LUIS DE OLIVEIRA RAMOS</t>
  </si>
  <si>
    <t>0703686-54.2018.8.18.0000</t>
  </si>
  <si>
    <t>0755069-61.2024.8.18.0000</t>
  </si>
  <si>
    <t>ALDEBIA DE CARVALHO RODRIGUES</t>
  </si>
  <si>
    <t>0755670-38.2022.8.18.0000</t>
  </si>
  <si>
    <t>ACILINO FERREIRA RAMOS</t>
  </si>
  <si>
    <t>0710432-35.2018.8.18.0000</t>
  </si>
  <si>
    <t>0713432-09.2019.8.18.0000</t>
  </si>
  <si>
    <t>FARES J L MORAIS SOCIEDADE SIMPLES - ME</t>
  </si>
  <si>
    <t>0752809-45.2023.8.18.0000</t>
  </si>
  <si>
    <t>0711025-30.2019.8.18.0000</t>
  </si>
  <si>
    <t>FRANCISCO RODRIGUES DE SA</t>
  </si>
  <si>
    <t>0703688-24.2018.8.18.0000</t>
  </si>
  <si>
    <t>ALDENORA DOS SANTOS SOUSA</t>
  </si>
  <si>
    <t>0755070-46.2024.8.18.0000</t>
  </si>
  <si>
    <t>RONILSON DA SILVA OLIVEIRA</t>
  </si>
  <si>
    <t>0755951-91.2022.8.18.0000</t>
  </si>
  <si>
    <t>PEDRO JORGE NASCIMENTO PINTO</t>
  </si>
  <si>
    <t>KASSANDRA RODRIGUES DE SOUSA</t>
  </si>
  <si>
    <t>0756672-09.2023.8.18.0000</t>
  </si>
  <si>
    <t>FERNANDA TOURINHO BATISTA FORTES</t>
  </si>
  <si>
    <t>0710188-09.2018.8.18.0000</t>
  </si>
  <si>
    <t>CARMELITA DE SOUSA</t>
  </si>
  <si>
    <t>0713433-91.2019.8.18.0000</t>
  </si>
  <si>
    <t>RIVALDA PEREIRA DE ARAUJO</t>
  </si>
  <si>
    <t>0711026-15.2019.8.18.0000</t>
  </si>
  <si>
    <t>JUNIOR JOSE GONCALVES</t>
  </si>
  <si>
    <t>0703721-14.2018.8.18.0000</t>
  </si>
  <si>
    <t>0755071-31.2024.8.18.0000</t>
  </si>
  <si>
    <t>FLAVIA DA CRUZ AMORIM</t>
  </si>
  <si>
    <t>0755973-52.2022.8.18.0000</t>
  </si>
  <si>
    <t>ROMANA SALES BENICIO</t>
  </si>
  <si>
    <t>0756673-91.2023.8.18.0000</t>
  </si>
  <si>
    <t>0711406-72.2018.8.18.0000</t>
  </si>
  <si>
    <t>0713434-76.2019.8.18.0000</t>
  </si>
  <si>
    <t>ROSINEIDE LOPES DA SILVA</t>
  </si>
  <si>
    <t>0711027-97.2019.8.18.0000</t>
  </si>
  <si>
    <t>TARCISIO COUTINHO NOBRE</t>
  </si>
  <si>
    <t>0757236-85.2023.8.18.0000</t>
  </si>
  <si>
    <t>FRANCISCO MAURIZ FONTES</t>
  </si>
  <si>
    <t>0703966-25.2018.8.18.0000</t>
  </si>
  <si>
    <t>GILDA ALMEIDA DE SOUSA</t>
  </si>
  <si>
    <t>0756145-91.2022.8.18.0000</t>
  </si>
  <si>
    <t>MARIA DE FATIMA COELHO SOUSA</t>
  </si>
  <si>
    <t>0702229-50.2019.8.18.0000</t>
  </si>
  <si>
    <t>RAIMUNDA NONATA VIANA BARROSO</t>
  </si>
  <si>
    <t>0755939-09.2024.8.18.0000</t>
  </si>
  <si>
    <t>MARIA DA CONCEICAO LIMA</t>
  </si>
  <si>
    <t>0713435-61.2019.8.18.0000</t>
  </si>
  <si>
    <t>SABINA LAURENTINA DE OLIVEIRA</t>
  </si>
  <si>
    <t>0711028-82.2019.8.18.0000</t>
  </si>
  <si>
    <t>SILVIO AUGUSTO DE MOURA FE</t>
  </si>
  <si>
    <t>0757238-55.2023.8.18.0000</t>
  </si>
  <si>
    <t>WALYSSON ALVES TOCANTINS DE SOUSA</t>
  </si>
  <si>
    <t>0702367-17.2019.8.18.0000</t>
  </si>
  <si>
    <t>0703722-96.2018.8.18.0000</t>
  </si>
  <si>
    <t>0756148-46.2022.8.18.0000</t>
  </si>
  <si>
    <t>WANILDO JOSE DE SOUSA</t>
  </si>
  <si>
    <t>0755940-91.2024.8.18.0000</t>
  </si>
  <si>
    <t>ANTONIO VISGUEIRA FILHO</t>
  </si>
  <si>
    <t>0713436-46.2019.8.18.0000</t>
  </si>
  <si>
    <t>RAIMUNDA DE ARAUJO LIMA</t>
  </si>
  <si>
    <t>0711029-67.2019.8.18.0000</t>
  </si>
  <si>
    <t>AURIDEIA FERNANDES DE ARAUJO</t>
  </si>
  <si>
    <t>0757742-61.2023.8.18.0000</t>
  </si>
  <si>
    <t>FARIAS, DIAS E ADVOGADOS ASSOCIADOS</t>
  </si>
  <si>
    <t>0705673-91.2019.8.18.0000</t>
  </si>
  <si>
    <t>0756149-31.2022.8.18.0000</t>
  </si>
  <si>
    <t>0755964-22.2024.8.18.0000</t>
  </si>
  <si>
    <t>MARIA LUCIA MARQUES DA SILVA</t>
  </si>
  <si>
    <t>0709299-55.2018.8.18.0000</t>
  </si>
  <si>
    <t>RAIMUNDA ALVES DE CARVALHO</t>
  </si>
  <si>
    <t>0711030-52.2019.8.18.0000</t>
  </si>
  <si>
    <t>MARIA AUDIRALICE LIMA DE ARAUJO</t>
  </si>
  <si>
    <t>0713750-89.2019.8.18.0000</t>
  </si>
  <si>
    <t>BRUNA OLIVEIRA FERNANDES</t>
  </si>
  <si>
    <t>0757743-46.2023.8.18.0000</t>
  </si>
  <si>
    <t>0756150-16.2022.8.18.0000</t>
  </si>
  <si>
    <t>0755965-07.2024.8.18.0000</t>
  </si>
  <si>
    <t>MARIA CONCEICAO PRADO</t>
  </si>
  <si>
    <t>0710250-15.2019.8.18.0000</t>
  </si>
  <si>
    <t>MARIA HILMA GOMES DA SILVA</t>
  </si>
  <si>
    <t>0709290-93.2018.8.18.0000</t>
  </si>
  <si>
    <t>0711031-37.2019.8.18.0000</t>
  </si>
  <si>
    <t>ISOLDA MARIA SILVA ARAUJO</t>
  </si>
  <si>
    <t>0713751-74.2019.8.18.0000</t>
  </si>
  <si>
    <t>JOSE AMANCIO DE ASSUNCAO NETO</t>
  </si>
  <si>
    <t>0760484-59.2023.8.18.0000</t>
  </si>
  <si>
    <t>CELIA SANTANA DE CARVALHO</t>
  </si>
  <si>
    <t>0756151-98.2022.8.18.0000</t>
  </si>
  <si>
    <t>IVAN BENALY FERREIRA DA COSTA SILVA</t>
  </si>
  <si>
    <t>0710251-97.2019.8.18.0000</t>
  </si>
  <si>
    <t>MARIA ELIETE MARQUES FRANCO DA SILVA</t>
  </si>
  <si>
    <t>0709306-47.2018.8.18.0000</t>
  </si>
  <si>
    <t>DALVA MARIA GALVAO BENICIO ANDRADE</t>
  </si>
  <si>
    <t>0755970-29.2024.8.18.0000</t>
  </si>
  <si>
    <t>RAIMUNDO FELICIANO DE SOUSA</t>
  </si>
  <si>
    <t>0711032-22.2019.8.18.0000</t>
  </si>
  <si>
    <t>FRANCISCA MARIA MORAES DA SILVA</t>
  </si>
  <si>
    <t>0713752-59.2019.8.18.0000</t>
  </si>
  <si>
    <t>MARINALDA MOREIRA SILVA</t>
  </si>
  <si>
    <t>0713996-85.2019.8.18.0000</t>
  </si>
  <si>
    <t>FLAVIO ANTONIO LEMOS MARTINS</t>
  </si>
  <si>
    <t>0760485-44.2023.8.18.0000</t>
  </si>
  <si>
    <t>ALANI MARIA DE CARVALHO</t>
  </si>
  <si>
    <t>0756153-68.2022.8.18.0000</t>
  </si>
  <si>
    <t>RAFAEL VICTOR TEIVE DE ARAUJO</t>
  </si>
  <si>
    <t>0710252-82.2019.8.18.0000</t>
  </si>
  <si>
    <t>TEREZA ALVES SOARES</t>
  </si>
  <si>
    <t>0755971-14.2024.8.18.0000</t>
  </si>
  <si>
    <t>JOSE MARQUES DA SILVA</t>
  </si>
  <si>
    <t>0709310-84.2018.8.18.0000</t>
  </si>
  <si>
    <t>0711033-07.2019.8.18.0000</t>
  </si>
  <si>
    <t>0713997-70.2019.8.18.0000</t>
  </si>
  <si>
    <t>0760486-29.2023.8.18.0000</t>
  </si>
  <si>
    <t>IVANEIDE FERNANDES DA SILVA</t>
  </si>
  <si>
    <t>0756203-94.2022.8.18.0000</t>
  </si>
  <si>
    <t>MIGUEL RODRIGUES</t>
  </si>
  <si>
    <t>0710253-67.2019.8.18.0000</t>
  </si>
  <si>
    <t>MARIA HELENA BARROSO E ALBUQUERQUE</t>
  </si>
  <si>
    <t>0755972-96.2024.8.18.0000</t>
  </si>
  <si>
    <t>MARIA LUCINETE MARQUES DA SILVA</t>
  </si>
  <si>
    <t>0709593-10.2018.8.18.0000</t>
  </si>
  <si>
    <t>0711034-89.2019.8.18.0000</t>
  </si>
  <si>
    <t>ROBERTA MARIA PINHEIRO DE QUEIROZ</t>
  </si>
  <si>
    <t>0760487-14.2023.8.18.0000</t>
  </si>
  <si>
    <t>JOSE RIBEIRO DE SOUSA</t>
  </si>
  <si>
    <t>0715121-88.2019.8.18.0000</t>
  </si>
  <si>
    <t>TERESA DE JESUS RODRIGUES</t>
  </si>
  <si>
    <t>0756210-86.2022.8.18.0000</t>
  </si>
  <si>
    <t>MANOEL EVANGELISTA DO NASCIMENTO</t>
  </si>
  <si>
    <t>0710307-33.2019.8.18.0000</t>
  </si>
  <si>
    <t>0755973-81.2024.8.18.0000</t>
  </si>
  <si>
    <t>LUIZ EDVALDO CARVALHO TORRES</t>
  </si>
  <si>
    <t>0709595-77.2018.8.18.0000</t>
  </si>
  <si>
    <t>NOELIA VIEIRA DA SILVA</t>
  </si>
  <si>
    <t>0711035-74.2019.8.18.0000</t>
  </si>
  <si>
    <t>JOAO DUTRA DE ARAUJO NETO</t>
  </si>
  <si>
    <t>0760488-96.2023.8.18.0000</t>
  </si>
  <si>
    <t>SANDRA APOLONIO DA SILVA</t>
  </si>
  <si>
    <t>0715234-42.2019.8.18.0000</t>
  </si>
  <si>
    <t>MEIRIANE MARIA DA SILVA</t>
  </si>
  <si>
    <t>0756211-71.2022.8.18.0000</t>
  </si>
  <si>
    <t>ANTONIO LUCIDIO DE MELO PEREIRA</t>
  </si>
  <si>
    <t>VITELBINO CARVALHO DE OLIVEIRA</t>
  </si>
  <si>
    <t>0710308-18.2019.8.18.0000</t>
  </si>
  <si>
    <t>ANTONIO MILTON DE ALMEIDA</t>
  </si>
  <si>
    <t>0709760-27.2018.8.18.0000</t>
  </si>
  <si>
    <t>CICERA MARIA DE OLIVEIRA RODRIGUES PEREIRA</t>
  </si>
  <si>
    <t>0755974-66.2024.8.18.0000</t>
  </si>
  <si>
    <t>MARIA DO SOCORRO DE MOURA SOARES</t>
  </si>
  <si>
    <t>0711036-59.2019.8.18.0000</t>
  </si>
  <si>
    <t>PAULA DARCYENE DE OLIVEIRA ARAUJO</t>
  </si>
  <si>
    <t>0760490-66.2023.8.18.0000</t>
  </si>
  <si>
    <t>ANTONIA ROCHA DE SOUSA</t>
  </si>
  <si>
    <t>0715122-73.2019.8.18.0000</t>
  </si>
  <si>
    <t>AMANDA ELIDE DE CARVALHO</t>
  </si>
  <si>
    <t>0756157-08.2022.8.18.0000</t>
  </si>
  <si>
    <t>0711797-27.2018.8.18.0000</t>
  </si>
  <si>
    <t>0710310-85.2019.8.18.0000</t>
  </si>
  <si>
    <t>ROSA DOS SANTOS OLIVEIRA</t>
  </si>
  <si>
    <t>0755975-51.2024.8.18.0000</t>
  </si>
  <si>
    <t>0711037-44.2019.8.18.0000</t>
  </si>
  <si>
    <t>ALLANNY SOARES LEAL DOS SANTOS</t>
  </si>
  <si>
    <t>0760491-51.2023.8.18.0000</t>
  </si>
  <si>
    <t>0715425-87.2019.8.18.0000</t>
  </si>
  <si>
    <t>OZANAN DE AQUINO SILVA</t>
  </si>
  <si>
    <t>0755974-37.2022.8.18.0000</t>
  </si>
  <si>
    <t>MATEUS SCIPIAO MOURA</t>
  </si>
  <si>
    <t>0710940-44.2019.8.18.0000</t>
  </si>
  <si>
    <t>LOURDIANA MARTINS DE LIMA</t>
  </si>
  <si>
    <t>0711801-64.2018.8.18.0000</t>
  </si>
  <si>
    <t>0711038-29.2019.8.18.0000</t>
  </si>
  <si>
    <t>ANTONINO ALVES PEREIRA NETO</t>
  </si>
  <si>
    <t>0755976-36.2024.8.18.0000</t>
  </si>
  <si>
    <t>CAROLINA MATTER DE SOUZA LIMA</t>
  </si>
  <si>
    <t>0760492-36.2023.8.18.0000</t>
  </si>
  <si>
    <t>ROSIMARIR PESSOA CABRAL</t>
  </si>
  <si>
    <t>0715232-72.2019.8.18.0000</t>
  </si>
  <si>
    <t>0755975-22.2022.8.18.0000</t>
  </si>
  <si>
    <t>JONY MOREIRA DE SOUSA</t>
  </si>
  <si>
    <t>0710941-29.2019.8.18.0000</t>
  </si>
  <si>
    <t>0711802-49.2018.8.18.0000</t>
  </si>
  <si>
    <t>MARIA DA CRUZ PAULINO MOURA</t>
  </si>
  <si>
    <t>0711039-14.2019.8.18.0000</t>
  </si>
  <si>
    <t>MARIA ORSANO PEREIRA</t>
  </si>
  <si>
    <t>0755977-21.2024.8.18.0000</t>
  </si>
  <si>
    <t>CAMILLA DE OLIVEIRA FERREIRA MENKE</t>
  </si>
  <si>
    <t>0760493-21.2023.8.18.0000</t>
  </si>
  <si>
    <t>TERESA DELMIRO LUCIO SILVA</t>
  </si>
  <si>
    <t>0715123-58.2019.8.18.0000</t>
  </si>
  <si>
    <t>0755976-07.2022.8.18.0000</t>
  </si>
  <si>
    <t>ERONILDO PEREIRA DA SILVA</t>
  </si>
  <si>
    <t>0710942-14.2019.8.18.0000</t>
  </si>
  <si>
    <t>JOSELIA BARBOSA LEAL DE CARVALHO</t>
  </si>
  <si>
    <t>0711806-86.2018.8.18.0000</t>
  </si>
  <si>
    <t>MARIA DA PAZ SOARES DAS CHAGAS</t>
  </si>
  <si>
    <t>0711040-96.2019.8.18.0000</t>
  </si>
  <si>
    <t>0755978-06.2024.8.18.0000</t>
  </si>
  <si>
    <t>0760494-06.2023.8.18.0000</t>
  </si>
  <si>
    <t>0715426-72.2019.8.18.0000</t>
  </si>
  <si>
    <t>MARIA CLEIDE DE SOUSA FERNANDES</t>
  </si>
  <si>
    <t>0755977-89.2022.8.18.0000</t>
  </si>
  <si>
    <t>DEFENSORIA PUBLICA DO ESTADO DO PIAUI</t>
  </si>
  <si>
    <t>0711251-35.2019.8.18.0000</t>
  </si>
  <si>
    <t>HELIO MARTINS FELICIO DA SILVA</t>
  </si>
  <si>
    <t>0711809-41.2018.8.18.0000</t>
  </si>
  <si>
    <t>MARIA DA CRUZ RIBEIRO DA SILVA</t>
  </si>
  <si>
    <t>0711041-81.2019.8.18.0000</t>
  </si>
  <si>
    <t>ANTONIO CARLOS ALVES BRANDAO</t>
  </si>
  <si>
    <t>0755979-88.2024.8.18.0000</t>
  </si>
  <si>
    <t>ANTONIO RIBEIRO PAZ</t>
  </si>
  <si>
    <t>0711052-13.2019.8.18.0000</t>
  </si>
  <si>
    <t>ANA GLAYRCE DE ARAUJO OLIVEIRA</t>
  </si>
  <si>
    <t>0760495-88.2023.8.18.0000</t>
  </si>
  <si>
    <t>MARCOS FERREIRA LIMA</t>
  </si>
  <si>
    <t>0711148-28.2019.8.18.0000</t>
  </si>
  <si>
    <t>JOSE BORGES DA SILVA JUNIOR</t>
  </si>
  <si>
    <t>0715239-64.2019.8.18.0000</t>
  </si>
  <si>
    <t>MARIA SOLANGE DE CARVALHO RODRIGUES SOUSA</t>
  </si>
  <si>
    <t>0755978-74.2022.8.18.0000</t>
  </si>
  <si>
    <t>0702612-28.2019.8.18.0000</t>
  </si>
  <si>
    <t>0755980-73.2024.8.18.0000</t>
  </si>
  <si>
    <t>0760848-31.2023.8.18.0000</t>
  </si>
  <si>
    <t>RITA PAULINO DA SILVA</t>
  </si>
  <si>
    <t>0711053-95.2019.8.18.0000</t>
  </si>
  <si>
    <t>CAMPELO FILHO &amp; SOCIEDADE DE ADVOGADOS</t>
  </si>
  <si>
    <t>0711158-72.2019.8.18.0000</t>
  </si>
  <si>
    <t>HELENA MARIA DE ABREU PAZ</t>
  </si>
  <si>
    <t>0715427-57.2019.8.18.0000</t>
  </si>
  <si>
    <t>ELIELSON ENOQUE DE SOUSA</t>
  </si>
  <si>
    <t>0755979-59.2022.8.18.0000</t>
  </si>
  <si>
    <t>JAYLSON LIMA SANTOS</t>
  </si>
  <si>
    <t>0702614-95.2019.8.18.0000</t>
  </si>
  <si>
    <t>0755981-58.2024.8.18.0000</t>
  </si>
  <si>
    <t>NAGILA DE AZEVEDO MARQUES</t>
  </si>
  <si>
    <t>0760849-16.2023.8.18.0000</t>
  </si>
  <si>
    <t>MARIA ALELUIA DE JESUS COSTA OLIVEIRA</t>
  </si>
  <si>
    <t>0755987-65.2024.8.18.0000</t>
  </si>
  <si>
    <t>KLEBERSON DE CARVALHO VIEIRA</t>
  </si>
  <si>
    <t>0700984-67.2020.8.18.0000</t>
  </si>
  <si>
    <t>GILVAN RODRIGUES DE ALMEIDA</t>
  </si>
  <si>
    <t>0755849-69.2022.8.18.0000</t>
  </si>
  <si>
    <t>ERIVALDO SILVEIRA ALVES</t>
  </si>
  <si>
    <t>0704998-65.2018.8.18.0000</t>
  </si>
  <si>
    <t>ADRIANA BARBOSA MIGUEL</t>
  </si>
  <si>
    <t>0751758-04.2020.8.18.0000</t>
  </si>
  <si>
    <t>MARIA LUCILENE DE BRITO LOPES</t>
  </si>
  <si>
    <t>0702620-05.2019.8.18.0000</t>
  </si>
  <si>
    <t>FRANCK RONYELLE DE SOUSA LIMA</t>
  </si>
  <si>
    <t>0760850-98.2023.8.18.0000</t>
  </si>
  <si>
    <t>MARIA MEDEIROS DE OLIVEIRA BARROS</t>
  </si>
  <si>
    <t>0755988-50.2024.8.18.0000</t>
  </si>
  <si>
    <t>FRANCISCO EDUVIRGES LOPES</t>
  </si>
  <si>
    <t>0750049-31.2020.8.18.0000</t>
  </si>
  <si>
    <t>CARLOS ALBERTO DE VASCONCELOS LIMA</t>
  </si>
  <si>
    <t>0706256-13.2018.8.18.0000</t>
  </si>
  <si>
    <t>GEELDO DE SOUSA SILVA</t>
  </si>
  <si>
    <t>0755851-39.2022.8.18.0000</t>
  </si>
  <si>
    <t>LUIZ GONZAGA DA SILVA</t>
  </si>
  <si>
    <t>0751762-41.2020.8.18.0000</t>
  </si>
  <si>
    <t>EDILBERTO BARROSO DE SOUSA</t>
  </si>
  <si>
    <t>0702622-72.2019.8.18.0000</t>
  </si>
  <si>
    <t>FABIANA CRUZ SOARES</t>
  </si>
  <si>
    <t>0760851-83.2023.8.18.0000</t>
  </si>
  <si>
    <t>MARIA HELENA SILVA OLIVEIRA</t>
  </si>
  <si>
    <t>0755989-35.2024.8.18.0000</t>
  </si>
  <si>
    <t>KLEBER MARQUES DE OLIVEIRA</t>
  </si>
  <si>
    <t>0755878-22.2022.8.18.0000</t>
  </si>
  <si>
    <t>MARIA DE FATIMA HIGINO CARDOSO</t>
  </si>
  <si>
    <t>0701002-88.2020.8.18.0000</t>
  </si>
  <si>
    <t>FRANCISCO XAVIER SOARES DA SILVA</t>
  </si>
  <si>
    <t>0751763-26.2020.8.18.0000</t>
  </si>
  <si>
    <t>0702624-42.2019.8.18.0000</t>
  </si>
  <si>
    <t>0709088-19.2018.8.18.0000</t>
  </si>
  <si>
    <t>MHARIANNI CIARLINI DE SOUSA BEZERRA</t>
  </si>
  <si>
    <t>0760852-68.2023.8.18.0000</t>
  </si>
  <si>
    <t>RAIMUNDO MOREIRA DA SILVA FILHO</t>
  </si>
  <si>
    <t>0702357-70.2019.8.18.0000</t>
  </si>
  <si>
    <t>SILVERIA DELMIRO DE DEUS</t>
  </si>
  <si>
    <t>0750224-25.2020.8.18.0000</t>
  </si>
  <si>
    <t>IRISMAR ALVES PEREIRA DA SILVA</t>
  </si>
  <si>
    <t>0755990-20.2024.8.18.0000</t>
  </si>
  <si>
    <t>JOSE DE MELO PEREIRA</t>
  </si>
  <si>
    <t>0755879-07.2022.8.18.0000</t>
  </si>
  <si>
    <t>ERINALDA FERREIRA ROCHA</t>
  </si>
  <si>
    <t>0710623-46.2019.8.18.0000</t>
  </si>
  <si>
    <t>LEONITA DOS SANTOS FERNANDES</t>
  </si>
  <si>
    <t>0751765-93.2020.8.18.0000</t>
  </si>
  <si>
    <t>0760853-53.2023.8.18.0000</t>
  </si>
  <si>
    <t>0750851-29.2020.8.18.0000</t>
  </si>
  <si>
    <t>ALEXANDRINA MARIA DE SOUSA</t>
  </si>
  <si>
    <t>0755991-05.2024.8.18.0000</t>
  </si>
  <si>
    <t>HELIO DOMINGOS DE CARVALHO JUNIOR</t>
  </si>
  <si>
    <t>0755881-74.2022.8.18.0000</t>
  </si>
  <si>
    <t>0710624-31.2019.8.18.0000</t>
  </si>
  <si>
    <t>CRISTIANE DE FATIMA MOURA</t>
  </si>
  <si>
    <t>0751766-78.2020.8.18.0000</t>
  </si>
  <si>
    <t>0710552-44.2019.8.18.0000</t>
  </si>
  <si>
    <t>RENATA LEAO TEIXEIRA</t>
  </si>
  <si>
    <t>0764472-88.2023.8.18.0000</t>
  </si>
  <si>
    <t>EDILENE RODRIGUES DA SILVA MAGALHAES</t>
  </si>
  <si>
    <t>0755992-87.2024.8.18.0000</t>
  </si>
  <si>
    <t>ADRIANO DE SA SILVA</t>
  </si>
  <si>
    <t>0756158-90.2022.8.18.0000</t>
  </si>
  <si>
    <t>RAIMUNDO MAGALHAES GOMES</t>
  </si>
  <si>
    <t>0751523-37.2020.8.18.0000</t>
  </si>
  <si>
    <t>ELIAS PAZ E SILVA</t>
  </si>
  <si>
    <t>0712092-30.2019.8.18.0000</t>
  </si>
  <si>
    <t>CECILIO FRANCISCO DE ALMEIDA</t>
  </si>
  <si>
    <t>0751768-48.2020.8.18.0000</t>
  </si>
  <si>
    <t>0709457-13.2018.8.18.0000</t>
  </si>
  <si>
    <t>ANA MARIA GOMES JUVENCIO</t>
  </si>
  <si>
    <t>0760854-38.2023.8.18.0000</t>
  </si>
  <si>
    <t>EUGENIA ALVES DE MACEDO SANTOS</t>
  </si>
  <si>
    <t>0755993-72.2024.8.18.0000</t>
  </si>
  <si>
    <t>GICELIA SANTANA DE CARVALHO</t>
  </si>
  <si>
    <t>0755671-23.2022.8.18.0000</t>
  </si>
  <si>
    <t>RUBENS UCHOA MORORO</t>
  </si>
  <si>
    <t>0751531-14.2020.8.18.0000</t>
  </si>
  <si>
    <t>JULIO RODRIGUES DE SOUSA</t>
  </si>
  <si>
    <t>0750635-68.2020.8.18.0000</t>
  </si>
  <si>
    <t>JOAO DE DEUS DE SOUSA</t>
  </si>
  <si>
    <t>ANA MARIA ALVES LIMA</t>
  </si>
  <si>
    <t>0751770-18.2020.8.18.0000</t>
  </si>
  <si>
    <t>VICTOR ALEXANDRE MACEDO LEAL</t>
  </si>
  <si>
    <t>0712608-50.2019.8.18.0000</t>
  </si>
  <si>
    <t>MARIA SALETE DOS SANTOS CASTRO</t>
  </si>
  <si>
    <t>0755994-57.2024.8.18.0000</t>
  </si>
  <si>
    <t>JOEL NEVES DA COSTA</t>
  </si>
  <si>
    <t>0752692-20.2024.8.18.0000</t>
  </si>
  <si>
    <t>0755672-08.2022.8.18.0000</t>
  </si>
  <si>
    <t>SANDRA DA SILVA SANTOS</t>
  </si>
  <si>
    <t>0751532-96.2020.8.18.0000</t>
  </si>
  <si>
    <t>ANTONIO DOS SANTOS NOGUEIRA DE SOUSA</t>
  </si>
  <si>
    <t>0751771-03.2020.8.18.0000</t>
  </si>
  <si>
    <t>LUIZ MENDES PEREIRA</t>
  </si>
  <si>
    <t>0752358-25.2020.8.18.0000</t>
  </si>
  <si>
    <t>DINAH SA REZENDE NETA</t>
  </si>
  <si>
    <t>0713755-14.2019.8.18.0000</t>
  </si>
  <si>
    <t>CARLOS ALBERTO RODRIGUES CAMPOS</t>
  </si>
  <si>
    <t>0713993-33.2019.8.18.0000</t>
  </si>
  <si>
    <t>MARIA ISOLETE OLIVEIRA FROTA</t>
  </si>
  <si>
    <t>0755995-42.2024.8.18.0000</t>
  </si>
  <si>
    <t>CLEIDIANE CLEMENTINO DE ARAUJO</t>
  </si>
  <si>
    <t>0754600-83.2022.8.18.0000</t>
  </si>
  <si>
    <t>0754592-38.2024.8.18.0000</t>
  </si>
  <si>
    <t>ERISVAN DA SILVA</t>
  </si>
  <si>
    <t>0751754-64.2020.8.18.0000</t>
  </si>
  <si>
    <t>IRENE RIBEIRO DAS CHAGAS</t>
  </si>
  <si>
    <t>0756839-94.2021.8.18.0000</t>
  </si>
  <si>
    <t>CELIO DE HOLANDA TORRES</t>
  </si>
  <si>
    <t>0752359-10.2020.8.18.0000</t>
  </si>
  <si>
    <t>0713759-51.2019.8.18.0000</t>
  </si>
  <si>
    <t>0755996-27.2024.8.18.0000</t>
  </si>
  <si>
    <t>LEIANE DA CONCEICAO RODRIGUES</t>
  </si>
  <si>
    <t>0755673-90.2022.8.18.0000</t>
  </si>
  <si>
    <t>0754593-23.2024.8.18.0000</t>
  </si>
  <si>
    <t>GHELBA MARIA PORTELA</t>
  </si>
  <si>
    <t>0751756-34.2020.8.18.0000</t>
  </si>
  <si>
    <t>0756965-47.2021.8.18.0000</t>
  </si>
  <si>
    <t>FRANCISCO MOREIRA DA SILVA</t>
  </si>
  <si>
    <t>0758266-92.2022.8.18.0000</t>
  </si>
  <si>
    <t>ROMEU ALENCAR SOARES ARAUJO</t>
  </si>
  <si>
    <t>0755208-47.2023.8.18.0000</t>
  </si>
  <si>
    <t>VIVIANE MIRANDA MOTA</t>
  </si>
  <si>
    <t>0714002-92.2019.8.18.0000</t>
  </si>
  <si>
    <t>0760074-64.2024.8.18.0000</t>
  </si>
  <si>
    <t>JOSE MILTON DA SILVA SOUSA</t>
  </si>
  <si>
    <t>0755692-96.2022.8.18.0000</t>
  </si>
  <si>
    <t>FRANCISCO DAS CHAGAS BARROSO</t>
  </si>
  <si>
    <t>0752437-04.2020.8.18.0000</t>
  </si>
  <si>
    <t>EDIMAR LUSTOSA DA SILVA</t>
  </si>
  <si>
    <t>0754017-64.2023.8.18.0000</t>
  </si>
  <si>
    <t>MARIA DO ROSARIO ALVES DA SILVA</t>
  </si>
  <si>
    <t>0753115-19.2020.8.18.0000</t>
  </si>
  <si>
    <t>ZELIA MARIA DE ARAUJO SANTOS BORGES</t>
  </si>
  <si>
    <t>0755181-64.2023.8.18.0000</t>
  </si>
  <si>
    <t>MARIA DE FATIMA DE SOUSA</t>
  </si>
  <si>
    <t>0700986-37.2020.8.18.0000</t>
  </si>
  <si>
    <t>MARIA DE OLIVEIRA BARBOSA</t>
  </si>
  <si>
    <t>0754601-68.2022.8.18.0000</t>
  </si>
  <si>
    <t>ODONTOCENTER PRODUTOS MEDICOS ODONTOLOGICOS LTDA</t>
  </si>
  <si>
    <t>0756686-90.2023.8.18.0000</t>
  </si>
  <si>
    <t>JOSE GAUDENCIO PORTELA VELOSO</t>
  </si>
  <si>
    <t>0757237-70.2023.8.18.0000</t>
  </si>
  <si>
    <t>ROBENEVALDA BRITO DE SOUSA</t>
  </si>
  <si>
    <t>0753124-78.2020.8.18.0000</t>
  </si>
  <si>
    <t>ROSEANE MARCIA DE SOUSA LIMA</t>
  </si>
  <si>
    <t>0701271-30.2020.8.18.0000</t>
  </si>
  <si>
    <t>LIDIANE RODRIGUES DE CARVALHO</t>
  </si>
  <si>
    <t>0755693-81.2022.8.18.0000</t>
  </si>
  <si>
    <t>SANDRA LUZIA PEREIRA</t>
  </si>
  <si>
    <t>0759842-86.2023.8.18.0000</t>
  </si>
  <si>
    <t>0757759-97.2023.8.18.0000</t>
  </si>
  <si>
    <t>HELOISA SOARES DO VALE OLIVEIRA</t>
  </si>
  <si>
    <t>0753480-73.2020.8.18.0000</t>
  </si>
  <si>
    <t>GILVANEIDE FERNANDES DA SILVA</t>
  </si>
  <si>
    <t>0754444-95.2022.8.18.0000</t>
  </si>
  <si>
    <t>MARIANO LOPES SANTOS</t>
  </si>
  <si>
    <t>0755997-12.2024.8.18.0000</t>
  </si>
  <si>
    <t>HENARCY OLIVEIRA</t>
  </si>
  <si>
    <t>0750057-08.2020.8.18.0000</t>
  </si>
  <si>
    <t>0757762-52.2023.8.18.0000</t>
  </si>
  <si>
    <t>0753128-18.2020.8.18.0000</t>
  </si>
  <si>
    <t>MARIA DE PAIVA LEAO</t>
  </si>
  <si>
    <t>0753481-58.2020.8.18.0000</t>
  </si>
  <si>
    <t>0755676-45.2022.8.18.0000</t>
  </si>
  <si>
    <t>FRANCISCO JAPHET BARBOSA DE ALBUQUERQUE</t>
  </si>
  <si>
    <t>0758500-06.2024.8.18.0000</t>
  </si>
  <si>
    <t>0753388-95.2020.8.18.0000</t>
  </si>
  <si>
    <t>GENALDA PINHEIRO FONSECA CARVALHO</t>
  </si>
  <si>
    <t>0758496-66.2024.8.18.0000</t>
  </si>
  <si>
    <t>FRANCISCA GOMES ROCHA</t>
  </si>
  <si>
    <t>0753487-65.2020.8.18.0000</t>
  </si>
  <si>
    <t>0754620-74.2022.8.18.0000</t>
  </si>
  <si>
    <t>0753389-80.2020.8.18.0000</t>
  </si>
  <si>
    <t>AIRTON CALDAS UCHOA</t>
  </si>
  <si>
    <t>0758493-14.2024.8.18.0000</t>
  </si>
  <si>
    <t>MARXCUELMA ARAUJO OLIVEIRA</t>
  </si>
  <si>
    <t>0753671-21.2020.8.18.0000</t>
  </si>
  <si>
    <t>ARINA MACEDO DE CARVALHO</t>
  </si>
  <si>
    <t>0755694-66.2022.8.18.0000</t>
  </si>
  <si>
    <t>FRANCISCO VALDEMAR FERREIRA SILVA</t>
  </si>
  <si>
    <t>0758504-43.2024.8.18.0000</t>
  </si>
  <si>
    <t>ANA CLARA LUCENA SILVA</t>
  </si>
  <si>
    <t>0753489-35.2020.8.18.0000</t>
  </si>
  <si>
    <t>MARIA DO CARMO DE ALMEIDA E SILVA</t>
  </si>
  <si>
    <t>0753672-06.2020.8.18.0000</t>
  </si>
  <si>
    <t>CLEMILSON DE CARVALHO SILVA</t>
  </si>
  <si>
    <t>0755711-05.2022.8.18.0000</t>
  </si>
  <si>
    <t>LAIS CARVALHO DE SA</t>
  </si>
  <si>
    <t>0753490-20.2020.8.18.0000</t>
  </si>
  <si>
    <t>0758505-28.2024.8.18.0000</t>
  </si>
  <si>
    <t>MARIA DO SOCORRO NEVES LOIOLA</t>
  </si>
  <si>
    <t>0753673-88.2020.8.18.0000</t>
  </si>
  <si>
    <t>MILSIAN OLIVEIRA DA SILVA</t>
  </si>
  <si>
    <t>0754445-80.2022.8.18.0000</t>
  </si>
  <si>
    <t>ELIZABETH MARIA MEMORIA AGUIAR</t>
  </si>
  <si>
    <t>0753664-29.2020.8.18.0000</t>
  </si>
  <si>
    <t>CLAUDIA EUGENIA DE ALMEIDA LIMA</t>
  </si>
  <si>
    <t>0760084-11.2024.8.18.0000</t>
  </si>
  <si>
    <t>CLAUDINALVA SIVIRINO DOS SANTOS</t>
  </si>
  <si>
    <t>0753689-42.2020.8.18.0000</t>
  </si>
  <si>
    <t>ROBERIO DA SILVA OLIVEIRA</t>
  </si>
  <si>
    <t>0755524-94.2022.8.18.0000</t>
  </si>
  <si>
    <t>ROSIANE DOS SANTOS BALBINO</t>
  </si>
  <si>
    <t>0762286-58.2024.8.18.0000</t>
  </si>
  <si>
    <t>MARCILENE LIMA</t>
  </si>
  <si>
    <t>0753690-27.2020.8.18.0000</t>
  </si>
  <si>
    <t>JOSE DE CARVALHO MELO</t>
  </si>
  <si>
    <t>0753708-48.2020.8.18.0000</t>
  </si>
  <si>
    <t>JOSE FLAVIO DOS SANTOS VIEIRA</t>
  </si>
  <si>
    <t>0754446-65.2022.8.18.0000</t>
  </si>
  <si>
    <t>FRANCISCA SUZANA DOS SANTOS COSTA</t>
  </si>
  <si>
    <t>0753691-12.2020.8.18.0000</t>
  </si>
  <si>
    <t>0753709-33.2020.8.18.0000</t>
  </si>
  <si>
    <t>ROSALINA DE SOUSA CARVALHO</t>
  </si>
  <si>
    <t>0755525-79.2022.8.18.0000</t>
  </si>
  <si>
    <t>DANIEL NOGUEIRA DA SILVA</t>
  </si>
  <si>
    <t>0762233-77.2024.8.18.0000</t>
  </si>
  <si>
    <t>DOMINGOS DE SOUSA BEZERRA</t>
  </si>
  <si>
    <t>0715240-49.2019.8.18.0000</t>
  </si>
  <si>
    <t>MARIA NEUSA DA SILVA BARROS</t>
  </si>
  <si>
    <t>0753692-94.2020.8.18.0000</t>
  </si>
  <si>
    <t>0762234-62.2024.8.18.0000</t>
  </si>
  <si>
    <t>LUIS DA SILVA ALVES</t>
  </si>
  <si>
    <t>0753996-88.2023.8.18.0000</t>
  </si>
  <si>
    <t>0753693-79.2020.8.18.0000</t>
  </si>
  <si>
    <t>RICHARD PESSOA MACHADO</t>
  </si>
  <si>
    <t>0751780-62.2020.8.18.0000</t>
  </si>
  <si>
    <t>0764401-52.2024.8.18.0000</t>
  </si>
  <si>
    <t>0701016-72.2020.8.18.0000</t>
  </si>
  <si>
    <t>FRANCISCA MARIA DE SOUSA LIMA</t>
  </si>
  <si>
    <t>0751782-32.2020.8.18.0000</t>
  </si>
  <si>
    <t>ANTONIO ALVES PEREIRA FILHO</t>
  </si>
  <si>
    <t>0764328-80.2024.8.18.0000</t>
  </si>
  <si>
    <t>SABA MOISES SAID NETO</t>
  </si>
  <si>
    <t>0753133-40.2020.8.18.0000</t>
  </si>
  <si>
    <t>0701018-42.2020.8.18.0000</t>
  </si>
  <si>
    <t>FRANCISCO DE ASSIS MACHADO FILHO</t>
  </si>
  <si>
    <t>0764329-65.2024.8.18.0000</t>
  </si>
  <si>
    <t>0753135-10.2020.8.18.0000</t>
  </si>
  <si>
    <t>R. GONCALVES &amp; ARAUJO LTDA - EPP</t>
  </si>
  <si>
    <t>0751538-06.2020.8.18.0000</t>
  </si>
  <si>
    <t>CAROLINA PIZZIGATTI KLEIN</t>
  </si>
  <si>
    <t>0765474-59.2024.8.18.0000</t>
  </si>
  <si>
    <t>PLUG PROPAGANDA &amp; MARKETING LTDA - EPP</t>
  </si>
  <si>
    <t>0753628-84.2020.8.18.0000</t>
  </si>
  <si>
    <t>T C A FARMA COMERCIO LTDA</t>
  </si>
  <si>
    <t>0758585-89.2024.8.18.0000</t>
  </si>
  <si>
    <t>MARLUCIA DE BRITO SOUSA</t>
  </si>
  <si>
    <t>0754798-91.2020.8.18.0000</t>
  </si>
  <si>
    <t>ACRISIO JOAO DOS SANTOS</t>
  </si>
  <si>
    <t>0758588-44.2024.8.18.0000</t>
  </si>
  <si>
    <t>MARIA DO SOCORRO DOS SANTOS SOUSA</t>
  </si>
  <si>
    <t>0754799-76.2020.8.18.0000</t>
  </si>
  <si>
    <t>FERNANDA MATHIAS DE ANDRADE HERANCE</t>
  </si>
  <si>
    <t>0757165-88.2020.8.18.0000</t>
  </si>
  <si>
    <t>LANA KELLY DE SOUZA OLIVEIRA</t>
  </si>
  <si>
    <t>0758590-14.2024.8.18.0000</t>
  </si>
  <si>
    <t>MARIA DO SOCORRO LEITE QUEIROZ</t>
  </si>
  <si>
    <t>0754800-61.2020.8.18.0000</t>
  </si>
  <si>
    <t>0751182-74.2021.8.18.0000</t>
  </si>
  <si>
    <t>0755588-41.2021.8.18.0000</t>
  </si>
  <si>
    <t>MARIA DO SOCORRO LOPES DA SILVA</t>
  </si>
  <si>
    <t>0754801-46.2020.8.18.0000</t>
  </si>
  <si>
    <t>RODRIGO PEREIRA MENDES MOREIRA</t>
  </si>
  <si>
    <t>0764332-20.2024.8.18.0000</t>
  </si>
  <si>
    <t>GIZELE IBIAPINA DE OLIVEIRA</t>
  </si>
  <si>
    <t>0754803-16.2020.8.18.0000</t>
  </si>
  <si>
    <t>IZABEL KATARINNE COSTA DOS SANTOS</t>
  </si>
  <si>
    <t>0755879-41.2021.8.18.0000</t>
  </si>
  <si>
    <t>PEDRO RAFAEL DOS SANTOS SILVA</t>
  </si>
  <si>
    <t>0764333-05.2024.8.18.0000</t>
  </si>
  <si>
    <t>MARLUCIA SOARES DA SILVA SOUSA</t>
  </si>
  <si>
    <t>0754804-98.2020.8.18.0000</t>
  </si>
  <si>
    <t>0755880-26.2021.8.18.0000</t>
  </si>
  <si>
    <t>G. M. B. DE CASTRO - ME</t>
  </si>
  <si>
    <t>0765439-02.2024.8.18.0000</t>
  </si>
  <si>
    <t>LUCELIA MARIA ARAUJO DE SOUSA</t>
  </si>
  <si>
    <t>0754858-64.2020.8.18.0000</t>
  </si>
  <si>
    <t>HABERLANDY GOMES MONTEIRO REGO</t>
  </si>
  <si>
    <t>0755881-11.2021.8.18.0000</t>
  </si>
  <si>
    <t>SANTA CASA DE MISERICORDIA DE PARNAIBA</t>
  </si>
  <si>
    <t>0764337-42.2024.8.18.0000</t>
  </si>
  <si>
    <t>JANETE PINHEIRO ISIDORIO FALCAO</t>
  </si>
  <si>
    <t>0755882-93.2021.8.18.0000</t>
  </si>
  <si>
    <t>ROBERTA MARIA DA SILVA NETA</t>
  </si>
  <si>
    <t>0754860-34.2020.8.18.0000</t>
  </si>
  <si>
    <t>MARIA AUXILIADORA DIAS MADEIRA CAMPOS FILHA</t>
  </si>
  <si>
    <t>0755883-78.2021.8.18.0000</t>
  </si>
  <si>
    <t>0754861-19.2020.8.18.0000</t>
  </si>
  <si>
    <t>SHEILA MARIA AURELIO MARTINS</t>
  </si>
  <si>
    <t>0756665-85.2021.8.18.0000</t>
  </si>
  <si>
    <t>MARIA NEUSA MONTEIRO NAPOLEAO</t>
  </si>
  <si>
    <t>0754864-71.2020.8.18.0000</t>
  </si>
  <si>
    <t>MARIA DE JESUS SERVULO DA SILVA</t>
  </si>
  <si>
    <t>0756384-32.2021.8.18.0000</t>
  </si>
  <si>
    <t>MARIA DO ESPIRITO SANTO</t>
  </si>
  <si>
    <t>0755662-32.2020.8.18.0000</t>
  </si>
  <si>
    <t>0755884-63.2021.8.18.0000</t>
  </si>
  <si>
    <t>EDIVAR ALVES RODRIGUES</t>
  </si>
  <si>
    <t>0755668-39.2020.8.18.0000</t>
  </si>
  <si>
    <t>0755886-33.2021.8.18.0000</t>
  </si>
  <si>
    <t>CATARINA MARIA DE MELO</t>
  </si>
  <si>
    <t>0757151-07.2020.8.18.0000</t>
  </si>
  <si>
    <t>JOSINO VIEIRA BRAGA</t>
  </si>
  <si>
    <t>SANDRA MARIA ANDRADE DE MELO</t>
  </si>
  <si>
    <t>0757155-44.2020.8.18.0000</t>
  </si>
  <si>
    <t>0756719-51.2021.8.18.0000</t>
  </si>
  <si>
    <t>JOSE LOPES DA SILVA</t>
  </si>
  <si>
    <t>MARIA RODRIGUES DE MORAIS OLIVEIRA</t>
  </si>
  <si>
    <t>0757156-29.2020.8.18.0000</t>
  </si>
  <si>
    <t>0756720-36.2021.8.18.0000</t>
  </si>
  <si>
    <t>LUIZ ANTONIO CAMINHA VELOSO</t>
  </si>
  <si>
    <t>MAIRLON DA CUNHA SOARES</t>
  </si>
  <si>
    <t>0756747-19.2021.8.18.0000</t>
  </si>
  <si>
    <t>FRANCISCA DAS CHAGAS SILVA</t>
  </si>
  <si>
    <t>0757157-14.2020.8.18.0000</t>
  </si>
  <si>
    <t>IZAIAS NEVES DE AGUIAR</t>
  </si>
  <si>
    <t>0758495-23.2020.8.18.0000</t>
  </si>
  <si>
    <t>FRANCISCA NEVES VIANA</t>
  </si>
  <si>
    <t>0757158-96.2020.8.18.0000</t>
  </si>
  <si>
    <t>0751188-81.2021.8.18.0000</t>
  </si>
  <si>
    <t>IZABEL DE PAIVA LEAO</t>
  </si>
  <si>
    <t>0757159-81.2020.8.18.0000</t>
  </si>
  <si>
    <t>PEDRO DE ALCANTARA PEREIRA DA SILVA</t>
  </si>
  <si>
    <t>0753037-88.2021.8.18.0000</t>
  </si>
  <si>
    <t>LEIDE MARSE MARIA AMORIM GOMES SILVA</t>
  </si>
  <si>
    <t>0757160-66.2020.8.18.0000</t>
  </si>
  <si>
    <t>JOSE ALVES DE SOUSA</t>
  </si>
  <si>
    <t>0756058-72.2021.8.18.0000</t>
  </si>
  <si>
    <t>MARIA CLEUDIANE LEAO BRITO</t>
  </si>
  <si>
    <t>0757161-51.2020.8.18.0000</t>
  </si>
  <si>
    <t>ANTONIA OLIVEIRA MOURA</t>
  </si>
  <si>
    <t>0756753-26.2021.8.18.0000</t>
  </si>
  <si>
    <t>MARIA DA CONCEICAO FERREIRA LIMA</t>
  </si>
  <si>
    <t>0757162-36.2020.8.18.0000</t>
  </si>
  <si>
    <t>JOSE ANTONIO ALVES DE BRITO</t>
  </si>
  <si>
    <t>0757444-40.2021.8.18.0000</t>
  </si>
  <si>
    <t>SANDRA MARIA OLIVEIRA DA SILVA</t>
  </si>
  <si>
    <t>0757164-06.2020.8.18.0000</t>
  </si>
  <si>
    <t>JESSICA RAFAELA LEAL BRITO</t>
  </si>
  <si>
    <t>0757438-33.2021.8.18.0000</t>
  </si>
  <si>
    <t>MARILENE OLIVEIRA SILVA</t>
  </si>
  <si>
    <t>0757371-05.2020.8.18.0000</t>
  </si>
  <si>
    <t>ANTONIO LEAL DA SILVA</t>
  </si>
  <si>
    <t>0757439-18.2021.8.18.0000</t>
  </si>
  <si>
    <t>MARIA DE NASARE BARROS DA SILVA</t>
  </si>
  <si>
    <t>0757372-87.2020.8.18.0000</t>
  </si>
  <si>
    <t>0757598-58.2021.8.18.0000</t>
  </si>
  <si>
    <t>NALIA MARIA DE AMORIM COSTA</t>
  </si>
  <si>
    <t>0757373-72.2020.8.18.0000</t>
  </si>
  <si>
    <t>ELINE ALVES SARAIVA</t>
  </si>
  <si>
    <t>0757374-57.2020.8.18.0000</t>
  </si>
  <si>
    <t>CLEIBER RICARDO DA SILVEIRA</t>
  </si>
  <si>
    <t>0759767-18.2021.8.18.0000</t>
  </si>
  <si>
    <t>MANOEL DA CRUZ PAZ</t>
  </si>
  <si>
    <t>0757376-27.2020.8.18.0000</t>
  </si>
  <si>
    <t>MONICA LETICIA MORAES CARNEIRO</t>
  </si>
  <si>
    <t>0759972-47.2021.8.18.0000</t>
  </si>
  <si>
    <t>0757377-12.2020.8.18.0000</t>
  </si>
  <si>
    <t>EDUARDO VIDAL DE MELO</t>
  </si>
  <si>
    <t>0759768-03.2021.8.18.0000</t>
  </si>
  <si>
    <t>0757378-94.2020.8.18.0000</t>
  </si>
  <si>
    <t>DAVID REIS MOURA</t>
  </si>
  <si>
    <t>0759769-85.2021.8.18.0000</t>
  </si>
  <si>
    <t>LUCELIA MARIA GOMES DE OLIVEIRA</t>
  </si>
  <si>
    <t>0757379-79.2020.8.18.0000</t>
  </si>
  <si>
    <t>CIBELLE MARIA SAMPAIO ALVES</t>
  </si>
  <si>
    <t>0760406-36.2021.8.18.0000</t>
  </si>
  <si>
    <t>AURIANE COUTINHO DA SILVA</t>
  </si>
  <si>
    <t>0759771-55.2021.8.18.0000</t>
  </si>
  <si>
    <t>WALDENRIQUE GOMES DE OLIVEIRA</t>
  </si>
  <si>
    <t>0757380-64.2020.8.18.0000</t>
  </si>
  <si>
    <t>JEAN DOUGLAS MOURA DOS SANTOS</t>
  </si>
  <si>
    <t>0759528-14.2021.8.18.0000</t>
  </si>
  <si>
    <t>ELIANE MARIA FERREIRA</t>
  </si>
  <si>
    <t>0757381-49.2020.8.18.0000</t>
  </si>
  <si>
    <t>MAJANA SOBREIRA ASSUNCAO TEIXEIRA</t>
  </si>
  <si>
    <t>0759529-96.2021.8.18.0000</t>
  </si>
  <si>
    <t>SILVIA HELENA DO MONTE OLIVEIRA</t>
  </si>
  <si>
    <t>0757382-34.2020.8.18.0000</t>
  </si>
  <si>
    <t>0757384-04.2020.8.18.0000</t>
  </si>
  <si>
    <t>JOSE BORGES DE MOURA JUNIOR</t>
  </si>
  <si>
    <t>0759530-81.2021.8.18.0000</t>
  </si>
  <si>
    <t>PAULO ALVES DA CRUZ</t>
  </si>
  <si>
    <t>0757387-56.2020.8.18.0000</t>
  </si>
  <si>
    <t>DEIANNA KEISE LEITE SOBRAL MOITA</t>
  </si>
  <si>
    <t>0759531-66.2021.8.18.0000</t>
  </si>
  <si>
    <t>EQUIPE - EQUIPAMENTOS INDUSTRIAIS - EIRELI - EPP</t>
  </si>
  <si>
    <t>0761003-05.2021.8.18.0000</t>
  </si>
  <si>
    <t>MARIA DA CONCEICAO GOMES DA SILVA</t>
  </si>
  <si>
    <t>0757388-41.2020.8.18.0000</t>
  </si>
  <si>
    <t>DEUSDEDITE MARQUES DA COSTA</t>
  </si>
  <si>
    <t>0761031-70.2021.8.18.0000</t>
  </si>
  <si>
    <t>ROSELIA MARIA VIANA CARIRI</t>
  </si>
  <si>
    <t>0757389-26.2020.8.18.0000</t>
  </si>
  <si>
    <t>RAIMUNDO NONATO PEREIRA DE SOUSA</t>
  </si>
  <si>
    <t>0761126-03.2021.8.18.0000</t>
  </si>
  <si>
    <t>MARIA DOS REMEDIOS DA SILVA MACEDO</t>
  </si>
  <si>
    <t>0757390-11.2020.8.18.0000</t>
  </si>
  <si>
    <t>YTALO FRANKLIN NOLETO DE SOUSA</t>
  </si>
  <si>
    <t>0750520-76.2022.8.18.0000</t>
  </si>
  <si>
    <t>MARIA ZORAIDE IBIAPINA</t>
  </si>
  <si>
    <t>0757391-93.2020.8.18.0000</t>
  </si>
  <si>
    <t>MARIO AUGUSTO SOEIRO MACHADO</t>
  </si>
  <si>
    <t>0751498-53.2022.8.18.0000</t>
  </si>
  <si>
    <t>MARIA DO AMPARO DA SILVA ALMEIDA</t>
  </si>
  <si>
    <t>0757392-78.2020.8.18.0000</t>
  </si>
  <si>
    <t>0751188-47.2022.8.18.0000</t>
  </si>
  <si>
    <t>MARIA INES DE SOUSA</t>
  </si>
  <si>
    <t>0757395-33.2020.8.18.0000</t>
  </si>
  <si>
    <t>MARIA DE JESUS NUNES DA SILVA</t>
  </si>
  <si>
    <t>0751753-11.2022.8.18.0000</t>
  </si>
  <si>
    <t>ANAIDE VIEIRA DO VALE FACANHA</t>
  </si>
  <si>
    <t>0757396-18.2020.8.18.0000</t>
  </si>
  <si>
    <t>MARLY ROSA MUNIZ</t>
  </si>
  <si>
    <t>0756864-10.2021.8.18.0000</t>
  </si>
  <si>
    <t>FLAVIANO MARQUES SANTOS</t>
  </si>
  <si>
    <t>0757397-03.2020.8.18.0000</t>
  </si>
  <si>
    <t>CICERO NUNES DA SILVA</t>
  </si>
  <si>
    <t>0757443-55.2021.8.18.0000</t>
  </si>
  <si>
    <t>JOAQUINA MARIA DA SILVA</t>
  </si>
  <si>
    <t>0757398-85.2020.8.18.0000</t>
  </si>
  <si>
    <t>MARIA DE LOURDES NUNES DA SILVA</t>
  </si>
  <si>
    <t>0757445-25.2021.8.18.0000</t>
  </si>
  <si>
    <t>LINA DA SILVEIRA DUTRA</t>
  </si>
  <si>
    <t>0757399-70.2020.8.18.0000</t>
  </si>
  <si>
    <t>JOSE ALVES DE ANDRADE FILHO</t>
  </si>
  <si>
    <t>0757446-10.2021.8.18.0000</t>
  </si>
  <si>
    <t>LUCIA MARIA DE FATIMA BATISTA</t>
  </si>
  <si>
    <t>0757400-55.2020.8.18.0000</t>
  </si>
  <si>
    <t>ANTONIO SEVERIANO LEITE NETO</t>
  </si>
  <si>
    <t>0757748-39.2021.8.18.0000</t>
  </si>
  <si>
    <t>RAIMUNDO DA SILVA RAMOS</t>
  </si>
  <si>
    <t>ARLENE RIBEIRO MACEDO</t>
  </si>
  <si>
    <t>0757401-40.2020.8.18.0000</t>
  </si>
  <si>
    <t>0750597-85.2022.8.18.0000</t>
  </si>
  <si>
    <t>FRANCISCA ANDRADE DE ALMEIDA</t>
  </si>
  <si>
    <t>0757402-25.2020.8.18.0000</t>
  </si>
  <si>
    <t>MANOEL NETO DE MOURA MENDES</t>
  </si>
  <si>
    <t>0751098-39.2022.8.18.0000</t>
  </si>
  <si>
    <t>0757403-10.2020.8.18.0000</t>
  </si>
  <si>
    <t>ANTONIA LEAL DA SILVA OLIVEIRA</t>
  </si>
  <si>
    <t>0752115-13.2022.8.18.0000</t>
  </si>
  <si>
    <t>0757404-92.2020.8.18.0000</t>
  </si>
  <si>
    <t>SIMONE SALES DE OLIVEIRA</t>
  </si>
  <si>
    <t>0751099-24.2022.8.18.0000</t>
  </si>
  <si>
    <t>GUIOMAR RIBEIRO DE SOUSA</t>
  </si>
  <si>
    <t>0757405-77.2020.8.18.0000</t>
  </si>
  <si>
    <t>0758402-89.2022.8.18.0000</t>
  </si>
  <si>
    <t>0757406-62.2020.8.18.0000</t>
  </si>
  <si>
    <t>JOAO EUDES SOARES DE ARAUJO</t>
  </si>
  <si>
    <t>0757068-20.2022.8.18.0000</t>
  </si>
  <si>
    <t>MARIA BENILDES LEMOS</t>
  </si>
  <si>
    <t>0757407-47.2020.8.18.0000</t>
  </si>
  <si>
    <t>TERESA MARIA DOS SANTOS PEREIRA</t>
  </si>
  <si>
    <t>0758483-09.2020.8.18.0000</t>
  </si>
  <si>
    <t>JOAO EUDES SOARES DE ARAUJO JUNIOR</t>
  </si>
  <si>
    <t>0757069-05.2022.8.18.0000</t>
  </si>
  <si>
    <t>MARIA JOSE DE OLIVEIRA AGUIAR</t>
  </si>
  <si>
    <t>0758486-61.2020.8.18.0000</t>
  </si>
  <si>
    <t>ROSSANI LANNE SALES LUNA</t>
  </si>
  <si>
    <t>0756773-80.2022.8.18.0000</t>
  </si>
  <si>
    <t>MARIA TEIXEIRA DE OLIVEIRA</t>
  </si>
  <si>
    <t>0758487-46.2020.8.18.0000</t>
  </si>
  <si>
    <t>FABIO RENATO BOMFIM VELOSO</t>
  </si>
  <si>
    <t>0757854-64.2022.8.18.0000</t>
  </si>
  <si>
    <t>0758488-31.2020.8.18.0000</t>
  </si>
  <si>
    <t>LARA GONCALVES FERNANDES</t>
  </si>
  <si>
    <t>0758078-02.2022.8.18.0000</t>
  </si>
  <si>
    <t>MARIA DA CONCEICAO CARVALHO CAVALCANTE</t>
  </si>
  <si>
    <t>IVONETE ALVES ARAUJO PAZ</t>
  </si>
  <si>
    <t>0758489-16.2020.8.18.0000</t>
  </si>
  <si>
    <t>0759181-44.2022.8.18.0000</t>
  </si>
  <si>
    <t>FRANCISCO DAS CHAGAS OLIVEIRA</t>
  </si>
  <si>
    <t>MARIA DA CONCEICAO PEREIRA DA CUNHA</t>
  </si>
  <si>
    <t>0758492-68.2020.8.18.0000</t>
  </si>
  <si>
    <t>LUCAS RODRIGUES VIEIRA</t>
  </si>
  <si>
    <t>0759183-14.2022.8.18.0000</t>
  </si>
  <si>
    <t>PEDRO PEREIRA GOMES FILHO</t>
  </si>
  <si>
    <t>0758493-53.2020.8.18.0000</t>
  </si>
  <si>
    <t>JOAO PEDRO VIEIRA DA SILVA</t>
  </si>
  <si>
    <t>0759184-96.2022.8.18.0000</t>
  </si>
  <si>
    <t>MARIA ROSIMAR DA COSTA RAMOS BARBOSA</t>
  </si>
  <si>
    <t>0760018-70.2020.8.18.0000</t>
  </si>
  <si>
    <t>ANSELMO BARBOSA DE MIRANDA COSTA</t>
  </si>
  <si>
    <t>0759424-85.2022.8.18.0000</t>
  </si>
  <si>
    <t>OLINDA IBIAPINA CAVALCANTE</t>
  </si>
  <si>
    <t>0760019-55.2020.8.18.0000</t>
  </si>
  <si>
    <t>0759590-20.2022.8.18.0000</t>
  </si>
  <si>
    <t>CARLOS ALIPIO RIBEIRO GONCALVES IBIAPINA</t>
  </si>
  <si>
    <t>0760020-40.2020.8.18.0000</t>
  </si>
  <si>
    <t>KATIA ALMEIDA DO REGO LOBAO</t>
  </si>
  <si>
    <t>0759676-88.2022.8.18.0000</t>
  </si>
  <si>
    <t>MARGARIDA MARIA SALES RIBEIRO GONCALVES</t>
  </si>
  <si>
    <t>0760748-13.2022.8.18.0000</t>
  </si>
  <si>
    <t>VALDENIR FRANCA DE OLIVEIRA</t>
  </si>
  <si>
    <t>0760021-25.2020.8.18.0000</t>
  </si>
  <si>
    <t>LEONARDO CERQUEIRA E CARVALHO</t>
  </si>
  <si>
    <t>0751548-45.2023.8.18.0000</t>
  </si>
  <si>
    <t>MERCEDES CORREIA JARDIM BONFIM LIMA</t>
  </si>
  <si>
    <t>0760022-10.2020.8.18.0000</t>
  </si>
  <si>
    <t>THYAGO RIBEIRO SOARES</t>
  </si>
  <si>
    <t>0751549-30.2023.8.18.0000</t>
  </si>
  <si>
    <t>0760023-92.2020.8.18.0000</t>
  </si>
  <si>
    <t>FRANCISCO DO NASCIMENTO</t>
  </si>
  <si>
    <t>0760024-77.2020.8.18.0000</t>
  </si>
  <si>
    <t>0752932-43.2023.8.18.0000</t>
  </si>
  <si>
    <t>MARIA DO AMPARO IBIAPINA E SILVA</t>
  </si>
  <si>
    <t>0760025-62.2020.8.18.0000</t>
  </si>
  <si>
    <t>LUIZ CLAUDIO GOMES PEREIRA</t>
  </si>
  <si>
    <t>0753947-47.2023.8.18.0000</t>
  </si>
  <si>
    <t>AUREA BARROS BATISTA</t>
  </si>
  <si>
    <t>0760041-16.2020.8.18.0000</t>
  </si>
  <si>
    <t>0753948-32.2023.8.18.0000</t>
  </si>
  <si>
    <t>0757566-19.2022.8.18.0000</t>
  </si>
  <si>
    <t>MARIA DAS MERCEDES FERREIRA BARBOSA</t>
  </si>
  <si>
    <t>0760042-98.2020.8.18.0000</t>
  </si>
  <si>
    <t>FUNDO DE MODERNIZACAO E APARELHAMENTO DA DEFENSORIA PUBLICA DO ESTADO DO PIAUI</t>
  </si>
  <si>
    <t>0759195-28.2022.8.18.0000</t>
  </si>
  <si>
    <t>0760043-83.2020.8.18.0000</t>
  </si>
  <si>
    <t>EVANDRO MARTINS DE OLIVEIRA</t>
  </si>
  <si>
    <t>0758701-66.2022.8.18.0000</t>
  </si>
  <si>
    <t>MARILENE DOS SANTOS SILVA</t>
  </si>
  <si>
    <t>0760044-68.2020.8.18.0000</t>
  </si>
  <si>
    <t>ROSA IRENE ALVES ARAUJO</t>
  </si>
  <si>
    <t>0760045-53.2020.8.18.0000</t>
  </si>
  <si>
    <t>0759639-61.2022.8.18.0000</t>
  </si>
  <si>
    <t>0760934-36.2022.8.18.0000</t>
  </si>
  <si>
    <t>LILIAN CARVALHO DE SOUSA</t>
  </si>
  <si>
    <t>0760046-38.2020.8.18.0000</t>
  </si>
  <si>
    <t>JENIFER RAMOS DOURADO</t>
  </si>
  <si>
    <t>0007610-85.2016.8.18.0000</t>
  </si>
  <si>
    <t>MOISES REIS ADVOGADOS ASSOCIADOS - EPP</t>
  </si>
  <si>
    <t>0755201-55.2023.8.18.0000</t>
  </si>
  <si>
    <t>REGINA MARIA BARBOSA VIANA</t>
  </si>
  <si>
    <t>0760047-23.2020.8.18.0000</t>
  </si>
  <si>
    <t>0007609-03.2016.8.18.0000</t>
  </si>
  <si>
    <t>RAIMUNDA NONATA CORDEIRO</t>
  </si>
  <si>
    <t>0760048-08.2020.8.18.0000</t>
  </si>
  <si>
    <t>LEIDINAR CARDOSO NASCIMENTO</t>
  </si>
  <si>
    <t>0761437-23.2023.8.18.0000</t>
  </si>
  <si>
    <t>0009297-97.2016.8.18.0000</t>
  </si>
  <si>
    <t>0756055-15.2024.8.18.0000</t>
  </si>
  <si>
    <t>0011508-09.2016.8.18.0000</t>
  </si>
  <si>
    <t>CARLOS ALBERTO FURTADO DE BRITO</t>
  </si>
  <si>
    <t>0760049-90.2020.8.18.0000</t>
  </si>
  <si>
    <t>NORMA BEATRIZ PRADO FASSI</t>
  </si>
  <si>
    <t>0012325-73.2016.8.18.0000</t>
  </si>
  <si>
    <t>LION DE ARAUJO BRITO</t>
  </si>
  <si>
    <t>0760050-75.2020.8.18.0000</t>
  </si>
  <si>
    <t>RAIMUNDO TERCIO REZENDE SANTANA</t>
  </si>
  <si>
    <t>0762362-19.2023.8.18.0000</t>
  </si>
  <si>
    <t>ROSANGELA DE MOURA ANDRADE BRITO</t>
  </si>
  <si>
    <t>0762612-18.2024.8.18.0000</t>
  </si>
  <si>
    <t>GERSON ALVES DE FREITAS</t>
  </si>
  <si>
    <t>0012291-98.2016.8.18.0000</t>
  </si>
  <si>
    <t>MARIA DO CARMO IBIAPINA DAMASCENO</t>
  </si>
  <si>
    <t>0760051-60.2020.8.18.0000</t>
  </si>
  <si>
    <t>ARTHUR FURTADO LAURENTINO</t>
  </si>
  <si>
    <t>0761456-92.2024.8.18.0000</t>
  </si>
  <si>
    <t>JOAO JOSE PEREIRA FILHO</t>
  </si>
  <si>
    <t>0012680-83.2016.8.18.0000</t>
  </si>
  <si>
    <t>MARCIA SILVA FURTADO</t>
  </si>
  <si>
    <t>0760052-45.2020.8.18.0000</t>
  </si>
  <si>
    <t>ALFREDO LUCAS REZENDE SOUSA</t>
  </si>
  <si>
    <t>0012767-39.2016.8.18.0000</t>
  </si>
  <si>
    <t>MARIA LUZIA PEREIRA</t>
  </si>
  <si>
    <t>0750185-91.2021.8.18.0000</t>
  </si>
  <si>
    <t>0760094-55.2024.8.18.0000</t>
  </si>
  <si>
    <t>0765430-40.2024.8.18.0000</t>
  </si>
  <si>
    <t>RICARDO ILTON CORREIA DOS SANTOS</t>
  </si>
  <si>
    <t>0013173-60.2016.8.18.0000</t>
  </si>
  <si>
    <t>ALBERTINA RODRIGUES DA SILVA</t>
  </si>
  <si>
    <t>0750186-76.2021.8.18.0000</t>
  </si>
  <si>
    <t>0013184-89.2016.8.18.0000</t>
  </si>
  <si>
    <t>CONCEICAO DE MARIA OLIVEIRA COSTA</t>
  </si>
  <si>
    <t>0750187-61.2021.8.18.0000</t>
  </si>
  <si>
    <t>0013177-97.2016.8.18.0000</t>
  </si>
  <si>
    <t>MARLUCIA BRITO DE SOUSA</t>
  </si>
  <si>
    <t>0750188-46.2021.8.18.0000</t>
  </si>
  <si>
    <t>LUZIEMA NOGUEIRA FALCAO</t>
  </si>
  <si>
    <t>0013964-29.2016.8.18.0000</t>
  </si>
  <si>
    <t>MARIA JULIA DE SOUSA FROTA</t>
  </si>
  <si>
    <t>0750189-31.2021.8.18.0000</t>
  </si>
  <si>
    <t>0013965-14.2016.8.18.0000</t>
  </si>
  <si>
    <t>HENRIQUE CEZAR MARQUES DAMASCENO</t>
  </si>
  <si>
    <t>0750190-16.2021.8.18.0000</t>
  </si>
  <si>
    <t>0013980-80.2016.8.18.0000</t>
  </si>
  <si>
    <t>ROGEVALDA BRITO DE SOUSA</t>
  </si>
  <si>
    <t>0750191-98.2021.8.18.0000</t>
  </si>
  <si>
    <t>JOSE NELSON PEREIRA TERTO</t>
  </si>
  <si>
    <t>0013989-42.2016.8.18.0000</t>
  </si>
  <si>
    <t>MARIA DO CARMO NASCIMENTO RODRIGUES</t>
  </si>
  <si>
    <t>0750979-15.2021.8.18.0000</t>
  </si>
  <si>
    <t>EVALDO ANTONIO DA LUZ</t>
  </si>
  <si>
    <t>0013963-44.2016.8.18.0000</t>
  </si>
  <si>
    <t>LIZETE MARIA DE ALENCAR CARVALHO</t>
  </si>
  <si>
    <t>0750980-97.2021.8.18.0000</t>
  </si>
  <si>
    <t>FABIANO DE CRISTO CASTELO BRANCO</t>
  </si>
  <si>
    <t>0013973-88.2016.8.18.0000</t>
  </si>
  <si>
    <t>JOSELIA DE SOUSA FERREIRA</t>
  </si>
  <si>
    <t>0750981-82.2021.8.18.0000</t>
  </si>
  <si>
    <t>MANOEL DE CASTRO DIAS</t>
  </si>
  <si>
    <t>0013966-96.2016.8.18.0000</t>
  </si>
  <si>
    <t>ROSANGELA RIBEIRO DE ANDRADE</t>
  </si>
  <si>
    <t>0750982-67.2021.8.18.0000</t>
  </si>
  <si>
    <t>0013979-95.2016.8.18.0000</t>
  </si>
  <si>
    <t>MARIA DE FATIMA DE SOUSA LEITE</t>
  </si>
  <si>
    <t>0750984-37.2021.8.18.0000</t>
  </si>
  <si>
    <t>FABRICIO DE FARIAS CARVALHO</t>
  </si>
  <si>
    <t>0000215-08.2017.8.18.0000</t>
  </si>
  <si>
    <t>MARIA FERREIRA MUNIZ</t>
  </si>
  <si>
    <t>0751478-96.2021.8.18.0000</t>
  </si>
  <si>
    <t>SIMPLICIO RODRIGO FERREIRA DE CARVALHO</t>
  </si>
  <si>
    <t>0000216-90.2017.8.18.0000</t>
  </si>
  <si>
    <t>PAULO CESAR DE ARAUJO</t>
  </si>
  <si>
    <t>0751482-36.2021.8.18.0000</t>
  </si>
  <si>
    <t>0000222-97.2017.8.18.0000</t>
  </si>
  <si>
    <t>ROSA MARIA DE BRITO ARAUJO</t>
  </si>
  <si>
    <t>0751487-58.2021.8.18.0000</t>
  </si>
  <si>
    <t>RAIMUNDO LUIZ CUTRIM COSTA</t>
  </si>
  <si>
    <t>0000205-61.2017.8.18.0000</t>
  </si>
  <si>
    <t>MARIA DE JESUS IBIAPINA</t>
  </si>
  <si>
    <t>0751489-28.2021.8.18.0000</t>
  </si>
  <si>
    <t>NAIR NEGREIROS DA CAMARA</t>
  </si>
  <si>
    <t>0000224-67.2017.8.18.0000</t>
  </si>
  <si>
    <t>0751632-17.2021.8.18.0000</t>
  </si>
  <si>
    <t>LIZINE NEGREIROS DA CAMARA</t>
  </si>
  <si>
    <t>0000214-23.2017.8.18.0000</t>
  </si>
  <si>
    <t>0751639-09.2021.8.18.0000</t>
  </si>
  <si>
    <t>IDALIA NEGREIROS DA CAMARA</t>
  </si>
  <si>
    <t>0000220-30.2017.8.18.0000</t>
  </si>
  <si>
    <t>CARMEM LUCIA SANTOS IBIAPINA</t>
  </si>
  <si>
    <t>0751640-91.2021.8.18.0000</t>
  </si>
  <si>
    <t>JOSILENE DE OLIVEIRA MOURA</t>
  </si>
  <si>
    <t>0751731-84.2021.8.18.0000</t>
  </si>
  <si>
    <t>CORDELIA NEGREIROS DA CAMARA</t>
  </si>
  <si>
    <t>0000219-45.2017.8.18.0000</t>
  </si>
  <si>
    <t>0751732-69.2021.8.18.0000</t>
  </si>
  <si>
    <t>FRANKLIN SOUSA COUTINHO</t>
  </si>
  <si>
    <t>0001429-34.2017.8.18.0000</t>
  </si>
  <si>
    <t>FABIO FERREIRA SILVA</t>
  </si>
  <si>
    <t>0751733-54.2021.8.18.0000</t>
  </si>
  <si>
    <t>ANTONIO BORGES PIMENTEL FILHO</t>
  </si>
  <si>
    <t>0002147-31.2017.8.18.0000</t>
  </si>
  <si>
    <t>JOAQUIM LUIZ CANTUARIO</t>
  </si>
  <si>
    <t>0751734-39.2021.8.18.0000</t>
  </si>
  <si>
    <t>0002133-47.2017.8.18.0000</t>
  </si>
  <si>
    <t>FABIANA BANDEIRA SABOIA</t>
  </si>
  <si>
    <t>0751735-24.2021.8.18.0000</t>
  </si>
  <si>
    <t>NAPOLEAO LIMA JUNIOR</t>
  </si>
  <si>
    <t>0002142-09.2017.8.18.0000</t>
  </si>
  <si>
    <t>ROSILEIDE VALERIO DE LIMA ANDRADE</t>
  </si>
  <si>
    <t>0752866-34.2021.8.18.0000</t>
  </si>
  <si>
    <t>0002130-92.2017.8.18.0000</t>
  </si>
  <si>
    <t>0752876-78.2021.8.18.0000</t>
  </si>
  <si>
    <t>0002391-57.2017.8.18.0000</t>
  </si>
  <si>
    <t>RITA MARIA UCHOA DE SOUSA</t>
  </si>
  <si>
    <t>0753764-47.2021.8.18.0000</t>
  </si>
  <si>
    <t>ANTONIO CAMPELO DE MATOS</t>
  </si>
  <si>
    <t>0004020-66.2017.8.18.0000</t>
  </si>
  <si>
    <t>ANA ALICE PEREIRA SILVA</t>
  </si>
  <si>
    <t>0753931-64.2021.8.18.0000</t>
  </si>
  <si>
    <t>ANTONIO FREITAS DE SOUSA</t>
  </si>
  <si>
    <t>0004012-89.2017.8.18.0000</t>
  </si>
  <si>
    <t>IDENE DE DEUS SOARES</t>
  </si>
  <si>
    <t>0753932-49.2021.8.18.0000</t>
  </si>
  <si>
    <t>FRANCISCO DE ARAUJO SOUSA</t>
  </si>
  <si>
    <t>0004047-49.2017.8.18.0000</t>
  </si>
  <si>
    <t>LUCIVANE SOARES LIMA</t>
  </si>
  <si>
    <t>0753765-32.2021.8.18.0000</t>
  </si>
  <si>
    <t>0004016-29.2017.8.18.0000</t>
  </si>
  <si>
    <t>MARIA DA LUZ ALVES DA SILVA</t>
  </si>
  <si>
    <t>0753766-17.2021.8.18.0000</t>
  </si>
  <si>
    <t>JOAO DA CRUZ LIMA</t>
  </si>
  <si>
    <t>0004014-59.2017.8.18.0000</t>
  </si>
  <si>
    <t>ANDRE AVELINO DE SOUSA</t>
  </si>
  <si>
    <t>0754171-53.2021.8.18.0000</t>
  </si>
  <si>
    <t>MARIA DO CARMO RODRIGUES MINEIRO</t>
  </si>
  <si>
    <t>0004029-28.2017.8.18.0000</t>
  </si>
  <si>
    <t>0753933-34.2021.8.18.0000</t>
  </si>
  <si>
    <t>RAIMUNDO ALVES LEITE</t>
  </si>
  <si>
    <t>0004030-13.2017.8.18.0000</t>
  </si>
  <si>
    <t>MARIA DA CONCEICAO PEREIRA DA SILVA</t>
  </si>
  <si>
    <t>0753935-04.2021.8.18.0000</t>
  </si>
  <si>
    <t>RAIMUNDO CASTELO BRANCO FORTES</t>
  </si>
  <si>
    <t>0004023-21.2017.8.18.0000</t>
  </si>
  <si>
    <t>VERA LUCIA RIBEIRO DOS SANTOS</t>
  </si>
  <si>
    <t>0753936-86.2021.8.18.0000</t>
  </si>
  <si>
    <t>JOSE CLAUDIMAR RODRIGUES DA SILVA</t>
  </si>
  <si>
    <t>0004298-67.2017.8.18.0000</t>
  </si>
  <si>
    <t>LUCIO LOPES NETO</t>
  </si>
  <si>
    <t>0004565-39.2017.8.18.0000</t>
  </si>
  <si>
    <t>0753956-77.2021.8.18.0000</t>
  </si>
  <si>
    <t>MARIA DE LOURDES SILVA BANDEIRA</t>
  </si>
  <si>
    <t>0754179-30.2021.8.18.0000</t>
  </si>
  <si>
    <t>0004795-81.2017.8.18.0000</t>
  </si>
  <si>
    <t>JACIARA TAVARES XIMENES</t>
  </si>
  <si>
    <t>0756152-20.2021.8.18.0000</t>
  </si>
  <si>
    <t>CIRO UCHOA BARROS</t>
  </si>
  <si>
    <t>0004783-67.2017.8.18.0000</t>
  </si>
  <si>
    <t>ANTONIA OLIVEIRA ARAUJO</t>
  </si>
  <si>
    <t>0753939-41.2021.8.18.0000</t>
  </si>
  <si>
    <t>CONCEICAO MARIA DE OLIVEIRA</t>
  </si>
  <si>
    <t>0004787-07.2017.8.18.0000</t>
  </si>
  <si>
    <t>FRANCISCO DAS CHAGAS FILHO</t>
  </si>
  <si>
    <t>0004785-37.2017.8.18.0000</t>
  </si>
  <si>
    <t>RAIMUNDO JOSE CARDOSO DE BRITO</t>
  </si>
  <si>
    <t>0753947-18.2021.8.18.0000</t>
  </si>
  <si>
    <t>0004803-58.2017.8.18.0000</t>
  </si>
  <si>
    <t>MARIA DO ROSARIO DA LUZ PINHO</t>
  </si>
  <si>
    <t>0753949-85.2021.8.18.0000</t>
  </si>
  <si>
    <t>RAIMUNDO NONATO DE SOUSA</t>
  </si>
  <si>
    <t>0004799-21.2017.8.18.0000</t>
  </si>
  <si>
    <t>0756154-87.2021.8.18.0000</t>
  </si>
  <si>
    <t>VALDONIO BEZERRA MOREIRA</t>
  </si>
  <si>
    <t>0004791-44.2017.8.18.0000</t>
  </si>
  <si>
    <t>0754195-81.2021.8.18.0000</t>
  </si>
  <si>
    <t>0004784-52.2017.8.18.0000</t>
  </si>
  <si>
    <t>RAYULA DE ANDRADE SILVA</t>
  </si>
  <si>
    <t>0754294-51.2021.8.18.0000</t>
  </si>
  <si>
    <t>TERESINHA ALVES DA SILVA CHAVES</t>
  </si>
  <si>
    <t>0004788-89.2017.8.18.0000</t>
  </si>
  <si>
    <t>ERIVELTON RODRIGUES DE SALES</t>
  </si>
  <si>
    <t>0754551-76.2021.8.18.0000</t>
  </si>
  <si>
    <t>MARIA DE NAZARETH OLIVEIRA SALDANHA</t>
  </si>
  <si>
    <t>0004800-06.2017.8.18.0000</t>
  </si>
  <si>
    <t>MARILENE FELIX MOTA</t>
  </si>
  <si>
    <t>0754448-69.2021.8.18.0000</t>
  </si>
  <si>
    <t>VALDIVINO MORAIS DA SILVA</t>
  </si>
  <si>
    <t>0005365-67.2017.8.18.0000</t>
  </si>
  <si>
    <t>MARIA JOSE VASCONCELOS LIMA</t>
  </si>
  <si>
    <t>0754553-46.2021.8.18.0000</t>
  </si>
  <si>
    <t>RAIMUNDO ALVES DO NASCIMENTO</t>
  </si>
  <si>
    <t>0005339-69.2017.8.18.0000</t>
  </si>
  <si>
    <t>MARIA DA CONSOLACAO LIMA DO MONTE</t>
  </si>
  <si>
    <t>0754554-31.2021.8.18.0000</t>
  </si>
  <si>
    <t>TERESA MARIA MELO TEIXEIRA</t>
  </si>
  <si>
    <t>0005363-97.2017.8.18.0000</t>
  </si>
  <si>
    <t>IVONETE PAZ SILVA</t>
  </si>
  <si>
    <t>0754885-13.2021.8.18.0000</t>
  </si>
  <si>
    <t>MARIA OZENIRA GOMES DA SILVA</t>
  </si>
  <si>
    <t>0005381-21.2017.8.18.0000</t>
  </si>
  <si>
    <t>INES DE MARIA BANDEIRA PEREIRA</t>
  </si>
  <si>
    <t>0754555-16.2021.8.18.0000</t>
  </si>
  <si>
    <t>JOAO FRANCISCO DA SILVA</t>
  </si>
  <si>
    <t>0005359-60.2017.8.18.0000</t>
  </si>
  <si>
    <t>0754556-98.2021.8.18.0000</t>
  </si>
  <si>
    <t>MARIA DO SOCORRO VAZ DE SOUSA</t>
  </si>
  <si>
    <t>0005323-18.2017.8.18.0000</t>
  </si>
  <si>
    <t>ROSANGELA MARIA LIMA DE CARVALHO</t>
  </si>
  <si>
    <t>0754557-83.2021.8.18.0000</t>
  </si>
  <si>
    <t>FRANCISCO SOARES DOS REIS</t>
  </si>
  <si>
    <t>0005362-15.2017.8.18.0000</t>
  </si>
  <si>
    <t>MARIA AMALIA ARAUJO MACHADO</t>
  </si>
  <si>
    <t>0754558-68.2021.8.18.0000</t>
  </si>
  <si>
    <t>GILMAR DE DEUS LIMA</t>
  </si>
  <si>
    <t>0005343-09.2017.8.18.0000</t>
  </si>
  <si>
    <t>HERUNDINA OLIVEIRA SILVA</t>
  </si>
  <si>
    <t>0754886-95.2021.8.18.0000</t>
  </si>
  <si>
    <t>FRANCISCO CORNELIO DE FARIAS</t>
  </si>
  <si>
    <t>0005354-38.2017.8.18.0000</t>
  </si>
  <si>
    <t>CLEONICE RODRIGUES DE REZENDE</t>
  </si>
  <si>
    <t>0754891-20.2021.8.18.0000</t>
  </si>
  <si>
    <t>ELIAS DE SOUSA BARROS</t>
  </si>
  <si>
    <t>0005329-25.2017.8.18.0000</t>
  </si>
  <si>
    <t>MARIA IRIS DA SILVA</t>
  </si>
  <si>
    <t>0754892-05.2021.8.18.0000</t>
  </si>
  <si>
    <t>EDMUNDO GOMES DE OLIVEIRA</t>
  </si>
  <si>
    <t>0005349-16.2017.8.18.0000</t>
  </si>
  <si>
    <t>REGINA MARCIA MONTE</t>
  </si>
  <si>
    <t>0755032-39.2021.8.18.0000</t>
  </si>
  <si>
    <t>ANTONIO FERREIRA FURTADO FILHO</t>
  </si>
  <si>
    <t>0005398-57.2017.8.18.0000</t>
  </si>
  <si>
    <t>0754893-87.2021.8.18.0000</t>
  </si>
  <si>
    <t>ANTONIO JOSE DA SILVA LIMA</t>
  </si>
  <si>
    <t>0005399-42.2017.8.18.0000</t>
  </si>
  <si>
    <t>JACKELINE AUREA COSTA CRUZ</t>
  </si>
  <si>
    <t>0755155-37.2021.8.18.0000</t>
  </si>
  <si>
    <t>ANTONIO DE SOUSA CARDOSO</t>
  </si>
  <si>
    <t>0005333-62.2017.8.18.0000</t>
  </si>
  <si>
    <t>MARIA BERNARDETE SILVA</t>
  </si>
  <si>
    <t>0755033-24.2021.8.18.0000</t>
  </si>
  <si>
    <t>OSVALDO LORIVAL GARCIA</t>
  </si>
  <si>
    <t>0755456-81.2021.8.18.0000</t>
  </si>
  <si>
    <t>ANTONIA ECY NUNES VIANA</t>
  </si>
  <si>
    <t>0005322-33.2017.8.18.0000</t>
  </si>
  <si>
    <t>ANA PAULA ALMEIDA BARBOSA CAVALCANTE</t>
  </si>
  <si>
    <t>0755457-66.2021.8.18.0000</t>
  </si>
  <si>
    <t>SALOMAO TELES DE MENESES FILHO</t>
  </si>
  <si>
    <t>0005340-54.2017.8.18.0000</t>
  </si>
  <si>
    <t>0755458-51.2021.8.18.0000</t>
  </si>
  <si>
    <t>MARIA ELY NUNES VIANA</t>
  </si>
  <si>
    <t>0005335-32.2017.8.18.0000</t>
  </si>
  <si>
    <t>LAURITA DA SILVA</t>
  </si>
  <si>
    <t>0755459-36.2021.8.18.0000</t>
  </si>
  <si>
    <t>MARIA DAS GRACAS SILVA</t>
  </si>
  <si>
    <t>0005350-98.2017.8.18.0000</t>
  </si>
  <si>
    <t>MARCIA FERNANDA CAVALCANTE ALVES</t>
  </si>
  <si>
    <t>0755461-06.2021.8.18.0000</t>
  </si>
  <si>
    <t>ESTEVAO DE OLIVEIRA COSTA</t>
  </si>
  <si>
    <t>0005373-44.2017.8.18.0000</t>
  </si>
  <si>
    <t>FRANCISCO ISANIO VIANA LEITE</t>
  </si>
  <si>
    <t>0755462-88.2021.8.18.0000</t>
  </si>
  <si>
    <t>ANTONIO JUVENCIO DE CASTRO</t>
  </si>
  <si>
    <t>0005368-22.2017.8.18.0000</t>
  </si>
  <si>
    <t>FRANCISCA DA SILVEIRA DUTRA</t>
  </si>
  <si>
    <t>0755463-73.2021.8.18.0000</t>
  </si>
  <si>
    <t>IRACI LEITE ANDRADE MELO</t>
  </si>
  <si>
    <t>0005320-63.2017.8.18.0000</t>
  </si>
  <si>
    <t>MARIA DORA DA SILVA MENDES</t>
  </si>
  <si>
    <t>0755465-43.2021.8.18.0000</t>
  </si>
  <si>
    <t>ARLINNE VIEIRA DE ARAUJO COSTA</t>
  </si>
  <si>
    <t>0005375-14.2017.8.18.0000</t>
  </si>
  <si>
    <t>JAIME LEITE XIMENES</t>
  </si>
  <si>
    <t>0755592-78.2021.8.18.0000</t>
  </si>
  <si>
    <t>0005573-51.2017.8.18.0000</t>
  </si>
  <si>
    <t>ANTONIA MARIA GOMES PEREIRA</t>
  </si>
  <si>
    <t>0755875-04.2021.8.18.0000</t>
  </si>
  <si>
    <t>MARIA DE LOURDES MELO</t>
  </si>
  <si>
    <t>0005971-95.2017.8.18.0000</t>
  </si>
  <si>
    <t>TERESINHA DE JESUS ALVES DA COSTA</t>
  </si>
  <si>
    <t>0755598-85.2021.8.18.0000</t>
  </si>
  <si>
    <t>MARIA JOSE MELO</t>
  </si>
  <si>
    <t>0005963-21.2017.8.18.0000</t>
  </si>
  <si>
    <t>MARIA DE JESUS SILVA</t>
  </si>
  <si>
    <t>0755603-10.2021.8.18.0000</t>
  </si>
  <si>
    <t>0005960-66.2017.8.18.0000</t>
  </si>
  <si>
    <t>LUCIA MARIA DE OLIVEIRA DELMIRO</t>
  </si>
  <si>
    <t>0755876-86.2021.8.18.0000</t>
  </si>
  <si>
    <t>RITA DIAS RODRIGUES</t>
  </si>
  <si>
    <t>0005954-59.2017.8.18.0000</t>
  </si>
  <si>
    <t>FRANCISCA LUIZA DO VALE SOUSA</t>
  </si>
  <si>
    <t>0755648-14.2021.8.18.0000</t>
  </si>
  <si>
    <t>JOAO DE OLIVEIRA COSTA</t>
  </si>
  <si>
    <t>0006452-58.2017.8.18.0000</t>
  </si>
  <si>
    <t>0755651-66.2021.8.18.0000</t>
  </si>
  <si>
    <t>0006501-02.2017.8.18.0000</t>
  </si>
  <si>
    <t>LETICIA MARIA PASSOS</t>
  </si>
  <si>
    <t>0755877-71.2021.8.18.0000</t>
  </si>
  <si>
    <t>0006498-47.2017.8.18.0000</t>
  </si>
  <si>
    <t>JOAQUINA DE JESUS IBIAPINA</t>
  </si>
  <si>
    <t>0755652-51.2021.8.18.0000</t>
  </si>
  <si>
    <t>ELIDA DE SA BEZERRA</t>
  </si>
  <si>
    <t>0006494-10.2017.8.18.0000</t>
  </si>
  <si>
    <t>MARIA NAZINHA AURELIA SERVOLO</t>
  </si>
  <si>
    <t>0755654-21.2021.8.18.0000</t>
  </si>
  <si>
    <t>ALBINA MARIA OLIVEIRA SANTOS</t>
  </si>
  <si>
    <t>0006490-70.2017.8.18.0000</t>
  </si>
  <si>
    <t>0756866-77.2021.8.18.0000</t>
  </si>
  <si>
    <t>VALDEMAR DOS SANTOS BARROS</t>
  </si>
  <si>
    <t>0006509-76.2017.8.18.0000</t>
  </si>
  <si>
    <t>MARIA ELIANE BARROS PAZ</t>
  </si>
  <si>
    <t>0755418-69.2021.8.18.0000</t>
  </si>
  <si>
    <t>FRANCISCA IVANA AGUIAR SANTOS</t>
  </si>
  <si>
    <t>0006515-83.2017.8.18.0000</t>
  </si>
  <si>
    <t>ANTONIO FRANCISCO DE OLIVEIRA FILHO</t>
  </si>
  <si>
    <t>0756388-69.2021.8.18.0000</t>
  </si>
  <si>
    <t>EDVAR JOSE DOS SANTOS</t>
  </si>
  <si>
    <t>0006499-32.2017.8.18.0000</t>
  </si>
  <si>
    <t>HELIO FERREIRA NUNES MICROEMPRESA - ME</t>
  </si>
  <si>
    <t>0758496-08.2020.8.18.0000</t>
  </si>
  <si>
    <t>MARIA JOSE LEMOS DE MELO LOBO</t>
  </si>
  <si>
    <t>0006516-68.2017.8.18.0000</t>
  </si>
  <si>
    <t>AMARO JOSE DE FREITAS MELO</t>
  </si>
  <si>
    <t>0006483-78.2017.8.18.0000</t>
  </si>
  <si>
    <t>FLORACI RODRIGUES DA SILVA FONSECA</t>
  </si>
  <si>
    <t>0758505-67.2020.8.18.0000</t>
  </si>
  <si>
    <t>JOSE FRANCISCO PEREIRA DE ARAUJO</t>
  </si>
  <si>
    <t>0751187-96.2021.8.18.0000</t>
  </si>
  <si>
    <t>IBERE JOFILI LOPES</t>
  </si>
  <si>
    <t>0006500-17.2017.8.18.0000</t>
  </si>
  <si>
    <t>0754197-51.2021.8.18.0000</t>
  </si>
  <si>
    <t>CARLOS ALBERTO DE MELO LOBO</t>
  </si>
  <si>
    <t>0006512-31.2017.8.18.0000</t>
  </si>
  <si>
    <t>MAURO JUNIOR DE OLIVEIRA COSTA</t>
  </si>
  <si>
    <t>0756167-86.2021.8.18.0000</t>
  </si>
  <si>
    <t>JANIERY PEREIRA BRODER</t>
  </si>
  <si>
    <t>0006513-16.2017.8.18.0000</t>
  </si>
  <si>
    <t>NEVES INDUSTRIAL LTDA - ME</t>
  </si>
  <si>
    <t>0754296-21.2021.8.18.0000</t>
  </si>
  <si>
    <t>0006508-91.2017.8.18.0000</t>
  </si>
  <si>
    <t>FRANCISCA DAS CHAGAS FELISMINO</t>
  </si>
  <si>
    <t>0757431-41.2021.8.18.0000</t>
  </si>
  <si>
    <t>0007130-73.2017.8.18.0000</t>
  </si>
  <si>
    <t>0757323-12.2021.8.18.0000</t>
  </si>
  <si>
    <t>0007171-40.2017.8.18.0000</t>
  </si>
  <si>
    <t>ENEAS MARTINS DE CASTRO NOGUEIRA</t>
  </si>
  <si>
    <t>0007161-93.2017.8.18.0000</t>
  </si>
  <si>
    <t>ROSELITA MARIA DE OLIVEIRA</t>
  </si>
  <si>
    <t>0757435-78.2021.8.18.0000</t>
  </si>
  <si>
    <t>RAIMUNDO REGINALDO DE OLIVEIRA</t>
  </si>
  <si>
    <t>0007231-13.2017.8.18.0000</t>
  </si>
  <si>
    <t>0757324-94.2021.8.18.0000</t>
  </si>
  <si>
    <t>LINDOVAL CAMPOS DE OLIVEIRA</t>
  </si>
  <si>
    <t>0007262-33.2017.8.18.0000</t>
  </si>
  <si>
    <t>LAURILENE COSTA SILVA</t>
  </si>
  <si>
    <t>0757740-62.2021.8.18.0000</t>
  </si>
  <si>
    <t>0007224-21.2017.8.18.0000</t>
  </si>
  <si>
    <t>MARIA CONCEICAO DE MORAIS SILVA</t>
  </si>
  <si>
    <t>0758000-42.2021.8.18.0000</t>
  </si>
  <si>
    <t>EUCLIDES GOMES FILHO</t>
  </si>
  <si>
    <t>0007284-91.2017.8.18.0000</t>
  </si>
  <si>
    <t>JOSE FRANCISCO SOARES SOUSA</t>
  </si>
  <si>
    <t>0757742-32.2021.8.18.0000</t>
  </si>
  <si>
    <t>FERNANDO DEMERVAL RODRIGUES MIRANDA</t>
  </si>
  <si>
    <t>0007337-72.2017.8.18.0000</t>
  </si>
  <si>
    <t>FABIANA SILVA PEREIRA</t>
  </si>
  <si>
    <t>0757743-17.2021.8.18.0000</t>
  </si>
  <si>
    <t>JOHN ROBERTO FEITOSA DA SILVA</t>
  </si>
  <si>
    <t>0007307-37.2017.8.18.0000</t>
  </si>
  <si>
    <t>DANILA DE BRITO ARAUJO</t>
  </si>
  <si>
    <t>0757744-02.2021.8.18.0000</t>
  </si>
  <si>
    <t>FLAVIO HENRIQUE DA SILVA SANTOS</t>
  </si>
  <si>
    <t>0007283-09.2017.8.18.0000</t>
  </si>
  <si>
    <t>MARIA HELENA GOMES FERREIRA</t>
  </si>
  <si>
    <t>0757745-84.2021.8.18.0000</t>
  </si>
  <si>
    <t>0007306-52.2017.8.18.0000</t>
  </si>
  <si>
    <t>MARIA DE LOURDES NEVES DE CARVALHO</t>
  </si>
  <si>
    <t>0758320-92.2021.8.18.0000</t>
  </si>
  <si>
    <t>0007308-22.2017.8.18.0000</t>
  </si>
  <si>
    <t>ANTONIA MARILENE LOPES DA ROCHA</t>
  </si>
  <si>
    <t>0758947-96.2021.8.18.0000</t>
  </si>
  <si>
    <t>0007382-76.2017.8.18.0000</t>
  </si>
  <si>
    <t>FRANCISCA ROSIANE ABREU PAZ</t>
  </si>
  <si>
    <t>0758948-81.2021.8.18.0000</t>
  </si>
  <si>
    <t>0007440-79.2017.8.18.0000</t>
  </si>
  <si>
    <t>MARIA JOSE RODRIGUES</t>
  </si>
  <si>
    <t>0758949-66.2021.8.18.0000</t>
  </si>
  <si>
    <t>MANOELA CERQUEIRA E CARVALHO</t>
  </si>
  <si>
    <t>0007407-89.2017.8.18.0000</t>
  </si>
  <si>
    <t>0758950-51.2021.8.18.0000</t>
  </si>
  <si>
    <t>0007397-45.2017.8.18.0000</t>
  </si>
  <si>
    <t>NUBIA REJANE VIANA LEITE</t>
  </si>
  <si>
    <t>0758811-02.2021.8.18.0000</t>
  </si>
  <si>
    <t>EVA DOS SANTOS</t>
  </si>
  <si>
    <t>0007422-58.2017.8.18.0000</t>
  </si>
  <si>
    <t>0758594-56.2021.8.18.0000</t>
  </si>
  <si>
    <t>NEUSA IRENE VERAS</t>
  </si>
  <si>
    <t>0007442-49.2017.8.18.0000</t>
  </si>
  <si>
    <t>ADILIO DE ARAUJO ALVES</t>
  </si>
  <si>
    <t>0758502-78.2021.8.18.0000</t>
  </si>
  <si>
    <t>MARIA DE FATIMA VELOSO MAGALHAES</t>
  </si>
  <si>
    <t>0007452-93.2017.8.18.0000</t>
  </si>
  <si>
    <t>PATRICIA DE SOUSA LIRA</t>
  </si>
  <si>
    <t>0758503-63.2021.8.18.0000</t>
  </si>
  <si>
    <t>MARIA DE SOUSA LACERDA</t>
  </si>
  <si>
    <t>0007462-40.2017.8.18.0000</t>
  </si>
  <si>
    <t>JEANE KEILA DE MORAIS</t>
  </si>
  <si>
    <t>0758595-41.2021.8.18.0000</t>
  </si>
  <si>
    <t>MARIA DO ROSARIO DE FATIMA OLIVEIRA ROSAL</t>
  </si>
  <si>
    <t>0007439-94.2017.8.18.0000</t>
  </si>
  <si>
    <t>CARMIOLANDA MARIA IBIAPINA DA CUNHA</t>
  </si>
  <si>
    <t>0758812-84.2021.8.18.0000</t>
  </si>
  <si>
    <t>MARIA FILONETA FERREIRA DA SILVA</t>
  </si>
  <si>
    <t>0007486-68.2017.8.18.0000</t>
  </si>
  <si>
    <t>JORANE DOS SANTOS COSTA</t>
  </si>
  <si>
    <t>0758645-67.2021.8.18.0000</t>
  </si>
  <si>
    <t>0007457-18.2017.8.18.0000</t>
  </si>
  <si>
    <t>LORAINE DOS SANTOS MACHADO</t>
  </si>
  <si>
    <t>0758813-69.2021.8.18.0000</t>
  </si>
  <si>
    <t>MARIA NILVA DA SILVA ANDRADE</t>
  </si>
  <si>
    <t>0007482-31.2017.8.18.0000</t>
  </si>
  <si>
    <t>ADRIANA DE SOUSA LOPES</t>
  </si>
  <si>
    <t>0758505-33.2021.8.18.0000</t>
  </si>
  <si>
    <t>0007464-10.2017.8.18.0000</t>
  </si>
  <si>
    <t>0759133-22.2021.8.18.0000</t>
  </si>
  <si>
    <t>NIVONNI CAVALCANTE RIBEIRO</t>
  </si>
  <si>
    <t>0007469-32.2017.8.18.0000</t>
  </si>
  <si>
    <t>0759235-44.2021.8.18.0000</t>
  </si>
  <si>
    <t>0007495-30.2017.8.18.0000</t>
  </si>
  <si>
    <t>AUGUSTO CEZAR DA SILVA SOUSA</t>
  </si>
  <si>
    <t>0759092-55.2021.8.18.0000</t>
  </si>
  <si>
    <t>MARIA EUGENIA CELSO COELHO DE SANTANA</t>
  </si>
  <si>
    <t>0007514-36.2017.8.18.0000</t>
  </si>
  <si>
    <t>FILOMENA SOARES DOS SANTOS CAMELO</t>
  </si>
  <si>
    <t>0759093-40.2021.8.18.0000</t>
  </si>
  <si>
    <t>MARIA DE LOURDES FREITAS COELHO DE SANTANA</t>
  </si>
  <si>
    <t>0007544-71.2017.8.18.0000</t>
  </si>
  <si>
    <t>MARIA DAS GRACAS AZEVEDO</t>
  </si>
  <si>
    <t>0759134-07.2021.8.18.0000</t>
  </si>
  <si>
    <t>REGINALDO ALVES PEREIRA</t>
  </si>
  <si>
    <t>0761370-29.2021.8.18.0000</t>
  </si>
  <si>
    <t>CLOVIS DE ABREU XIMENES</t>
  </si>
  <si>
    <t>0007513-51.2017.8.18.0000</t>
  </si>
  <si>
    <t>0761371-14.2021.8.18.0000</t>
  </si>
  <si>
    <t>AMANDA DE CASSIA CAMPOS REIS BEZERRA FILGUEIRA</t>
  </si>
  <si>
    <t>0012579-46.2016.8.18.0000</t>
  </si>
  <si>
    <t>0013172-75.2016.8.18.0000</t>
  </si>
  <si>
    <t>JOSE BERNARDINO DE SOUSA</t>
  </si>
  <si>
    <t>0750396-93.2022.8.18.0000</t>
  </si>
  <si>
    <t>0761423-10.2021.8.18.0000</t>
  </si>
  <si>
    <t>ANTONIO DE PADUA SIQUEIRA BRANDAO FILHO</t>
  </si>
  <si>
    <t>0013178-82.2016.8.18.0000</t>
  </si>
  <si>
    <t>RENATO COELHO DE FARIAS</t>
  </si>
  <si>
    <t>0761424-92.2021.8.18.0000</t>
  </si>
  <si>
    <t>MARIA MARLENE DE SANTANA</t>
  </si>
  <si>
    <t>0013582-36.2016.8.18.0000</t>
  </si>
  <si>
    <t>ANTONIO NELSON MOURA DOS SANTOS</t>
  </si>
  <si>
    <t>0761018-71.2021.8.18.0000</t>
  </si>
  <si>
    <t>0000212-53.2017.8.18.0000</t>
  </si>
  <si>
    <t>RAIMUNDA DA COSTA LIRA</t>
  </si>
  <si>
    <t>0761029-03.2021.8.18.0000</t>
  </si>
  <si>
    <t>FRANCISCO DAS CHAGAS DOS SANTOS</t>
  </si>
  <si>
    <t>0000207-31.2017.8.18.0000</t>
  </si>
  <si>
    <t>LIA RAQUEL ELIAS DE MEDEIROS</t>
  </si>
  <si>
    <t>0761030-85.2021.8.18.0000</t>
  </si>
  <si>
    <t>LUZINETE LOPES DA CRUZ</t>
  </si>
  <si>
    <t>0002169-89.2017.8.18.0000</t>
  </si>
  <si>
    <t>MARIA DO SOCORRO COELHO DA SILVA</t>
  </si>
  <si>
    <t>0761373-81.2021.8.18.0000</t>
  </si>
  <si>
    <t>0002666-06.2017.8.18.0000</t>
  </si>
  <si>
    <t>SAMARA SILVA LIRA RESENDE</t>
  </si>
  <si>
    <t>0761524-47.2021.8.18.0000</t>
  </si>
  <si>
    <t>RAIMUNDA DE SOUSA DA SILVA</t>
  </si>
  <si>
    <t>0004013-74.2017.8.18.0000</t>
  </si>
  <si>
    <t>RAIMUNDA GOMES DA SILVA</t>
  </si>
  <si>
    <t>0761425-77.2021.8.18.0000</t>
  </si>
  <si>
    <t>FRANCISCO DE SALES TITO DA SILVA</t>
  </si>
  <si>
    <t>0004301-22.2017.8.18.0000</t>
  </si>
  <si>
    <t>ANTONIO CESAR DA SILVA PINHEIRO</t>
  </si>
  <si>
    <t>0761374-66.2021.8.18.0000</t>
  </si>
  <si>
    <t>0004300-37.2017.8.18.0000</t>
  </si>
  <si>
    <t>GARDENIA FONTENELE DE ARAUJO</t>
  </si>
  <si>
    <t>0761526-17.2021.8.18.0000</t>
  </si>
  <si>
    <t>DARYUSCH TABARSI</t>
  </si>
  <si>
    <t>0004545-48.2017.8.18.0000</t>
  </si>
  <si>
    <t>MARIA DO SOCORRO DE CARVALHO LOPES</t>
  </si>
  <si>
    <t>0761527-02.2021.8.18.0000</t>
  </si>
  <si>
    <t>ISOCRATES PEREIRA DIAS</t>
  </si>
  <si>
    <t>0005393-35.2017.8.18.0000</t>
  </si>
  <si>
    <t>JOSE RUI AREA LEAO DE MORAIS E SILVA</t>
  </si>
  <si>
    <t>0005300-72.2017.8.18.0000</t>
  </si>
  <si>
    <t>FRANCISCO DE PAIVA LEAO</t>
  </si>
  <si>
    <t>0750241-90.2022.8.18.0000</t>
  </si>
  <si>
    <t>0761798-11.2021.8.18.0000</t>
  </si>
  <si>
    <t>JOSE CARLOS CAVALCANTE SOARES</t>
  </si>
  <si>
    <t>0005966-73.2017.8.18.0000</t>
  </si>
  <si>
    <t>REGINALDO DA SILVA TEIXEIRA</t>
  </si>
  <si>
    <t>0006510-61.2017.8.18.0000</t>
  </si>
  <si>
    <t>LUIZ GONZAGA GALVAO</t>
  </si>
  <si>
    <t>0750321-54.2022.8.18.0000</t>
  </si>
  <si>
    <t>CONCEICAO DA SILVA FERREIRA</t>
  </si>
  <si>
    <t>0761799-93.2021.8.18.0000</t>
  </si>
  <si>
    <t>0007169-70.2017.8.18.0000</t>
  </si>
  <si>
    <t>MARIA DO LIVRAMENTO PIMENTEL</t>
  </si>
  <si>
    <t>0750397-78.2022.8.18.0000</t>
  </si>
  <si>
    <t>ADILSON JOSE DE CARVALHO</t>
  </si>
  <si>
    <t>0007295-23.2017.8.18.0000</t>
  </si>
  <si>
    <t>VALDINAR ARAUJO VIEIRA</t>
  </si>
  <si>
    <t>0750242-75.2022.8.18.0000</t>
  </si>
  <si>
    <t>ANTONIO EUSTAQUIO DA SILVA</t>
  </si>
  <si>
    <t>0007311-74.2017.8.18.0000</t>
  </si>
  <si>
    <t>CLEMENTE PEREIRA CARVALHO</t>
  </si>
  <si>
    <t>0750400-33.2022.8.18.0000</t>
  </si>
  <si>
    <t>MARIA DAS GRACAS RODRIGUES</t>
  </si>
  <si>
    <t>0007305-67.2017.8.18.0000</t>
  </si>
  <si>
    <t>CELENE FAUSTINO IBIAPINA</t>
  </si>
  <si>
    <t>0750401-18.2022.8.18.0000</t>
  </si>
  <si>
    <t>0007398-30.2017.8.18.0000</t>
  </si>
  <si>
    <t>EDMAR BRITO DE CARVALHO</t>
  </si>
  <si>
    <t>0750407-25.2022.8.18.0000</t>
  </si>
  <si>
    <t>MARIO BRAGA CAMPELO</t>
  </si>
  <si>
    <t>0007484-98.2017.8.18.0000</t>
  </si>
  <si>
    <t>MARIA SANTANA DE SOUSA IBIAPINA</t>
  </si>
  <si>
    <t>0750721-68.2022.8.18.0000</t>
  </si>
  <si>
    <t>DALVA NASCIMENTO SILVA</t>
  </si>
  <si>
    <t>0008151-84.2017.8.18.0000</t>
  </si>
  <si>
    <t>FRANCINETE ARAUJO</t>
  </si>
  <si>
    <t>0751329-66.2022.8.18.0000</t>
  </si>
  <si>
    <t>0008223-71.2017.8.18.0000</t>
  </si>
  <si>
    <t>LUCIANA ARAUJO SILVA</t>
  </si>
  <si>
    <t>0751330-51.2022.8.18.0000</t>
  </si>
  <si>
    <t>FLAVIO CRUZ SENA</t>
  </si>
  <si>
    <t>0008216-79.2017.8.18.0000</t>
  </si>
  <si>
    <t>MARIA DO ROSARIO DA SILVA</t>
  </si>
  <si>
    <t>0751365-11.2022.8.18.0000</t>
  </si>
  <si>
    <t>0008187-29.2017.8.18.0000</t>
  </si>
  <si>
    <t>IEDA MARIA PEREIRA</t>
  </si>
  <si>
    <t>0751526-21.2022.8.18.0000</t>
  </si>
  <si>
    <t>0008156-09.2017.8.18.0000</t>
  </si>
  <si>
    <t>ALCIONE DE PADUA UCHOA</t>
  </si>
  <si>
    <t>0008150-02.2017.8.18.0000</t>
  </si>
  <si>
    <t>ROSELIA MARIA DE SOUSA BRITO</t>
  </si>
  <si>
    <t>0752113-43.2022.8.18.0000</t>
  </si>
  <si>
    <t>ALTAIDES SALES DE QUEIROZ</t>
  </si>
  <si>
    <t>0008226-26.2017.8.18.0000</t>
  </si>
  <si>
    <t>0752269-31.2022.8.18.0000</t>
  </si>
  <si>
    <t>ANISIA MARIA DE FREITAS DIAS</t>
  </si>
  <si>
    <t>0008225-41.2017.8.18.0000</t>
  </si>
  <si>
    <t>ELIMAR PEREIRA DOS SANTOS</t>
  </si>
  <si>
    <t>0752270-16.2022.8.18.0000</t>
  </si>
  <si>
    <t>MARIA DO SOCORRO DE SOUSA SANTOS</t>
  </si>
  <si>
    <t>0752661-68.2022.8.18.0000</t>
  </si>
  <si>
    <t>DALILA CONSTANCA DE PADUA UCHOA</t>
  </si>
  <si>
    <t>0008189-96.2017.8.18.0000</t>
  </si>
  <si>
    <t>0752764-75.2022.8.18.0000</t>
  </si>
  <si>
    <t>0008165-68.2017.8.18.0000</t>
  </si>
  <si>
    <t>RITA DE CASSIA SILVA TEIXEIRA</t>
  </si>
  <si>
    <t>0753032-32.2022.8.18.0000</t>
  </si>
  <si>
    <t>ILMA DOS SANTOS FONTENELLE RODRIGUES MARTINS</t>
  </si>
  <si>
    <t>0008191-66.2017.8.18.0000</t>
  </si>
  <si>
    <t>MARIA DO ROSARIO DE FATIMA RODRIGUES CUNHA</t>
  </si>
  <si>
    <t>0757749-24.2021.8.18.0000</t>
  </si>
  <si>
    <t>0008241-92.2017.8.18.0000</t>
  </si>
  <si>
    <t>MARLENE DA SILVA DO VALE</t>
  </si>
  <si>
    <t>0750654-06.2022.8.18.0000</t>
  </si>
  <si>
    <t>MARIA DE JESUS ARRAIS CHAVES</t>
  </si>
  <si>
    <t>0008170-90.2017.8.18.0000</t>
  </si>
  <si>
    <t>ANTONIO LOPES DA SILVA</t>
  </si>
  <si>
    <t>0753833-45.2022.8.18.0000</t>
  </si>
  <si>
    <t>MARIA DO SOCORRO PIRES DE CARVALHO GUIMARAES</t>
  </si>
  <si>
    <t>0008164-83.2017.8.18.0000</t>
  </si>
  <si>
    <t>SANDRA MARIA DE OLIVEIRA CARVALHO</t>
  </si>
  <si>
    <t>0753842-07.2022.8.18.0000</t>
  </si>
  <si>
    <t>0008213-27.2017.8.18.0000</t>
  </si>
  <si>
    <t>MARIA DAS DORES OLIVEIRA BARBOSA</t>
  </si>
  <si>
    <t>0754615-52.2022.8.18.0000</t>
  </si>
  <si>
    <t>MARIA JOSE DE CARVALHO OLIVEIRA</t>
  </si>
  <si>
    <t>0008185-59.2017.8.18.0000</t>
  </si>
  <si>
    <t>MARIA DA CONCEICAO FERNANDES DE OLIVEIRA</t>
  </si>
  <si>
    <t>0756301-79.2022.8.18.0000</t>
  </si>
  <si>
    <t>MARLENE DO REGO MONTEIRO SOBRAL BEZERRA</t>
  </si>
  <si>
    <t>0008193-36.2017.8.18.0000</t>
  </si>
  <si>
    <t>MARIA DO LIVRAMENTO ALVES DA SILVA</t>
  </si>
  <si>
    <t>0757843-35.2022.8.18.0000</t>
  </si>
  <si>
    <t>MARUCIA SIMPSON FORTES DE CERQUEIRA MADEIRA CAMPOS</t>
  </si>
  <si>
    <t>0008221-04.2017.8.18.0000</t>
  </si>
  <si>
    <t>MARIA LUISA RODRIGUES MONTEIRO</t>
  </si>
  <si>
    <t>0756302-64.2022.8.18.0000</t>
  </si>
  <si>
    <t>RAIMUNDO RIBEIRO E SILVA</t>
  </si>
  <si>
    <t>0008222-86.2017.8.18.0000</t>
  </si>
  <si>
    <t>MARIA DE PAULA LIMA</t>
  </si>
  <si>
    <t>0755883-44.2022.8.18.0000</t>
  </si>
  <si>
    <t>TERESA CRISTINA DE ALBUQUERQUE SERRA E SILVA</t>
  </si>
  <si>
    <t>0008198-58.2017.8.18.0000</t>
  </si>
  <si>
    <t>SILVERIA MARIA DA CONCEICAO SILVA</t>
  </si>
  <si>
    <t>0756207-34.2022.8.18.0000</t>
  </si>
  <si>
    <t>0008215-94.2017.8.18.0000</t>
  </si>
  <si>
    <t>0757888-39.2022.8.18.0000</t>
  </si>
  <si>
    <t>NIVALDO AVELINO DE CASTRO</t>
  </si>
  <si>
    <t>0008205-50.2017.8.18.0000</t>
  </si>
  <si>
    <t>ANTONIO RODRIGUES DOS SANTOS</t>
  </si>
  <si>
    <t>0758070-25.2022.8.18.0000</t>
  </si>
  <si>
    <t>MARIA AUTA NUNES DE CARVALHO</t>
  </si>
  <si>
    <t>0008202-95.2017.8.18.0000</t>
  </si>
  <si>
    <t>HEGLE MENESES ARAUJO</t>
  </si>
  <si>
    <t>0758777-90.2022.8.18.0000</t>
  </si>
  <si>
    <t>JOAQUIM DALTRO GALVAO</t>
  </si>
  <si>
    <t>0008498-20.2017.8.18.0000</t>
  </si>
  <si>
    <t>IVONE MARIA DA PAZ SA</t>
  </si>
  <si>
    <t>0758710-28.2022.8.18.0000</t>
  </si>
  <si>
    <t>JOSEFA VIANA BARROS</t>
  </si>
  <si>
    <t>0008509-49.2017.8.18.0000</t>
  </si>
  <si>
    <t>0008499-05.2017.8.18.0000</t>
  </si>
  <si>
    <t>ROSY DO NASCIMENTO SANTOS</t>
  </si>
  <si>
    <t>0758875-75.2022.8.18.0000</t>
  </si>
  <si>
    <t>FILOMENA ALVES CASTRO</t>
  </si>
  <si>
    <t>0008497-35.2017.8.18.0000</t>
  </si>
  <si>
    <t>0758778-75.2022.8.18.0000</t>
  </si>
  <si>
    <t>0008493-95.2017.8.18.0000</t>
  </si>
  <si>
    <t>0758248-71.2022.8.18.0000</t>
  </si>
  <si>
    <t>MARIA DO SOCORRO BARROS REGO</t>
  </si>
  <si>
    <t>0008658-45.2017.8.18.0000</t>
  </si>
  <si>
    <t>RAIMUNDA DO NASCIMENTO GOMES MATOS</t>
  </si>
  <si>
    <t>0758249-56.2022.8.18.0000</t>
  </si>
  <si>
    <t>MANOEL MARTINS NETO</t>
  </si>
  <si>
    <t>0008660-15.2017.8.18.0000</t>
  </si>
  <si>
    <t>0758781-30.2022.8.18.0000</t>
  </si>
  <si>
    <t>MARIA DE OLIVEIRA ANDRADE BARROS</t>
  </si>
  <si>
    <t>0008655-90.2017.8.18.0000</t>
  </si>
  <si>
    <t>MARIA DE FATIMA MACEDO SALES</t>
  </si>
  <si>
    <t>0758782-15.2022.8.18.0000</t>
  </si>
  <si>
    <t>DEUSDEDITE HORACIO DE LIMA</t>
  </si>
  <si>
    <t>0008649-83.2017.8.18.0000</t>
  </si>
  <si>
    <t>0759188-36.2022.8.18.0000</t>
  </si>
  <si>
    <t>MARIA RODRIGUES UCHOA</t>
  </si>
  <si>
    <t>0008650-68.2017.8.18.0000</t>
  </si>
  <si>
    <t>0759189-21.2022.8.18.0000</t>
  </si>
  <si>
    <t>ANTONIO JOSE LEITE FILHO</t>
  </si>
  <si>
    <t>0008645-46.2017.8.18.0000</t>
  </si>
  <si>
    <t>0759190-06.2022.8.18.0000</t>
  </si>
  <si>
    <t>VENANCIO PEREIRA COSTA</t>
  </si>
  <si>
    <t>0008666-22.2017.8.18.0000</t>
  </si>
  <si>
    <t>ANGELICA COSTA CHAVES</t>
  </si>
  <si>
    <t>0759488-95.2022.8.18.0000</t>
  </si>
  <si>
    <t>MARIA DE SOUSA BARROS</t>
  </si>
  <si>
    <t>0008651-53.2017.8.18.0000</t>
  </si>
  <si>
    <t>LUIZA ROSA DE CARVALHO MAGALHAES</t>
  </si>
  <si>
    <t>0759489-80.2022.8.18.0000</t>
  </si>
  <si>
    <t>0009220-54.2017.8.18.0000</t>
  </si>
  <si>
    <t>JOSEFINA GOMES DE MORAES MARTINS</t>
  </si>
  <si>
    <t>0759490-65.2022.8.18.0000</t>
  </si>
  <si>
    <t>BRUNNA VASCONCELOS ARAGAO</t>
  </si>
  <si>
    <t>0009744-51.2017.8.18.0000</t>
  </si>
  <si>
    <t>0759491-50.2022.8.18.0000</t>
  </si>
  <si>
    <t>0010240-80.2017.8.18.0000</t>
  </si>
  <si>
    <t>MARIA COTINHA DE RIBAMAR ANDRADE</t>
  </si>
  <si>
    <t>0759270-67.2022.8.18.0000</t>
  </si>
  <si>
    <t>MARIA DO CARMO MENDES CARVALHO</t>
  </si>
  <si>
    <t>0010622-73.2017.8.18.0000</t>
  </si>
  <si>
    <t>MARIA ROSA DE OLIVEIRA</t>
  </si>
  <si>
    <t>0759353-83.2022.8.18.0000</t>
  </si>
  <si>
    <t>SEGISNANDO SOUSA NETO</t>
  </si>
  <si>
    <t>0010607-07.2017.8.18.0000</t>
  </si>
  <si>
    <t>IOLANDA MARIA GOMES DE OLIVEIRA ARAUJO</t>
  </si>
  <si>
    <t>0759426-55.2022.8.18.0000</t>
  </si>
  <si>
    <t>ZELIO FURTADO DA SILVA</t>
  </si>
  <si>
    <t>0010575-02.2017.8.18.0000</t>
  </si>
  <si>
    <t>ANTONIA IREUDA DE OLIVEIRA ALMEIDA</t>
  </si>
  <si>
    <t>0759591-05.2022.8.18.0000</t>
  </si>
  <si>
    <t>MARIA DO LIVRAMENTO ALVES COSTA</t>
  </si>
  <si>
    <t>0759954-89.2022.8.18.0000</t>
  </si>
  <si>
    <t>ROOSEVELT DELANO GUEDES FURTADO</t>
  </si>
  <si>
    <t>0010591-53.2017.8.18.0000</t>
  </si>
  <si>
    <t>0759950-52.2022.8.18.0000</t>
  </si>
  <si>
    <t>0010580-24.2017.8.18.0000</t>
  </si>
  <si>
    <t>MARIA DA CONCEICAO PORTELA GOMES</t>
  </si>
  <si>
    <t>0760453-73.2022.8.18.0000</t>
  </si>
  <si>
    <t>0013154-20.2017.8.18.0000</t>
  </si>
  <si>
    <t>RITA DE CASSIA ALVES</t>
  </si>
  <si>
    <t>0760454-58.2022.8.18.0000</t>
  </si>
  <si>
    <t>ALCEU PEREIRA DIAS</t>
  </si>
  <si>
    <t>0013130-89.2017.8.18.0000</t>
  </si>
  <si>
    <t>0013218-30.2017.8.18.0000</t>
  </si>
  <si>
    <t>0750788-96.2023.8.18.0000</t>
  </si>
  <si>
    <t>ANA RITA AVELINO DA SILVA</t>
  </si>
  <si>
    <t>0013190-62.2017.8.18.0000</t>
  </si>
  <si>
    <t>JANAINA GOMES DO NASCIMENTO</t>
  </si>
  <si>
    <t>0751094-65.2023.8.18.0000</t>
  </si>
  <si>
    <t>MARIA EUNICE BRITO DA CRUZ</t>
  </si>
  <si>
    <t>0001236-82.2018.8.18.0000</t>
  </si>
  <si>
    <t>FABIANA RIBEIRO DE ABREU</t>
  </si>
  <si>
    <t>0751095-50.2023.8.18.0000</t>
  </si>
  <si>
    <t>0000884-27.2018.8.18.0000</t>
  </si>
  <si>
    <t>ROSILENE DA SILVA</t>
  </si>
  <si>
    <t>0751303-34.2023.8.18.0000</t>
  </si>
  <si>
    <t>0001766-86.2018.8.18.0000</t>
  </si>
  <si>
    <t>FRANCISCA ELIANE DA CRUZ OLIVEIRA</t>
  </si>
  <si>
    <t>0751304-19.2023.8.18.0000</t>
  </si>
  <si>
    <t>MARCELO VITOR COUTINHO PATRICIO NOGUEIRA</t>
  </si>
  <si>
    <t>0001987-69.2018.8.18.0000</t>
  </si>
  <si>
    <t>0751305-04.2023.8.18.0000</t>
  </si>
  <si>
    <t>0751306-86.2023.8.18.0000</t>
  </si>
  <si>
    <t>MANOEL ALMEIDA DE MORAIS</t>
  </si>
  <si>
    <t>0002944-70.2018.8.18.0000</t>
  </si>
  <si>
    <t>MARIA ELIAS DE MEDEIROS NETA</t>
  </si>
  <si>
    <t>0751307-71.2023.8.18.0000</t>
  </si>
  <si>
    <t>ELIAS PEREIRA LEAL</t>
  </si>
  <si>
    <t>0002940-33.2018.8.18.0000</t>
  </si>
  <si>
    <t>GARDENIA DE ARAUJO SILVA</t>
  </si>
  <si>
    <t>0750789-81.2023.8.18.0000</t>
  </si>
  <si>
    <t>0002946-40.2018.8.18.0000</t>
  </si>
  <si>
    <t>0750790-66.2023.8.18.0000</t>
  </si>
  <si>
    <t>JOSE RODRIGUES ALVES</t>
  </si>
  <si>
    <t>0003854-97.2018.8.18.0000</t>
  </si>
  <si>
    <t>MARIA FERREIRA DA CRUZ</t>
  </si>
  <si>
    <t>0750791-51.2023.8.18.0000</t>
  </si>
  <si>
    <t>JOAO BATISTA PEREIRA DE CARVALHO</t>
  </si>
  <si>
    <t>0003851-45.2018.8.18.0000</t>
  </si>
  <si>
    <t>JULIO CESAR DA COSTA SILVA</t>
  </si>
  <si>
    <t>0750792-36.2023.8.18.0000</t>
  </si>
  <si>
    <t>PAULO OSIRES AZEVEDO</t>
  </si>
  <si>
    <t>0003847-08.2018.8.18.0000</t>
  </si>
  <si>
    <t>ANTONIA RIBEIRO OLIVEIRA DO MONTE</t>
  </si>
  <si>
    <t>0750793-21.2023.8.18.0000</t>
  </si>
  <si>
    <t>JOSE DUARTE DO NASCIMENTO</t>
  </si>
  <si>
    <t>0003862-74.2018.8.18.0000</t>
  </si>
  <si>
    <t>LUIZA OLIVEIRA DE CARVALHO</t>
  </si>
  <si>
    <t>0750794-06.2023.8.18.0000</t>
  </si>
  <si>
    <t>0003869-66.2018.8.18.0000</t>
  </si>
  <si>
    <t>0750795-88.2023.8.18.0000</t>
  </si>
  <si>
    <t>RAIMUNDO NONATO MENDES DA SILVA</t>
  </si>
  <si>
    <t>0003761-37.2018.8.18.0000</t>
  </si>
  <si>
    <t>FABIANA AQUINO NASCIMENTO</t>
  </si>
  <si>
    <t>0750796-73.2023.8.18.0000</t>
  </si>
  <si>
    <t>LUIZ ALEXANDRE SAMPAIO</t>
  </si>
  <si>
    <t>0003872-21.2018.8.18.0000</t>
  </si>
  <si>
    <t>ETELVINA MARIA LEITE IBIAPINA</t>
  </si>
  <si>
    <t>0750797-58.2023.8.18.0000</t>
  </si>
  <si>
    <t>JOSE JOAO DE SOUSA</t>
  </si>
  <si>
    <t>0003822-92.2018.8.18.0000</t>
  </si>
  <si>
    <t>CRISTIANE MENDES DA COSTA</t>
  </si>
  <si>
    <t>0750798-43.2023.8.18.0000</t>
  </si>
  <si>
    <t>FRANCISCO JOSE DO CARMO NETO</t>
  </si>
  <si>
    <t>0003881-80.2018.8.18.0000</t>
  </si>
  <si>
    <t>DAYSE DENNY FERREIRA DE OLIVINDO</t>
  </si>
  <si>
    <t>0750799-28.2023.8.18.0000</t>
  </si>
  <si>
    <t>JOSE AUGUSTO DA SILVA</t>
  </si>
  <si>
    <t>0003880-95.2018.8.18.0000</t>
  </si>
  <si>
    <t>ANTONIO CLAUDIO PEREIRA</t>
  </si>
  <si>
    <t>0750800-13.2023.8.18.0000</t>
  </si>
  <si>
    <t>ACTIO ADVOCACIA S/S</t>
  </si>
  <si>
    <t>0003824-62.2018.8.18.0000</t>
  </si>
  <si>
    <t>TERESINHA FELIX SARAIVA</t>
  </si>
  <si>
    <t>0750801-95.2023.8.18.0000</t>
  </si>
  <si>
    <t>MARLUCIO SARAIVA LEMOS</t>
  </si>
  <si>
    <t>0003837-61.2018.8.18.0000</t>
  </si>
  <si>
    <t>0750802-80.2023.8.18.0000</t>
  </si>
  <si>
    <t>ANTONIO GERARDO DE SOUSA</t>
  </si>
  <si>
    <t>0003834-09.2018.8.18.0000</t>
  </si>
  <si>
    <t>VICENTE DE PAULA SOUSA</t>
  </si>
  <si>
    <t>0750803-65.2023.8.18.0000</t>
  </si>
  <si>
    <t>0003885-20.2018.8.18.0000</t>
  </si>
  <si>
    <t>MARIA LUIZA RODRIGUES DOS SANTOS</t>
  </si>
  <si>
    <t>0750804-50.2023.8.18.0000</t>
  </si>
  <si>
    <t>JOAO HONORATO DE SOUSA NETO</t>
  </si>
  <si>
    <t>0003857-52.2018.8.18.0000</t>
  </si>
  <si>
    <t>MARIA DOS REMEDIOS AZEVEDO MEDEIROS</t>
  </si>
  <si>
    <t>0750805-35.2023.8.18.0000</t>
  </si>
  <si>
    <t>LOURENCO BARBOSA CASTELLO BRANCO NETO</t>
  </si>
  <si>
    <t>0003878-28.2018.8.18.0000</t>
  </si>
  <si>
    <t>RICARDO GOMES VIANA</t>
  </si>
  <si>
    <t>0750806-20.2023.8.18.0000</t>
  </si>
  <si>
    <t>0003947-60.2018.8.18.0000</t>
  </si>
  <si>
    <t>MARIA DE JESUS VIEIRA DA SILVA</t>
  </si>
  <si>
    <t>0750807-05.2023.8.18.0000</t>
  </si>
  <si>
    <t>MIGUEL WELDITON PEREIRA DA SILVA</t>
  </si>
  <si>
    <t>0004094-86.2018.8.18.0000</t>
  </si>
  <si>
    <t>MARIA DO DESTERRO LEITE ALCANTARA</t>
  </si>
  <si>
    <t>0751534-61.2023.8.18.0000</t>
  </si>
  <si>
    <t>EVALDO CUNHA CIRIACO</t>
  </si>
  <si>
    <t>0004096-56.2018.8.18.0000</t>
  </si>
  <si>
    <t>GILBERTO QUEIROZ DE OLIVEIRA</t>
  </si>
  <si>
    <t>0701142-93.2018.8.18.0000</t>
  </si>
  <si>
    <t>0750808-87.2023.8.18.0000</t>
  </si>
  <si>
    <t>0751546-75.2023.8.18.0000</t>
  </si>
  <si>
    <t>MARIA VALDINAR FERNANDES DE SOUSA SILVA</t>
  </si>
  <si>
    <t>0004176-20.2018.8.18.0000</t>
  </si>
  <si>
    <t>JOSE MIRANDA DOS SANTOS</t>
  </si>
  <si>
    <t>0004169-28.2018.8.18.0000</t>
  </si>
  <si>
    <t>PROCURADORIA-GERAL FEDERAL</t>
  </si>
  <si>
    <t>0752360-87.2023.8.18.0000</t>
  </si>
  <si>
    <t>CANTIDIO RIBEIRO PIAUILINO</t>
  </si>
  <si>
    <t>0004173-65.2018.8.18.0000</t>
  </si>
  <si>
    <t>0752364-27.2023.8.18.0000</t>
  </si>
  <si>
    <t>ISABEL MARIA DIAS LIMA</t>
  </si>
  <si>
    <t>0752365-12.2023.8.18.0000</t>
  </si>
  <si>
    <t>NAIR DA CRUZ OLIVEIRA</t>
  </si>
  <si>
    <t>0701722-26.2018.8.18.0000</t>
  </si>
  <si>
    <t>JUVENAL DE MOURA</t>
  </si>
  <si>
    <t>0758019-14.2022.8.18.0000</t>
  </si>
  <si>
    <t>JUSSEMAR DA SILVA MACEDO</t>
  </si>
  <si>
    <t>0004212-62.2018.8.18.0000</t>
  </si>
  <si>
    <t>SERGIO LUIS LOPES SOARES</t>
  </si>
  <si>
    <t>0004213-47.2018.8.18.0000</t>
  </si>
  <si>
    <t>0759498-42.2022.8.18.0000</t>
  </si>
  <si>
    <t>GONCALA LIMA DOS SANTOS</t>
  </si>
  <si>
    <t>0004229-98.2018.8.18.0000</t>
  </si>
  <si>
    <t>0759595-42.2022.8.18.0000</t>
  </si>
  <si>
    <t>MARIA VALDIRENE NASCIMENTO</t>
  </si>
  <si>
    <t>0759952-22.2022.8.18.0000</t>
  </si>
  <si>
    <t>0004281-94.2018.8.18.0000</t>
  </si>
  <si>
    <t>0752393-77.2023.8.18.0000</t>
  </si>
  <si>
    <t>WILSON CORDEIRO DE ARAUJO NETO</t>
  </si>
  <si>
    <t>0004275-87.2018.8.18.0000</t>
  </si>
  <si>
    <t>0004274-05.2018.8.18.0000</t>
  </si>
  <si>
    <t>CARLOS EDUARDO ALVES SANTOS</t>
  </si>
  <si>
    <t>0754000-28.2023.8.18.0000</t>
  </si>
  <si>
    <t>MARIA DA CRUZ BATISTA BEZERRA</t>
  </si>
  <si>
    <t>0004273-20.2018.8.18.0000</t>
  </si>
  <si>
    <t>GENILSON DOS SANTOS PEREIRA</t>
  </si>
  <si>
    <t>0754010-72.2023.8.18.0000</t>
  </si>
  <si>
    <t>ANTONIO ANESIO BELCHIOR AGUIAR</t>
  </si>
  <si>
    <t>0702843-89.2018.8.18.0000</t>
  </si>
  <si>
    <t>FRANCILIO DOS SANTOS PEREIRA</t>
  </si>
  <si>
    <t>0754012-42.2023.8.18.0000</t>
  </si>
  <si>
    <t>MARIA DO SOCORRO RIBEIRO PESSOA MOURA</t>
  </si>
  <si>
    <t>0702963-35.2018.8.18.0000</t>
  </si>
  <si>
    <t>SUELY DOS SANTOS PEREIRA</t>
  </si>
  <si>
    <t>0754001-13.2023.8.18.0000</t>
  </si>
  <si>
    <t>0702964-20.2018.8.18.0000</t>
  </si>
  <si>
    <t>ANTONIO ILSON DOS SANTOS PEREIRA</t>
  </si>
  <si>
    <t>0754002-95.2023.8.18.0000</t>
  </si>
  <si>
    <t>GIL MARTINS GOMES FERREIRA NETO</t>
  </si>
  <si>
    <t>0703001-47.2018.8.18.0000</t>
  </si>
  <si>
    <t>ANTONIO BENEDITO PEREIRA</t>
  </si>
  <si>
    <t>0755160-88.2023.8.18.0000</t>
  </si>
  <si>
    <t>0703002-32.2018.8.18.0000</t>
  </si>
  <si>
    <t>ANTONIO DO NASCIMENTO SANTIAGO</t>
  </si>
  <si>
    <t>0754021-04.2023.8.18.0000</t>
  </si>
  <si>
    <t>ALICE RIBEIRO GONCALVES IBIAPINA</t>
  </si>
  <si>
    <t>0703092-40.2018.8.18.0000</t>
  </si>
  <si>
    <t>FLORENCIO RODRIGUES ALVES DE OLIVEIRA</t>
  </si>
  <si>
    <t>0754014-12.2023.8.18.0000</t>
  </si>
  <si>
    <t>0755178-12.2023.8.18.0000</t>
  </si>
  <si>
    <t>0703576-55.2018.8.18.0000</t>
  </si>
  <si>
    <t>MARCONDES ERICO PIRES LEITE</t>
  </si>
  <si>
    <t>0755179-94.2023.8.18.0000</t>
  </si>
  <si>
    <t>MARCILIO RIBEIRO DE MACEDO</t>
  </si>
  <si>
    <t>0703577-40.2018.8.18.0000</t>
  </si>
  <si>
    <t>0703578-25.2018.8.18.0000</t>
  </si>
  <si>
    <t>THATIANA BONA SANTIAGO</t>
  </si>
  <si>
    <t>0755195-48.2023.8.18.0000</t>
  </si>
  <si>
    <t>JOSE WILSON BARRADAS</t>
  </si>
  <si>
    <t>0703893-53.2018.8.18.0000</t>
  </si>
  <si>
    <t>MARIA JOSE LUSTOSA ARAUJO SOUSA</t>
  </si>
  <si>
    <t>0756668-69.2023.8.18.0000</t>
  </si>
  <si>
    <t>MARIA DO CARMO BARROS DA SILVA</t>
  </si>
  <si>
    <t>0757752-08.2023.8.18.0000</t>
  </si>
  <si>
    <t>LUIZ FERRAZ FILHO</t>
  </si>
  <si>
    <t>0704004-37.2018.8.18.0000</t>
  </si>
  <si>
    <t>0704003-52.2018.8.18.0000</t>
  </si>
  <si>
    <t>ALDENORA CARDOSO GOMES</t>
  </si>
  <si>
    <t>0759840-19.2023.8.18.0000</t>
  </si>
  <si>
    <t>WILLAME PARENTE MAZZA</t>
  </si>
  <si>
    <t>0703997-45.2018.8.18.0000</t>
  </si>
  <si>
    <t>MARIA DE JESUS ALMEIDA DA PAZ</t>
  </si>
  <si>
    <t>0759841-04.2023.8.18.0000</t>
  </si>
  <si>
    <t>SEVERO MARIA EULALIO FILHO</t>
  </si>
  <si>
    <t>0703844-12.2018.8.18.0000</t>
  </si>
  <si>
    <t>0759843-71.2023.8.18.0000</t>
  </si>
  <si>
    <t>0760500-13.2023.8.18.0000</t>
  </si>
  <si>
    <t>EMILIO JOAQUIM DE OLIVEIRA JUNIOR</t>
  </si>
  <si>
    <t>0704039-94.2018.8.18.0000</t>
  </si>
  <si>
    <t>LAURIANO LIMA EZEQUIEL</t>
  </si>
  <si>
    <t>0760501-95.2023.8.18.0000</t>
  </si>
  <si>
    <t>MANOEL MESSIAS BORGES DE OLIVEIRA</t>
  </si>
  <si>
    <t>0704080-61.2018.8.18.0000</t>
  </si>
  <si>
    <t>MAURA ARAUJO DE SOUSA</t>
  </si>
  <si>
    <t>0760858-75.2023.8.18.0000</t>
  </si>
  <si>
    <t>GETULIO CAVALCANTE</t>
  </si>
  <si>
    <t>0704081-46.2018.8.18.0000</t>
  </si>
  <si>
    <t>PHILIPPE SALHA</t>
  </si>
  <si>
    <t>0704083-16.2018.8.18.0000</t>
  </si>
  <si>
    <t>FRANCISCA AGUIDO PINTO</t>
  </si>
  <si>
    <t>0761439-90.2023.8.18.0000</t>
  </si>
  <si>
    <t>BALTEMIR LIMA DE SOUSA</t>
  </si>
  <si>
    <t>0704059-85.2018.8.18.0000</t>
  </si>
  <si>
    <t>KELMA MARQUES DA SILVA</t>
  </si>
  <si>
    <t>0752703-49.2024.8.18.0000</t>
  </si>
  <si>
    <t>0704046-86.2018.8.18.0000</t>
  </si>
  <si>
    <t>0758602-62.2023.8.18.0000</t>
  </si>
  <si>
    <t>ANTONIO CARLOS DO NASCIMENTO</t>
  </si>
  <si>
    <t>0760507-05.2023.8.18.0000</t>
  </si>
  <si>
    <t>0704062-40.2018.8.18.0000</t>
  </si>
  <si>
    <t>JOSE LUIS DO NASCIMENTO LEITE</t>
  </si>
  <si>
    <t>0760508-87.2023.8.18.0000</t>
  </si>
  <si>
    <t>MARIA DA PAIXAO ARAUJO</t>
  </si>
  <si>
    <t>0704064-10.2018.8.18.0000</t>
  </si>
  <si>
    <t>KELLY QUEIROZ MORORO</t>
  </si>
  <si>
    <t>0760509-72.2023.8.18.0000</t>
  </si>
  <si>
    <t>CRISTOVAM COLOMBO DOS SANTOS CRUZ</t>
  </si>
  <si>
    <t>0704197-52.2018.8.18.0000</t>
  </si>
  <si>
    <t>0758549-47.2024.8.18.0000</t>
  </si>
  <si>
    <t>CLESIO TEIXEIRA COELHO</t>
  </si>
  <si>
    <t>0704195-82.2018.8.18.0000</t>
  </si>
  <si>
    <t>0758508-80.2024.8.18.0000</t>
  </si>
  <si>
    <t>FRANCISCO EDSON MARQUES</t>
  </si>
  <si>
    <t>0704043-34.2018.8.18.0000</t>
  </si>
  <si>
    <t>0704203-59.2018.8.18.0000</t>
  </si>
  <si>
    <t>SELMA MARIA DE SOUSA XIMENES</t>
  </si>
  <si>
    <t>0762613-03.2024.8.18.0000</t>
  </si>
  <si>
    <t>EDMILSON ALVES DO NASCIMENTO</t>
  </si>
  <si>
    <t>0704066-77.2018.8.18.0000</t>
  </si>
  <si>
    <t>AURYANA DE MELO GOMES</t>
  </si>
  <si>
    <t>0762615-70.2024.8.18.0000</t>
  </si>
  <si>
    <t>PATRICIA MARIA DA CRUZ ALENCAR</t>
  </si>
  <si>
    <t>0704049-41.2018.8.18.0000</t>
  </si>
  <si>
    <t>REGIANE DA SILVA RIBEIRO</t>
  </si>
  <si>
    <t>0762616-55.2024.8.18.0000</t>
  </si>
  <si>
    <t>FABIO RODOLFO DA LUZ</t>
  </si>
  <si>
    <t>0704204-44.2018.8.18.0000</t>
  </si>
  <si>
    <t>ADAILTON XIMENES DE ARAUJO</t>
  </si>
  <si>
    <t>0762617-40.2024.8.18.0000</t>
  </si>
  <si>
    <t>0704069-32.2018.8.18.0000</t>
  </si>
  <si>
    <t>ANA MARIA DOS REMEDIOS COSTA CAVALCANTE GALVAO</t>
  </si>
  <si>
    <t>0762618-25.2024.8.18.0000</t>
  </si>
  <si>
    <t>ADMILSON BRASIL LUSTOSA FILHO</t>
  </si>
  <si>
    <t>0703876-17.2018.8.18.0000</t>
  </si>
  <si>
    <t>FRANCISCO DAS CHAGAS SOUSA FERREIRA</t>
  </si>
  <si>
    <t>0762619-10.2024.8.18.0000</t>
  </si>
  <si>
    <t>0704067-62.2018.8.18.0000</t>
  </si>
  <si>
    <t>ELISANDRO DA COSTA ARAUJO</t>
  </si>
  <si>
    <t>0762620-92.2024.8.18.0000</t>
  </si>
  <si>
    <t>VERA LUCIA MOREIRA CALAND BASTOS</t>
  </si>
  <si>
    <t>0704190-60.2018.8.18.0000</t>
  </si>
  <si>
    <t>ERLANE OLIVEIRA DE CARVALHO</t>
  </si>
  <si>
    <t>0762622-62.2024.8.18.0000</t>
  </si>
  <si>
    <t>JOSE DO EGITO TAVARES DA SILVA</t>
  </si>
  <si>
    <t>0704210-51.2018.8.18.0000</t>
  </si>
  <si>
    <t>0762623-47.2024.8.18.0000</t>
  </si>
  <si>
    <t>0704072-84.2018.8.18.0000</t>
  </si>
  <si>
    <t>0704176-76.2018.8.18.0000</t>
  </si>
  <si>
    <t>0704024-28.2018.8.18.0000</t>
  </si>
  <si>
    <t>LOMANTO DELBA MOREIRA ROSADO</t>
  </si>
  <si>
    <t>0704218-28.2018.8.18.0000</t>
  </si>
  <si>
    <t>SIMONE MARIA DE CASTRO REGO</t>
  </si>
  <si>
    <t>0704230-42.2018.8.18.0000</t>
  </si>
  <si>
    <t>JOSE ALVES DE ABREU</t>
  </si>
  <si>
    <t>0704236-49.2018.8.18.0000</t>
  </si>
  <si>
    <t>JOSE AUGUSTO BATISTA LUSTOSA FILHO</t>
  </si>
  <si>
    <t>0704235-64.2018.8.18.0000</t>
  </si>
  <si>
    <t>MARIA AURILUCE TEIXEIRA DE CARVALHO</t>
  </si>
  <si>
    <t>0704237-34.2018.8.18.0000</t>
  </si>
  <si>
    <t>IARA DA SILVA XAVIER</t>
  </si>
  <si>
    <t>0704240-86.2018.8.18.0000</t>
  </si>
  <si>
    <t>HELIO RODRIGUES DA CRUZ</t>
  </si>
  <si>
    <t>0704167-17.2018.8.18.0000</t>
  </si>
  <si>
    <t>RITA DE CASSIA MIRANDA FONTELES</t>
  </si>
  <si>
    <t>0703902-15.2018.8.18.0000</t>
  </si>
  <si>
    <t>ALFREDO IRAPUA RIBEIRO MENDES</t>
  </si>
  <si>
    <t>0704002-67.2018.8.18.0000</t>
  </si>
  <si>
    <t>MARIA DO ROSARIO LEAL DA COSTA ARCOVERDE</t>
  </si>
  <si>
    <t>0703834-65.2018.8.18.0000</t>
  </si>
  <si>
    <t>AGEU ROCHA BARROSO</t>
  </si>
  <si>
    <t>0703837-20.2018.8.18.0000</t>
  </si>
  <si>
    <t>ORISVALDO TEIXEIRA MINEIRO</t>
  </si>
  <si>
    <t>0703839-87.2018.8.18.0000</t>
  </si>
  <si>
    <t>FERNANDO JOSE DE SOUSA LOPES</t>
  </si>
  <si>
    <t>0704086-68.2018.8.18.0000</t>
  </si>
  <si>
    <t>OTAVIO AUGUSTO LEARTH CUNHA</t>
  </si>
  <si>
    <t>0703856-26.2018.8.18.0000</t>
  </si>
  <si>
    <t>0704098-82.2018.8.18.0000</t>
  </si>
  <si>
    <t>ALDEMAR MENDES DE MELO</t>
  </si>
  <si>
    <t>0703832-95.2018.8.18.0000</t>
  </si>
  <si>
    <t>JESUS DO REGO MONTEIRO SOBRAL</t>
  </si>
  <si>
    <t>0703828-58.2018.8.18.0000</t>
  </si>
  <si>
    <t>0703855-41.2018.8.18.0000</t>
  </si>
  <si>
    <t>0703841-57.2018.8.18.0000</t>
  </si>
  <si>
    <t>PAULO ROBERTO DE HOLANDA MONTEIRO</t>
  </si>
  <si>
    <t>0703867-55.2018.8.18.0000</t>
  </si>
  <si>
    <t>0703847-64.2018.8.18.0000</t>
  </si>
  <si>
    <t>ALOYSIO DE ABREU LIMA NETO</t>
  </si>
  <si>
    <t>0703858-93.2018.8.18.0000</t>
  </si>
  <si>
    <t>KLEBER CAVALCANTI DE ARAUJO LUZ</t>
  </si>
  <si>
    <t>0704102-22.2018.8.18.0000</t>
  </si>
  <si>
    <t>MARIA DAS GRACAS MORAES MOREIRA RAMOS</t>
  </si>
  <si>
    <t>0704128-20.2018.8.18.0000</t>
  </si>
  <si>
    <t>LIDICE SEABRA LEITE</t>
  </si>
  <si>
    <t>0704124-80.2018.8.18.0000</t>
  </si>
  <si>
    <t>FRANCISCO MOREIRA DE SOUSA REIS NETO</t>
  </si>
  <si>
    <t>0703831-13.2018.8.18.0000</t>
  </si>
  <si>
    <t>HAYDEE MONTE DE CARVALHO</t>
  </si>
  <si>
    <t>0704111-81.2018.8.18.0000</t>
  </si>
  <si>
    <t>0703984-46.2018.8.18.0000</t>
  </si>
  <si>
    <t>SEGISNANDO DE ALENCAR ARARIPE NETO</t>
  </si>
  <si>
    <t>0704202-74.2018.8.18.0000</t>
  </si>
  <si>
    <t>0703871-92.2018.8.18.0000</t>
  </si>
  <si>
    <t>FRANCISCO DAS CHAGAS FREITAS</t>
  </si>
  <si>
    <t>0704189-75.2018.8.18.0000</t>
  </si>
  <si>
    <t>INOCENCIO FRANCISCO CALAND</t>
  </si>
  <si>
    <t>0703868-40.2018.8.18.0000</t>
  </si>
  <si>
    <t>JOSE DE DEUS LACERDA FILHO</t>
  </si>
  <si>
    <t>0704194-97.2018.8.18.0000</t>
  </si>
  <si>
    <t>RUBEM DE JESUS GOMES BASTOS</t>
  </si>
  <si>
    <t>0704217-43.2018.8.18.0000</t>
  </si>
  <si>
    <t>0704208-81.2018.8.18.0000</t>
  </si>
  <si>
    <t>FRANCISCO DE ASSIS MENDES BRAGANCA</t>
  </si>
  <si>
    <t>0704193-15.2018.8.18.0000</t>
  </si>
  <si>
    <t>ANTONIO FRANCISCO LAGES GONCALVES</t>
  </si>
  <si>
    <t>0703863-18.2018.8.18.0000</t>
  </si>
  <si>
    <t>0703849-34.2018.8.18.0000</t>
  </si>
  <si>
    <t>ANA MARIA COSTA CARDOSO DA SILVA</t>
  </si>
  <si>
    <t>0703958-48.2018.8.18.0000</t>
  </si>
  <si>
    <t>FRANCISCO STEINER GOMES MESQUITA</t>
  </si>
  <si>
    <t>0703988-83.2018.8.18.0000</t>
  </si>
  <si>
    <t>JOSE RIBAMAR DA COSTA</t>
  </si>
  <si>
    <t>0704233-94.2018.8.18.0000</t>
  </si>
  <si>
    <t>JOSE HAROLD DE AREA MATOS</t>
  </si>
  <si>
    <t>0703992-23.2018.8.18.0000</t>
  </si>
  <si>
    <t>IVADILSON DOS SANTOS MAGALHAES</t>
  </si>
  <si>
    <t>0703993-08.2018.8.18.0000</t>
  </si>
  <si>
    <t>FRANCISCO GASPAR DE LIMA</t>
  </si>
  <si>
    <t>0704222-65.2018.8.18.0000</t>
  </si>
  <si>
    <t>ALMIR ALVES DA SILVA FILHO</t>
  </si>
  <si>
    <t>0704077-09.2018.8.18.0000</t>
  </si>
  <si>
    <t>0704220-95.2018.8.18.0000</t>
  </si>
  <si>
    <t>ODETE FERREIRA MARTINS NUNES</t>
  </si>
  <si>
    <t>0703873-62.2018.8.18.0000</t>
  </si>
  <si>
    <t>JOSMAR VIEIRA DA SILVA</t>
  </si>
  <si>
    <t>0703990-53.2018.8.18.0000</t>
  </si>
  <si>
    <t>CARLOS WAGNER PEREIRA DANTAS</t>
  </si>
  <si>
    <t>0703848-49.2018.8.18.0000</t>
  </si>
  <si>
    <t>0703955-93.2018.8.18.0000</t>
  </si>
  <si>
    <t>0703874-47.2018.8.18.0000</t>
  </si>
  <si>
    <t>EDIVALDO DE JESUS SOUSA</t>
  </si>
  <si>
    <t>0703846-79.2018.8.18.0000</t>
  </si>
  <si>
    <t>JOAO SOARES DA COSTA</t>
  </si>
  <si>
    <t>0704171-54.2018.8.18.0000</t>
  </si>
  <si>
    <t>0704144-71.2018.8.18.0000</t>
  </si>
  <si>
    <t>0703914-29.2018.8.18.0000</t>
  </si>
  <si>
    <t>MARIA DE JESUS SAMPAIO NEVES</t>
  </si>
  <si>
    <t>0703963-70.2018.8.18.0000</t>
  </si>
  <si>
    <t>JOAO JOSE DE ANDRADE FERRAZ</t>
  </si>
  <si>
    <t>0704150-78.2018.8.18.0000</t>
  </si>
  <si>
    <t>MARIA ADAMIR LEAL DE SOUSA</t>
  </si>
  <si>
    <t>0704152-48.2018.8.18.0000</t>
  </si>
  <si>
    <t>0704175-91.2018.8.18.0000</t>
  </si>
  <si>
    <t>JOAO BARBOSA SOARES</t>
  </si>
  <si>
    <t>0704140-34.2018.8.18.0000</t>
  </si>
  <si>
    <t>ELIETE VASCONCELOS DE MACEDO</t>
  </si>
  <si>
    <t>0704153-33.2018.8.18.0000</t>
  </si>
  <si>
    <t>0703981-91.2018.8.18.0000</t>
  </si>
  <si>
    <t>FRANCISCO DAS CHAGAS MELO FILHO</t>
  </si>
  <si>
    <t>0704173-24.2018.8.18.0000</t>
  </si>
  <si>
    <t>MOISES ELIAS ALVES</t>
  </si>
  <si>
    <t>0703909-07.2018.8.18.0000</t>
  </si>
  <si>
    <t>IVALDO REGIS DE BRITO</t>
  </si>
  <si>
    <t>0704157-70.2018.8.18.0000</t>
  </si>
  <si>
    <t>JOSE MESSIAS LEAL</t>
  </si>
  <si>
    <t>0704178-46.2018.8.18.0000</t>
  </si>
  <si>
    <t>HERMOGENES ALVES DE OLIVEIRA NETO</t>
  </si>
  <si>
    <t>0704172-39.2018.8.18.0000</t>
  </si>
  <si>
    <t>CECILIO BATISTA DOS SANTOS</t>
  </si>
  <si>
    <t>0704000-97.2018.8.18.0000</t>
  </si>
  <si>
    <t>JOSE LUIZ DE AGUIAR</t>
  </si>
  <si>
    <t>0704169-84.2018.8.18.0000</t>
  </si>
  <si>
    <t>VITALINO RANULFO BEZERRA</t>
  </si>
  <si>
    <t>0704092-75.2018.8.18.0000</t>
  </si>
  <si>
    <t>0704154-18.2018.8.18.0000</t>
  </si>
  <si>
    <t>0704127-35.2018.8.18.0000</t>
  </si>
  <si>
    <t>TERESINHA LUZ MENDES</t>
  </si>
  <si>
    <t>0704168-02.2018.8.18.0000</t>
  </si>
  <si>
    <t>ALZIR LOPES VIEIRA</t>
  </si>
  <si>
    <t>0703910-89.2018.8.18.0000</t>
  </si>
  <si>
    <t>0704159-40.2018.8.18.0000</t>
  </si>
  <si>
    <t>FRANCISCO AMORIM DE CARVALHO</t>
  </si>
  <si>
    <t>0703904-82.2018.8.18.0000</t>
  </si>
  <si>
    <t>JOSE RAIMUNDO DE ARAUJO CARVALHO</t>
  </si>
  <si>
    <t>0703911-74.2018.8.18.0000</t>
  </si>
  <si>
    <t>ROQUE LAGES FURTADO</t>
  </si>
  <si>
    <t>0704177-61.2018.8.18.0000</t>
  </si>
  <si>
    <t>MARIA SANTANA MOREIRA REGO</t>
  </si>
  <si>
    <t>0704101-37.2018.8.18.0000</t>
  </si>
  <si>
    <t>EULALIO DAMAZIO DA SILVA</t>
  </si>
  <si>
    <t>0704093-60.2018.8.18.0000</t>
  </si>
  <si>
    <t>JOSE DE LIMA E SILVA</t>
  </si>
  <si>
    <t>0703979-24.2018.8.18.0000</t>
  </si>
  <si>
    <t>0703903-97.2018.8.18.0000</t>
  </si>
  <si>
    <t>FRANCISCO ATAIDE COELHO</t>
  </si>
  <si>
    <t>0703861-48.2018.8.18.0000</t>
  </si>
  <si>
    <t>JOACY BORGES DE MOURA</t>
  </si>
  <si>
    <t>0703935-05.2018.8.18.0000</t>
  </si>
  <si>
    <t>0704122-13.2018.8.18.0000</t>
  </si>
  <si>
    <t>LOURIVAL JOSE DE CARVALHO</t>
  </si>
  <si>
    <t>0703929-95.2018.8.18.0000</t>
  </si>
  <si>
    <t>EURIPEDES DE AGUIAR</t>
  </si>
  <si>
    <t>0703913-44.2018.8.18.0000</t>
  </si>
  <si>
    <t>REGINA MARIA FURTADO BATISTA ALENCAR</t>
  </si>
  <si>
    <t>0703933-35.2018.8.18.0000</t>
  </si>
  <si>
    <t>PAULO ROBERTO DE OLIVEIRA</t>
  </si>
  <si>
    <t>0703900-45.2018.8.18.0000</t>
  </si>
  <si>
    <t>MARIA DO SOCORRO ALVARENGA NUNES</t>
  </si>
  <si>
    <t>0704186-23.2018.8.18.0000</t>
  </si>
  <si>
    <t>ROSA MARIA DA COSTA E SILVA DE MIRANDA</t>
  </si>
  <si>
    <t>0703937-72.2018.8.18.0000</t>
  </si>
  <si>
    <t>EXPEDITA BARBOSA DOS SANTOS</t>
  </si>
  <si>
    <t>0703905-67.2018.8.18.0000</t>
  </si>
  <si>
    <t>0703908-22.2018.8.18.0000</t>
  </si>
  <si>
    <t>MARIA CRISTINA LIMA DE SOUSA</t>
  </si>
  <si>
    <t>0703899-60.2018.8.18.0000</t>
  </si>
  <si>
    <t>ARISTIDES PEREIRA DOS SANTOS</t>
  </si>
  <si>
    <t>0703944-64.2018.8.18.0000</t>
  </si>
  <si>
    <t>0704094-45.2018.8.18.0000</t>
  </si>
  <si>
    <t>MANOEL RAIMUNDO DA COSTA VALE</t>
  </si>
  <si>
    <t>0704116-06.2018.8.18.0000</t>
  </si>
  <si>
    <t>SERGIO CARLOS RIO LIMA</t>
  </si>
  <si>
    <t>0703674-40.2018.8.18.0000</t>
  </si>
  <si>
    <t>ELCI MARIA DA ROCHA MARTINS</t>
  </si>
  <si>
    <t>0704143-86.2018.8.18.0000</t>
  </si>
  <si>
    <t>FRANCISCO ALVES DA COSTA</t>
  </si>
  <si>
    <t>0703879-69.2018.8.18.0000</t>
  </si>
  <si>
    <t>LUIS REGINALDO MENESES DE CARVALHO</t>
  </si>
  <si>
    <t>0703996-60.2018.8.18.0000</t>
  </si>
  <si>
    <t>MARCELINO LEAL BARROSO DE CARVALHO</t>
  </si>
  <si>
    <t>0703995-75.2018.8.18.0000</t>
  </si>
  <si>
    <t>JOAO BATISTA CAVALCANTE COSTA</t>
  </si>
  <si>
    <t>0703940-27.2018.8.18.0000</t>
  </si>
  <si>
    <t>EMERSON MENEZES BARROS</t>
  </si>
  <si>
    <t>0704188-90.2018.8.18.0000</t>
  </si>
  <si>
    <t>GILBERTO DE HOLANDA BARBOSA</t>
  </si>
  <si>
    <t>0703896-08.2018.8.18.0000</t>
  </si>
  <si>
    <t>0704131-72.2018.8.18.0000</t>
  </si>
  <si>
    <t>FRANCYSLENE ABREU COSTA MAGALHAES</t>
  </si>
  <si>
    <t>0703943-79.2018.8.18.0000</t>
  </si>
  <si>
    <t>THELMA DO NASCIMENTO LIMA FURTADO</t>
  </si>
  <si>
    <t>0704163-77.2018.8.18.0000</t>
  </si>
  <si>
    <t>JANIO CURY QUEIROZ</t>
  </si>
  <si>
    <t>0704136-94.2018.8.18.0000</t>
  </si>
  <si>
    <t>ARIOSVALDO RODRIGUES MONCAO</t>
  </si>
  <si>
    <t>0704095-30.2018.8.18.0000</t>
  </si>
  <si>
    <t>MARIA DO SOCORRO MARTINS DA ROCHA</t>
  </si>
  <si>
    <t>0704114-36.2018.8.18.0000</t>
  </si>
  <si>
    <t>NATERCIA MACEDO BASTOS</t>
  </si>
  <si>
    <t>0704097-97.2018.8.18.0000</t>
  </si>
  <si>
    <t>0704166-32.2018.8.18.0000</t>
  </si>
  <si>
    <t>0703897-90.2018.8.18.0000</t>
  </si>
  <si>
    <t>VERONICA ALMEIDA DE DEUS</t>
  </si>
  <si>
    <t>0704137-79.2018.8.18.0000</t>
  </si>
  <si>
    <t>SAVINA AMALIA MARINHO MAGALHAES</t>
  </si>
  <si>
    <t>0704161-10.2018.8.18.0000</t>
  </si>
  <si>
    <t>0703898-75.2018.8.18.0000</t>
  </si>
  <si>
    <t>MARIA DO SOCORRO SENA COELHO</t>
  </si>
  <si>
    <t>0704005-22.2018.8.18.0000</t>
  </si>
  <si>
    <t>MARIA ZORANILDES BARBOSA RIBEIRO</t>
  </si>
  <si>
    <t>0703806-97.2018.8.18.0000</t>
  </si>
  <si>
    <t>VALDENIR MARIANO PAZ</t>
  </si>
  <si>
    <t>0703818-14.2018.8.18.0000</t>
  </si>
  <si>
    <t>JOSE RIBEIRO DE CARVALHO NETO</t>
  </si>
  <si>
    <t>0704036-42.2018.8.18.0000</t>
  </si>
  <si>
    <t>RAIMUNDO NETO DE CARVALHO</t>
  </si>
  <si>
    <t>0703907-37.2018.8.18.0000</t>
  </si>
  <si>
    <t>RAIMUNDO NONATO FARIAS TRIGO</t>
  </si>
  <si>
    <t>0703946-34.2018.8.18.0000</t>
  </si>
  <si>
    <t>MARLY MONTE DE CARVALHO SOBRAL</t>
  </si>
  <si>
    <t>0703820-81.2018.8.18.0000</t>
  </si>
  <si>
    <t>DANIEL FERREIRA MARIM</t>
  </si>
  <si>
    <t>0703824-21.2018.8.18.0000</t>
  </si>
  <si>
    <t>LAERCIO VINICIUS DO NASCIMENTO</t>
  </si>
  <si>
    <t>0703821-66.2018.8.18.0000</t>
  </si>
  <si>
    <t>GILBERTO RIBEIRO SOARES</t>
  </si>
  <si>
    <t>0703951-56.2018.8.18.0000</t>
  </si>
  <si>
    <t>ANA LUCIA NOGUEIRA DE SOUSA LEAL</t>
  </si>
  <si>
    <t>0704031-20.2018.8.18.0000</t>
  </si>
  <si>
    <t>ANTONIO GILSON CORREIA LIMA ANDRADE</t>
  </si>
  <si>
    <t>0704078-91.2018.8.18.0000</t>
  </si>
  <si>
    <t>JAQUELINE RODRIGUES DE OLIVEIRA</t>
  </si>
  <si>
    <t>0704053-78.2018.8.18.0000</t>
  </si>
  <si>
    <t>ANTONIO LUIZ SOARES SANTOS</t>
  </si>
  <si>
    <t>0703775-77.2018.8.18.0000</t>
  </si>
  <si>
    <t>FRANCISCO DE ASSIS MOURA ARAUJO</t>
  </si>
  <si>
    <t>0704028-65.2018.8.18.0000</t>
  </si>
  <si>
    <t>ROGERIO ARISTIDA GUIMARAES</t>
  </si>
  <si>
    <t>0703983-61.2018.8.18.0000</t>
  </si>
  <si>
    <t>MARIA DE FATIMA DE ALENCAR GONCALVES</t>
  </si>
  <si>
    <t>0703796-53.2018.8.18.0000</t>
  </si>
  <si>
    <t>SAINT CLAIR DE HOLANDA CAVALCANTE NETO</t>
  </si>
  <si>
    <t>0704008-74.2018.8.18.0000</t>
  </si>
  <si>
    <t>GARDENIA MARIA BRAGA DE CARVALHO</t>
  </si>
  <si>
    <t>0704141-19.2018.8.18.0000</t>
  </si>
  <si>
    <t>LISIA MARQUES MARTINS VILARINHO</t>
  </si>
  <si>
    <t>0704089-23.2018.8.18.0000</t>
  </si>
  <si>
    <t>VALTER CID MENDES DANTAS</t>
  </si>
  <si>
    <t>0704029-50.2018.8.18.0000</t>
  </si>
  <si>
    <t>REGINALDO DE CASTRO CERQUEIRA FILHO</t>
  </si>
  <si>
    <t>0703791-31.2018.8.18.0000</t>
  </si>
  <si>
    <t>ELIAS CURY LUSTOSA DE ARAUJO</t>
  </si>
  <si>
    <t>0704006-07.2018.8.18.0000</t>
  </si>
  <si>
    <t>CARLOS JOSE QUEIROZ COSTA</t>
  </si>
  <si>
    <t>0703815-59.2018.8.18.0000</t>
  </si>
  <si>
    <t>0704133-42.2018.8.18.0000</t>
  </si>
  <si>
    <t>JULIANA MARIA MARTINS LOBAO DA ROCHA</t>
  </si>
  <si>
    <t>0703845-94.2018.8.18.0000</t>
  </si>
  <si>
    <t>FABIO DE HOLANDA MONTEIRO</t>
  </si>
  <si>
    <t>0703811-22.2018.8.18.0000</t>
  </si>
  <si>
    <t>ORLANDO BARBOSA PAZ FILHO</t>
  </si>
  <si>
    <t>0704034-72.2018.8.18.0000</t>
  </si>
  <si>
    <t>RAFAEL SOUSA FONSECA</t>
  </si>
  <si>
    <t>0703827-73.2018.8.18.0000</t>
  </si>
  <si>
    <t>KARLA MARIA MAGALHAES NASCIMENTO</t>
  </si>
  <si>
    <t>0703954-11.2018.8.18.0000</t>
  </si>
  <si>
    <t>HERMILIO FRANCISCO DA SILVA FILHO</t>
  </si>
  <si>
    <t>0704073-69.2018.8.18.0000</t>
  </si>
  <si>
    <t>MARIA CRISTINA LAGES REBELLO CASTELO BRANCO</t>
  </si>
  <si>
    <t>0703793-98.2018.8.18.0000</t>
  </si>
  <si>
    <t>MARIA ELENA MOREIRA REGO</t>
  </si>
  <si>
    <t>0703817-29.2018.8.18.0000</t>
  </si>
  <si>
    <t>ADRIANA GIRIO MATOS</t>
  </si>
  <si>
    <t>0703960-18.2018.8.18.0000</t>
  </si>
  <si>
    <t>0703801-75.2018.8.18.0000</t>
  </si>
  <si>
    <t>0703803-45.2018.8.18.0000</t>
  </si>
  <si>
    <t>KELSON DIAS FEITOSA</t>
  </si>
  <si>
    <t>0008411-64.2017.8.18.0000</t>
  </si>
  <si>
    <t>0009688-18.2017.8.18.0000</t>
  </si>
  <si>
    <t>0010143-80.2017.8.18.0000</t>
  </si>
  <si>
    <t>JORGE BATISTA &amp; CIA LTDA</t>
  </si>
  <si>
    <t>0010620-06.2017.8.18.0000</t>
  </si>
  <si>
    <t>FRANCISCO DIONIZIO ALVES</t>
  </si>
  <si>
    <t>0011251-47.2017.8.18.0000</t>
  </si>
  <si>
    <t>0013629-73.2017.8.18.0000</t>
  </si>
  <si>
    <t>ADRIANA DE SOUSA ARAUJO</t>
  </si>
  <si>
    <t>0000891-19.2018.8.18.0000</t>
  </si>
  <si>
    <t>LAURA ROSA CARVALHO CUNHA</t>
  </si>
  <si>
    <t>0004069-73.2018.8.18.0000</t>
  </si>
  <si>
    <t>ADELIA DOS SANTOS REZENDE</t>
  </si>
  <si>
    <t>0004097-41.2018.8.18.0000</t>
  </si>
  <si>
    <t>0004167-58.2018.8.18.0000</t>
  </si>
  <si>
    <t>RAIMUNDA VERAS DE JESUS</t>
  </si>
  <si>
    <t>0004166-73.2018.8.18.0000</t>
  </si>
  <si>
    <t>JOSE EUDES DE ALENCAR ROCHA</t>
  </si>
  <si>
    <t>0004161-51.2018.8.18.0000</t>
  </si>
  <si>
    <t>IVONE LEAL DE MOURA PORTELA</t>
  </si>
  <si>
    <t>0004164-06.2018.8.18.0000</t>
  </si>
  <si>
    <t>LEVELTON ALVES SARAIVA</t>
  </si>
  <si>
    <t>0004278-42.2018.8.18.0000</t>
  </si>
  <si>
    <t>FRANCISCO VALMIR NOGUEIRA DA SILVA</t>
  </si>
  <si>
    <t>0004277-57.2018.8.18.0000</t>
  </si>
  <si>
    <t>CICERO PEREIRA DE SOUSA</t>
  </si>
  <si>
    <t>0702701-85.2018.8.18.0000</t>
  </si>
  <si>
    <t>0704456-47.2018.8.18.0000</t>
  </si>
  <si>
    <t>FRANCISCO JOSE DE MELO PIRES</t>
  </si>
  <si>
    <t>0705431-69.2018.8.18.0000</t>
  </si>
  <si>
    <t>0705988-56.2018.8.18.0000</t>
  </si>
  <si>
    <t>JOSE GERALDO SOUSA BATISTA</t>
  </si>
  <si>
    <t>0706251-88.2018.8.18.0000</t>
  </si>
  <si>
    <t>ALCEU LEITE GUIMARAES</t>
  </si>
  <si>
    <t>0706282-11.2018.8.18.0000</t>
  </si>
  <si>
    <t>FRANCISCA DAS CHAGAS CARVALHO DE HOLANDA</t>
  </si>
  <si>
    <t>0707205-37.2018.8.18.0000</t>
  </si>
  <si>
    <t>0707112-74.2018.8.18.0000</t>
  </si>
  <si>
    <t>SUZETE DE SA MARINHO</t>
  </si>
  <si>
    <t>0707116-14.2018.8.18.0000</t>
  </si>
  <si>
    <t>0707114-44.2018.8.18.0000</t>
  </si>
  <si>
    <t>CLESIA BATISTA NOBRE RODRIGUES ALVES</t>
  </si>
  <si>
    <t>0707123-06.2018.8.18.0000</t>
  </si>
  <si>
    <t>TERESINHA GONCALVES PERES</t>
  </si>
  <si>
    <t>0707185-46.2018.8.18.0000</t>
  </si>
  <si>
    <t>CRISTINA MARIA DE AREA LEAO</t>
  </si>
  <si>
    <t>0707133-50.2018.8.18.0000</t>
  </si>
  <si>
    <t>ALMERINA MARTINS DE CASTRO NOGUEIRA BRANDAO</t>
  </si>
  <si>
    <t>0707120-51.2018.8.18.0000</t>
  </si>
  <si>
    <t>FRANCISCA SOARES</t>
  </si>
  <si>
    <t>0707134-35.2018.8.18.0000</t>
  </si>
  <si>
    <t>LEYLA DE ALMEIDA LEITE SILVA</t>
  </si>
  <si>
    <t>0707074-62.2018.8.18.0000</t>
  </si>
  <si>
    <t>LAURA CARVALHO LEITE</t>
  </si>
  <si>
    <t>0707012-22.2018.8.18.0000</t>
  </si>
  <si>
    <t>RAIMUNDA DA SOLIDADE CALDAS DE MORAES REGO</t>
  </si>
  <si>
    <t>0707030-43.2018.8.18.0000</t>
  </si>
  <si>
    <t>MARIA FRANCISCA PRADO LIMA DE CARVALHO</t>
  </si>
  <si>
    <t>0707086-76.2018.8.18.0000</t>
  </si>
  <si>
    <t>JULIO PEREIRA SOARES</t>
  </si>
  <si>
    <t>0707068-55.2018.8.18.0000</t>
  </si>
  <si>
    <t>MARIA IRIS SOARES DA FONSECA</t>
  </si>
  <si>
    <t>0707095-38.2018.8.18.0000</t>
  </si>
  <si>
    <t>0707078-02.2018.8.18.0000</t>
  </si>
  <si>
    <t>MARIA LUIZA PORTELA RIBEIRO GONCALVES</t>
  </si>
  <si>
    <t>0707100-60.2018.8.18.0000</t>
  </si>
  <si>
    <t>FILONILIA COELHO DA ROCHA RIBEIRO</t>
  </si>
  <si>
    <t>0707057-26.2018.8.18.0000</t>
  </si>
  <si>
    <t>JOSE DE ALENCAR LOPES</t>
  </si>
  <si>
    <t>0707067-70.2018.8.18.0000</t>
  </si>
  <si>
    <t>0707053-86.2018.8.18.0000</t>
  </si>
  <si>
    <t>MARIA DO PERPETUO SOCORRO AMARAL NOGUEIRA</t>
  </si>
  <si>
    <t>0707023-51.2018.8.18.0000</t>
  </si>
  <si>
    <t>MARIA DO CARMO SILVA DE OLIVEIRA</t>
  </si>
  <si>
    <t>0707083-24.2018.8.18.0000</t>
  </si>
  <si>
    <t>TERESINHA RESENDE VILARINHO ALCOBACA</t>
  </si>
  <si>
    <t>0707110-07.2018.8.18.0000</t>
  </si>
  <si>
    <t>INA FERRAZ DE CARVALHO SA</t>
  </si>
  <si>
    <t>0707060-78.2018.8.18.0000</t>
  </si>
  <si>
    <t>CRISTINO SOARES DA SILVA</t>
  </si>
  <si>
    <t>0707050-34.2018.8.18.0000</t>
  </si>
  <si>
    <t>0707034-80.2018.8.18.0000</t>
  </si>
  <si>
    <t>OSMANDINA FERREIRA SOARES LEAL</t>
  </si>
  <si>
    <t>0707028-73.2018.8.18.0000</t>
  </si>
  <si>
    <t>MARIA DO SOCORRO COSTA ARAUJO ROCHA</t>
  </si>
  <si>
    <t>0707027-88.2018.8.18.0000</t>
  </si>
  <si>
    <t>0707025-21.2018.8.18.0000</t>
  </si>
  <si>
    <t>FRANCISCA ELIANE SOUSA GOMES</t>
  </si>
  <si>
    <t>0706994-98.2018.8.18.0000</t>
  </si>
  <si>
    <t>LUZIMARA RIBEIRO SOARES</t>
  </si>
  <si>
    <t>0707018-29.2018.8.18.0000</t>
  </si>
  <si>
    <t>LARISSA EVA MACEDO NUNES</t>
  </si>
  <si>
    <t>0707021-81.2018.8.18.0000</t>
  </si>
  <si>
    <t>RAIMUNDO DA SILVA DIAS</t>
  </si>
  <si>
    <t>0706745-50.2018.8.18.0000</t>
  </si>
  <si>
    <t>RANULFO PLUTARCO BEZERRA</t>
  </si>
  <si>
    <t>0706788-84.2018.8.18.0000</t>
  </si>
  <si>
    <t>ISAIAS DE SOUSA SANTOS</t>
  </si>
  <si>
    <t>0706755-94.2018.8.18.0000</t>
  </si>
  <si>
    <t>MARIA DO PERPETUO SOCORRO SAMPAIO TEIXEIRA</t>
  </si>
  <si>
    <t>0706749-87.2018.8.18.0000</t>
  </si>
  <si>
    <t>ALVARO DE OLIVEIRA MONTEIRO</t>
  </si>
  <si>
    <t>0706795-76.2018.8.18.0000</t>
  </si>
  <si>
    <t>0706769-78.2018.8.18.0000</t>
  </si>
  <si>
    <t>ANTENOR MENDES DE CARVALHO</t>
  </si>
  <si>
    <t>0707379-46.2018.8.18.0000</t>
  </si>
  <si>
    <t>JOSE WILSON PEREIRA</t>
  </si>
  <si>
    <t>0707393-30.2018.8.18.0000</t>
  </si>
  <si>
    <t>JOSE MOREIRA RAMOS</t>
  </si>
  <si>
    <t>0707390-75.2018.8.18.0000</t>
  </si>
  <si>
    <t>0707386-38.2018.8.18.0000</t>
  </si>
  <si>
    <t>MARIA BERNADETE DE MIRANDA ARAUJO</t>
  </si>
  <si>
    <t>0707395-97.2018.8.18.0000</t>
  </si>
  <si>
    <t>MARIA DE NAZARE LOPES LIMA VERAS</t>
  </si>
  <si>
    <t>0707397-67.2018.8.18.0000</t>
  </si>
  <si>
    <t>FRANCISCO LUCILIO DANTAS AVELINO</t>
  </si>
  <si>
    <t>0707388-08.2018.8.18.0000</t>
  </si>
  <si>
    <t>MARIA UMBELINA DA COSTA OSORIO</t>
  </si>
  <si>
    <t>0707400-22.2018.8.18.0000</t>
  </si>
  <si>
    <t>MARIA MADALENA NUNES BRASIL</t>
  </si>
  <si>
    <t>0706690-02.2018.8.18.0000</t>
  </si>
  <si>
    <t>0706688-32.2018.8.18.0000</t>
  </si>
  <si>
    <t>MARIA DE JESUS LAGES CORREA FORTES</t>
  </si>
  <si>
    <t>0706696-09.2018.8.18.0000</t>
  </si>
  <si>
    <t>AUGUSTO BRITO DE ARAUJO</t>
  </si>
  <si>
    <t>0707261-70.2018.8.18.0000</t>
  </si>
  <si>
    <t>ALBERI DE SOUSA MENESES</t>
  </si>
  <si>
    <t>0707258-18.2018.8.18.0000</t>
  </si>
  <si>
    <t>0707237-42.2018.8.18.0000</t>
  </si>
  <si>
    <t>LUIZ BARBOSA CARDOSO</t>
  </si>
  <si>
    <t>0706799-16.2018.8.18.0000</t>
  </si>
  <si>
    <t>EUNICE ALVES SIQUEIRA</t>
  </si>
  <si>
    <t>0707202-82.2018.8.18.0000</t>
  </si>
  <si>
    <t>AGOSTINHO PORTELA VALE</t>
  </si>
  <si>
    <t>0707254-78.2018.8.18.0000</t>
  </si>
  <si>
    <t>0706902-23.2018.8.18.0000</t>
  </si>
  <si>
    <t>ADELIA ROSA VELOSO</t>
  </si>
  <si>
    <t>0707207-07.2018.8.18.0000</t>
  </si>
  <si>
    <t>ALZIRA PEREIRA DAMASCENO MALTA</t>
  </si>
  <si>
    <t>0707203-67.2018.8.18.0000</t>
  </si>
  <si>
    <t>MARIA DE LOURDES PINHEIRO DE CARVALHO</t>
  </si>
  <si>
    <t>0706695-24.2018.8.18.0000</t>
  </si>
  <si>
    <t>FRANCISCO DE BRITO VERAS</t>
  </si>
  <si>
    <t>0706888-39.2018.8.18.0000</t>
  </si>
  <si>
    <t>JOSE RAMIRO TEIXEIRA</t>
  </si>
  <si>
    <t>0706875-40.2018.8.18.0000</t>
  </si>
  <si>
    <t>MARIA DE JESUS CARVALHO</t>
  </si>
  <si>
    <t>0706743-80.2018.8.18.0000</t>
  </si>
  <si>
    <t>WANDA NOGUEIRA SEABRA</t>
  </si>
  <si>
    <t>0706796-61.2018.8.18.0000</t>
  </si>
  <si>
    <t>IVALDO CAMPELO ALENCAR</t>
  </si>
  <si>
    <t>0706881-47.2018.8.18.0000</t>
  </si>
  <si>
    <t>0706797-46.2018.8.18.0000</t>
  </si>
  <si>
    <t>AFONSO RODRIGUES FILHO</t>
  </si>
  <si>
    <t>0707248-71.2018.8.18.0000</t>
  </si>
  <si>
    <t>RUBIA MARIA CHAGAS CARVALHO</t>
  </si>
  <si>
    <t>0706685-77.2018.8.18.0000</t>
  </si>
  <si>
    <t>MARIA DE FATIMA GONCALVES BARBOSA</t>
  </si>
  <si>
    <t>0707238-27.2018.8.18.0000</t>
  </si>
  <si>
    <t>MARIA FRANCISCA DA SILVA SOUSA</t>
  </si>
  <si>
    <t>0707244-34.2018.8.18.0000</t>
  </si>
  <si>
    <t>SABRINA DAVIS</t>
  </si>
  <si>
    <t>0707246-04.2018.8.18.0000</t>
  </si>
  <si>
    <t>JOSEFA DE SOUSA BARBOSA LIMA</t>
  </si>
  <si>
    <t>0707291-08.2018.8.18.0000</t>
  </si>
  <si>
    <t>MARIA ELISA SOBRAL MENDES LEAL</t>
  </si>
  <si>
    <t>0707292-90.2018.8.18.0000</t>
  </si>
  <si>
    <t>0707295-45.2018.8.18.0000</t>
  </si>
  <si>
    <t>MARIA DE JESUS PESSOA VIEIRA RIBEIRO</t>
  </si>
  <si>
    <t>0706985-39.2018.8.18.0000</t>
  </si>
  <si>
    <t>JOSE LEOPOLDINO DANTAS</t>
  </si>
  <si>
    <t>0707289-38.2018.8.18.0000</t>
  </si>
  <si>
    <t>NAIR DE CASTRO MOURA PRADO</t>
  </si>
  <si>
    <t>0707294-60.2018.8.18.0000</t>
  </si>
  <si>
    <t>ESTER GOMES DE CASTRO MALAQUIAS</t>
  </si>
  <si>
    <t>0706921-29.2018.8.18.0000</t>
  </si>
  <si>
    <t>CANDIDA LIMA DE ALENCAR</t>
  </si>
  <si>
    <t>0706928-21.2018.8.18.0000</t>
  </si>
  <si>
    <t>TEOBALDO BESSA E SILVA</t>
  </si>
  <si>
    <t>0707362-10.2018.8.18.0000</t>
  </si>
  <si>
    <t>MANOEL GOMES DA SILVA</t>
  </si>
  <si>
    <t>0707329-20.2018.8.18.0000</t>
  </si>
  <si>
    <t>MARIA DO SOCORRO CAMPELO NOBRE</t>
  </si>
  <si>
    <t>0707350-93.2018.8.18.0000</t>
  </si>
  <si>
    <t>IRENE DE JESUS LIMA NERES</t>
  </si>
  <si>
    <t>0706909-15.2018.8.18.0000</t>
  </si>
  <si>
    <t>MARIA VICENIRA CALAND CORDEIRO</t>
  </si>
  <si>
    <t>0707352-63.2018.8.18.0000</t>
  </si>
  <si>
    <t>HELENA VAZ DE SOUSA FERNANDES</t>
  </si>
  <si>
    <t>0706914-37.2018.8.18.0000</t>
  </si>
  <si>
    <t>BENEDITO DE BRITO ARAUJO</t>
  </si>
  <si>
    <t>0707296-30.2018.8.18.0000</t>
  </si>
  <si>
    <t>TERESINHA ALVES ZARUR</t>
  </si>
  <si>
    <t>0707366-47.2018.8.18.0000</t>
  </si>
  <si>
    <t>MARIO BATISTA NUNES</t>
  </si>
  <si>
    <t>0707357-85.2018.8.18.0000</t>
  </si>
  <si>
    <t>BERTOLINA DE ALMEIDA FONSECA CARNIB</t>
  </si>
  <si>
    <t>0707297-15.2018.8.18.0000</t>
  </si>
  <si>
    <t>MARIA DA CONCEICAO CARCARA</t>
  </si>
  <si>
    <t>0706989-76.2018.8.18.0000</t>
  </si>
  <si>
    <t>IRLETE AMORIM DE MENESES</t>
  </si>
  <si>
    <t>0707319-73.2018.8.18.0000</t>
  </si>
  <si>
    <t>MARIA DA CONCEICAO DE MEDEIROS FREITAS</t>
  </si>
  <si>
    <t>0707337-94.2018.8.18.0000</t>
  </si>
  <si>
    <t>MARIA DO AMPARO SILVA DO VALE</t>
  </si>
  <si>
    <t>0706983-69.2018.8.18.0000</t>
  </si>
  <si>
    <t>MARIA DA CONCEICAO MARQUES MAIA</t>
  </si>
  <si>
    <t>0707342-19.2018.8.18.0000</t>
  </si>
  <si>
    <t>MARIA DA CONCEICAO RIBEIRO COSTA</t>
  </si>
  <si>
    <t>0706993-16.2018.8.18.0000</t>
  </si>
  <si>
    <t>LUCIA DE FATIMA ATAIDE DE OLIVEIRA</t>
  </si>
  <si>
    <t>0707323-13.2018.8.18.0000</t>
  </si>
  <si>
    <t>ANA CAROLINE DE OLIVEIRA ALENCAR</t>
  </si>
  <si>
    <t>0706930-88.2018.8.18.0000</t>
  </si>
  <si>
    <t>SANTILIA SOBREIRA LUSTOSA</t>
  </si>
  <si>
    <t>0707226-13.2018.8.18.0000</t>
  </si>
  <si>
    <t>0707197-60.2018.8.18.0000</t>
  </si>
  <si>
    <t>LUIZ MANOEL DE OLIVEIRA</t>
  </si>
  <si>
    <t>0707173-32.2018.8.18.0000</t>
  </si>
  <si>
    <t>PEDRO MANOEL DO NASCIMENTO</t>
  </si>
  <si>
    <t>0707225-28.2018.8.18.0000</t>
  </si>
  <si>
    <t>MARIA INES MENDES LUSTOSA</t>
  </si>
  <si>
    <t>0707188-98.2018.8.18.0000</t>
  </si>
  <si>
    <t>OZITA BEZERRA DA SILVA</t>
  </si>
  <si>
    <t>0707210-59.2018.8.18.0000</t>
  </si>
  <si>
    <t>JUAREZ AVELINO LEITAO</t>
  </si>
  <si>
    <t>0707163-85.2018.8.18.0000</t>
  </si>
  <si>
    <t>0707192-38.2018.8.18.0000</t>
  </si>
  <si>
    <t>FRANCISCO DE ASSIS MENDES DA ROCHA</t>
  </si>
  <si>
    <t>0707140-42.2018.8.18.0000</t>
  </si>
  <si>
    <t>JOAO LUIZ FORTES DE CARVALHO</t>
  </si>
  <si>
    <t>0707154-26.2018.8.18.0000</t>
  </si>
  <si>
    <t>MARIA ESMELDA DE MOURA VALE PASSOS</t>
  </si>
  <si>
    <t>0707182-91.2018.8.18.0000</t>
  </si>
  <si>
    <t>MARIA LUIZA DE OLIVEIRA SERRA LOBO</t>
  </si>
  <si>
    <t>0707190-68.2018.8.18.0000</t>
  </si>
  <si>
    <t>JOAQUIM OLIVEIRA DA SILVA</t>
  </si>
  <si>
    <t>0707161-18.2018.8.18.0000</t>
  </si>
  <si>
    <t>ZIRLANE PASSOS FERNANDES DE ARAUJO</t>
  </si>
  <si>
    <t>0707487-75.2018.8.18.0000</t>
  </si>
  <si>
    <t>0707209-74.2018.8.18.0000</t>
  </si>
  <si>
    <t>LEODEGARIO PINHEIRO DE ARAUJO</t>
  </si>
  <si>
    <t>0707167-25.2018.8.18.0000</t>
  </si>
  <si>
    <t>LUIZ FERNANDO MONTEIRO</t>
  </si>
  <si>
    <t>0707172-47.2018.8.18.0000</t>
  </si>
  <si>
    <t>WALNICE DE SOUZA GOMES MORENO</t>
  </si>
  <si>
    <t>0707233-05.2018.8.18.0000</t>
  </si>
  <si>
    <t>JOAO PAULO RIBEIRO BARRADAS</t>
  </si>
  <si>
    <t>0707159-48.2018.8.18.0000</t>
  </si>
  <si>
    <t>0707151-71.2018.8.18.0000</t>
  </si>
  <si>
    <t>MARIA DE FATIMA SA CARVALHO MELO</t>
  </si>
  <si>
    <t>0707178-54.2018.8.18.0000</t>
  </si>
  <si>
    <t>CANDIDO SA RIBEIRO</t>
  </si>
  <si>
    <t>0707288-53.2018.8.18.0000</t>
  </si>
  <si>
    <t>MARIA DA CONCEICAO CASTELO BRANCO CORDEIRO</t>
  </si>
  <si>
    <t>0706782-77.2018.8.18.0000</t>
  </si>
  <si>
    <t>MARIA RODRIGUES DE MESQUITA ALMEIDA</t>
  </si>
  <si>
    <t>0706940-35.2018.8.18.0000</t>
  </si>
  <si>
    <t>CARLOS PRESTES DE ALMEIDA</t>
  </si>
  <si>
    <t>0706784-47.2018.8.18.0000</t>
  </si>
  <si>
    <t>OTACILIO GOMES DE MOURA</t>
  </si>
  <si>
    <t>0706938-65.2018.8.18.0000</t>
  </si>
  <si>
    <t>MARIA DE JESUS OLIVEIRA MACHADO</t>
  </si>
  <si>
    <t>0707263-40.2018.8.18.0000</t>
  </si>
  <si>
    <t>ALDA SILVA DO VALE</t>
  </si>
  <si>
    <t>0707277-24.2018.8.18.0000</t>
  </si>
  <si>
    <t>WALDECK NEIVA EULALIO</t>
  </si>
  <si>
    <t>0706934-28.2018.8.18.0000</t>
  </si>
  <si>
    <t>MARIA SELMA GONCALVES CORREIA</t>
  </si>
  <si>
    <t>0706969-85.2018.8.18.0000</t>
  </si>
  <si>
    <t>ANTONIO ALVES NETO</t>
  </si>
  <si>
    <t>0707284-16.2018.8.18.0000</t>
  </si>
  <si>
    <t>ANTONIA MALAQUIAS ALVES</t>
  </si>
  <si>
    <t>0707281-61.2018.8.18.0000</t>
  </si>
  <si>
    <t>MARIA DAS NEVES ARAUJO PEREIRA</t>
  </si>
  <si>
    <t>0707267-77.2018.8.18.0000</t>
  </si>
  <si>
    <t>CARLOS EVANDRO DA SILVA</t>
  </si>
  <si>
    <t>0706787-02.2018.8.18.0000</t>
  </si>
  <si>
    <t>RAIMUNDO LUCIO TRIGUEIRO</t>
  </si>
  <si>
    <t>0707413-21.2018.8.18.0000</t>
  </si>
  <si>
    <t>ADAZILDA DE OLIVEIRA LEAL</t>
  </si>
  <si>
    <t>0707783-97.2018.8.18.0000</t>
  </si>
  <si>
    <t>MARIA EVANGELISTA DE AMORIM NASCIMENTO</t>
  </si>
  <si>
    <t>0707775-23.2018.8.18.0000</t>
  </si>
  <si>
    <t>ANA MARIA DO NASCIMENTO</t>
  </si>
  <si>
    <t>0707779-60.2018.8.18.0000</t>
  </si>
  <si>
    <t>JOAO SANGER FERNANDES PINHEIRO</t>
  </si>
  <si>
    <t>0707774-38.2018.8.18.0000</t>
  </si>
  <si>
    <t>0707787-37.2018.8.18.0000</t>
  </si>
  <si>
    <t>FRANCISCO GENIVAL SOARES DO NASCIMENTO</t>
  </si>
  <si>
    <t>0707767-46.2018.8.18.0000</t>
  </si>
  <si>
    <t>IRENE VIEIRA DE ARAUJO SOARES</t>
  </si>
  <si>
    <t>0707771-83.2018.8.18.0000</t>
  </si>
  <si>
    <t>KAE BRITO ALVES</t>
  </si>
  <si>
    <t>0707770-98.2018.8.18.0000</t>
  </si>
  <si>
    <t>AMANDA BRITO ALVES</t>
  </si>
  <si>
    <t>0707766-61.2018.8.18.0000</t>
  </si>
  <si>
    <t>ROSA RAIMUNDA PASSOS</t>
  </si>
  <si>
    <t>0707788-22.2018.8.18.0000</t>
  </si>
  <si>
    <t>DEUZELINA FERREIRA CALACA</t>
  </si>
  <si>
    <t>0707785-67.2018.8.18.0000</t>
  </si>
  <si>
    <t>ZENAIDE BATISTA LUSTOSA</t>
  </si>
  <si>
    <t>0707747-55.2018.8.18.0000</t>
  </si>
  <si>
    <t>JOSE FRANCISCO DE PAULA LUSTOSA</t>
  </si>
  <si>
    <t>0707744-03.2018.8.18.0000</t>
  </si>
  <si>
    <t>MARIA PEREIRA DANTAS</t>
  </si>
  <si>
    <t>0707746-70.2018.8.18.0000</t>
  </si>
  <si>
    <t>MARIA LUIZA DE CARVALHO RIBEIRO</t>
  </si>
  <si>
    <t>0707735-41.2018.8.18.0000</t>
  </si>
  <si>
    <t>ZILDETE DE ARAUJO RESENDE</t>
  </si>
  <si>
    <t>0707741-48.2018.8.18.0000</t>
  </si>
  <si>
    <t>MARIA DA SILVA FEITOSA REGO</t>
  </si>
  <si>
    <t>0707737-11.2018.8.18.0000</t>
  </si>
  <si>
    <t>MARLENE GONCALVES LEMOS LIMA</t>
  </si>
  <si>
    <t>0707745-85.2018.8.18.0000</t>
  </si>
  <si>
    <t>MARIA NETA DE SOUSA MONTEIRO</t>
  </si>
  <si>
    <t>0707742-33.2018.8.18.0000</t>
  </si>
  <si>
    <t>ROSILA DA CRUZ FERREIRA</t>
  </si>
  <si>
    <t>0707764-91.2018.8.18.0000</t>
  </si>
  <si>
    <t>FRANCISCA REGINA DA SILVA</t>
  </si>
  <si>
    <t>0707752-77.2018.8.18.0000</t>
  </si>
  <si>
    <t>ANA PEREIRA FERREIRA</t>
  </si>
  <si>
    <t>0707749-25.2018.8.18.0000</t>
  </si>
  <si>
    <t>LUCIA BRITO VAZ</t>
  </si>
  <si>
    <t>0707791-74.2018.8.18.0000</t>
  </si>
  <si>
    <t>IRACEMA FERRAZ NUNES</t>
  </si>
  <si>
    <t>0707407-14.2018.8.18.0000</t>
  </si>
  <si>
    <t>TERESINHA DE JESUS LAPA CARVALHO</t>
  </si>
  <si>
    <t>0707412-36.2018.8.18.0000</t>
  </si>
  <si>
    <t>RITA DE CASSIA ARAUJO SANCHES</t>
  </si>
  <si>
    <t>0707408-96.2018.8.18.0000</t>
  </si>
  <si>
    <t>DEUZAMAR ARAUJO SIQUEIRA</t>
  </si>
  <si>
    <t>0707402-89.2018.8.18.0000</t>
  </si>
  <si>
    <t>JOSE LUIZ DE CARVALHO</t>
  </si>
  <si>
    <t>0707687-82.2018.8.18.0000</t>
  </si>
  <si>
    <t>SATURNINO DA ROCHA SA</t>
  </si>
  <si>
    <t>0707734-56.2018.8.18.0000</t>
  </si>
  <si>
    <t>MARIA LUIZA DE QUEIROZ SOARES</t>
  </si>
  <si>
    <t>0707630-64.2018.8.18.0000</t>
  </si>
  <si>
    <t>JULIA MELAO PIRES DA MOTA</t>
  </si>
  <si>
    <t>0707719-87.2018.8.18.0000</t>
  </si>
  <si>
    <t>ALMIR RIBEIRO DE MACEDO</t>
  </si>
  <si>
    <t>0707636-71.2018.8.18.0000</t>
  </si>
  <si>
    <t>MARIA DE LOURDES RIBEIRO DUTRA</t>
  </si>
  <si>
    <t>0707727-64.2018.8.18.0000</t>
  </si>
  <si>
    <t>MARIA DO SOCORRO ALVES PEREIRA</t>
  </si>
  <si>
    <t>0707624-57.2018.8.18.0000</t>
  </si>
  <si>
    <t>MARIA DAS DORES FERREIRA</t>
  </si>
  <si>
    <t>0707626-27.2018.8.18.0000</t>
  </si>
  <si>
    <t>ALCIDES FRANCISCO GARCIA</t>
  </si>
  <si>
    <t>0707634-04.2018.8.18.0000</t>
  </si>
  <si>
    <t>ANTONIO NOGUEIRA CAMPOS</t>
  </si>
  <si>
    <t>0707661-84.2018.8.18.0000</t>
  </si>
  <si>
    <t>MARIA DA GRACA CARVALHO</t>
  </si>
  <si>
    <t>0707728-49.2018.8.18.0000</t>
  </si>
  <si>
    <t>ROSA VIEIRA DA SILVA</t>
  </si>
  <si>
    <t>0707633-19.2018.8.18.0000</t>
  </si>
  <si>
    <t>JOAO BATISTA CASTELO BRANCO COELHO</t>
  </si>
  <si>
    <t>0707682-60.2018.8.18.0000</t>
  </si>
  <si>
    <t>MARIA DO SOCORRO DE ARAUJO CASTRO</t>
  </si>
  <si>
    <t>0707732-86.2018.8.18.0000</t>
  </si>
  <si>
    <t>ELMAR LEITAO DE CARVALHO</t>
  </si>
  <si>
    <t>0707671-31.2018.8.18.0000</t>
  </si>
  <si>
    <t>MARIA DA GUIA RIBEIRO CAMARA</t>
  </si>
  <si>
    <t>0707725-94.2018.8.18.0000</t>
  </si>
  <si>
    <t>JOSEFINA MARIA DE OLIVEIRA MONTEIRO</t>
  </si>
  <si>
    <t>0707695-59.2018.8.18.0000</t>
  </si>
  <si>
    <t>MARIA DO ROSARIO FERREIRA DA COSTA</t>
  </si>
  <si>
    <t>0707730-19.2018.8.18.0000</t>
  </si>
  <si>
    <t>FRANCISCA MARIA PARENTE ROCHA</t>
  </si>
  <si>
    <t>0707677-38.2018.8.18.0000</t>
  </si>
  <si>
    <t>SANDRA MARIA DE MELO QUEIROZ</t>
  </si>
  <si>
    <t>0707731-04.2018.8.18.0000</t>
  </si>
  <si>
    <t>0707621-05.2018.8.18.0000</t>
  </si>
  <si>
    <t>DANIELA VIEIRA DA FONSECA</t>
  </si>
  <si>
    <t>0707616-80.2018.8.18.0000</t>
  </si>
  <si>
    <t>DENYS DE ASSIS RIBEIRO</t>
  </si>
  <si>
    <t>0707619-35.2018.8.18.0000</t>
  </si>
  <si>
    <t>BENEDITO ZEFERINO DA COSTA</t>
  </si>
  <si>
    <t>0707456-55.2018.8.18.0000</t>
  </si>
  <si>
    <t>MARIA PETROLA NUNES</t>
  </si>
  <si>
    <t>0707584-75.2018.8.18.0000</t>
  </si>
  <si>
    <t>MAGDALA DE BITTENCOURT BASTOS</t>
  </si>
  <si>
    <t>0707554-40.2018.8.18.0000</t>
  </si>
  <si>
    <t>MARIA REIS DA SILVEIRA E SOUSA</t>
  </si>
  <si>
    <t>0707594-22.2018.8.18.0000</t>
  </si>
  <si>
    <t>MARIA DE LOURDES TRINDADE RIBEIRO</t>
  </si>
  <si>
    <t>0707568-24.2018.8.18.0000</t>
  </si>
  <si>
    <t>0707485-08.2018.8.18.0000</t>
  </si>
  <si>
    <t>RAIMUNDO NONATO TAVARES</t>
  </si>
  <si>
    <t>0707613-28.2018.8.18.0000</t>
  </si>
  <si>
    <t>MARIA CAVALCANTE DE PAIVA</t>
  </si>
  <si>
    <t>0707566-54.2018.8.18.0000</t>
  </si>
  <si>
    <t>ANTONIO LOPES TEIXEIRA</t>
  </si>
  <si>
    <t>0707453-03.2018.8.18.0000</t>
  </si>
  <si>
    <t>JULIO PEREIRA DA SILVA FILHO</t>
  </si>
  <si>
    <t>0707536-19.2018.8.18.0000</t>
  </si>
  <si>
    <t>EGIDIA SOBREIRA DA SILVA</t>
  </si>
  <si>
    <t>0707420-13.2018.8.18.0000</t>
  </si>
  <si>
    <t>RAIMUNDO INACIO DE SOUSA MARTINS</t>
  </si>
  <si>
    <t>0707610-73.2018.8.18.0000</t>
  </si>
  <si>
    <t>MARIA OLGA PORTELA DEUSDARA</t>
  </si>
  <si>
    <t>0707583-90.2018.8.18.0000</t>
  </si>
  <si>
    <t>PEDRO DE CASTRO RIBEIRO</t>
  </si>
  <si>
    <t>0707605-51.2018.8.18.0000</t>
  </si>
  <si>
    <t>0707601-14.2018.8.18.0000</t>
  </si>
  <si>
    <t>DARCILA OLIVEIRA LIMA DE SOUSA</t>
  </si>
  <si>
    <t>0708050-69.2018.8.18.0000</t>
  </si>
  <si>
    <t>RAIMUNDO NONATO BARBOSA DE CARVALHO</t>
  </si>
  <si>
    <t>0707612-43.2018.8.18.0000</t>
  </si>
  <si>
    <t>JOAO BOSCO BESSA E SILVA</t>
  </si>
  <si>
    <t>0707499-89.2018.8.18.0000</t>
  </si>
  <si>
    <t>HERMILIO FRANCISCO DA SILVA</t>
  </si>
  <si>
    <t>0707491-15.2018.8.18.0000</t>
  </si>
  <si>
    <t>GILDETE DIAS DE FIGUEIREDO</t>
  </si>
  <si>
    <t>0707490-30.2018.8.18.0000</t>
  </si>
  <si>
    <t>LUIZA MEDEIROS DE AQUINO</t>
  </si>
  <si>
    <t>0707543-11.2018.8.18.0000</t>
  </si>
  <si>
    <t>RAIMUNDA MOURA DE LIMA</t>
  </si>
  <si>
    <t>0707608-06.2018.8.18.0000</t>
  </si>
  <si>
    <t>PAULO MENDES DA ROCHA</t>
  </si>
  <si>
    <t>0707603-81.2018.8.18.0000</t>
  </si>
  <si>
    <t>0707581-23.2018.8.18.0000</t>
  </si>
  <si>
    <t>ISAIAS COELHO CAVALCANTE</t>
  </si>
  <si>
    <t>0707494-67.2018.8.18.0000</t>
  </si>
  <si>
    <t>0707512-88.2018.8.18.0000</t>
  </si>
  <si>
    <t>JOSE DE AGUIAR NERY</t>
  </si>
  <si>
    <t>0707501-59.2018.8.18.0000</t>
  </si>
  <si>
    <t>JOSE LUZ NUNES</t>
  </si>
  <si>
    <t>0707507-66.2018.8.18.0000</t>
  </si>
  <si>
    <t>MARIA DA CONCEICAO BORGES VIEIRA DA CRUZ</t>
  </si>
  <si>
    <t>0707437-49.2018.8.18.0000</t>
  </si>
  <si>
    <t>MARIA DA CONCEICAO LUSTOSA DA ROCHA</t>
  </si>
  <si>
    <t>0707572-61.2018.8.18.0000</t>
  </si>
  <si>
    <t>ALEXANDRINA DE BRITO MENESES</t>
  </si>
  <si>
    <t>0707416-73.2018.8.18.0000</t>
  </si>
  <si>
    <t>MARIA DO PERPETUO SOCORRO SILVA SOUSA</t>
  </si>
  <si>
    <t>0707441-86.2018.8.18.0000</t>
  </si>
  <si>
    <t>JOSE GREGORIO CAETANO</t>
  </si>
  <si>
    <t>0707504-14.2018.8.18.0000</t>
  </si>
  <si>
    <t>FRANCISCO MENDES DE OLIVEIRA</t>
  </si>
  <si>
    <t>0707480-83.2018.8.18.0000</t>
  </si>
  <si>
    <t>JOAO JOSE DA SILVA</t>
  </si>
  <si>
    <t>0707500-74.2018.8.18.0000</t>
  </si>
  <si>
    <t>ELZA DE FREITAS SILVA ROCHA</t>
  </si>
  <si>
    <t>0707435-79.2018.8.18.0000</t>
  </si>
  <si>
    <t>MARTA MACEDO VELOSO</t>
  </si>
  <si>
    <t>0707598-59.2018.8.18.0000</t>
  </si>
  <si>
    <t>CLARINDO FERREIRA RODRIGUES</t>
  </si>
  <si>
    <t>0707458-25.2018.8.18.0000</t>
  </si>
  <si>
    <t>MANOEL MESSIAS TENORIO</t>
  </si>
  <si>
    <t>0707555-25.2018.8.18.0000</t>
  </si>
  <si>
    <t>LUIZA MARIA DE MOURA SERVULO</t>
  </si>
  <si>
    <t>0707538-86.2018.8.18.0000</t>
  </si>
  <si>
    <t>MARIA DAS DORES ALVES DOS SANTOS</t>
  </si>
  <si>
    <t>0707547-48.2018.8.18.0000</t>
  </si>
  <si>
    <t>0707451-33.2018.8.18.0000</t>
  </si>
  <si>
    <t>FRANCISCA GENUINA SOARES LIMA</t>
  </si>
  <si>
    <t>0707469-54.2018.8.18.0000</t>
  </si>
  <si>
    <t>ELIAS BARROS DO NASCIMENTO</t>
  </si>
  <si>
    <t>0707462-62.2018.8.18.0000</t>
  </si>
  <si>
    <t>EMANUEL DE MOURA NUNES</t>
  </si>
  <si>
    <t>0707466-02.2018.8.18.0000</t>
  </si>
  <si>
    <t>MARIA DE LOURDES LIRA BATISTA</t>
  </si>
  <si>
    <t>0707439-19.2018.8.18.0000</t>
  </si>
  <si>
    <t>MARIA ONELIA DE CARVALHO ARAUJO</t>
  </si>
  <si>
    <t>0707446-11.2018.8.18.0000</t>
  </si>
  <si>
    <t>0707443-56.2018.8.18.0000</t>
  </si>
  <si>
    <t>ANASTACIA MARIA NUNES MELO</t>
  </si>
  <si>
    <t>0707418-43.2018.8.18.0000</t>
  </si>
  <si>
    <t>MARIA LUIZA ARAUJO GUIMARAES</t>
  </si>
  <si>
    <t>0708090-51.2018.8.18.0000</t>
  </si>
  <si>
    <t>0708125-11.2018.8.18.0000</t>
  </si>
  <si>
    <t>0707795-14.2018.8.18.0000</t>
  </si>
  <si>
    <t>JOSE WILSON HILL ARAUJO</t>
  </si>
  <si>
    <t>0708054-09.2018.8.18.0000</t>
  </si>
  <si>
    <t>SOLANGE DE FATIMA VIEIRA</t>
  </si>
  <si>
    <t>0708058-46.2018.8.18.0000</t>
  </si>
  <si>
    <t>ANTENOR ALVES PEREIRA DA ROCHA FILHO</t>
  </si>
  <si>
    <t>0707796-96.2018.8.18.0000</t>
  </si>
  <si>
    <t>JUACELI SOARES DA COSTA</t>
  </si>
  <si>
    <t>0707805-58.2018.8.18.0000</t>
  </si>
  <si>
    <t>JANUARIO DA PONTE LOPES</t>
  </si>
  <si>
    <t>0707801-21.2018.8.18.0000</t>
  </si>
  <si>
    <t>RUDA TUPINAMBA RODRIGUES CALAND</t>
  </si>
  <si>
    <t>0707807-28.2018.8.18.0000</t>
  </si>
  <si>
    <t>FRANCISCO DAS CHAGAS MEDEIROS</t>
  </si>
  <si>
    <t>0707810-80.2018.8.18.0000</t>
  </si>
  <si>
    <t>ANTONIO CAVALCANTE DE OLIVEIRA JUNIOR</t>
  </si>
  <si>
    <t>0708066-23.2018.8.18.0000</t>
  </si>
  <si>
    <t>MARIA DALVA SOUSA DE RESENDE</t>
  </si>
  <si>
    <t>0707812-50.2018.8.18.0000</t>
  </si>
  <si>
    <t>MARCOS ANTONIO CELESTINO DE SOUSA</t>
  </si>
  <si>
    <t>0707811-65.2018.8.18.0000</t>
  </si>
  <si>
    <t>GILBERTO OLIVEIRA SILVA</t>
  </si>
  <si>
    <t>0707816-87.2018.8.18.0000</t>
  </si>
  <si>
    <t>JEOVA VIANA ROCHA</t>
  </si>
  <si>
    <t>0707817-72.2018.8.18.0000</t>
  </si>
  <si>
    <t>LIANA REBOUCAS DE CASTRO FORTES</t>
  </si>
  <si>
    <t>0708053-24.2018.8.18.0000</t>
  </si>
  <si>
    <t>0708119-04.2018.8.18.0000</t>
  </si>
  <si>
    <t>BENEDITO DE SOUSA BARBOSA</t>
  </si>
  <si>
    <t>0708121-71.2018.8.18.0000</t>
  </si>
  <si>
    <t>AFRANIO KLEBE DE BRITO</t>
  </si>
  <si>
    <t>0708097-43.2018.8.18.0000</t>
  </si>
  <si>
    <t>JOSE ANTONIO FERNANDES</t>
  </si>
  <si>
    <t>0708101-80.2018.8.18.0000</t>
  </si>
  <si>
    <t>0708106-05.2018.8.18.0000</t>
  </si>
  <si>
    <t>0708107-87.2018.8.18.0000</t>
  </si>
  <si>
    <t>LEONCIO GOMIDE SOARES</t>
  </si>
  <si>
    <t>0708112-12.2018.8.18.0000</t>
  </si>
  <si>
    <t>0708114-79.2018.8.18.0000</t>
  </si>
  <si>
    <t>LINO WAGNER PORTELA LOPES</t>
  </si>
  <si>
    <t>0708117-34.2018.8.18.0000</t>
  </si>
  <si>
    <t>0708118-19.2018.8.18.0000</t>
  </si>
  <si>
    <t>MANOEL ROQUE DE ARAUJO FILHO</t>
  </si>
  <si>
    <t>0708126-93.2018.8.18.0000</t>
  </si>
  <si>
    <t>MARIA CARMEN MATOS KOURY PEREIRA DE SOUZA</t>
  </si>
  <si>
    <t>0708128-63.2018.8.18.0000</t>
  </si>
  <si>
    <t>RAIMUNDO PEREIRA DOS SANTOS</t>
  </si>
  <si>
    <t>0708130-33.2018.8.18.0000</t>
  </si>
  <si>
    <t>CESAR AUGUSTO CARVALHO COSTA</t>
  </si>
  <si>
    <t>0708134-70.2018.8.18.0000</t>
  </si>
  <si>
    <t>JOSE ALVARENGA GOMES</t>
  </si>
  <si>
    <t>0708131-18.2018.8.18.0000</t>
  </si>
  <si>
    <t>0708135-55.2018.8.18.0000</t>
  </si>
  <si>
    <t>JOSE ALFREDO LEAO CANDEIRA</t>
  </si>
  <si>
    <t>0708137-25.2018.8.18.0000</t>
  </si>
  <si>
    <t>FRANCISCO WAGNER LIMA</t>
  </si>
  <si>
    <t>0708149-39.2018.8.18.0000</t>
  </si>
  <si>
    <t>0708150-24.2018.8.18.0000</t>
  </si>
  <si>
    <t>WALDER DE FREITAS APOLINARIO</t>
  </si>
  <si>
    <t>0708154-61.2018.8.18.0000</t>
  </si>
  <si>
    <t>VIRGILIO DEUSDARA NETO</t>
  </si>
  <si>
    <t>0708155-46.2018.8.18.0000</t>
  </si>
  <si>
    <t>0708156-31.2018.8.18.0000</t>
  </si>
  <si>
    <t>FRANCISCO DE BRITO JUNIOR</t>
  </si>
  <si>
    <t>0708158-98.2018.8.18.0000</t>
  </si>
  <si>
    <t>FRANCISCO DE ASSIS OLIVEIRA MONTEIRO</t>
  </si>
  <si>
    <t>0708160-68.2018.8.18.0000</t>
  </si>
  <si>
    <t>RAIMUNDO PEREIRA DE SOUSA FILHO</t>
  </si>
  <si>
    <t>0708163-23.2018.8.18.0000</t>
  </si>
  <si>
    <t>RAIMUNDO NONATO DO VALE BATISTA</t>
  </si>
  <si>
    <t>0708173-67.2018.8.18.0000</t>
  </si>
  <si>
    <t>FRANCISCO PACHECO NETO</t>
  </si>
  <si>
    <t>0708176-22.2018.8.18.0000</t>
  </si>
  <si>
    <t>0708179-74.2018.8.18.0000</t>
  </si>
  <si>
    <t>MARIA DAS GRACAS RODRIGUES ROCHA</t>
  </si>
  <si>
    <t>0708183-14.2018.8.18.0000</t>
  </si>
  <si>
    <t>0708190-06.2018.8.18.0000</t>
  </si>
  <si>
    <t>MARIA DA COSTA OSORIO</t>
  </si>
  <si>
    <t>0708193-58.2018.8.18.0000</t>
  </si>
  <si>
    <t>0708195-28.2018.8.18.0000</t>
  </si>
  <si>
    <t>RAIMUNDO NONATO DA SILVA MARQUES</t>
  </si>
  <si>
    <t>0708773-88.2018.8.18.0000</t>
  </si>
  <si>
    <t>0708776-43.2018.8.18.0000</t>
  </si>
  <si>
    <t>IRISTELMA MARIA LINARD PAES LANDIM</t>
  </si>
  <si>
    <t>0708826-69.2018.8.18.0000</t>
  </si>
  <si>
    <t>MARIA FERREIRA ROSA DE SOUSA</t>
  </si>
  <si>
    <t>0708833-61.2018.8.18.0000</t>
  </si>
  <si>
    <t>ALISON FRANCA DOS SANTOS</t>
  </si>
  <si>
    <t>0709084-79.2018.8.18.0000</t>
  </si>
  <si>
    <t>ALDEMIR LIMA DE SOUSA</t>
  </si>
  <si>
    <t>0709327-23.2018.8.18.0000</t>
  </si>
  <si>
    <t>FRANCISCO CELESTINO DE SOUSA</t>
  </si>
  <si>
    <t>0709325-53.2018.8.18.0000</t>
  </si>
  <si>
    <t>0709477-04.2018.8.18.0000</t>
  </si>
  <si>
    <t>0709481-41.2018.8.18.0000</t>
  </si>
  <si>
    <t>0710237-50.2018.8.18.0000</t>
  </si>
  <si>
    <t>DOLORES MANGUEIRA DOS SANTOS</t>
  </si>
  <si>
    <t>0710703-44.2018.8.18.0000</t>
  </si>
  <si>
    <t>DANILIO GAMA DOS SANTOS</t>
  </si>
  <si>
    <t>0710732-94.2018.8.18.0000</t>
  </si>
  <si>
    <t>RAIMUNDO NONATO VILELA</t>
  </si>
  <si>
    <t>0710725-05.2018.8.18.0000</t>
  </si>
  <si>
    <t>0711052-47.2018.8.18.0000</t>
  </si>
  <si>
    <t>AGUINALDO PORTELA LEAL</t>
  </si>
  <si>
    <t>0711061-09.2018.8.18.0000</t>
  </si>
  <si>
    <t>ANTONIA FERREIRA DA SILVA</t>
  </si>
  <si>
    <t>0711064-61.2018.8.18.0000</t>
  </si>
  <si>
    <t>ABDIAS JOSE DE MACEDO</t>
  </si>
  <si>
    <t>0711072-38.2018.8.18.0000</t>
  </si>
  <si>
    <t>FELIPE MATOS ANCHIETA DE MOURA</t>
  </si>
  <si>
    <t>0711368-60.2018.8.18.0000</t>
  </si>
  <si>
    <t>ADAIL RODRIGUES FREITAS</t>
  </si>
  <si>
    <t>0712027-69.2018.8.18.0000</t>
  </si>
  <si>
    <t>ADALBERTO RIBEIRO DE MACEDO</t>
  </si>
  <si>
    <t>0712032-91.2018.8.18.0000</t>
  </si>
  <si>
    <t>0711991-27.2018.8.18.0000</t>
  </si>
  <si>
    <t>ABDORAL INACIO DE ABREU</t>
  </si>
  <si>
    <t>0712002-56.2018.8.18.0000</t>
  </si>
  <si>
    <t>0712006-93.2018.8.18.0000</t>
  </si>
  <si>
    <t>ADAO PEREIRA LOPES NETO</t>
  </si>
  <si>
    <t>0712033-76.2018.8.18.0000</t>
  </si>
  <si>
    <t>ABDON FERREIRA DO NASCIMENTO</t>
  </si>
  <si>
    <t>0711979-13.2018.8.18.0000</t>
  </si>
  <si>
    <t>ABDIAS MONTEIRO ALVES</t>
  </si>
  <si>
    <t>0711976-58.2018.8.18.0000</t>
  </si>
  <si>
    <t>ABRAAO RODRIGUES VIANA FILHO</t>
  </si>
  <si>
    <t>0712009-48.2018.8.18.0000</t>
  </si>
  <si>
    <t>ACILINO JOSE DE MOURA</t>
  </si>
  <si>
    <t>0712018-10.2018.8.18.0000</t>
  </si>
  <si>
    <t>0711971-36.2018.8.18.0000</t>
  </si>
  <si>
    <t>ADAIL PEREIRA DE SOUSA</t>
  </si>
  <si>
    <t>0712017-25.2018.8.18.0000</t>
  </si>
  <si>
    <t>ADALBERTO MENDES DE MOURA</t>
  </si>
  <si>
    <t>0712028-54.2018.8.18.0000</t>
  </si>
  <si>
    <t>0711988-72.2018.8.18.0000</t>
  </si>
  <si>
    <t>ACELINO TOLENTINO NETO</t>
  </si>
  <si>
    <t>0712012-03.2018.8.18.0000</t>
  </si>
  <si>
    <t>ACELINO PEREIRA DA SILVA FILHO</t>
  </si>
  <si>
    <t>0712008-63.2018.8.18.0000</t>
  </si>
  <si>
    <t>0712031-09.2018.8.18.0000</t>
  </si>
  <si>
    <t>ABENES PEREIRA DE SA</t>
  </si>
  <si>
    <t>0712001-71.2018.8.18.0000</t>
  </si>
  <si>
    <t>0712203-48.2018.8.18.0000</t>
  </si>
  <si>
    <t>AGOSTINHO DE JESUS MOREIRA</t>
  </si>
  <si>
    <t>0712195-71.2018.8.18.0000</t>
  </si>
  <si>
    <t>ALTINO PEREIRA SOBRINHO</t>
  </si>
  <si>
    <t>0712364-58.2018.8.18.0000</t>
  </si>
  <si>
    <t>AFONSO HENRIQUE ALVES PINTO</t>
  </si>
  <si>
    <t>0712127-24.2018.8.18.0000</t>
  </si>
  <si>
    <t>ADERBAL GOMES MARTINS</t>
  </si>
  <si>
    <t>0712102-11.2018.8.18.0000</t>
  </si>
  <si>
    <t>ADERSON MANOEL DE SOUSA</t>
  </si>
  <si>
    <t>0712187-94.2018.8.18.0000</t>
  </si>
  <si>
    <t>ALOISIO OLIVEIRA</t>
  </si>
  <si>
    <t>0712372-35.2018.8.18.0000</t>
  </si>
  <si>
    <t>ALUISIO CRAVEIRO DE MELO</t>
  </si>
  <si>
    <t>0712354-14.2018.8.18.0000</t>
  </si>
  <si>
    <t>0712174-95.2018.8.18.0000</t>
  </si>
  <si>
    <t>ALMERINDA MARIA DE SOUSA</t>
  </si>
  <si>
    <t>0712401-85.2018.8.18.0000</t>
  </si>
  <si>
    <t>ALFREDO SALES RODRIGUES</t>
  </si>
  <si>
    <t>0712280-57.2018.8.18.0000</t>
  </si>
  <si>
    <t>0712393-11.2018.8.18.0000</t>
  </si>
  <si>
    <t>AFONSO RODRIGUES DE SOUSA</t>
  </si>
  <si>
    <t>0712221-69.2018.8.18.0000</t>
  </si>
  <si>
    <t>ALBERTO MARTINS DE SOUSA</t>
  </si>
  <si>
    <t>0712521-31.2018.8.18.0000</t>
  </si>
  <si>
    <t>AGNELO ANTONIO DA COSTA</t>
  </si>
  <si>
    <t>0712208-70.2018.8.18.0000</t>
  </si>
  <si>
    <t>AIRTON DE FREITAS SOUSA</t>
  </si>
  <si>
    <t>0712242-45.2018.8.18.0000</t>
  </si>
  <si>
    <t>ADERALDO RIBEIRO DE ALMEIDA</t>
  </si>
  <si>
    <t>0712100-41.2018.8.18.0000</t>
  </si>
  <si>
    <t>ADEFRANCIS JOSE DE BRITO</t>
  </si>
  <si>
    <t>0712059-74.2018.8.18.0000</t>
  </si>
  <si>
    <t>AFONSO FEITOSA REIS</t>
  </si>
  <si>
    <t>0712129-91.2018.8.18.0000</t>
  </si>
  <si>
    <t>AGOSTINHO PEREIRA DOS SANTOS</t>
  </si>
  <si>
    <t>0712189-64.2018.8.18.0000</t>
  </si>
  <si>
    <t>0712125-54.2018.8.18.0000</t>
  </si>
  <si>
    <t>ADELAIDO FERNANDES DOS SANTOS</t>
  </si>
  <si>
    <t>0712064-96.2018.8.18.0000</t>
  </si>
  <si>
    <t>ADILTON NOGUEIRA</t>
  </si>
  <si>
    <t>0712165-36.2018.8.18.0000</t>
  </si>
  <si>
    <t>0712390-56.2018.8.18.0000</t>
  </si>
  <si>
    <t>AFONSO BORGES</t>
  </si>
  <si>
    <t>0712137-68.2018.8.18.0000</t>
  </si>
  <si>
    <t>ALTINO PEDRO DE OLIVEIRA</t>
  </si>
  <si>
    <t>0712368-95.2018.8.18.0000</t>
  </si>
  <si>
    <t>ALCIDES NUNES DA SILVA</t>
  </si>
  <si>
    <t>0712330-83.2018.8.18.0000</t>
  </si>
  <si>
    <t>ADELAIDE VIEIRA DA SILVA</t>
  </si>
  <si>
    <t>0712073-58.2018.8.18.0000</t>
  </si>
  <si>
    <t>ALUIZIO SANTANA MOTA</t>
  </si>
  <si>
    <t>0712344-67.2018.8.18.0000</t>
  </si>
  <si>
    <t>0712413-02.2018.8.18.0000</t>
  </si>
  <si>
    <t>0712395-78.2018.8.18.0000</t>
  </si>
  <si>
    <t>ALCEBIADES DIAS BRASILINO</t>
  </si>
  <si>
    <t>0712333-38.2018.8.18.0000</t>
  </si>
  <si>
    <t>0712359-36.2018.8.18.0000</t>
  </si>
  <si>
    <t>ALUISIO HENRIQUE DE HOLANDA</t>
  </si>
  <si>
    <t>0712352-44.2018.8.18.0000</t>
  </si>
  <si>
    <t>ALVARO ANTONIO DE SOUSA</t>
  </si>
  <si>
    <t>0712505-77.2018.8.18.0000</t>
  </si>
  <si>
    <t>ADELAIDE CARMINA DA CONCEICAO</t>
  </si>
  <si>
    <t>0712063-14.2018.8.18.0000</t>
  </si>
  <si>
    <t>AGOSTINHO COSTA</t>
  </si>
  <si>
    <t>0712198-26.2018.8.18.0000</t>
  </si>
  <si>
    <t>AGAPITO SILVESTRE GOMES NETO</t>
  </si>
  <si>
    <t>0712215-62.2018.8.18.0000</t>
  </si>
  <si>
    <t>ALCINO PAZ DE ARAUJO</t>
  </si>
  <si>
    <t>0712316-02.2018.8.18.0000</t>
  </si>
  <si>
    <t>ALAIDE SILVA REIS</t>
  </si>
  <si>
    <t>0712226-91.2018.8.18.0000</t>
  </si>
  <si>
    <t>0712178-35.2018.8.18.0000</t>
  </si>
  <si>
    <t>ALVARO DE MACEDO FILHO</t>
  </si>
  <si>
    <t>0712498-85.2018.8.18.0000</t>
  </si>
  <si>
    <t>ADAUTO BARREIRA MACIEL</t>
  </si>
  <si>
    <t>0712056-22.2018.8.18.0000</t>
  </si>
  <si>
    <t>ALDEMAR MARTINS DE SOUSA</t>
  </si>
  <si>
    <t>0712300-48.2018.8.18.0000</t>
  </si>
  <si>
    <t>ALBERTO MOREIRA DE SOUSA</t>
  </si>
  <si>
    <t>0712338-60.2018.8.18.0000</t>
  </si>
  <si>
    <t>ALBERTO CHAVES DE AGUIAR</t>
  </si>
  <si>
    <t>0712524-83.2018.8.18.0000</t>
  </si>
  <si>
    <t>0712529-08.2018.8.18.0000</t>
  </si>
  <si>
    <t>ALCIONE CESAR BARROS</t>
  </si>
  <si>
    <t>0712312-62.2018.8.18.0000</t>
  </si>
  <si>
    <t>ALICE PEREIRA DAMASCENO</t>
  </si>
  <si>
    <t>0712238-08.2018.8.18.0000</t>
  </si>
  <si>
    <t>AGAMENON BRITO DE OLIVEIRA</t>
  </si>
  <si>
    <t>0712218-17.2018.8.18.0000</t>
  </si>
  <si>
    <t>AGNALDO CARVALHO NETO</t>
  </si>
  <si>
    <t>0712211-25.2018.8.18.0000</t>
  </si>
  <si>
    <t>0712232-98.2018.8.18.0000</t>
  </si>
  <si>
    <t>ALBERTO MAGNO CARVALHO BARBOSA</t>
  </si>
  <si>
    <t>0712340-30.2018.8.18.0000</t>
  </si>
  <si>
    <t>ADERSON EVELYN SOARES FILHO</t>
  </si>
  <si>
    <t>0712110-85.2018.8.18.0000</t>
  </si>
  <si>
    <t>ALDECI DE SOUSA HOLANDA</t>
  </si>
  <si>
    <t>0712306-55.2018.8.18.0000</t>
  </si>
  <si>
    <t>0712399-18.2018.8.18.0000</t>
  </si>
  <si>
    <t>ADAO VIEIRA DO VALE</t>
  </si>
  <si>
    <t>0712035-46.2018.8.18.0000</t>
  </si>
  <si>
    <t>ADEMAR BEZERRA DE SOUSA</t>
  </si>
  <si>
    <t>0712095-19.2018.8.18.0000</t>
  </si>
  <si>
    <t>ADILSON GOMES DOS SANTOS</t>
  </si>
  <si>
    <t>0712169-73.2018.8.18.0000</t>
  </si>
  <si>
    <t>0712291-86.2018.8.18.0000</t>
  </si>
  <si>
    <t>0712141-08.2018.8.18.0000</t>
  </si>
  <si>
    <t>ALCIDES PEREIRA DA SILVA</t>
  </si>
  <si>
    <t>0712329-98.2018.8.18.0000</t>
  </si>
  <si>
    <t>AILTON TOME DE SOUSA</t>
  </si>
  <si>
    <t>0712229-46.2018.8.18.0000</t>
  </si>
  <si>
    <t>AFONSO PINHEIRO DA LUZ</t>
  </si>
  <si>
    <t>0712115-10.2018.8.18.0000</t>
  </si>
  <si>
    <t>0712422-61.2018.8.18.0000</t>
  </si>
  <si>
    <t>AFONSO MARIA DE SOUSA LEAL</t>
  </si>
  <si>
    <t>0712118-62.2018.8.18.0000</t>
  </si>
  <si>
    <t>0712406-10.2018.8.18.0000</t>
  </si>
  <si>
    <t>0712386-19.2018.8.18.0000</t>
  </si>
  <si>
    <t>0712237-23.2018.8.18.0000</t>
  </si>
  <si>
    <t>AFONSO DAMASCENO SOARES</t>
  </si>
  <si>
    <t>0712135-98.2018.8.18.0000</t>
  </si>
  <si>
    <t>ALTEVI JESUINO DA SILVA</t>
  </si>
  <si>
    <t>0712371-50.2018.8.18.0000</t>
  </si>
  <si>
    <t>ADELINO MEDEIROS SOBRINHO</t>
  </si>
  <si>
    <t>0712084-87.2018.8.18.0000</t>
  </si>
  <si>
    <t>ALZIRA MARIA ALMEIDA FERREIRA</t>
  </si>
  <si>
    <t>0712514-39.2018.8.18.0000</t>
  </si>
  <si>
    <t>0712297-93.2018.8.18.0000</t>
  </si>
  <si>
    <t>ADEVANDRO DE BRITO SILVA</t>
  </si>
  <si>
    <t>0712177-50.2018.8.18.0000</t>
  </si>
  <si>
    <t>ADELIA RODRIGUES DE OLIVEIRA</t>
  </si>
  <si>
    <t>0712076-13.2018.8.18.0000</t>
  </si>
  <si>
    <t>0712535-15.2018.8.18.0000</t>
  </si>
  <si>
    <t>ANTONIO CARLOS PEREIRA TORRES</t>
  </si>
  <si>
    <t>0712538-67.2018.8.18.0000</t>
  </si>
  <si>
    <t>ANTONIO CLEIDES DUARTE</t>
  </si>
  <si>
    <t>0712540-37.2018.8.18.0000</t>
  </si>
  <si>
    <t>ANTONIO RAIMUNDO DE BRITO</t>
  </si>
  <si>
    <t>0712543-89.2018.8.18.0000</t>
  </si>
  <si>
    <t>ATAIDE LOPES BEZERRA</t>
  </si>
  <si>
    <t>0712546-44.2018.8.18.0000</t>
  </si>
  <si>
    <t>AUGUSTO DE JESUS NOLETO</t>
  </si>
  <si>
    <t>0712550-81.2018.8.18.0000</t>
  </si>
  <si>
    <t>0712552-51.2018.8.18.0000</t>
  </si>
  <si>
    <t>0712556-88.2018.8.18.0000</t>
  </si>
  <si>
    <t>0712560-28.2018.8.18.0000</t>
  </si>
  <si>
    <t>AMADEU LEAL BORGES</t>
  </si>
  <si>
    <t>0712563-80.2018.8.18.0000</t>
  </si>
  <si>
    <t>0712562-95.2018.8.18.0000</t>
  </si>
  <si>
    <t>ANTONIO ARNALDO DE BRITO</t>
  </si>
  <si>
    <t>0700486-05.2019.8.18.0000</t>
  </si>
  <si>
    <t>ANTONIO BARBOSA DOS SANTOS</t>
  </si>
  <si>
    <t>0700519-92.2019.8.18.0000</t>
  </si>
  <si>
    <t>ANGELO RIBEIRO SOARES</t>
  </si>
  <si>
    <t>0700273-96.2019.8.18.0000</t>
  </si>
  <si>
    <t>ANTONIO DE PADUA MORENO FILHO</t>
  </si>
  <si>
    <t>0700652-37.2019.8.18.0000</t>
  </si>
  <si>
    <t>ANTONIO ALVES DE LIMA</t>
  </si>
  <si>
    <t>0700410-78.2019.8.18.0000</t>
  </si>
  <si>
    <t>ANTONIO CARDOSO DO MONTE</t>
  </si>
  <si>
    <t>0700539-83.2019.8.18.0000</t>
  </si>
  <si>
    <t>ANGELO JOSE LOPES</t>
  </si>
  <si>
    <t>0700211-56.2019.8.18.0000</t>
  </si>
  <si>
    <t>ANTONIO DE PADUA VAZ DA COSTA</t>
  </si>
  <si>
    <t>0700661-96.2019.8.18.0000</t>
  </si>
  <si>
    <t>0700623-84.2019.8.18.0000</t>
  </si>
  <si>
    <t>0700339-76.2019.8.18.0000</t>
  </si>
  <si>
    <t>AMELIO FRANCO PEREIRA</t>
  </si>
  <si>
    <t>0712415-69.2018.8.18.0000</t>
  </si>
  <si>
    <t>AMILSON ALVES DE OLIVEIRA</t>
  </si>
  <si>
    <t>0712602-77.2018.8.18.0000</t>
  </si>
  <si>
    <t>ANALIA NUNES DE MIRANDA</t>
  </si>
  <si>
    <t>0712712-76.2018.8.18.0000</t>
  </si>
  <si>
    <t>ANTONIO ALVES TEIXEIRA</t>
  </si>
  <si>
    <t>0700437-61.2019.8.18.0000</t>
  </si>
  <si>
    <t>ANTONIO ALBERTO MENDES DE CARVALHO</t>
  </si>
  <si>
    <t>0700387-35.2019.8.18.0000</t>
  </si>
  <si>
    <t>0712769-94.2018.8.18.0000</t>
  </si>
  <si>
    <t>0700598-71.2019.8.18.0000</t>
  </si>
  <si>
    <t>0712768-12.2018.8.18.0000</t>
  </si>
  <si>
    <t>0700352-75.2019.8.18.0000</t>
  </si>
  <si>
    <t>ANISIO JOSE DE LIMA</t>
  </si>
  <si>
    <t>0700290-35.2019.8.18.0000</t>
  </si>
  <si>
    <t>ANGELO CARLOS LIMA</t>
  </si>
  <si>
    <t>0700127-55.2019.8.18.0000</t>
  </si>
  <si>
    <t>ANTONIO DE MORAIS ESCORCIO</t>
  </si>
  <si>
    <t>0700643-75.2019.8.18.0000</t>
  </si>
  <si>
    <t>ANTONIO DA SILVA BORGES</t>
  </si>
  <si>
    <t>0700587-42.2019.8.18.0000</t>
  </si>
  <si>
    <t>ANTONIO DE CARVALHO BENTO</t>
  </si>
  <si>
    <t>0700622-02.2019.8.18.0000</t>
  </si>
  <si>
    <t>0700406-41.2019.8.18.0000</t>
  </si>
  <si>
    <t>0700380-43.2019.8.18.0000</t>
  </si>
  <si>
    <t>0712775-04.2018.8.18.0000</t>
  </si>
  <si>
    <t>0700665-36.2019.8.18.0000</t>
  </si>
  <si>
    <t>0700303-34.2019.8.18.0000</t>
  </si>
  <si>
    <t>AMARILES DA ROCHA LOPES</t>
  </si>
  <si>
    <t>0712567-20.2018.8.18.0000</t>
  </si>
  <si>
    <t>ANA MARIA LIMA GONCALVES</t>
  </si>
  <si>
    <t>0712645-14.2018.8.18.0000</t>
  </si>
  <si>
    <t>ANTONIO DE ALMEIDA MELO</t>
  </si>
  <si>
    <t>0700601-26.2019.8.18.0000</t>
  </si>
  <si>
    <t>ANGELO PEREIRA NETO</t>
  </si>
  <si>
    <t>0700271-29.2019.8.18.0000</t>
  </si>
  <si>
    <t>ANTONIO ASSIS DA SILVA</t>
  </si>
  <si>
    <t>0700490-42.2019.8.18.0000</t>
  </si>
  <si>
    <t>ANTONIO ABRAAO PEREIRA</t>
  </si>
  <si>
    <t>0700383-95.2019.8.18.0000</t>
  </si>
  <si>
    <t>ANTONIO CARLOS FURTADO</t>
  </si>
  <si>
    <t>0700553-67.2019.8.18.0000</t>
  </si>
  <si>
    <t>ANTONIO AMERICO SOARES LIMA</t>
  </si>
  <si>
    <t>0700475-73.2019.8.18.0000</t>
  </si>
  <si>
    <t>ANTONIO CARDOSO PEREIRA</t>
  </si>
  <si>
    <t>0700542-38.2019.8.18.0000</t>
  </si>
  <si>
    <t>ANTONIO DE SOUSA MARTINS</t>
  </si>
  <si>
    <t>0700674-95.2019.8.18.0000</t>
  </si>
  <si>
    <t>0700354-45.2019.8.18.0000</t>
  </si>
  <si>
    <t>0712773-34.2018.8.18.0000</t>
  </si>
  <si>
    <t>0712717-98.2018.8.18.0000</t>
  </si>
  <si>
    <t>0712633-97.2018.8.18.0000</t>
  </si>
  <si>
    <t>0700306-86.2019.8.18.0000</t>
  </si>
  <si>
    <t>ANTONIO BORGES LEAL</t>
  </si>
  <si>
    <t>0700530-24.2019.8.18.0000</t>
  </si>
  <si>
    <t>ANTENOR FERREIRA LEITAO</t>
  </si>
  <si>
    <t>0700293-87.2019.8.18.0000</t>
  </si>
  <si>
    <t>0700529-39.2019.8.18.0000</t>
  </si>
  <si>
    <t>ANTONIO CAVALCANTE SOBRINHO</t>
  </si>
  <si>
    <t>0700569-21.2019.8.18.0000</t>
  </si>
  <si>
    <t>ANTONIO ALVES FERREIRA</t>
  </si>
  <si>
    <t>0700413-33.2019.8.18.0000</t>
  </si>
  <si>
    <t>ANERAO COUTINHO NETO</t>
  </si>
  <si>
    <t>0712774-19.2018.8.18.0000</t>
  </si>
  <si>
    <t>ANTONIO ALVES MACHADO</t>
  </si>
  <si>
    <t>0700418-55.2019.8.18.0000</t>
  </si>
  <si>
    <t>ANTONIO ALEXANDRE DE SOUSA</t>
  </si>
  <si>
    <t>0700391-72.2019.8.18.0000</t>
  </si>
  <si>
    <t>ANTONIO DE SOUSA LEAL</t>
  </si>
  <si>
    <t>0700669-73.2019.8.18.0000</t>
  </si>
  <si>
    <t>0700656-74.2019.8.18.0000</t>
  </si>
  <si>
    <t>ANA MARIA BRITO DE AREA LEAO</t>
  </si>
  <si>
    <t>0712626-08.2018.8.18.0000</t>
  </si>
  <si>
    <t>ANTONIO CARDOSO SOUSA</t>
  </si>
  <si>
    <t>0700545-90.2019.8.18.0000</t>
  </si>
  <si>
    <t>ANTONIO DE SOUSA PEDROSA</t>
  </si>
  <si>
    <t>0700679-20.2019.8.18.0000</t>
  </si>
  <si>
    <t>ANTONIO CARLOS ARAUJO</t>
  </si>
  <si>
    <t>0700547-60.2019.8.18.0000</t>
  </si>
  <si>
    <t>ANTONIO DE BARROS FRANCO</t>
  </si>
  <si>
    <t>0700617-77.2019.8.18.0000</t>
  </si>
  <si>
    <t>0700593-49.2019.8.18.0000</t>
  </si>
  <si>
    <t>ANTONIO CARLOS DE LIMA</t>
  </si>
  <si>
    <t>0700550-15.2019.8.18.0000</t>
  </si>
  <si>
    <t>0700640-23.2019.8.18.0000</t>
  </si>
  <si>
    <t>0700502-56.2019.8.18.0000</t>
  </si>
  <si>
    <t>0700535-46.2019.8.18.0000</t>
  </si>
  <si>
    <t>ANTONIO CARLOS TEIXEIRA MARTINS</t>
  </si>
  <si>
    <t>0700554-52.2019.8.18.0000</t>
  </si>
  <si>
    <t>ANTONIO COELHO FILHO</t>
  </si>
  <si>
    <t>0700575-28.2019.8.18.0000</t>
  </si>
  <si>
    <t>0712605-32.2018.8.18.0000</t>
  </si>
  <si>
    <t>0712665-05.2018.8.18.0000</t>
  </si>
  <si>
    <t>ANTONIA DIAS DE OLIVEIRA</t>
  </si>
  <si>
    <t>0700334-54.2019.8.18.0000</t>
  </si>
  <si>
    <t>ANTONIO BRAS DE OLIVEIRA</t>
  </si>
  <si>
    <t>0700533-76.2019.8.18.0000</t>
  </si>
  <si>
    <t>ANA JOAQUINA SOARES E ROCHA</t>
  </si>
  <si>
    <t>0712615-76.2018.8.18.0000</t>
  </si>
  <si>
    <t>0700644-60.2019.8.18.0000</t>
  </si>
  <si>
    <t>0700567-51.2019.8.18.0000</t>
  </si>
  <si>
    <t>ANTONIO BARBOSA DE ALENCAR</t>
  </si>
  <si>
    <t>0700515-55.2019.8.18.0000</t>
  </si>
  <si>
    <t>ANTONIO CARLOS DO MONTE</t>
  </si>
  <si>
    <t>0700552-82.2019.8.18.0000</t>
  </si>
  <si>
    <t>ANTONIO ALVES DA CRUZ</t>
  </si>
  <si>
    <t>0700393-42.2019.8.18.0000</t>
  </si>
  <si>
    <t>0700510-33.2019.8.18.0000</t>
  </si>
  <si>
    <t>0712654-73.2018.8.18.0000</t>
  </si>
  <si>
    <t>ANA JOSEFA RODRIGUES</t>
  </si>
  <si>
    <t>0712620-98.2018.8.18.0000</t>
  </si>
  <si>
    <t>0700649-82.2019.8.18.0000</t>
  </si>
  <si>
    <t>0712699-77.2018.8.18.0000</t>
  </si>
  <si>
    <t>0700655-89.2019.8.18.0000</t>
  </si>
  <si>
    <t>0700360-52.2019.8.18.0000</t>
  </si>
  <si>
    <t>ANTONIO AMERICO LOPES NETO</t>
  </si>
  <si>
    <t>0700445-38.2019.8.18.0000</t>
  </si>
  <si>
    <t>ANTONIO COSTA FILHO</t>
  </si>
  <si>
    <t>0700578-80.2019.8.18.0000</t>
  </si>
  <si>
    <t>ANTONIO ANGELO MELAO DA SILVA</t>
  </si>
  <si>
    <t>0700482-65.2019.8.18.0000</t>
  </si>
  <si>
    <t>ANTONIO CUNHA VASCONCELOS</t>
  </si>
  <si>
    <t>0700580-50.2019.8.18.0000</t>
  </si>
  <si>
    <t>AMADEUS DE SOUSA ROSA</t>
  </si>
  <si>
    <t>0712565-50.2018.8.18.0000</t>
  </si>
  <si>
    <t>AGENOR PORTELA VELOSO FILHO</t>
  </si>
  <si>
    <t>0700681-87.2019.8.18.0000</t>
  </si>
  <si>
    <t>ANTONIO DO REGO RUFINO</t>
  </si>
  <si>
    <t>0700708-70.2019.8.18.0000</t>
  </si>
  <si>
    <t>ANTONIO DE SOUZA SILVA</t>
  </si>
  <si>
    <t>0700687-94.2019.8.18.0000</t>
  </si>
  <si>
    <t>ANTONIO DE SOUSA VELOSO</t>
  </si>
  <si>
    <t>0700686-12.2019.8.18.0000</t>
  </si>
  <si>
    <t>ANTONIO RIBEIRO CAFE</t>
  </si>
  <si>
    <t>0701489-92.2019.8.18.0000</t>
  </si>
  <si>
    <t>ANTONIO JOSE TEIXEIRA SOARES</t>
  </si>
  <si>
    <t>0701021-31.2019.8.18.0000</t>
  </si>
  <si>
    <t>ANTONIO JOAO DE LIMA</t>
  </si>
  <si>
    <t>0700809-10.2019.8.18.0000</t>
  </si>
  <si>
    <t>ANTONIO MARIA BARBOSA</t>
  </si>
  <si>
    <t>0701228-30.2019.8.18.0000</t>
  </si>
  <si>
    <t>0701108-84.2019.8.18.0000</t>
  </si>
  <si>
    <t>ANTONIO FRANCISCO DE LIMA</t>
  </si>
  <si>
    <t>0700762-36.2019.8.18.0000</t>
  </si>
  <si>
    <t>ANTONIO OVIDIO DA SILVA</t>
  </si>
  <si>
    <t>0701253-43.2019.8.18.0000</t>
  </si>
  <si>
    <t>ANTONIO LEITE RAMALHO FILHO</t>
  </si>
  <si>
    <t>0701049-96.2019.8.18.0000</t>
  </si>
  <si>
    <t>ANTONIO MESSIAS PEREIRA COSTA</t>
  </si>
  <si>
    <t>0701245-66.2019.8.18.0000</t>
  </si>
  <si>
    <t>ANTONIO HENRIQUE DE SOUSA MOURA</t>
  </si>
  <si>
    <t>0700802-18.2019.8.18.0000</t>
  </si>
  <si>
    <t>ANTONIO PEREIRA DE OLIVEIRA</t>
  </si>
  <si>
    <t>0701373-86.2019.8.18.0000</t>
  </si>
  <si>
    <t>0701375-56.2019.8.18.0000</t>
  </si>
  <si>
    <t>ANTONIO GENTIL DE OLIVEIRA</t>
  </si>
  <si>
    <t>0700787-49.2019.8.18.0000</t>
  </si>
  <si>
    <t>ANTONIO RAIMUNDO DE SOUSA</t>
  </si>
  <si>
    <t>0701487-25.2019.8.18.0000</t>
  </si>
  <si>
    <t>0700741-60.2019.8.18.0000</t>
  </si>
  <si>
    <t>0701002-25.2019.8.18.0000</t>
  </si>
  <si>
    <t>ANTONIO LOPES SOARES</t>
  </si>
  <si>
    <t>0701087-11.2019.8.18.0000</t>
  </si>
  <si>
    <t>ANTONIO PEDRO DE ARAUJO</t>
  </si>
  <si>
    <t>0701259-50.2019.8.18.0000</t>
  </si>
  <si>
    <t>0701038-67.2019.8.18.0000</t>
  </si>
  <si>
    <t>ANTONIO PIRES</t>
  </si>
  <si>
    <t>0701396-32.2019.8.18.0000</t>
  </si>
  <si>
    <t>0700972-87.2019.8.18.0000</t>
  </si>
  <si>
    <t>ANTONIO PIO DA SILVA</t>
  </si>
  <si>
    <t>0701393-77.2019.8.18.0000</t>
  </si>
  <si>
    <t>0700826-46.2019.8.18.0000</t>
  </si>
  <si>
    <t>0700832-53.2019.8.18.0000</t>
  </si>
  <si>
    <t>0701028-23.2019.8.18.0000</t>
  </si>
  <si>
    <t>ANTONIO JOAO DA COSTA</t>
  </si>
  <si>
    <t>0700805-70.2019.8.18.0000</t>
  </si>
  <si>
    <t>ANTONIO MOISES DE SOUSA</t>
  </si>
  <si>
    <t>0701248-21.2019.8.18.0000</t>
  </si>
  <si>
    <t>ANTONIO EPIFANIO DA CRUZ</t>
  </si>
  <si>
    <t>0700723-39.2019.8.18.0000</t>
  </si>
  <si>
    <t>ANTONIO GABRIEL DUARTE</t>
  </si>
  <si>
    <t>0700779-72.2019.8.18.0000</t>
  </si>
  <si>
    <t>0701056-88.2019.8.18.0000</t>
  </si>
  <si>
    <t>ANTONIO RODRIGUES DA SILVA</t>
  </si>
  <si>
    <t>0701498-54.2019.8.18.0000</t>
  </si>
  <si>
    <t>0700844-67.2019.8.18.0000</t>
  </si>
  <si>
    <t>0700839-45.2019.8.18.0000</t>
  </si>
  <si>
    <t>ANTONIO JOSE ALVES DE MOURA</t>
  </si>
  <si>
    <t>0700814-32.2019.8.18.0000</t>
  </si>
  <si>
    <t>ANTONIO MACEDO DE CARVALHO</t>
  </si>
  <si>
    <t>0701115-76.2019.8.18.0000</t>
  </si>
  <si>
    <t>ANTONIO FURTADO DE FARIAS</t>
  </si>
  <si>
    <t>0700774-50.2019.8.18.0000</t>
  </si>
  <si>
    <t>0701261-20.2019.8.18.0000</t>
  </si>
  <si>
    <t>0701484-70.2019.8.18.0000</t>
  </si>
  <si>
    <t>0700850-74.2019.8.18.0000</t>
  </si>
  <si>
    <t>ANTONIO MARTINS DAMASCENO</t>
  </si>
  <si>
    <t>0701241-29.2019.8.18.0000</t>
  </si>
  <si>
    <t>0701120-98.2019.8.18.0000</t>
  </si>
  <si>
    <t>ANTONIO LOPES CAMELO</t>
  </si>
  <si>
    <t>0701071-57.2019.8.18.0000</t>
  </si>
  <si>
    <t>0701262-05.2019.8.18.0000</t>
  </si>
  <si>
    <t>0701111-39.2019.8.18.0000</t>
  </si>
  <si>
    <t>ANTONIO FERREIRA GAMA</t>
  </si>
  <si>
    <t>0700756-29.2019.8.18.0000</t>
  </si>
  <si>
    <t>ANTONIO PINHEIRO DA SILVA</t>
  </si>
  <si>
    <t>0701380-78.2019.8.18.0000</t>
  </si>
  <si>
    <t>0700754-59.2019.8.18.0000</t>
  </si>
  <si>
    <t>ANTONIO LEANDRO DO MONTE</t>
  </si>
  <si>
    <t>0701047-29.2019.8.18.0000</t>
  </si>
  <si>
    <t>ANTONIO JOSE DOS SANTOS</t>
  </si>
  <si>
    <t>0700985-86.2019.8.18.0000</t>
  </si>
  <si>
    <t>ANTONIO PIRES TEIXEIRA</t>
  </si>
  <si>
    <t>0701403-24.2019.8.18.0000</t>
  </si>
  <si>
    <t>ANTONIO RIBEIRO DE SOUSA</t>
  </si>
  <si>
    <t>0701492-47.2019.8.18.0000</t>
  </si>
  <si>
    <t>0701102-77.2019.8.18.0000</t>
  </si>
  <si>
    <t>0701231-82.2019.8.18.0000</t>
  </si>
  <si>
    <t>ANTONIO MACHADO VIEIRA</t>
  </si>
  <si>
    <t>0701216-16.2019.8.18.0000</t>
  </si>
  <si>
    <t>ANTONIO PINTO DE MELO</t>
  </si>
  <si>
    <t>0701389-40.2019.8.18.0000</t>
  </si>
  <si>
    <t>ANTONIO LIMA DE CARVALHO</t>
  </si>
  <si>
    <t>0701060-28.2019.8.18.0000</t>
  </si>
  <si>
    <t>ANTONIO MARIA ALVES DOS SANTOS</t>
  </si>
  <si>
    <t>0701219-68.2019.8.18.0000</t>
  </si>
  <si>
    <t>ANTONIO PINTO DA SILVA</t>
  </si>
  <si>
    <t>0701382-48.2019.8.18.0000</t>
  </si>
  <si>
    <t>0701258-65.2019.8.18.0000</t>
  </si>
  <si>
    <t>ANTONIO PACHECO DE SOUSA</t>
  </si>
  <si>
    <t>0701254-28.2019.8.18.0000</t>
  </si>
  <si>
    <t>ANTONIO EGIDIO NETO LUZ</t>
  </si>
  <si>
    <t>0700712-10.2019.8.18.0000</t>
  </si>
  <si>
    <t>0701495-02.2019.8.18.0000</t>
  </si>
  <si>
    <t>ANTONIO JOSE FERREIRA</t>
  </si>
  <si>
    <t>0700990-11.2019.8.18.0000</t>
  </si>
  <si>
    <t>ANTONIO JOSE DE CARVALHO</t>
  </si>
  <si>
    <t>0700855-96.2019.8.18.0000</t>
  </si>
  <si>
    <t>ANTONIO PEREIRA DE MORAIS</t>
  </si>
  <si>
    <t>0701371-19.2019.8.18.0000</t>
  </si>
  <si>
    <t>ANTONIO PRIMO DA SILVA</t>
  </si>
  <si>
    <t>0701475-11.2019.8.18.0000</t>
  </si>
  <si>
    <t>ANTONIO FRANCISCO DA SILVEIRA</t>
  </si>
  <si>
    <t>0700758-96.2019.8.18.0000</t>
  </si>
  <si>
    <t>ANTONIO JOSE DE OLIVEIRA</t>
  </si>
  <si>
    <t>0700976-27.2019.8.18.0000</t>
  </si>
  <si>
    <t>ANTONIO JOSE SILVA BARROS</t>
  </si>
  <si>
    <t>0701015-24.2019.8.18.0000</t>
  </si>
  <si>
    <t>ANTONIO LUIZ ARAUJO LIMA</t>
  </si>
  <si>
    <t>0701095-85.2019.8.18.0000</t>
  </si>
  <si>
    <t>ANTONIO DOS SANTOS LOPES</t>
  </si>
  <si>
    <t>0700710-40.2019.8.18.0000</t>
  </si>
  <si>
    <t>ANTONIO LUIZ BATISTA VIANA</t>
  </si>
  <si>
    <t>0701097-55.2019.8.18.0000</t>
  </si>
  <si>
    <t>0700767-58.2019.8.18.0000</t>
  </si>
  <si>
    <t>0700750-22.2019.8.18.0000</t>
  </si>
  <si>
    <t>0700719-02.2019.8.18.0000</t>
  </si>
  <si>
    <t>ANTONIO JOAQUIM DE MELO FILHO</t>
  </si>
  <si>
    <t>0700812-62.2019.8.18.0000</t>
  </si>
  <si>
    <t>ANTONIO PEREIRA MELO</t>
  </si>
  <si>
    <t>0701377-26.2019.8.18.0000</t>
  </si>
  <si>
    <t>ANTONIO PAULO BORGES DOS SANTOS</t>
  </si>
  <si>
    <t>0701256-95.2019.8.18.0000</t>
  </si>
  <si>
    <t>ANTONIO GOMES MARTINS FILHO</t>
  </si>
  <si>
    <t>0700795-26.2019.8.18.0000</t>
  </si>
  <si>
    <t>0700765-88.2019.8.18.0000</t>
  </si>
  <si>
    <t>ANTONIO GERNASIO DE ALENCAR</t>
  </si>
  <si>
    <t>0700792-71.2019.8.18.0000</t>
  </si>
  <si>
    <t>ANTONIO OTACILIO RODRIGUES</t>
  </si>
  <si>
    <t>0701250-88.2019.8.18.0000</t>
  </si>
  <si>
    <t>0700772-80.2019.8.18.0000</t>
  </si>
  <si>
    <t>0700760-66.2019.8.18.0000</t>
  </si>
  <si>
    <t>ANTONIO JUSTINO DA SILVA</t>
  </si>
  <si>
    <t>0701030-90.2019.8.18.0000</t>
  </si>
  <si>
    <t>0700853-29.2019.8.18.0000</t>
  </si>
  <si>
    <t>0700998-85.2019.8.18.0000</t>
  </si>
  <si>
    <t>ANTONIO LUIS MARTINS FERREIRA</t>
  </si>
  <si>
    <t>0701092-33.2019.8.18.0000</t>
  </si>
  <si>
    <t>ANTONIO FRANCISCO RODRIGUES</t>
  </si>
  <si>
    <t>0700771-95.2019.8.18.0000</t>
  </si>
  <si>
    <t>0701238-74.2019.8.18.0000</t>
  </si>
  <si>
    <t>ANTONIO JOSE BATISTA</t>
  </si>
  <si>
    <t>0700817-84.2019.8.18.0000</t>
  </si>
  <si>
    <t>0700769-28.2019.8.18.0000</t>
  </si>
  <si>
    <t>0701404-09.2019.8.18.0000</t>
  </si>
  <si>
    <t>0701370-34.2019.8.18.0000</t>
  </si>
  <si>
    <t>ANTONIO SOARES DE SOUSA</t>
  </si>
  <si>
    <t>0701536-66.2019.8.18.0000</t>
  </si>
  <si>
    <t>ANTONIO ROSA RIBEIRO VIANA</t>
  </si>
  <si>
    <t>0701523-67.2019.8.18.0000</t>
  </si>
  <si>
    <t>ANTONIO RUFINO DO REGO</t>
  </si>
  <si>
    <t>0701529-74.2019.8.18.0000</t>
  </si>
  <si>
    <t>ANTONIO SABINO DE SOUSA</t>
  </si>
  <si>
    <t>0701531-44.2019.8.18.0000</t>
  </si>
  <si>
    <t>ANTONIO ROSA DE SOUSA</t>
  </si>
  <si>
    <t>0701519-30.2019.8.18.0000</t>
  </si>
  <si>
    <t>ANTONIO SILVA PINTO</t>
  </si>
  <si>
    <t>0701533-14.2019.8.18.0000</t>
  </si>
  <si>
    <t>0701517-60.2019.8.18.0000</t>
  </si>
  <si>
    <t>0702103-97.2019.8.18.0000</t>
  </si>
  <si>
    <t>BERICIO DE MORAES BRITO</t>
  </si>
  <si>
    <t>0702077-02.2019.8.18.0000</t>
  </si>
  <si>
    <t>BENEDITO GUILHERME DE SOUSA</t>
  </si>
  <si>
    <t>0702008-67.2019.8.18.0000</t>
  </si>
  <si>
    <t>CARLOS AUGUSTO ALVES DA SILVA</t>
  </si>
  <si>
    <t>0702133-35.2019.8.18.0000</t>
  </si>
  <si>
    <t>CARLOS NOBRE SALES SILVA</t>
  </si>
  <si>
    <t>0702145-49.2019.8.18.0000</t>
  </si>
  <si>
    <t>0702092-68.2019.8.18.0000</t>
  </si>
  <si>
    <t>ANTONIO ULISSES DA SILVA</t>
  </si>
  <si>
    <t>0701542-73.2019.8.18.0000</t>
  </si>
  <si>
    <t>CANUTO JOSE DA FONSECA</t>
  </si>
  <si>
    <t>0702110-89.2019.8.18.0000</t>
  </si>
  <si>
    <t>BALTAZAR MELO</t>
  </si>
  <si>
    <t>0701921-14.2019.8.18.0000</t>
  </si>
  <si>
    <t>0701758-34.2019.8.18.0000</t>
  </si>
  <si>
    <t>BENJAMIN JOSE NOGUEIRA</t>
  </si>
  <si>
    <t>0702025-06.2019.8.18.0000</t>
  </si>
  <si>
    <t>BARTOLOMEU DE CARVALHO SOARES</t>
  </si>
  <si>
    <t>0701926-36.2019.8.18.0000</t>
  </si>
  <si>
    <t>BENEDITO DA SILVA RODRIGUES</t>
  </si>
  <si>
    <t>0701998-23.2019.8.18.0000</t>
  </si>
  <si>
    <t>ASTERIO SERPA DE MELO</t>
  </si>
  <si>
    <t>0701885-69.2019.8.18.0000</t>
  </si>
  <si>
    <t>BENEDITO CICERO BARBOSA</t>
  </si>
  <si>
    <t>0701991-31.2019.8.18.0000</t>
  </si>
  <si>
    <t>BONIFACIO JOSE DE MOURA</t>
  </si>
  <si>
    <t>0702095-23.2019.8.18.0000</t>
  </si>
  <si>
    <t>CHAFERUZ HELAL</t>
  </si>
  <si>
    <t>0702189-68.2019.8.18.0000</t>
  </si>
  <si>
    <t>0702023-36.2019.8.18.0000</t>
  </si>
  <si>
    <t>BENEDITO MACHADO DE ARAUJO</t>
  </si>
  <si>
    <t>0702014-74.2019.8.18.0000</t>
  </si>
  <si>
    <t>ARGEMIRO JOSE DA SILVA</t>
  </si>
  <si>
    <t>0701785-17.2019.8.18.0000</t>
  </si>
  <si>
    <t>BENTO VIANA DE SOUSA</t>
  </si>
  <si>
    <t>0702032-95.2019.8.18.0000</t>
  </si>
  <si>
    <t>ARMINIO DE CARVALHO COELHO</t>
  </si>
  <si>
    <t>0701808-60.2019.8.18.0000</t>
  </si>
  <si>
    <t>BERNARDO PINTO DE FREITAS</t>
  </si>
  <si>
    <t>0702089-16.2019.8.18.0000</t>
  </si>
  <si>
    <t>AQUILES DE SOUSA NETO</t>
  </si>
  <si>
    <t>0701585-10.2019.8.18.0000</t>
  </si>
  <si>
    <t>0702082-24.2019.8.18.0000</t>
  </si>
  <si>
    <t>ANTONIO XAVIER DE SIQUEIRA</t>
  </si>
  <si>
    <t>0701576-48.2019.8.18.0000</t>
  </si>
  <si>
    <t>ARNALDO ALVES FEITOSA</t>
  </si>
  <si>
    <t>0701832-88.2019.8.18.0000</t>
  </si>
  <si>
    <t>CARLOS MACIEL DIAS</t>
  </si>
  <si>
    <t>0702142-94.2019.8.18.0000</t>
  </si>
  <si>
    <t>BENEDITO LUIS DE LIMA</t>
  </si>
  <si>
    <t>0702013-89.2019.8.18.0000</t>
  </si>
  <si>
    <t>CASIMIRO MARIANO DOS SANTOS</t>
  </si>
  <si>
    <t>0702151-56.2019.8.18.0000</t>
  </si>
  <si>
    <t>CELSONDINA CRUZ SANTIAGO</t>
  </si>
  <si>
    <t>0702183-61.2019.8.18.0000</t>
  </si>
  <si>
    <t>BALBINO ALVES TOLENTINO</t>
  </si>
  <si>
    <t>0701917-74.2019.8.18.0000</t>
  </si>
  <si>
    <t>AUGUSTO JOSE DE OLIVEIRA</t>
  </si>
  <si>
    <t>0701892-61.2019.8.18.0000</t>
  </si>
  <si>
    <t>0702015-59.2019.8.18.0000</t>
  </si>
  <si>
    <t>BARTOLOMEU PINTO DE AGUIAR</t>
  </si>
  <si>
    <t>0701930-73.2019.8.18.0000</t>
  </si>
  <si>
    <t>AURELIANO PEREIRA DA SILVA</t>
  </si>
  <si>
    <t>0701910-82.2019.8.18.0000</t>
  </si>
  <si>
    <t>ANTONIO VIEIRA MACHADO</t>
  </si>
  <si>
    <t>0701568-71.2019.8.18.0000</t>
  </si>
  <si>
    <t>BENICIO DAUTO DE SOUSA</t>
  </si>
  <si>
    <t>0702018-14.2019.8.18.0000</t>
  </si>
  <si>
    <t>CAMILO JOSE DOS SANTOS</t>
  </si>
  <si>
    <t>0702101-30.2019.8.18.0000</t>
  </si>
  <si>
    <t>ANTONIO VIEIRA DE MESQUITA</t>
  </si>
  <si>
    <t>0701563-49.2019.8.18.0000</t>
  </si>
  <si>
    <t>CELIA PEREIRA DE SA</t>
  </si>
  <si>
    <t>0702178-39.2019.8.18.0000</t>
  </si>
  <si>
    <t>0701850-12.2019.8.18.0000</t>
  </si>
  <si>
    <t>BERNARDO DE ARAUJO LIMA</t>
  </si>
  <si>
    <t>0702085-76.2019.8.18.0000</t>
  </si>
  <si>
    <t>0701732-36.2019.8.18.0000</t>
  </si>
  <si>
    <t>ANTONIO SOARES MONTEIRO</t>
  </si>
  <si>
    <t>0701541-88.2019.8.18.0000</t>
  </si>
  <si>
    <t>CARLOS LUIZ SANTOS</t>
  </si>
  <si>
    <t>0702141-12.2019.8.18.0000</t>
  </si>
  <si>
    <t>CANTIDIO CARVALHO NETO</t>
  </si>
  <si>
    <t>0702106-52.2019.8.18.0000</t>
  </si>
  <si>
    <t>0701953-19.2019.8.18.0000</t>
  </si>
  <si>
    <t>ARNALDO LUSTOSA MESSIAS</t>
  </si>
  <si>
    <t>0701846-72.2019.8.18.0000</t>
  </si>
  <si>
    <t>BENEDITO BARBOSA NUNES</t>
  </si>
  <si>
    <t>0701956-71.2019.8.18.0000</t>
  </si>
  <si>
    <t>ARISTEU GONCALVES FONTES</t>
  </si>
  <si>
    <t>0701790-39.2019.8.18.0000</t>
  </si>
  <si>
    <t>AURELIANO NUNES VIANA</t>
  </si>
  <si>
    <t>0701905-60.2019.8.18.0000</t>
  </si>
  <si>
    <t>ARMANDO TEIXEIRA DA SILVA</t>
  </si>
  <si>
    <t>0701797-31.2019.8.18.0000</t>
  </si>
  <si>
    <t>ARGEMIRO MAURICIO DOS SANTOS</t>
  </si>
  <si>
    <t>0701788-69.2019.8.18.0000</t>
  </si>
  <si>
    <t>CEZARIO TIAGO LOUZEIRO</t>
  </si>
  <si>
    <t>0702184-46.2019.8.18.0000</t>
  </si>
  <si>
    <t>ARNALDO JOSE TERTO</t>
  </si>
  <si>
    <t>0701837-13.2019.8.18.0000</t>
  </si>
  <si>
    <t>0702182-76.2019.8.18.0000</t>
  </si>
  <si>
    <t>ANTONIO VAZ DE SOUSA</t>
  </si>
  <si>
    <t>0701547-95.2019.8.18.0000</t>
  </si>
  <si>
    <t>ANTONIO VITORINO DE OLIVEIRA</t>
  </si>
  <si>
    <t>0701573-93.2019.8.18.0000</t>
  </si>
  <si>
    <t>0702087-46.2019.8.18.0000</t>
  </si>
  <si>
    <t>BENEDITO ALVES DOS SANTOS</t>
  </si>
  <si>
    <t>0701951-49.2019.8.18.0000</t>
  </si>
  <si>
    <t>0701552-20.2019.8.18.0000</t>
  </si>
  <si>
    <t>CHARLES DE LIMA CAVALCANTE</t>
  </si>
  <si>
    <t>0702191-38.2019.8.18.0000</t>
  </si>
  <si>
    <t>BRAZ RIBEIRO SOARES</t>
  </si>
  <si>
    <t>0702096-08.2019.8.18.0000</t>
  </si>
  <si>
    <t>CELIO RIBEIRO</t>
  </si>
  <si>
    <t>0702179-24.2019.8.18.0000</t>
  </si>
  <si>
    <t>0702091-83.2019.8.18.0000</t>
  </si>
  <si>
    <t>AUGUSTO CESAR DA SILVA</t>
  </si>
  <si>
    <t>0701887-39.2019.8.18.0000</t>
  </si>
  <si>
    <t>ARNALDO GOMES FREIRE</t>
  </si>
  <si>
    <t>0701835-43.2019.8.18.0000</t>
  </si>
  <si>
    <t>CARLOS DE LIMA CARNEIRO</t>
  </si>
  <si>
    <t>0702134-20.2019.8.18.0000</t>
  </si>
  <si>
    <t>0702175-84.2019.8.18.0000</t>
  </si>
  <si>
    <t>ANTONIO VAZ FONTINELE</t>
  </si>
  <si>
    <t>0701557-42.2019.8.18.0000</t>
  </si>
  <si>
    <t>AUGUSTO CESAR RODRIGUES</t>
  </si>
  <si>
    <t>0701891-76.2019.8.18.0000</t>
  </si>
  <si>
    <t>CELIA MARIA DANTAS</t>
  </si>
  <si>
    <t>0702173-17.2019.8.18.0000</t>
  </si>
  <si>
    <t>BENEDITO ALVES DA COSTA</t>
  </si>
  <si>
    <t>0701948-94.2019.8.18.0000</t>
  </si>
  <si>
    <t>0702127-28.2019.8.18.0000</t>
  </si>
  <si>
    <t>0702120-36.2019.8.18.0000</t>
  </si>
  <si>
    <t>CELIA MARIA DE OLIVEIRA</t>
  </si>
  <si>
    <t>0702176-69.2019.8.18.0000</t>
  </si>
  <si>
    <t>0702137-72.2019.8.18.0000</t>
  </si>
  <si>
    <t>BENICIO JOSE DE BRITO</t>
  </si>
  <si>
    <t>0702019-96.2019.8.18.0000</t>
  </si>
  <si>
    <t>CARLOS ALBERTO DE PAIVA DIAS</t>
  </si>
  <si>
    <t>0702123-88.2019.8.18.0000</t>
  </si>
  <si>
    <t>CELIA MARIA DA COSTA</t>
  </si>
  <si>
    <t>0702153-26.2019.8.18.0000</t>
  </si>
  <si>
    <t>ARNALDO ALVES DA SILVA</t>
  </si>
  <si>
    <t>0701824-14.2019.8.18.0000</t>
  </si>
  <si>
    <t>ARTAGNAN LUIZ BARROS</t>
  </si>
  <si>
    <t>0701847-57.2019.8.18.0000</t>
  </si>
  <si>
    <t>0701945-42.2019.8.18.0000</t>
  </si>
  <si>
    <t>0702117-81.2019.8.18.0000</t>
  </si>
  <si>
    <t>0701852-79.2019.8.18.0000</t>
  </si>
  <si>
    <t>0702193-08.2019.8.18.0000</t>
  </si>
  <si>
    <t>0701748-87.2019.8.18.0000</t>
  </si>
  <si>
    <t>CARLOS SERGIO PEREIRA DE OLIVEIRA</t>
  </si>
  <si>
    <t>0702147-19.2019.8.18.0000</t>
  </si>
  <si>
    <t>ARACIL JOAO DE SOUSA</t>
  </si>
  <si>
    <t>0701739-28.2019.8.18.0000</t>
  </si>
  <si>
    <t>0702131-65.2019.8.18.0000</t>
  </si>
  <si>
    <t>ANTONIO VIEIRA DA SILVA</t>
  </si>
  <si>
    <t>0701562-64.2019.8.18.0000</t>
  </si>
  <si>
    <t>CARMEM VERONICA DA SILVA COSTA</t>
  </si>
  <si>
    <t>0702149-86.2019.8.18.0000</t>
  </si>
  <si>
    <t>0702235-57.2019.8.18.0000</t>
  </si>
  <si>
    <t>CERES MARINHO MENDES MOURA</t>
  </si>
  <si>
    <t>0702241-64.2019.8.18.0000</t>
  </si>
  <si>
    <t>CICERO DE SALES GOMES</t>
  </si>
  <si>
    <t>0702249-41.2019.8.18.0000</t>
  </si>
  <si>
    <t>0702260-70.2019.8.18.0000</t>
  </si>
  <si>
    <t>0702262-40.2019.8.18.0000</t>
  </si>
  <si>
    <t>0702263-25.2019.8.18.0000</t>
  </si>
  <si>
    <t>EMIDIA FROTA PAZ</t>
  </si>
  <si>
    <t>0702265-92.2019.8.18.0000</t>
  </si>
  <si>
    <t>0702356-85.2019.8.18.0000</t>
  </si>
  <si>
    <t>JOAO MOREIRA RAMOS FILHO</t>
  </si>
  <si>
    <t>0702368-02.2019.8.18.0000</t>
  </si>
  <si>
    <t>JOAO DE BRITO RAPOSO FILHO</t>
  </si>
  <si>
    <t>0702375-91.2019.8.18.0000</t>
  </si>
  <si>
    <t>0702416-58.2019.8.18.0000</t>
  </si>
  <si>
    <t>0702417-43.2019.8.18.0000</t>
  </si>
  <si>
    <t>JESUS DO NASCIMENTO SOUSA</t>
  </si>
  <si>
    <t>0702418-28.2019.8.18.0000</t>
  </si>
  <si>
    <t>IRACEMA NEVES FURTADO</t>
  </si>
  <si>
    <t>0702421-80.2019.8.18.0000</t>
  </si>
  <si>
    <t>0702426-05.2019.8.18.0000</t>
  </si>
  <si>
    <t>GUSTAVO PORTELA DE DEUS</t>
  </si>
  <si>
    <t>0702521-35.2019.8.18.0000</t>
  </si>
  <si>
    <t>0702523-05.2019.8.18.0000</t>
  </si>
  <si>
    <t>FRANCISCO EDMILSON CAVALCANTE</t>
  </si>
  <si>
    <t>0702528-27.2019.8.18.0000</t>
  </si>
  <si>
    <t>0702532-64.2019.8.18.0000</t>
  </si>
  <si>
    <t>EXPEDITO ALBANO FILHO</t>
  </si>
  <si>
    <t>0702535-19.2019.8.18.0000</t>
  </si>
  <si>
    <t>EVERARDO BARROS DE DEUS NUNES</t>
  </si>
  <si>
    <t>0702538-71.2019.8.18.0000</t>
  </si>
  <si>
    <t>JOILSON RODRIGUES CUNHA</t>
  </si>
  <si>
    <t>0702542-11.2019.8.18.0000</t>
  </si>
  <si>
    <t>JOSE ANCHIETA MARTINS ROSAL</t>
  </si>
  <si>
    <t>0702543-93.2019.8.18.0000</t>
  </si>
  <si>
    <t>JOSE AYRTON DE CASTRO VELOSO</t>
  </si>
  <si>
    <t>0702545-63.2019.8.18.0000</t>
  </si>
  <si>
    <t>JOSE CARLOS SOARES CARDOSO</t>
  </si>
  <si>
    <t>0702546-48.2019.8.18.0000</t>
  </si>
  <si>
    <t>0702547-33.2019.8.18.0000</t>
  </si>
  <si>
    <t>JOSE DANILO DE CARVALHO</t>
  </si>
  <si>
    <t>0702548-18.2019.8.18.0000</t>
  </si>
  <si>
    <t>JOSE DE SALES GOMES</t>
  </si>
  <si>
    <t>0702550-85.2019.8.18.0000</t>
  </si>
  <si>
    <t>JOSE FAUSTINO LOPES DE SOUSA</t>
  </si>
  <si>
    <t>0702552-55.2019.8.18.0000</t>
  </si>
  <si>
    <t>JOSE MENDES DE SOUSA MOURA</t>
  </si>
  <si>
    <t>0702553-40.2019.8.18.0000</t>
  </si>
  <si>
    <t>0702554-25.2019.8.18.0000</t>
  </si>
  <si>
    <t>LINDOLFO NUNES SANTOS</t>
  </si>
  <si>
    <t>0702584-60.2019.8.18.0000</t>
  </si>
  <si>
    <t>MANOEL COELHO MOITA</t>
  </si>
  <si>
    <t>0702587-15.2019.8.18.0000</t>
  </si>
  <si>
    <t>MARCUS VINICIUS NUNES NOBREGA</t>
  </si>
  <si>
    <t>0702589-82.2019.8.18.0000</t>
  </si>
  <si>
    <t>RAIMUNDO EULER DA SILVA MENDES</t>
  </si>
  <si>
    <t>0702593-22.2019.8.18.0000</t>
  </si>
  <si>
    <t>MAURO ANTONIO RIBEIRO DE SOUSA ALMEIDA</t>
  </si>
  <si>
    <t>0702596-74.2019.8.18.0000</t>
  </si>
  <si>
    <t>WANDYRA ARAUJO BARROS</t>
  </si>
  <si>
    <t>0702599-29.2019.8.18.0000</t>
  </si>
  <si>
    <t>JOILDES RODRIGUES CUNHA</t>
  </si>
  <si>
    <t>0702601-96.2019.8.18.0000</t>
  </si>
  <si>
    <t>VALDECI CAVALCANTE SOCIEDADE DE ADVOGADOS</t>
  </si>
  <si>
    <t>0702603-66.2019.8.18.0000</t>
  </si>
  <si>
    <t>LEAO &amp; LEAL SOCIEDADE DE ADVOGADOS</t>
  </si>
  <si>
    <t>0702605-36.2019.8.18.0000</t>
  </si>
  <si>
    <t>ADAO RODRIGUES DE SOUSA</t>
  </si>
  <si>
    <t>0702632-19.2019.8.18.0000</t>
  </si>
  <si>
    <t>ADALBERTO BARBOSA DE DEUS</t>
  </si>
  <si>
    <t>0702630-49.2019.8.18.0000</t>
  </si>
  <si>
    <t>CLOVIS NEPOMUCENO NOGUEIRA</t>
  </si>
  <si>
    <t>0703118-04.2019.8.18.0000</t>
  </si>
  <si>
    <t>CICERO JOSE DE SOUSA</t>
  </si>
  <si>
    <t>0703312-04.2019.8.18.0000</t>
  </si>
  <si>
    <t>CIRO JOSE NUNES</t>
  </si>
  <si>
    <t>0703200-35.2019.8.18.0000</t>
  </si>
  <si>
    <t>0703316-41.2019.8.18.0000</t>
  </si>
  <si>
    <t>CONSTANTINO GERALDO DOS SANTOS</t>
  </si>
  <si>
    <t>0703041-92.2019.8.18.0000</t>
  </si>
  <si>
    <t>DAVI LIMA DE ANDRADE</t>
  </si>
  <si>
    <t>0702926-71.2019.8.18.0000</t>
  </si>
  <si>
    <t>CICERO BRUNO TEIXEIRA</t>
  </si>
  <si>
    <t>0703318-11.2019.8.18.0000</t>
  </si>
  <si>
    <t>DELSO UCHOA DE CARVALHO</t>
  </si>
  <si>
    <t>0702854-84.2019.8.18.0000</t>
  </si>
  <si>
    <t>CIRENE REIS BORGES</t>
  </si>
  <si>
    <t>0703274-89.2019.8.18.0000</t>
  </si>
  <si>
    <t>0702950-02.2019.8.18.0000</t>
  </si>
  <si>
    <t>CORNELIO LOPES MONTEIRO</t>
  </si>
  <si>
    <t>0703036-70.2019.8.18.0000</t>
  </si>
  <si>
    <t>DAVID ALVES DE MACEDO</t>
  </si>
  <si>
    <t>0702875-60.2019.8.18.0000</t>
  </si>
  <si>
    <t>COSMO FERREIRA DE ARAUJO</t>
  </si>
  <si>
    <t>0703033-18.2019.8.18.0000</t>
  </si>
  <si>
    <t>CICERO MOREIRA DE SOUSA</t>
  </si>
  <si>
    <t>0703308-64.2019.8.18.0000</t>
  </si>
  <si>
    <t>DANIEL DA COSTA TORRES</t>
  </si>
  <si>
    <t>0702947-47.2019.8.18.0000</t>
  </si>
  <si>
    <t>DAMASIO ALVES DA SILVA</t>
  </si>
  <si>
    <t>0702953-54.2019.8.18.0000</t>
  </si>
  <si>
    <t>0702789-89.2019.8.18.0000</t>
  </si>
  <si>
    <t>0703124-11.2019.8.18.0000</t>
  </si>
  <si>
    <t>0702848-77.2019.8.18.0000</t>
  </si>
  <si>
    <t>CICERO RAIMUNDO NONATO</t>
  </si>
  <si>
    <t>0703302-57.2019.8.18.0000</t>
  </si>
  <si>
    <t>DEOCLECIO JOAQUIM DA ROCHA</t>
  </si>
  <si>
    <t>0702800-21.2019.8.18.0000</t>
  </si>
  <si>
    <t>DAVID JOSE DA COSTA</t>
  </si>
  <si>
    <t>0702868-68.2019.8.18.0000</t>
  </si>
  <si>
    <t>CLOVES VITOR DA COSTA</t>
  </si>
  <si>
    <t>0703123-26.2019.8.18.0000</t>
  </si>
  <si>
    <t>CLAUDIO PAULO DOS SANTOS</t>
  </si>
  <si>
    <t>0703150-09.2019.8.18.0000</t>
  </si>
  <si>
    <t>CLAUDIO MANOEL DA COSTA</t>
  </si>
  <si>
    <t>0703152-76.2019.8.18.0000</t>
  </si>
  <si>
    <t>COSMO JOSE DOS SANTOS</t>
  </si>
  <si>
    <t>0703030-63.2019.8.18.0000</t>
  </si>
  <si>
    <t>CONCEICAO DE MARIA REGO DE SA</t>
  </si>
  <si>
    <t>0703109-42.2019.8.18.0000</t>
  </si>
  <si>
    <t>CLOVES PAES LANDIM</t>
  </si>
  <si>
    <t>0703129-33.2019.8.18.0000</t>
  </si>
  <si>
    <t>DAMIANA ALVES MACEDO</t>
  </si>
  <si>
    <t>0702948-32.2019.8.18.0000</t>
  </si>
  <si>
    <t>0703137-10.2019.8.18.0000</t>
  </si>
  <si>
    <t>CRISTINO PEREIRA FEITOSA</t>
  </si>
  <si>
    <t>0702984-74.2019.8.18.0000</t>
  </si>
  <si>
    <t>DEOCI DA GAMA</t>
  </si>
  <si>
    <t>0702805-43.2019.8.18.0000</t>
  </si>
  <si>
    <t>CICERO RODRIGUES LOPES</t>
  </si>
  <si>
    <t>0703276-59.2019.8.18.0000</t>
  </si>
  <si>
    <t>DERCILIO RIBEIRO SOARES</t>
  </si>
  <si>
    <t>0702639-11.2019.8.18.0000</t>
  </si>
  <si>
    <t>DANIEL VELOSO DA SILVA</t>
  </si>
  <si>
    <t>0702935-33.2019.8.18.0000</t>
  </si>
  <si>
    <t>DAVID BARBOSA PESSOA</t>
  </si>
  <si>
    <t>0702871-23.2019.8.18.0000</t>
  </si>
  <si>
    <t>CRISTINO SOLANO DE ARAUJO</t>
  </si>
  <si>
    <t>0702981-22.2019.8.18.0000</t>
  </si>
  <si>
    <t>0702959-61.2019.8.18.0000</t>
  </si>
  <si>
    <t>CICERO ALVES FEITOSA</t>
  </si>
  <si>
    <t>0703319-93.2019.8.18.0000</t>
  </si>
  <si>
    <t>CLAUDIMIRO LIMA NASCIMENTO</t>
  </si>
  <si>
    <t>0703160-53.2019.8.18.0000</t>
  </si>
  <si>
    <t>0703111-12.2019.8.18.0000</t>
  </si>
  <si>
    <t>DEULIMAR VIEIRA BARROS</t>
  </si>
  <si>
    <t>0702636-56.2019.8.18.0000</t>
  </si>
  <si>
    <t>0702856-54.2019.8.18.0000</t>
  </si>
  <si>
    <t>DELMIRO PEREIRA DA SILVA</t>
  </si>
  <si>
    <t>0702855-69.2019.8.18.0000</t>
  </si>
  <si>
    <t>DEMETRIO BENTO DA SILVA</t>
  </si>
  <si>
    <t>0702845-25.2019.8.18.0000</t>
  </si>
  <si>
    <t>CLELIO VIEIRA</t>
  </si>
  <si>
    <t>0703141-47.2019.8.18.0000</t>
  </si>
  <si>
    <t>0703049-69.2019.8.18.0000</t>
  </si>
  <si>
    <t>0702975-15.2019.8.18.0000</t>
  </si>
  <si>
    <t>DAVI RODRIGUES DA SILVA</t>
  </si>
  <si>
    <t>0702923-19.2019.8.18.0000</t>
  </si>
  <si>
    <t>CLIDENOR VIEIRA</t>
  </si>
  <si>
    <t>0703133-70.2019.8.18.0000</t>
  </si>
  <si>
    <t>0702852-17.2019.8.18.0000</t>
  </si>
  <si>
    <t>CICERO RAFAEL DE SOUSA</t>
  </si>
  <si>
    <t>0703305-12.2019.8.18.0000</t>
  </si>
  <si>
    <t>DAVID RAIMUNDO DOS SANTOS</t>
  </si>
  <si>
    <t>0702860-91.2019.8.18.0000</t>
  </si>
  <si>
    <t>DEOGRACIO ARAUJO SANTANA</t>
  </si>
  <si>
    <t>0702673-83.2019.8.18.0000</t>
  </si>
  <si>
    <t>DEMILTON GOMES DOS SANTOS</t>
  </si>
  <si>
    <t>0702841-85.2019.8.18.0000</t>
  </si>
  <si>
    <t>CLEUDE RIBEIRO BATISTA</t>
  </si>
  <si>
    <t>0703139-77.2019.8.18.0000</t>
  </si>
  <si>
    <t>CICERO LEITE SOARES</t>
  </si>
  <si>
    <t>0703310-34.2019.8.18.0000</t>
  </si>
  <si>
    <t>0702986-44.2019.8.18.0000</t>
  </si>
  <si>
    <t>CONCEICAO VIANA DE CARVALHO</t>
  </si>
  <si>
    <t>0703046-17.2019.8.18.0000</t>
  </si>
  <si>
    <t>CUSTODIO BORGES ALVES FILHO</t>
  </si>
  <si>
    <t>0702978-67.2019.8.18.0000</t>
  </si>
  <si>
    <t>0703168-30.2019.8.18.0000</t>
  </si>
  <si>
    <t>0702929-26.2019.8.18.0000</t>
  </si>
  <si>
    <t>DENIVALDO DE SOUSA CLEMENTINO</t>
  </si>
  <si>
    <t>0702807-13.2019.8.18.0000</t>
  </si>
  <si>
    <t>DALILA CALDAS MOURA</t>
  </si>
  <si>
    <t>0702965-68.2019.8.18.0000</t>
  </si>
  <si>
    <t>DAVID LOPES DA SILVA</t>
  </si>
  <si>
    <t>0702863-46.2019.8.18.0000</t>
  </si>
  <si>
    <t>COSMO LIMA DE MACEDO</t>
  </si>
  <si>
    <t>0702991-66.2019.8.18.0000</t>
  </si>
  <si>
    <t>DAVID KENNEDY SANTOS LOIOLA</t>
  </si>
  <si>
    <t>0702866-98.2019.8.18.0000</t>
  </si>
  <si>
    <t>0702793-29.2019.8.18.0000</t>
  </si>
  <si>
    <t>0703198-65.2019.8.18.0000</t>
  </si>
  <si>
    <t>0703164-90.2019.8.18.0000</t>
  </si>
  <si>
    <t>COLETA FRANCISCA AZEVEDO NETA</t>
  </si>
  <si>
    <t>0703112-94.2019.8.18.0000</t>
  </si>
  <si>
    <t>0703146-69.2019.8.18.0000</t>
  </si>
  <si>
    <t>CREMIA ALBERTO DE SOUSA COSTA</t>
  </si>
  <si>
    <t>0702989-96.2019.8.18.0000</t>
  </si>
  <si>
    <t>CICERO RICARDO DE MESQUITA</t>
  </si>
  <si>
    <t>0703298-20.2019.8.18.0000</t>
  </si>
  <si>
    <t>0703373-59.2019.8.18.0000</t>
  </si>
  <si>
    <t>DEUSILENES LOPES DE CARVALHO</t>
  </si>
  <si>
    <t>0703446-31.2019.8.18.0000</t>
  </si>
  <si>
    <t>0703458-45.2019.8.18.0000</t>
  </si>
  <si>
    <t>DIOMAR OCTAVIO MOREIRA</t>
  </si>
  <si>
    <t>0703545-98.2019.8.18.0000</t>
  </si>
  <si>
    <t>0703381-36.2019.8.18.0000</t>
  </si>
  <si>
    <t>DIONISIO RIBEIRO ALVES</t>
  </si>
  <si>
    <t>0703552-90.2019.8.18.0000</t>
  </si>
  <si>
    <t>0703397-87.2019.8.18.0000</t>
  </si>
  <si>
    <t>DIRCE MELO DE OLIVEIRA</t>
  </si>
  <si>
    <t>0703554-60.2019.8.18.0000</t>
  </si>
  <si>
    <t>DOMINGOS COSTA DE SOUSA</t>
  </si>
  <si>
    <t>0703605-71.2019.8.18.0000</t>
  </si>
  <si>
    <t>DOMINGOS MENDES DO ROSARIO</t>
  </si>
  <si>
    <t>0703628-17.2019.8.18.0000</t>
  </si>
  <si>
    <t>DJALMA RIBEIRO SOARES</t>
  </si>
  <si>
    <t>0703591-87.2019.8.18.0000</t>
  </si>
  <si>
    <t>DOMINGOS JOSE DE AQUINO FILHO</t>
  </si>
  <si>
    <t>0703618-70.2019.8.18.0000</t>
  </si>
  <si>
    <t>0703377-96.2019.8.18.0000</t>
  </si>
  <si>
    <t>DOMINGOS MENDES BARBOSA</t>
  </si>
  <si>
    <t>0703625-62.2019.8.18.0000</t>
  </si>
  <si>
    <t>0703391-80.2019.8.18.0000</t>
  </si>
  <si>
    <t>DOMINGOS JOSE FILHO</t>
  </si>
  <si>
    <t>0703620-40.2019.8.18.0000</t>
  </si>
  <si>
    <t>DIVALDO SOARES LOUREIRO</t>
  </si>
  <si>
    <t>0703556-30.2019.8.18.0000</t>
  </si>
  <si>
    <t>DEUSELITA PESSOA CABRAL</t>
  </si>
  <si>
    <t>0703441-09.2019.8.18.0000</t>
  </si>
  <si>
    <t>0703548-53.2019.8.18.0000</t>
  </si>
  <si>
    <t>DIMAS PEDRO DA LUZ</t>
  </si>
  <si>
    <t>0703460-15.2019.8.18.0000</t>
  </si>
  <si>
    <t>DEUSDETH FERREIRA LIMA</t>
  </si>
  <si>
    <t>0703424-70.2019.8.18.0000</t>
  </si>
  <si>
    <t>DIOGENES COELHO DOS REIS</t>
  </si>
  <si>
    <t>0703462-82.2019.8.18.0000</t>
  </si>
  <si>
    <t>DOMINGOS PEREIRA DOS SANTOS</t>
  </si>
  <si>
    <t>0703671-51.2019.8.18.0000</t>
  </si>
  <si>
    <t>ELIZEU FERREIRA DE SOUSA</t>
  </si>
  <si>
    <t>0704205-92.2019.8.18.0000</t>
  </si>
  <si>
    <t>ENEAS SEVERO DE SOUSA</t>
  </si>
  <si>
    <t>0704250-96.2019.8.18.0000</t>
  </si>
  <si>
    <t>EDIVALDO FEITOSA DE CARVALHO</t>
  </si>
  <si>
    <t>0703961-66.2019.8.18.0000</t>
  </si>
  <si>
    <t>EDMUNDO DE BRITO MACHADO</t>
  </si>
  <si>
    <t>0704011-92.2019.8.18.0000</t>
  </si>
  <si>
    <t>EFRAIM PEREIRA DE OLIVEIRA</t>
  </si>
  <si>
    <t>0704067-28.2019.8.18.0000</t>
  </si>
  <si>
    <t>DOMINGOS PLUTARCO BEZERRA</t>
  </si>
  <si>
    <t>0703674-06.2019.8.18.0000</t>
  </si>
  <si>
    <t>ENEAS NOGUEIRA PAULA</t>
  </si>
  <si>
    <t>0704248-29.2019.8.18.0000</t>
  </si>
  <si>
    <t>EDGARD BRAUNA</t>
  </si>
  <si>
    <t>0703918-32.2019.8.18.0000</t>
  </si>
  <si>
    <t>EDSON GERSON DA FONSECA</t>
  </si>
  <si>
    <t>0704021-39.2019.8.18.0000</t>
  </si>
  <si>
    <t>ELIAS PEDRO PACHECO</t>
  </si>
  <si>
    <t>0704141-82.2019.8.18.0000</t>
  </si>
  <si>
    <t>EDIVALDO MENDES PESSOA</t>
  </si>
  <si>
    <t>0703964-21.2019.8.18.0000</t>
  </si>
  <si>
    <t>EDSON MOREIRA DE ARAUJO</t>
  </si>
  <si>
    <t>0704023-09.2019.8.18.0000</t>
  </si>
  <si>
    <t>EDILSON MAGALHAES MACHADO</t>
  </si>
  <si>
    <t>0703937-38.2019.8.18.0000</t>
  </si>
  <si>
    <t>ELIZA DE OLIVEIRA REGO</t>
  </si>
  <si>
    <t>0704193-78.2019.8.18.0000</t>
  </si>
  <si>
    <t>ELISABETO PEREIRA VELOSO</t>
  </si>
  <si>
    <t>0704196-33.2019.8.18.0000</t>
  </si>
  <si>
    <t>DOROTEU ALVES DE ARAUJO</t>
  </si>
  <si>
    <t>0703677-58.2019.8.18.0000</t>
  </si>
  <si>
    <t>DURVAL PEREIRA FE</t>
  </si>
  <si>
    <t>0703684-50.2019.8.18.0000</t>
  </si>
  <si>
    <t>EDSON DUARTE DE FIGUEIREDO</t>
  </si>
  <si>
    <t>0704020-54.2019.8.18.0000</t>
  </si>
  <si>
    <t>EDVAR CORREIA MATOS</t>
  </si>
  <si>
    <t>0704059-51.2019.8.18.0000</t>
  </si>
  <si>
    <t>EDVAR DOS SANTOS VELOSO</t>
  </si>
  <si>
    <t>0703967-73.2019.8.18.0000</t>
  </si>
  <si>
    <t>ELESBAO RODRIGUES COELHO</t>
  </si>
  <si>
    <t>0704122-76.2019.8.18.0000</t>
  </si>
  <si>
    <t>ELISMAR MACEDO MOURA</t>
  </si>
  <si>
    <t>0704190-26.2019.8.18.0000</t>
  </si>
  <si>
    <t>DOMINGOS OLIVEIRA LIMA</t>
  </si>
  <si>
    <t>0703668-96.2019.8.18.0000</t>
  </si>
  <si>
    <t>ELPIDIO MACHADO DE SOUSA</t>
  </si>
  <si>
    <t>0704217-09.2019.8.18.0000</t>
  </si>
  <si>
    <t>ENESIO ARAUJO LIMA</t>
  </si>
  <si>
    <t>0704230-08.2019.8.18.0000</t>
  </si>
  <si>
    <t>EMANUEL NUNES DE OLIVEIRA</t>
  </si>
  <si>
    <t>0704223-16.2019.8.18.0000</t>
  </si>
  <si>
    <t>0704150-44.2019.8.18.0000</t>
  </si>
  <si>
    <t>0704016-17.2019.8.18.0000</t>
  </si>
  <si>
    <t>0704128-83.2019.8.18.0000</t>
  </si>
  <si>
    <t>ELENITA ALVES DA SILVA LOPES</t>
  </si>
  <si>
    <t>0704113-17.2019.8.18.0000</t>
  </si>
  <si>
    <t>DYLMO WAQUIM COSTA</t>
  </si>
  <si>
    <t>0703685-35.2019.8.18.0000</t>
  </si>
  <si>
    <t>0704204-10.2019.8.18.0000</t>
  </si>
  <si>
    <t>0703957-29.2019.8.18.0000</t>
  </si>
  <si>
    <t>EDMUNDO ARAO DE BRITO</t>
  </si>
  <si>
    <t>0703982-42.2019.8.18.0000</t>
  </si>
  <si>
    <t>0704019-69.2019.8.18.0000</t>
  </si>
  <si>
    <t>EDUARDO BARBOSA DANTAS</t>
  </si>
  <si>
    <t>0704046-52.2019.8.18.0000</t>
  </si>
  <si>
    <t>ELESBAO JOAO DA SILVA</t>
  </si>
  <si>
    <t>0704120-09.2019.8.18.0000</t>
  </si>
  <si>
    <t>ELPIDIO COSMO DOS SANTOS</t>
  </si>
  <si>
    <t>0704213-69.2019.8.18.0000</t>
  </si>
  <si>
    <t>EDILBERTO AGUIAR MARQUES</t>
  </si>
  <si>
    <t>0703921-84.2019.8.18.0000</t>
  </si>
  <si>
    <t>0703979-87.2019.8.18.0000</t>
  </si>
  <si>
    <t>DURVAL MARTINS DOS SANTOS</t>
  </si>
  <si>
    <t>0703683-65.2019.8.18.0000</t>
  </si>
  <si>
    <t>ELVINA ADALIA RAMOS DE SOUSA</t>
  </si>
  <si>
    <t>0704220-61.2019.8.18.0000</t>
  </si>
  <si>
    <t>EDISON DE LIMA RIBEIRO</t>
  </si>
  <si>
    <t>0703958-14.2019.8.18.0000</t>
  </si>
  <si>
    <t>0704050-89.2019.8.18.0000</t>
  </si>
  <si>
    <t>0703972-95.2019.8.18.0000</t>
  </si>
  <si>
    <t>0704132-23.2019.8.18.0000</t>
  </si>
  <si>
    <t>EDVALTON VIEIRA</t>
  </si>
  <si>
    <t>0704057-81.2019.8.18.0000</t>
  </si>
  <si>
    <t>ELIAS QUARESMA DOURADO</t>
  </si>
  <si>
    <t>0704142-67.2019.8.18.0000</t>
  </si>
  <si>
    <t>0704126-16.2019.8.18.0000</t>
  </si>
  <si>
    <t>0704158-21.2019.8.18.0000</t>
  </si>
  <si>
    <t>EDIVALDO REIS LEAL</t>
  </si>
  <si>
    <t>0704054-29.2019.8.18.0000</t>
  </si>
  <si>
    <t>EDVAR VELOSO DA SILVA</t>
  </si>
  <si>
    <t>0704060-36.2019.8.18.0000</t>
  </si>
  <si>
    <t>0703938-23.2019.8.18.0000</t>
  </si>
  <si>
    <t>0703975-50.2019.8.18.0000</t>
  </si>
  <si>
    <t>ELCI DA SILVA LOUZEIRO</t>
  </si>
  <si>
    <t>0704075-05.2019.8.18.0000</t>
  </si>
  <si>
    <t>0704015-32.2019.8.18.0000</t>
  </si>
  <si>
    <t>ELOI FERREIRA DOS SANTOS</t>
  </si>
  <si>
    <t>0704208-47.2019.8.18.0000</t>
  </si>
  <si>
    <t>EDILSON FERREIRA SOARES</t>
  </si>
  <si>
    <t>0703936-53.2019.8.18.0000</t>
  </si>
  <si>
    <t>0704225-83.2019.8.18.0000</t>
  </si>
  <si>
    <t>0703953-89.2019.8.18.0000</t>
  </si>
  <si>
    <t>ELISMAR CORDEIRO NUNES</t>
  </si>
  <si>
    <t>0704162-58.2019.8.18.0000</t>
  </si>
  <si>
    <t>EDMUNDO DA COSTA VELOSO</t>
  </si>
  <si>
    <t>0703984-12.2019.8.18.0000</t>
  </si>
  <si>
    <t>EDILBERTO DE CARVALHO COELHO</t>
  </si>
  <si>
    <t>0703922-69.2019.8.18.0000</t>
  </si>
  <si>
    <t>ELIESER DOS SANTOS SILVA</t>
  </si>
  <si>
    <t>0704151-29.2019.8.18.0000</t>
  </si>
  <si>
    <t>ELIAS AMARAL NOGUEIRA</t>
  </si>
  <si>
    <t>0704131-38.2019.8.18.0000</t>
  </si>
  <si>
    <t>EGUINALDO JOAO DE CARVALHO</t>
  </si>
  <si>
    <t>0704073-35.2019.8.18.0000</t>
  </si>
  <si>
    <t>EMIVALDO DA SILVA ARAUJO</t>
  </si>
  <si>
    <t>0704227-53.2019.8.18.0000</t>
  </si>
  <si>
    <t>EDVALDO RAIMUNDO DE SOUSA</t>
  </si>
  <si>
    <t>0704052-59.2019.8.18.0000</t>
  </si>
  <si>
    <t>ELEUZIN RIBEIRO DA SILVA</t>
  </si>
  <si>
    <t>0704125-31.2019.8.18.0000</t>
  </si>
  <si>
    <t>ELTON FRANCISCO DA SILVA</t>
  </si>
  <si>
    <t>0704218-91.2019.8.18.0000</t>
  </si>
  <si>
    <t>0704209-32.2019.8.18.0000</t>
  </si>
  <si>
    <t>EDILBERTO MARTINS LEAL</t>
  </si>
  <si>
    <t>0703929-61.2019.8.18.0000</t>
  </si>
  <si>
    <t>EMILIANO FALCAO FILHO</t>
  </si>
  <si>
    <t>0704226-68.2019.8.18.0000</t>
  </si>
  <si>
    <t>0704097-63.2019.8.18.0000</t>
  </si>
  <si>
    <t>ELIEIDE COSTA FARIAS</t>
  </si>
  <si>
    <t>0704145-22.2019.8.18.0000</t>
  </si>
  <si>
    <t>EDILSON VERAS DOS SANTOS</t>
  </si>
  <si>
    <t>0703954-74.2019.8.18.0000</t>
  </si>
  <si>
    <t>0704093-26.2019.8.18.0000</t>
  </si>
  <si>
    <t>EDILENE PIRES NUNES</t>
  </si>
  <si>
    <t>0703931-31.2019.8.18.0000</t>
  </si>
  <si>
    <t>0704312-39.2019.8.18.0000</t>
  </si>
  <si>
    <t>ERNESTO RIBEIRO</t>
  </si>
  <si>
    <t>0704264-80.2019.8.18.0000</t>
  </si>
  <si>
    <t>ENOQUE SOARES MENOR FILHO</t>
  </si>
  <si>
    <t>0704255-21.2019.8.18.0000</t>
  </si>
  <si>
    <t>0704315-91.2019.8.18.0000</t>
  </si>
  <si>
    <t>0704271-72.2019.8.18.0000</t>
  </si>
  <si>
    <t>EPAMINONDAS DE MOURA LIMA</t>
  </si>
  <si>
    <t>0704256-06.2019.8.18.0000</t>
  </si>
  <si>
    <t>ENEDINA DIAS HOLANDA</t>
  </si>
  <si>
    <t>0704251-81.2019.8.18.0000</t>
  </si>
  <si>
    <t>0704309-84.2019.8.18.0000</t>
  </si>
  <si>
    <t>EROTILDES MESSIAS DE SOUSA</t>
  </si>
  <si>
    <t>0704269-05.2019.8.18.0000</t>
  </si>
  <si>
    <t>0704318-46.2019.8.18.0000</t>
  </si>
  <si>
    <t>ETEVALDO GONCALVES MARTINS</t>
  </si>
  <si>
    <t>0704274-27.2019.8.18.0000</t>
  </si>
  <si>
    <t>0704282-04.2019.8.18.0000</t>
  </si>
  <si>
    <t>ERICO GONCALVES BARBOSA</t>
  </si>
  <si>
    <t>0704262-13.2019.8.18.0000</t>
  </si>
  <si>
    <t>ENEVALDO NUNES IBIAPINO</t>
  </si>
  <si>
    <t>0704253-51.2019.8.18.0000</t>
  </si>
  <si>
    <t>0704278-64.2019.8.18.0000</t>
  </si>
  <si>
    <t>ERICE NAPOLEAO MEDEIROS</t>
  </si>
  <si>
    <t>0704258-73.2019.8.18.0000</t>
  </si>
  <si>
    <t>0704595-62.2019.8.18.0000</t>
  </si>
  <si>
    <t>EURIPEDES SOARES DE ABREU</t>
  </si>
  <si>
    <t>0704355-73.2019.8.18.0000</t>
  </si>
  <si>
    <t>0704619-90.2019.8.18.0000</t>
  </si>
  <si>
    <t>0704359-13.2019.8.18.0000</t>
  </si>
  <si>
    <t>EVILASIO ALVES COELHO</t>
  </si>
  <si>
    <t>0704389-48.2019.8.18.0000</t>
  </si>
  <si>
    <t>EZEQUIEL ALVES TORQUATO</t>
  </si>
  <si>
    <t>0704404-17.2019.8.18.0000</t>
  </si>
  <si>
    <t>0704398-10.2019.8.18.0000</t>
  </si>
  <si>
    <t>EVARISTO FRANCISCO DE SOUSA</t>
  </si>
  <si>
    <t>0704365-20.2019.8.18.0000</t>
  </si>
  <si>
    <t>EXPEDITO FRANCISCO BATISTA</t>
  </si>
  <si>
    <t>0704393-85.2019.8.18.0000</t>
  </si>
  <si>
    <t>EVARISTO JOSE ZUZA</t>
  </si>
  <si>
    <t>0704371-27.2019.8.18.0000</t>
  </si>
  <si>
    <t>0704632-89.2019.8.18.0000</t>
  </si>
  <si>
    <t>0704354-88.2019.8.18.0000</t>
  </si>
  <si>
    <t>FELICIANO LUSTOSA NOGUEIRA</t>
  </si>
  <si>
    <t>0704583-48.2019.8.18.0000</t>
  </si>
  <si>
    <t>0704350-51.2019.8.18.0000</t>
  </si>
  <si>
    <t>FELIPE ANTONIO DE CARVALHO</t>
  </si>
  <si>
    <t>0704589-55.2019.8.18.0000</t>
  </si>
  <si>
    <t>FRANCISCO MACHADO DA CUNHA</t>
  </si>
  <si>
    <t>0704576-56.2019.8.18.0000</t>
  </si>
  <si>
    <t>FRANCISCO DE JESUS ANDRADE</t>
  </si>
  <si>
    <t>0704500-32.2019.8.18.0000</t>
  </si>
  <si>
    <t>FELIPE AGOSTINHO DA LUZ</t>
  </si>
  <si>
    <t>0704586-03.2019.8.18.0000</t>
  </si>
  <si>
    <t>FRANCISCO HAROLDO MARTINS SOARES</t>
  </si>
  <si>
    <t>0704573-04.2019.8.18.0000</t>
  </si>
  <si>
    <t>0704489-03.2019.8.18.0000</t>
  </si>
  <si>
    <t>FRANCISCO DAS CHAGAS SOUSA</t>
  </si>
  <si>
    <t>0704490-85.2019.8.18.0000</t>
  </si>
  <si>
    <t>EXPEDITO JOSE DA SILVA FERRAZ</t>
  </si>
  <si>
    <t>0704400-77.2019.8.18.0000</t>
  </si>
  <si>
    <t>0704477-86.2019.8.18.0000</t>
  </si>
  <si>
    <t>0704581-78.2019.8.18.0000</t>
  </si>
  <si>
    <t>0704481-26.2019.8.18.0000</t>
  </si>
  <si>
    <t>0704486-48.2019.8.18.0000</t>
  </si>
  <si>
    <t>0704494-25.2019.8.18.0000</t>
  </si>
  <si>
    <t>EXPEDITO DE SOUSA CUNHA</t>
  </si>
  <si>
    <t>0704392-03.2019.8.18.0000</t>
  </si>
  <si>
    <t>0704363-50.2019.8.18.0000</t>
  </si>
  <si>
    <t>0704347-96.2019.8.18.0000</t>
  </si>
  <si>
    <t>FRANCISCO ROBERT SEABRA</t>
  </si>
  <si>
    <t>0704579-11.2019.8.18.0000</t>
  </si>
  <si>
    <t>0704474-34.2019.8.18.0000</t>
  </si>
  <si>
    <t>0704516-83.2019.8.18.0000</t>
  </si>
  <si>
    <t>0704602-54.2019.8.18.0000</t>
  </si>
  <si>
    <t>EVERALDO RODRIGUES DOS SANTOS</t>
  </si>
  <si>
    <t>0704382-56.2019.8.18.0000</t>
  </si>
  <si>
    <t>FELIPE PEREIRA DA SILVA FILHO</t>
  </si>
  <si>
    <t>0704592-10.2019.8.18.0000</t>
  </si>
  <si>
    <t>FRANCISCO DE FREITAS TELES FILHO</t>
  </si>
  <si>
    <t>0704497-77.2019.8.18.0000</t>
  </si>
  <si>
    <t>EZILENE DO NASCIMENTO SILVA</t>
  </si>
  <si>
    <t>0704406-84.2019.8.18.0000</t>
  </si>
  <si>
    <t>FIRMINO BARBOSA DE MIRANDA</t>
  </si>
  <si>
    <t>0704625-97.2019.8.18.0000</t>
  </si>
  <si>
    <t>FABIO ALVES DA SILVA CHAVES</t>
  </si>
  <si>
    <t>0704473-49.2019.8.18.0000</t>
  </si>
  <si>
    <t>FERNANDO DE BRITO E SILVA</t>
  </si>
  <si>
    <t>0704610-31.2019.8.18.0000</t>
  </si>
  <si>
    <t>EVERTON COSTA LIMA</t>
  </si>
  <si>
    <t>0704385-11.2019.8.18.0000</t>
  </si>
  <si>
    <t>FLAVIO JOSE BARROS DO REGO</t>
  </si>
  <si>
    <t>0704628-52.2019.8.18.0000</t>
  </si>
  <si>
    <t>FRANCISCA CHAGAS COSTA</t>
  </si>
  <si>
    <t>0704634-59.2019.8.18.0000</t>
  </si>
  <si>
    <t>0704635-44.2019.8.18.0000</t>
  </si>
  <si>
    <t>FRANCISCO ASSIS DE MORAES</t>
  </si>
  <si>
    <t>0704884-92.2019.8.18.0000</t>
  </si>
  <si>
    <t>FRANCISCO ANTONIO RAMOS</t>
  </si>
  <si>
    <t>0704856-27.2019.8.18.0000</t>
  </si>
  <si>
    <t>FRANCISCO BATISTA DE CASTRO</t>
  </si>
  <si>
    <t>0704930-81.2019.8.18.0000</t>
  </si>
  <si>
    <t>0704973-18.2019.8.18.0000</t>
  </si>
  <si>
    <t>FRANCISCO AFONSO CHAGAS</t>
  </si>
  <si>
    <t>0704694-32.2019.8.18.0000</t>
  </si>
  <si>
    <t>FRANCISCO CHAVES COSTA</t>
  </si>
  <si>
    <t>0704950-72.2019.8.18.0000</t>
  </si>
  <si>
    <t>0704823-37.2019.8.18.0000</t>
  </si>
  <si>
    <t>FRANCISCO ANDRADE SANTOS</t>
  </si>
  <si>
    <t>0704847-65.2019.8.18.0000</t>
  </si>
  <si>
    <t>0704639-81.2019.8.18.0000</t>
  </si>
  <si>
    <t>0704643-21.2019.8.18.0000</t>
  </si>
  <si>
    <t>FRANCISCO ALVES PEREIRA</t>
  </si>
  <si>
    <t>0704834-66.2019.8.18.0000</t>
  </si>
  <si>
    <t>0704933-36.2019.8.18.0000</t>
  </si>
  <si>
    <t>0704671-86.2019.8.18.0000</t>
  </si>
  <si>
    <t>FRANCISCO AMARO DO NASCIMENTO</t>
  </si>
  <si>
    <t>0704839-88.2019.8.18.0000</t>
  </si>
  <si>
    <t>FRANCISCO ARANDO TEIXEIRA</t>
  </si>
  <si>
    <t>0704876-18.2019.8.18.0000</t>
  </si>
  <si>
    <t>0704763-64.2019.8.18.0000</t>
  </si>
  <si>
    <t>FRANCISCO ARAGAO COSTA</t>
  </si>
  <si>
    <t>0704857-12.2019.8.18.0000</t>
  </si>
  <si>
    <t>0704716-90.2019.8.18.0000</t>
  </si>
  <si>
    <t>0704685-70.2019.8.18.0000</t>
  </si>
  <si>
    <t>0704953-27.2019.8.18.0000</t>
  </si>
  <si>
    <t>FRANCISCO ALVARENGA ROCHA</t>
  </si>
  <si>
    <t>0704712-53.2019.8.18.0000</t>
  </si>
  <si>
    <t>FRANCISCO AURELIO NOGUEIRA</t>
  </si>
  <si>
    <t>0704903-98.2019.8.18.0000</t>
  </si>
  <si>
    <t>FRANCISCO ANTONIO DA SILVA</t>
  </si>
  <si>
    <t>0704851-05.2019.8.18.0000</t>
  </si>
  <si>
    <t>FRANCISCO AVELINO</t>
  </si>
  <si>
    <t>0704908-23.2019.8.18.0000</t>
  </si>
  <si>
    <t>FRANCISCO ALTINO LOPES</t>
  </si>
  <si>
    <t>0704708-16.2019.8.18.0000</t>
  </si>
  <si>
    <t>FRANCISCO BOAVENTURA SOARES</t>
  </si>
  <si>
    <t>0704939-43.2019.8.18.0000</t>
  </si>
  <si>
    <t>FRANCISCO ANTONIO DE MOURA</t>
  </si>
  <si>
    <t>0704854-57.2019.8.18.0000</t>
  </si>
  <si>
    <t>FRANCISCO ALVES CARDOSO</t>
  </si>
  <si>
    <t>0704725-52.2019.8.18.0000</t>
  </si>
  <si>
    <t>FRANCISCA MARIA NEPOMUCENO NUNES</t>
  </si>
  <si>
    <t>0704669-19.2019.8.18.0000</t>
  </si>
  <si>
    <t>0704689-10.2019.8.18.0000</t>
  </si>
  <si>
    <t>FRANCISCA GOMES CAMPELO</t>
  </si>
  <si>
    <t>0704650-13.2019.8.18.0000</t>
  </si>
  <si>
    <t>0704648-43.2019.8.18.0000</t>
  </si>
  <si>
    <t>FRANCISCO CAMINHA SARAIVA</t>
  </si>
  <si>
    <t>0704945-50.2019.8.18.0000</t>
  </si>
  <si>
    <t>FRANCISCO BORGES DE SOUSA</t>
  </si>
  <si>
    <t>0704942-95.2019.8.18.0000</t>
  </si>
  <si>
    <t>FRANCISCO AURELIANO DA SILVA</t>
  </si>
  <si>
    <t>0704900-46.2019.8.18.0000</t>
  </si>
  <si>
    <t>FRANCISCO ALVES MACHADO</t>
  </si>
  <si>
    <t>0704830-29.2019.8.18.0000</t>
  </si>
  <si>
    <t>FRANCISCA DE JESUS REIS</t>
  </si>
  <si>
    <t>0704647-58.2019.8.18.0000</t>
  </si>
  <si>
    <t>FRANCISCO BARBOSA DE SOUSA</t>
  </si>
  <si>
    <t>0704919-52.2019.8.18.0000</t>
  </si>
  <si>
    <t>FRANCISCO ALVES DE AGUIAR</t>
  </si>
  <si>
    <t>0704765-34.2019.8.18.0000</t>
  </si>
  <si>
    <t>FRANCISCO ARAUJO DA SILVA</t>
  </si>
  <si>
    <t>0704879-70.2019.8.18.0000</t>
  </si>
  <si>
    <t>FRANCISCO ALVES DA SILVA</t>
  </si>
  <si>
    <t>0704764-49.2019.8.18.0000</t>
  </si>
  <si>
    <t>FRANCISCO CHAVES SOBRINHO</t>
  </si>
  <si>
    <t>0704955-94.2019.8.18.0000</t>
  </si>
  <si>
    <t>FRANCISCO CARVALHO ALVES</t>
  </si>
  <si>
    <t>0704947-20.2019.8.18.0000</t>
  </si>
  <si>
    <t>FRANCISCO CARVALHO DE ANDRADE</t>
  </si>
  <si>
    <t>0704949-87.2019.8.18.0000</t>
  </si>
  <si>
    <t>FRANCISCO CICERO RAMOS</t>
  </si>
  <si>
    <t>0704972-33.2019.8.18.0000</t>
  </si>
  <si>
    <t>FRANCISCO ANISIO LUZ</t>
  </si>
  <si>
    <t>0704850-20.2019.8.18.0000</t>
  </si>
  <si>
    <t>0704946-35.2019.8.18.0000</t>
  </si>
  <si>
    <t>FRANCISCO BARROSO DE AMORIM</t>
  </si>
  <si>
    <t>0704925-59.2019.8.18.0000</t>
  </si>
  <si>
    <t>0704848-50.2019.8.18.0000</t>
  </si>
  <si>
    <t>0704882-25.2019.8.18.0000</t>
  </si>
  <si>
    <t>FRANCISCO ARNALDO RODRIGUES</t>
  </si>
  <si>
    <t>0704883-10.2019.8.18.0000</t>
  </si>
  <si>
    <t>0704837-21.2019.8.18.0000</t>
  </si>
  <si>
    <t>0704649-28.2019.8.18.0000</t>
  </si>
  <si>
    <t>JOAO BATISTA MARTINS</t>
  </si>
  <si>
    <t>0704982-77.2019.8.18.0000</t>
  </si>
  <si>
    <t>JOSE ALBERTO DE CARVALHO LIMA</t>
  </si>
  <si>
    <t>0704993-09.2019.8.18.0000</t>
  </si>
  <si>
    <t>AURISTELA TUPINAMBA RODRIGUES LUSTOSA</t>
  </si>
  <si>
    <t>0704998-31.2019.8.18.0000</t>
  </si>
  <si>
    <t>FRANCISCO DAS CHAGAS MOURA</t>
  </si>
  <si>
    <t>0705160-26.2019.8.18.0000</t>
  </si>
  <si>
    <t>FRANCISCO DA SILVA BRITO</t>
  </si>
  <si>
    <t>0705050-27.2019.8.18.0000</t>
  </si>
  <si>
    <t>0705266-85.2019.8.18.0000</t>
  </si>
  <si>
    <t>0705104-90.2019.8.18.0000</t>
  </si>
  <si>
    <t>FRANCISCO DAS CHAGAS SALES</t>
  </si>
  <si>
    <t>0705178-47.2019.8.18.0000</t>
  </si>
  <si>
    <t>0705156-86.2019.8.18.0000</t>
  </si>
  <si>
    <t>0705116-07.2019.8.18.0000</t>
  </si>
  <si>
    <t>FRANCISCO DE ASSIS BEZERRA</t>
  </si>
  <si>
    <t>0705243-42.2019.8.18.0000</t>
  </si>
  <si>
    <t>FRANCISCO DAS CHAGAS CAMPOS</t>
  </si>
  <si>
    <t>0705124-81.2019.8.18.0000</t>
  </si>
  <si>
    <t>FRANCISCO DE OLIVEIRA MESQUITA</t>
  </si>
  <si>
    <t>0705283-24.2019.8.18.0000</t>
  </si>
  <si>
    <t>0705043-35.2019.8.18.0000</t>
  </si>
  <si>
    <t>FRANCISCO DA SILVA PIMENTEL</t>
  </si>
  <si>
    <t>0705054-64.2019.8.18.0000</t>
  </si>
  <si>
    <t>FRANCISCO DA SILVA BORGES</t>
  </si>
  <si>
    <t>0705049-42.2019.8.18.0000</t>
  </si>
  <si>
    <t>0705265-03.2019.8.18.0000</t>
  </si>
  <si>
    <t>0705179-32.2019.8.18.0000</t>
  </si>
  <si>
    <t>0705421-88.2019.8.18.0000</t>
  </si>
  <si>
    <t>0705170-70.2019.8.18.0000</t>
  </si>
  <si>
    <t>FRANCISCO DE ARAUJO VERAS</t>
  </si>
  <si>
    <t>0705240-87.2019.8.18.0000</t>
  </si>
  <si>
    <t>FRANCISCO DE ARAUJO DUARTE</t>
  </si>
  <si>
    <t>0705222-66.2019.8.18.0000</t>
  </si>
  <si>
    <t>0705442-64.2019.8.18.0000</t>
  </si>
  <si>
    <t>FRANCISCO DAS CHAGAS VAL</t>
  </si>
  <si>
    <t>0705181-02.2019.8.18.0000</t>
  </si>
  <si>
    <t>0705268-55.2019.8.18.0000</t>
  </si>
  <si>
    <t>FRANCISCO DE MORAIS NETO</t>
  </si>
  <si>
    <t>0705277-17.2019.8.18.0000</t>
  </si>
  <si>
    <t>0705173-25.2019.8.18.0000</t>
  </si>
  <si>
    <t>0705166-33.2019.8.18.0000</t>
  </si>
  <si>
    <t>0705135-13.2019.8.18.0000</t>
  </si>
  <si>
    <t>FRANCISCO DE ASSIS SILVA</t>
  </si>
  <si>
    <t>0705272-92.2019.8.18.0000</t>
  </si>
  <si>
    <t>FRANCISCO DIAS DE FREITAS</t>
  </si>
  <si>
    <t>0705426-13.2019.8.18.0000</t>
  </si>
  <si>
    <t>0705212-22.2019.8.18.0000</t>
  </si>
  <si>
    <t>FRANCISCO DE CARVALHO DANTAS</t>
  </si>
  <si>
    <t>0705276-32.2019.8.18.0000</t>
  </si>
  <si>
    <t>FRANCISCO DE SOUSA RODRIGUES</t>
  </si>
  <si>
    <t>0705425-28.2019.8.18.0000</t>
  </si>
  <si>
    <t>FRANCISCO DE OLIVEIRA PORTELA</t>
  </si>
  <si>
    <t>0705363-85.2019.8.18.0000</t>
  </si>
  <si>
    <t>0705177-62.2019.8.18.0000</t>
  </si>
  <si>
    <t>FRANCISCO DE ARAUJO PAIVA</t>
  </si>
  <si>
    <t>0705226-06.2019.8.18.0000</t>
  </si>
  <si>
    <t>FRANCISCO COSMO DOS SANTOS</t>
  </si>
  <si>
    <t>0705013-97.2019.8.18.0000</t>
  </si>
  <si>
    <t>FRANCISCO DAS CHAGAS CARVALHO</t>
  </si>
  <si>
    <t>0705120-44.2019.8.18.0000</t>
  </si>
  <si>
    <t>0705089-24.2019.8.18.0000</t>
  </si>
  <si>
    <t>FRANCISCO DANTAS FILHO</t>
  </si>
  <si>
    <t>0705055-49.2019.8.18.0000</t>
  </si>
  <si>
    <t>FRANCISCO DE ASSIS LEAL</t>
  </si>
  <si>
    <t>0705261-63.2019.8.18.0000</t>
  </si>
  <si>
    <t>0705217-44.2019.8.18.0000</t>
  </si>
  <si>
    <t>0705107-45.2019.8.18.0000</t>
  </si>
  <si>
    <t>FRANCISCO DAS CHAGAS LOPES</t>
  </si>
  <si>
    <t>0705154-19.2019.8.18.0000</t>
  </si>
  <si>
    <t>FRANCISCO DAS CHAGAS PINTO</t>
  </si>
  <si>
    <t>0705167-18.2019.8.18.0000</t>
  </si>
  <si>
    <t>FRANCISCO DA SILVA</t>
  </si>
  <si>
    <t>0705021-74.2019.8.18.0000</t>
  </si>
  <si>
    <t>0705164-63.2019.8.18.0000</t>
  </si>
  <si>
    <t>FRANCISCO DA COSTA</t>
  </si>
  <si>
    <t>0705016-52.2019.8.18.0000</t>
  </si>
  <si>
    <t>FRANCISCO DAS CHAGAS LACERDA</t>
  </si>
  <si>
    <t>0705152-49.2019.8.18.0000</t>
  </si>
  <si>
    <t>0705110-97.2019.8.18.0000</t>
  </si>
  <si>
    <t>0705099-68.2019.8.18.0000</t>
  </si>
  <si>
    <t>FRANCISCO DE SOUSA MELO</t>
  </si>
  <si>
    <t>0705424-43.2019.8.18.0000</t>
  </si>
  <si>
    <t>0705084-02.2019.8.18.0000</t>
  </si>
  <si>
    <t>0705252-04.2019.8.18.0000</t>
  </si>
  <si>
    <t>FRANCISCO DIAS GOMES</t>
  </si>
  <si>
    <t>0705439-12.2019.8.18.0000</t>
  </si>
  <si>
    <t>FRANCISCO DE MOURA PESSOA</t>
  </si>
  <si>
    <t>0705280-69.2019.8.18.0000</t>
  </si>
  <si>
    <t>0705369-92.2019.8.18.0000</t>
  </si>
  <si>
    <t>0705235-65.2019.8.18.0000</t>
  </si>
  <si>
    <t>0705258-11.2019.8.18.0000</t>
  </si>
  <si>
    <t>FRANCISCO DA PAZ DE SOUSA</t>
  </si>
  <si>
    <t>0705019-07.2019.8.18.0000</t>
  </si>
  <si>
    <t>0705172-40.2019.8.18.0000</t>
  </si>
  <si>
    <t>0705093-61.2019.8.18.0000</t>
  </si>
  <si>
    <t>0705142-05.2019.8.18.0000</t>
  </si>
  <si>
    <t>FRANCISCO DE ASSIS ROCHA</t>
  </si>
  <si>
    <t>0705270-25.2019.8.18.0000</t>
  </si>
  <si>
    <t>FRANCISCO DE ASSIS TEIXEIRA CASTRO</t>
  </si>
  <si>
    <t>0705274-62.2019.8.18.0000</t>
  </si>
  <si>
    <t>0705150-79.2019.8.18.0000</t>
  </si>
  <si>
    <t>FRANCISCO DAS CHAGAS GOMES</t>
  </si>
  <si>
    <t>0705146-42.2019.8.18.0000</t>
  </si>
  <si>
    <t>FRANCISCO DAS CHAGAS DE OLIVEIRA</t>
  </si>
  <si>
    <t>0705129-06.2019.8.18.0000</t>
  </si>
  <si>
    <t>FRANCISCO DA SILVA BEZERRA</t>
  </si>
  <si>
    <t>0705046-87.2019.8.18.0000</t>
  </si>
  <si>
    <t>0705250-34.2019.8.18.0000</t>
  </si>
  <si>
    <t>0705094-46.2019.8.18.0000</t>
  </si>
  <si>
    <t>0705654-85.2019.8.18.0000</t>
  </si>
  <si>
    <t>FRANCISCO FELIX DA SILVA</t>
  </si>
  <si>
    <t>0705576-91.2019.8.18.0000</t>
  </si>
  <si>
    <t>FRANCISCO GONCALVES GUIMARAES</t>
  </si>
  <si>
    <t>0705644-41.2019.8.18.0000</t>
  </si>
  <si>
    <t>FRANCISCO ESTEVAO DE BRITO</t>
  </si>
  <si>
    <t>0705563-92.2019.8.18.0000</t>
  </si>
  <si>
    <t>FRANCISCO FERNANDES DE LIMA</t>
  </si>
  <si>
    <t>0705579-46.2019.8.18.0000</t>
  </si>
  <si>
    <t>FRANCISCO GOMES DA SILVA</t>
  </si>
  <si>
    <t>0705642-71.2019.8.18.0000</t>
  </si>
  <si>
    <t>0705594-15.2019.8.18.0000</t>
  </si>
  <si>
    <t>FRANCISCO DOMINGOS NETO</t>
  </si>
  <si>
    <t>0705496-30.2019.8.18.0000</t>
  </si>
  <si>
    <t>FRANCISCO FERREIRA LIMA</t>
  </si>
  <si>
    <t>0705593-30.2019.8.18.0000</t>
  </si>
  <si>
    <t>FRANCISCO FIRME DE SOUSA</t>
  </si>
  <si>
    <t>0705599-37.2019.8.18.0000</t>
  </si>
  <si>
    <t>FRANCISCO GARCIA DA SILVA</t>
  </si>
  <si>
    <t>0705629-72.2019.8.18.0000</t>
  </si>
  <si>
    <t>FRANCISCO FERREIRA VIANA</t>
  </si>
  <si>
    <t>0705598-52.2019.8.18.0000</t>
  </si>
  <si>
    <t>FRANCISCO FERREIRA GONCALVES</t>
  </si>
  <si>
    <t>0705591-60.2019.8.18.0000</t>
  </si>
  <si>
    <t>FRANCISCO FEITOSA FONTES</t>
  </si>
  <si>
    <t>0705572-54.2019.8.18.0000</t>
  </si>
  <si>
    <t>0705499-82.2019.8.18.0000</t>
  </si>
  <si>
    <t>0705589-90.2019.8.18.0000</t>
  </si>
  <si>
    <t>FRANCISCO FIRMINO BEZERRA</t>
  </si>
  <si>
    <t>0705627-05.2019.8.18.0000</t>
  </si>
  <si>
    <t>FRANCISCO EDMILSON DAS CHAGAS</t>
  </si>
  <si>
    <t>0705498-97.2019.8.18.0000</t>
  </si>
  <si>
    <t>FRANCISCO FERREIRA DA SILVA</t>
  </si>
  <si>
    <t>0705581-16.2019.8.18.0000</t>
  </si>
  <si>
    <t>0705634-94.2019.8.18.0000</t>
  </si>
  <si>
    <t>0705650-48.2019.8.18.0000</t>
  </si>
  <si>
    <t>FRANCISCO FERREIRA DE CARVALHO</t>
  </si>
  <si>
    <t>0705585-53.2019.8.18.0000</t>
  </si>
  <si>
    <t>0705648-78.2019.8.18.0000</t>
  </si>
  <si>
    <t>FRANCISCO EDSON BARROS</t>
  </si>
  <si>
    <t>0705558-70.2019.8.18.0000</t>
  </si>
  <si>
    <t>FRANCISCO ERIBERTO DA SILVA</t>
  </si>
  <si>
    <t>0705559-55.2019.8.18.0000</t>
  </si>
  <si>
    <t>FRANCISCO EUGENIO DE ALENCAR</t>
  </si>
  <si>
    <t>0705566-47.2019.8.18.0000</t>
  </si>
  <si>
    <t>0705662-62.2019.8.18.0000</t>
  </si>
  <si>
    <t>ARMANDO GADELHA VIANA</t>
  </si>
  <si>
    <t>0705666-02.2019.8.18.0000</t>
  </si>
  <si>
    <t>0705674-76.2019.8.18.0000</t>
  </si>
  <si>
    <t>0705678-16.2019.8.18.0000</t>
  </si>
  <si>
    <t>LOLITA MARIA DA CONCEICAO BEZERRA</t>
  </si>
  <si>
    <t>0708362-11.2019.8.18.0000</t>
  </si>
  <si>
    <t>0707210-25.2019.8.18.0000</t>
  </si>
  <si>
    <t>0707211-10.2019.8.18.0000</t>
  </si>
  <si>
    <t>0707213-77.2019.8.18.0000</t>
  </si>
  <si>
    <t>FRANCISCO OSORIO</t>
  </si>
  <si>
    <t>0707214-62.2019.8.18.0000</t>
  </si>
  <si>
    <t>FRANCISCO MARTINS DOS SANTOS</t>
  </si>
  <si>
    <t>0707217-17.2019.8.18.0000</t>
  </si>
  <si>
    <t>0707218-02.2019.8.18.0000</t>
  </si>
  <si>
    <t>FRANCISCO RAIMUNDO DE ALMEIDA</t>
  </si>
  <si>
    <t>0707220-69.2019.8.18.0000</t>
  </si>
  <si>
    <t>FRANCISCO PEREIRA ARAUJO</t>
  </si>
  <si>
    <t>0707222-39.2019.8.18.0000</t>
  </si>
  <si>
    <t>FRANCISCO ORLANDO DA SILVA</t>
  </si>
  <si>
    <t>0707524-68.2019.8.18.0000</t>
  </si>
  <si>
    <t>FRANCISCO JOAO DE LIMA</t>
  </si>
  <si>
    <t>0707525-53.2019.8.18.0000</t>
  </si>
  <si>
    <t>0707526-38.2019.8.18.0000</t>
  </si>
  <si>
    <t>0707527-23.2019.8.18.0000</t>
  </si>
  <si>
    <t>0707528-08.2019.8.18.0000</t>
  </si>
  <si>
    <t>FRANCISCO PRUDENTE CARNEIRO</t>
  </si>
  <si>
    <t>0707529-90.2019.8.18.0000</t>
  </si>
  <si>
    <t>FRANCISCO PAULO BATISTA</t>
  </si>
  <si>
    <t>0707530-75.2019.8.18.0000</t>
  </si>
  <si>
    <t>FRANCISCO LUIZ DA SILVA</t>
  </si>
  <si>
    <t>0707686-63.2019.8.18.0000</t>
  </si>
  <si>
    <t>FRANCISCO MACEDO DE ARAUJO</t>
  </si>
  <si>
    <t>0707687-48.2019.8.18.0000</t>
  </si>
  <si>
    <t>FRANCISCO MARCAL FILHO</t>
  </si>
  <si>
    <t>0707688-33.2019.8.18.0000</t>
  </si>
  <si>
    <t>FRANCISCO MANOEL</t>
  </si>
  <si>
    <t>0707689-18.2019.8.18.0000</t>
  </si>
  <si>
    <t>FRANCISCO JOAQUIM DE LIMA</t>
  </si>
  <si>
    <t>0707690-03.2019.8.18.0000</t>
  </si>
  <si>
    <t>FRANCISCO MAURICIO DE LIMA</t>
  </si>
  <si>
    <t>0707691-85.2019.8.18.0000</t>
  </si>
  <si>
    <t>FRANCISCO MANOEL DE BRITO</t>
  </si>
  <si>
    <t>0707693-55.2019.8.18.0000</t>
  </si>
  <si>
    <t>FRANCISCO PORTELA BARBOSA</t>
  </si>
  <si>
    <t>0707694-40.2019.8.18.0000</t>
  </si>
  <si>
    <t>FRANCISCO MANOEL DE MOURA</t>
  </si>
  <si>
    <t>0707695-25.2019.8.18.0000</t>
  </si>
  <si>
    <t>FRANCISCO JOSE DA SILVA</t>
  </si>
  <si>
    <t>0707696-10.2019.8.18.0000</t>
  </si>
  <si>
    <t>FRANCISCO PAULO RODRIGUES</t>
  </si>
  <si>
    <t>0707697-92.2019.8.18.0000</t>
  </si>
  <si>
    <t>FRANCISCO PEREIRA CASTRO</t>
  </si>
  <si>
    <t>0707698-77.2019.8.18.0000</t>
  </si>
  <si>
    <t>FRANCISCO PERES DE ARAUJO</t>
  </si>
  <si>
    <t>0707699-62.2019.8.18.0000</t>
  </si>
  <si>
    <t>0707700-47.2019.8.18.0000</t>
  </si>
  <si>
    <t>FRANCISCO NONATO DA CUNHA</t>
  </si>
  <si>
    <t>0707701-32.2019.8.18.0000</t>
  </si>
  <si>
    <t>FRANCISCO QUEIROZ SOBRINHO</t>
  </si>
  <si>
    <t>0707702-17.2019.8.18.0000</t>
  </si>
  <si>
    <t>FRANCISCO MENDES DE ARAUJO</t>
  </si>
  <si>
    <t>0707703-02.2019.8.18.0000</t>
  </si>
  <si>
    <t>0707704-84.2019.8.18.0000</t>
  </si>
  <si>
    <t>FRANCISCO MENDES DE SOUSA</t>
  </si>
  <si>
    <t>0707705-69.2019.8.18.0000</t>
  </si>
  <si>
    <t>0707706-54.2019.8.18.0000</t>
  </si>
  <si>
    <t>FRANCISCO PEREIRA DA SILVA</t>
  </si>
  <si>
    <t>0707707-39.2019.8.18.0000</t>
  </si>
  <si>
    <t>FRANCISCO JUAREZ PAIVA</t>
  </si>
  <si>
    <t>0707709-09.2019.8.18.0000</t>
  </si>
  <si>
    <t>FRANCISCO JOSE DA COSTA</t>
  </si>
  <si>
    <t>0707710-91.2019.8.18.0000</t>
  </si>
  <si>
    <t>0707711-76.2019.8.18.0000</t>
  </si>
  <si>
    <t>FRANCISCO IVANILDO DE ARAUJO</t>
  </si>
  <si>
    <t>0707714-31.2019.8.18.0000</t>
  </si>
  <si>
    <t>FRANCISCO INACIO DE CARVALHO</t>
  </si>
  <si>
    <t>0707715-16.2019.8.18.0000</t>
  </si>
  <si>
    <t>FRANCISCO OSCAR DE ABREU</t>
  </si>
  <si>
    <t>0707716-98.2019.8.18.0000</t>
  </si>
  <si>
    <t>FRANCISCO JOSE DO REGO</t>
  </si>
  <si>
    <t>0707717-83.2019.8.18.0000</t>
  </si>
  <si>
    <t>FRANCISCO MARANHAO DE CASTRO</t>
  </si>
  <si>
    <t>0707718-68.2019.8.18.0000</t>
  </si>
  <si>
    <t>FRANCISCO PINHEIRO DE ARAUJO</t>
  </si>
  <si>
    <t>0707719-53.2019.8.18.0000</t>
  </si>
  <si>
    <t>0707720-38.2019.8.18.0000</t>
  </si>
  <si>
    <t>FRANCISCO PAULO PINHEIRO</t>
  </si>
  <si>
    <t>0707721-23.2019.8.18.0000</t>
  </si>
  <si>
    <t>FRANCISCO JOSE ARAUJO</t>
  </si>
  <si>
    <t>0707722-08.2019.8.18.0000</t>
  </si>
  <si>
    <t>0707723-90.2019.8.18.0000</t>
  </si>
  <si>
    <t>0707726-45.2019.8.18.0000</t>
  </si>
  <si>
    <t>0707727-30.2019.8.18.0000</t>
  </si>
  <si>
    <t>FRANCISCO JOSE DE SALES FILHO</t>
  </si>
  <si>
    <t>0707728-15.2019.8.18.0000</t>
  </si>
  <si>
    <t>FRANCISCO MANOEL DOS SANTOS</t>
  </si>
  <si>
    <t>0707729-97.2019.8.18.0000</t>
  </si>
  <si>
    <t>0707730-82.2019.8.18.0000</t>
  </si>
  <si>
    <t>0707731-67.2019.8.18.0000</t>
  </si>
  <si>
    <t>FRANCISCO JORGE DA SILVA</t>
  </si>
  <si>
    <t>0707732-52.2019.8.18.0000</t>
  </si>
  <si>
    <t>FRANCISCO SALES DA SILVA</t>
  </si>
  <si>
    <t>0707733-37.2019.8.18.0000</t>
  </si>
  <si>
    <t>GAUDENCIO FRANCISCO DE SOUSA</t>
  </si>
  <si>
    <t>0707734-22.2019.8.18.0000</t>
  </si>
  <si>
    <t>FRANCISCO RAIMUNDO DE SOUSA</t>
  </si>
  <si>
    <t>0707735-07.2019.8.18.0000</t>
  </si>
  <si>
    <t>0707736-89.2019.8.18.0000</t>
  </si>
  <si>
    <t>FRANCISCO TEIXEIRA MOTA</t>
  </si>
  <si>
    <t>0707737-74.2019.8.18.0000</t>
  </si>
  <si>
    <t>0707738-59.2019.8.18.0000</t>
  </si>
  <si>
    <t>0707739-44.2019.8.18.0000</t>
  </si>
  <si>
    <t>FRANCISCO SIQUEIRA DA SILVA</t>
  </si>
  <si>
    <t>0707740-29.2019.8.18.0000</t>
  </si>
  <si>
    <t>GALDINO JOSE DE ALMEIDA</t>
  </si>
  <si>
    <t>0707741-14.2019.8.18.0000</t>
  </si>
  <si>
    <t>FRANCISCO VITALINO DA ROCHA</t>
  </si>
  <si>
    <t>0707742-96.2019.8.18.0000</t>
  </si>
  <si>
    <t>FRANCISCO RODRIGUES DE LIMA</t>
  </si>
  <si>
    <t>0707743-81.2019.8.18.0000</t>
  </si>
  <si>
    <t>FRANCISCO RIBEIRO DE MELO</t>
  </si>
  <si>
    <t>0707744-66.2019.8.18.0000</t>
  </si>
  <si>
    <t>FRANCISCO ROMAO DE SOUSA</t>
  </si>
  <si>
    <t>0707745-51.2019.8.18.0000</t>
  </si>
  <si>
    <t>FRANCISCO ROMAO DA SILVA</t>
  </si>
  <si>
    <t>0707746-36.2019.8.18.0000</t>
  </si>
  <si>
    <t>FRANCISCO TEIXEIRA NETO</t>
  </si>
  <si>
    <t>0707747-21.2019.8.18.0000</t>
  </si>
  <si>
    <t>FRANCISCO RODRIGUES LOIOLA</t>
  </si>
  <si>
    <t>0707748-06.2019.8.18.0000</t>
  </si>
  <si>
    <t>0707749-88.2019.8.18.0000</t>
  </si>
  <si>
    <t>FRANCISCO SILVERIO FERREIRA</t>
  </si>
  <si>
    <t>0707750-73.2019.8.18.0000</t>
  </si>
  <si>
    <t>FRANCISCO SENA DA SILVA</t>
  </si>
  <si>
    <t>0707751-58.2019.8.18.0000</t>
  </si>
  <si>
    <t>FRANCISCO XAVIER DE SOUSA</t>
  </si>
  <si>
    <t>0707752-43.2019.8.18.0000</t>
  </si>
  <si>
    <t>0707753-28.2019.8.18.0000</t>
  </si>
  <si>
    <t>0707754-13.2019.8.18.0000</t>
  </si>
  <si>
    <t>GARDY MARIA MALTA BARBOSA</t>
  </si>
  <si>
    <t>0707755-95.2019.8.18.0000</t>
  </si>
  <si>
    <t>0707756-80.2019.8.18.0000</t>
  </si>
  <si>
    <t>FRANCISCO XAVIER LOPES FERREIRA</t>
  </si>
  <si>
    <t>0707757-65.2019.8.18.0000</t>
  </si>
  <si>
    <t>FREDERICO JOSE DA SILVA SANTOS</t>
  </si>
  <si>
    <t>0707758-50.2019.8.18.0000</t>
  </si>
  <si>
    <t>FRANCISCO RIBEIRO DE SOUSA</t>
  </si>
  <si>
    <t>0707759-35.2019.8.18.0000</t>
  </si>
  <si>
    <t>0707760-20.2019.8.18.0000</t>
  </si>
  <si>
    <t>0707762-87.2019.8.18.0000</t>
  </si>
  <si>
    <t>0710248-45.2019.8.18.0000</t>
  </si>
  <si>
    <t>HAROLDO JOSE ALVES</t>
  </si>
  <si>
    <t>0707763-72.2019.8.18.0000</t>
  </si>
  <si>
    <t>HELIO DE SOUSA ROLDAO</t>
  </si>
  <si>
    <t>0707764-57.2019.8.18.0000</t>
  </si>
  <si>
    <t>0707765-42.2019.8.18.0000</t>
  </si>
  <si>
    <t>HELI DE ANDRADE VELOSO</t>
  </si>
  <si>
    <t>0707766-27.2019.8.18.0000</t>
  </si>
  <si>
    <t>GUILHERME PORTELA DE SAMPAIO</t>
  </si>
  <si>
    <t>0707767-12.2019.8.18.0000</t>
  </si>
  <si>
    <t>0707769-79.2019.8.18.0000</t>
  </si>
  <si>
    <t>GONCALO LUIZ DOS SANTOS</t>
  </si>
  <si>
    <t>0707770-64.2019.8.18.0000</t>
  </si>
  <si>
    <t>0707771-49.2019.8.18.0000</t>
  </si>
  <si>
    <t>0707772-34.2019.8.18.0000</t>
  </si>
  <si>
    <t>HAMILTON EUDES DE JESUS</t>
  </si>
  <si>
    <t>0707774-04.2019.8.18.0000</t>
  </si>
  <si>
    <t>GONCALO FERREIRA DE CARVALHO</t>
  </si>
  <si>
    <t>0707775-86.2019.8.18.0000</t>
  </si>
  <si>
    <t>GONCALO DOMINGOS DE SOUSA</t>
  </si>
  <si>
    <t>0707776-71.2019.8.18.0000</t>
  </si>
  <si>
    <t>0707777-56.2019.8.18.0000</t>
  </si>
  <si>
    <t>HELMAR LOPES FROTA FONTINELE</t>
  </si>
  <si>
    <t>0707778-41.2019.8.18.0000</t>
  </si>
  <si>
    <t>JAILSON DE MOURA AMORIM</t>
  </si>
  <si>
    <t>0707983-70.2019.8.18.0000</t>
  </si>
  <si>
    <t>HERMES LUSTOSA CESAR</t>
  </si>
  <si>
    <t>0707984-55.2019.8.18.0000</t>
  </si>
  <si>
    <t>IRACI DE SOUSA</t>
  </si>
  <si>
    <t>0707780-11.2019.8.18.0000</t>
  </si>
  <si>
    <t>0707781-93.2019.8.18.0000</t>
  </si>
  <si>
    <t>HILARIO MENDES PESSOA</t>
  </si>
  <si>
    <t>0707782-78.2019.8.18.0000</t>
  </si>
  <si>
    <t>0707783-63.2019.8.18.0000</t>
  </si>
  <si>
    <t>0707784-48.2019.8.18.0000</t>
  </si>
  <si>
    <t>IONY HOLANDA LEOPOLDO RODRIGUES</t>
  </si>
  <si>
    <t>0707785-33.2019.8.18.0000</t>
  </si>
  <si>
    <t>HOSANA TORRES DE CARVALHO</t>
  </si>
  <si>
    <t>0707787-03.2019.8.18.0000</t>
  </si>
  <si>
    <t>0707788-85.2019.8.18.0000</t>
  </si>
  <si>
    <t>ISRAEL ANTAO DE ALENCAR</t>
  </si>
  <si>
    <t>0707789-70.2019.8.18.0000</t>
  </si>
  <si>
    <t>INACIO BATISTA DE CARVALHO</t>
  </si>
  <si>
    <t>0707790-55.2019.8.18.0000</t>
  </si>
  <si>
    <t>HERMOGENES ALVES LOPES</t>
  </si>
  <si>
    <t>0707791-40.2019.8.18.0000</t>
  </si>
  <si>
    <t>0707792-25.2019.8.18.0000</t>
  </si>
  <si>
    <t>0707794-92.2019.8.18.0000</t>
  </si>
  <si>
    <t>HILDA ROSA DOS SANTOS</t>
  </si>
  <si>
    <t>0707795-77.2019.8.18.0000</t>
  </si>
  <si>
    <t>0707796-62.2019.8.18.0000</t>
  </si>
  <si>
    <t>HIGINO JOSE DE BARROS</t>
  </si>
  <si>
    <t>0707797-47.2019.8.18.0000</t>
  </si>
  <si>
    <t>HILTA MARIA DA SILVA ROCHA</t>
  </si>
  <si>
    <t>0707798-32.2019.8.18.0000</t>
  </si>
  <si>
    <t>IDALINA SOUSA DOS SANTOS</t>
  </si>
  <si>
    <t>0707799-17.2019.8.18.0000</t>
  </si>
  <si>
    <t>0707800-02.2019.8.18.0000</t>
  </si>
  <si>
    <t>HENRIQUE FRANCISCO DA COSTA</t>
  </si>
  <si>
    <t>0707801-84.2019.8.18.0000</t>
  </si>
  <si>
    <t>HERCILIO PEREIRA DA SILVA</t>
  </si>
  <si>
    <t>0707802-69.2019.8.18.0000</t>
  </si>
  <si>
    <t>INACIO CAMILO FERREIRA</t>
  </si>
  <si>
    <t>0707803-54.2019.8.18.0000</t>
  </si>
  <si>
    <t>INACIO JOSE DA SILVA</t>
  </si>
  <si>
    <t>0707804-39.2019.8.18.0000</t>
  </si>
  <si>
    <t>IVAN BELISARIO DOS SANTOS</t>
  </si>
  <si>
    <t>0707805-24.2019.8.18.0000</t>
  </si>
  <si>
    <t>ISAIAS MELO DE OLIVEIRA</t>
  </si>
  <si>
    <t>0707806-09.2019.8.18.0000</t>
  </si>
  <si>
    <t>IARA LUIZA FEITOSA MOURA</t>
  </si>
  <si>
    <t>0707807-91.2019.8.18.0000</t>
  </si>
  <si>
    <t>INACIO RIBEIRO DE ARAUJO</t>
  </si>
  <si>
    <t>0707808-76.2019.8.18.0000</t>
  </si>
  <si>
    <t>INACIO PINTO DE ARAUJO</t>
  </si>
  <si>
    <t>0707809-61.2019.8.18.0000</t>
  </si>
  <si>
    <t>ISRAEL AURELIANO DA SILVA</t>
  </si>
  <si>
    <t>0707810-46.2019.8.18.0000</t>
  </si>
  <si>
    <t>IOLANDA ALENCAR</t>
  </si>
  <si>
    <t>0707811-31.2019.8.18.0000</t>
  </si>
  <si>
    <t>IVONE ARAUJO E SILVA</t>
  </si>
  <si>
    <t>0707812-16.2019.8.18.0000</t>
  </si>
  <si>
    <t>HERBERT FREITAS MACHADO</t>
  </si>
  <si>
    <t>0707813-98.2019.8.18.0000</t>
  </si>
  <si>
    <t>0707814-83.2019.8.18.0000</t>
  </si>
  <si>
    <t>IRISMAR MARQUES DA ROCHA</t>
  </si>
  <si>
    <t>0707815-68.2019.8.18.0000</t>
  </si>
  <si>
    <t>HERIVELTO CASTELO BRANCO</t>
  </si>
  <si>
    <t>0707816-53.2019.8.18.0000</t>
  </si>
  <si>
    <t>0707817-38.2019.8.18.0000</t>
  </si>
  <si>
    <t>0707818-23.2019.8.18.0000</t>
  </si>
  <si>
    <t>HENRIQUE DA SILVA MEDEIROS</t>
  </si>
  <si>
    <t>0707819-08.2019.8.18.0000</t>
  </si>
  <si>
    <t>0707820-90.2019.8.18.0000</t>
  </si>
  <si>
    <t>0707821-75.2019.8.18.0000</t>
  </si>
  <si>
    <t>IRRAILSON MARQUES DA SILVA</t>
  </si>
  <si>
    <t>0707822-60.2019.8.18.0000</t>
  </si>
  <si>
    <t>0707823-45.2019.8.18.0000</t>
  </si>
  <si>
    <t>IVANILDO CORREIA LIMA</t>
  </si>
  <si>
    <t>0707824-30.2019.8.18.0000</t>
  </si>
  <si>
    <t>IRANDI ROSA DA MOTA</t>
  </si>
  <si>
    <t>0707825-15.2019.8.18.0000</t>
  </si>
  <si>
    <t>HENRIQUE DA SILVA NETO</t>
  </si>
  <si>
    <t>0707826-97.2019.8.18.0000</t>
  </si>
  <si>
    <t>INACIO EUFRASIO ALVES FILHO</t>
  </si>
  <si>
    <t>0707827-82.2019.8.18.0000</t>
  </si>
  <si>
    <t>JAIME DE MORAES MELO NETO</t>
  </si>
  <si>
    <t>0707828-67.2019.8.18.0000</t>
  </si>
  <si>
    <t>IVONILDES LEMOS LOPES</t>
  </si>
  <si>
    <t>0707829-52.2019.8.18.0000</t>
  </si>
  <si>
    <t>0707830-37.2019.8.18.0000</t>
  </si>
  <si>
    <t>JACINTO GERALDO DE CARVALHO</t>
  </si>
  <si>
    <t>0707831-22.2019.8.18.0000</t>
  </si>
  <si>
    <t>IZAIAS NOBRE DE OLIVEIRA</t>
  </si>
  <si>
    <t>0707832-07.2019.8.18.0000</t>
  </si>
  <si>
    <t>ILMA AZEVEDO REZENDE</t>
  </si>
  <si>
    <t>0707833-89.2019.8.18.0000</t>
  </si>
  <si>
    <t>HERIVELTON LIMA ALVES</t>
  </si>
  <si>
    <t>0707834-74.2019.8.18.0000</t>
  </si>
  <si>
    <t>0707835-59.2019.8.18.0000</t>
  </si>
  <si>
    <t>IRENE RODRIGUES MARTINS</t>
  </si>
  <si>
    <t>0707836-44.2019.8.18.0000</t>
  </si>
  <si>
    <t>ISAIAS DE SOUSA LIMA</t>
  </si>
  <si>
    <t>0707837-29.2019.8.18.0000</t>
  </si>
  <si>
    <t>IRA DE SOUSA PIMENTEL</t>
  </si>
  <si>
    <t>0707838-14.2019.8.18.0000</t>
  </si>
  <si>
    <t>ISABEL CRISTINA DE SOUSA</t>
  </si>
  <si>
    <t>0707839-96.2019.8.18.0000</t>
  </si>
  <si>
    <t>0707840-81.2019.8.18.0000</t>
  </si>
  <si>
    <t>IACI BATISTA DOS SANTOS COSTA</t>
  </si>
  <si>
    <t>0707841-66.2019.8.18.0000</t>
  </si>
  <si>
    <t>0710256-22.2019.8.18.0000</t>
  </si>
  <si>
    <t>JOSE LUSTOSA MACHADO FILHO</t>
  </si>
  <si>
    <t>0710257-07.2019.8.18.0000</t>
  </si>
  <si>
    <t>0707842-51.2019.8.18.0000</t>
  </si>
  <si>
    <t>JANUARIO AMORIM NETO</t>
  </si>
  <si>
    <t>0707843-36.2019.8.18.0000</t>
  </si>
  <si>
    <t>JARENALDO LUSTOSA NOGUEIRA</t>
  </si>
  <si>
    <t>0707844-21.2019.8.18.0000</t>
  </si>
  <si>
    <t>JALES ANTAO DE ALENCAR</t>
  </si>
  <si>
    <t>0707845-06.2019.8.18.0000</t>
  </si>
  <si>
    <t>JANICE ROSE DE SOUSA AZEVEDO</t>
  </si>
  <si>
    <t>0707846-88.2019.8.18.0000</t>
  </si>
  <si>
    <t>0707847-73.2019.8.18.0000</t>
  </si>
  <si>
    <t>JANIO PEREIRA DE CASTRO</t>
  </si>
  <si>
    <t>0707848-58.2019.8.18.0000</t>
  </si>
  <si>
    <t>JEFFERSON DE MORAES MARINHO</t>
  </si>
  <si>
    <t>0707849-43.2019.8.18.0000</t>
  </si>
  <si>
    <t>JANDIR OLIVEIRA ALVES</t>
  </si>
  <si>
    <t>0707850-28.2019.8.18.0000</t>
  </si>
  <si>
    <t>JERONIMO LUSTOSA PEREIRA</t>
  </si>
  <si>
    <t>0707851-13.2019.8.18.0000</t>
  </si>
  <si>
    <t>JEOVA DE SOUSA LOPES</t>
  </si>
  <si>
    <t>0707852-95.2019.8.18.0000</t>
  </si>
  <si>
    <t>JAQUES FERREIRA DE AGUIAR</t>
  </si>
  <si>
    <t>0707853-80.2019.8.18.0000</t>
  </si>
  <si>
    <t>JOAO FRANCISCO DOS SANTOS</t>
  </si>
  <si>
    <t>0707854-65.2019.8.18.0000</t>
  </si>
  <si>
    <t>JOAO EVANGELISTA DA SILVA</t>
  </si>
  <si>
    <t>0707855-50.2019.8.18.0000</t>
  </si>
  <si>
    <t>JOAO ESTEVAM TAVARES COSTA</t>
  </si>
  <si>
    <t>0707856-35.2019.8.18.0000</t>
  </si>
  <si>
    <t>JOAO CORREIA NETO</t>
  </si>
  <si>
    <t>0707857-20.2019.8.18.0000</t>
  </si>
  <si>
    <t>JOAO BATISTA DE ALENCAR NETO</t>
  </si>
  <si>
    <t>0707858-05.2019.8.18.0000</t>
  </si>
  <si>
    <t>JOAO JUAREZ PAIVA</t>
  </si>
  <si>
    <t>0707859-87.2019.8.18.0000</t>
  </si>
  <si>
    <t>JOAO JOAQUIM DE LIMA</t>
  </si>
  <si>
    <t>0707860-72.2019.8.18.0000</t>
  </si>
  <si>
    <t>0707861-57.2019.8.18.0000</t>
  </si>
  <si>
    <t>JOAO CHAGAS DO NASCIMENTO</t>
  </si>
  <si>
    <t>0707862-42.2019.8.18.0000</t>
  </si>
  <si>
    <t>JOAO BARBOSA DE SOUSA</t>
  </si>
  <si>
    <t>0707863-27.2019.8.18.0000</t>
  </si>
  <si>
    <t>JOAO FRANCISCO DO NASCIMENTO</t>
  </si>
  <si>
    <t>0707864-12.2019.8.18.0000</t>
  </si>
  <si>
    <t>JOAO DA SILVA PEREIRA</t>
  </si>
  <si>
    <t>0707865-94.2019.8.18.0000</t>
  </si>
  <si>
    <t>JOAO BENVINDO DE ALBUQUERQUE</t>
  </si>
  <si>
    <t>0707866-79.2019.8.18.0000</t>
  </si>
  <si>
    <t>JOAO GONCALVES DA COSTA</t>
  </si>
  <si>
    <t>0707867-64.2019.8.18.0000</t>
  </si>
  <si>
    <t>0707868-49.2019.8.18.0000</t>
  </si>
  <si>
    <t>JOANA VIEIRA E SILVA</t>
  </si>
  <si>
    <t>0707869-34.2019.8.18.0000</t>
  </si>
  <si>
    <t>JOAO JOSE DE ABREU</t>
  </si>
  <si>
    <t>0707870-19.2019.8.18.0000</t>
  </si>
  <si>
    <t>JOAO EUGENIO DE SOUSA</t>
  </si>
  <si>
    <t>0707871-04.2019.8.18.0000</t>
  </si>
  <si>
    <t>0707872-86.2019.8.18.0000</t>
  </si>
  <si>
    <t>0707873-71.2019.8.18.0000</t>
  </si>
  <si>
    <t>0707874-56.2019.8.18.0000</t>
  </si>
  <si>
    <t>JOAO JOAQUIM GOMES</t>
  </si>
  <si>
    <t>0707875-41.2019.8.18.0000</t>
  </si>
  <si>
    <t>JOAO BATISTA GUIMARAES</t>
  </si>
  <si>
    <t>0707876-26.2019.8.18.0000</t>
  </si>
  <si>
    <t>JOAO BATISTA DO NASCIMENTO</t>
  </si>
  <si>
    <t>0707877-11.2019.8.18.0000</t>
  </si>
  <si>
    <t>JOAO ALEXANDRE DOS REIS</t>
  </si>
  <si>
    <t>0707878-93.2019.8.18.0000</t>
  </si>
  <si>
    <t>0707879-78.2019.8.18.0000</t>
  </si>
  <si>
    <t>JOAO ANTONIO DA COSTA</t>
  </si>
  <si>
    <t>0707880-63.2019.8.18.0000</t>
  </si>
  <si>
    <t>JOAO ALBERTO DE SOUSA</t>
  </si>
  <si>
    <t>0707881-48.2019.8.18.0000</t>
  </si>
  <si>
    <t>JOAO EZEQUIEL DE BRITO</t>
  </si>
  <si>
    <t>0707882-33.2019.8.18.0000</t>
  </si>
  <si>
    <t>JOAO DO REGO NETO</t>
  </si>
  <si>
    <t>0707883-18.2019.8.18.0000</t>
  </si>
  <si>
    <t>JOAO CICERO DE LIMA</t>
  </si>
  <si>
    <t>0707884-03.2019.8.18.0000</t>
  </si>
  <si>
    <t>0707885-85.2019.8.18.0000</t>
  </si>
  <si>
    <t>0707886-70.2019.8.18.0000</t>
  </si>
  <si>
    <t>0707887-55.2019.8.18.0000</t>
  </si>
  <si>
    <t>JOAO GUERRA DE OLIVEIRA</t>
  </si>
  <si>
    <t>0707888-40.2019.8.18.0000</t>
  </si>
  <si>
    <t>JOAO BATISTA TELES</t>
  </si>
  <si>
    <t>0707889-25.2019.8.18.0000</t>
  </si>
  <si>
    <t>JOAO COSTA NETO</t>
  </si>
  <si>
    <t>0707890-10.2019.8.18.0000</t>
  </si>
  <si>
    <t>JOAO BISPO DE SOUSA</t>
  </si>
  <si>
    <t>0707891-92.2019.8.18.0000</t>
  </si>
  <si>
    <t>JOAO FERREIRA ALVES</t>
  </si>
  <si>
    <t>0707892-77.2019.8.18.0000</t>
  </si>
  <si>
    <t>JOAO EVANGELISTA DA CUNHA</t>
  </si>
  <si>
    <t>0707893-62.2019.8.18.0000</t>
  </si>
  <si>
    <t>JOAO JOSIAS DE OLIVEIRA</t>
  </si>
  <si>
    <t>0707894-47.2019.8.18.0000</t>
  </si>
  <si>
    <t>JOAO FRANCISCO DE SOUSA</t>
  </si>
  <si>
    <t>0707895-32.2019.8.18.0000</t>
  </si>
  <si>
    <t>JOAO DE MELO MARTINS</t>
  </si>
  <si>
    <t>0707896-17.2019.8.18.0000</t>
  </si>
  <si>
    <t>JOAO AUGUSTO PEREIRA DA SILVA</t>
  </si>
  <si>
    <t>0707897-02.2019.8.18.0000</t>
  </si>
  <si>
    <t>0707898-84.2019.8.18.0000</t>
  </si>
  <si>
    <t>JOAO BATISTA DE ARAUJO</t>
  </si>
  <si>
    <t>0707899-69.2019.8.18.0000</t>
  </si>
  <si>
    <t>0707900-54.2019.8.18.0000</t>
  </si>
  <si>
    <t>JOAO BATISTA DA SILVA</t>
  </si>
  <si>
    <t>0707901-39.2019.8.18.0000</t>
  </si>
  <si>
    <t>0707902-24.2019.8.18.0000</t>
  </si>
  <si>
    <t>JOAO BATISTA DE CARVALHO</t>
  </si>
  <si>
    <t>0707903-09.2019.8.18.0000</t>
  </si>
  <si>
    <t>0707904-91.2019.8.18.0000</t>
  </si>
  <si>
    <t>JOAO DE DEUS RAMOS</t>
  </si>
  <si>
    <t>0707905-76.2019.8.18.0000</t>
  </si>
  <si>
    <t>JOAO CAMPOS LUSTOSA</t>
  </si>
  <si>
    <t>0707906-61.2019.8.18.0000</t>
  </si>
  <si>
    <t>JOAO EVANGELISTA SOBRINHO</t>
  </si>
  <si>
    <t>0707907-46.2019.8.18.0000</t>
  </si>
  <si>
    <t>JOAO BATISTA DOS SANTOS LEITE</t>
  </si>
  <si>
    <t>0707908-31.2019.8.18.0000</t>
  </si>
  <si>
    <t>JOAO GONCALVES DE MOURA</t>
  </si>
  <si>
    <t>0707909-16.2019.8.18.0000</t>
  </si>
  <si>
    <t>JOAO BATISTA BARROSO LEAL</t>
  </si>
  <si>
    <t>0707910-98.2019.8.18.0000</t>
  </si>
  <si>
    <t>JOAO LOPES DA SILVA</t>
  </si>
  <si>
    <t>0707911-83.2019.8.18.0000</t>
  </si>
  <si>
    <t>JOAO FRANCISCO DE ARAUJO</t>
  </si>
  <si>
    <t>0707912-68.2019.8.18.0000</t>
  </si>
  <si>
    <t>0707913-53.2019.8.18.0000</t>
  </si>
  <si>
    <t>JOAO BATISTA ALVES DE OLIVEIRA</t>
  </si>
  <si>
    <t>0707914-38.2019.8.18.0000</t>
  </si>
  <si>
    <t>JOAO BORGES LEAL</t>
  </si>
  <si>
    <t>0707917-90.2019.8.18.0000</t>
  </si>
  <si>
    <t>JOAO ALVARES DE OLIVEIRA FILHO</t>
  </si>
  <si>
    <t>0707918-75.2019.8.18.0000</t>
  </si>
  <si>
    <t>JOAO DE DEUS ANDRADE</t>
  </si>
  <si>
    <t>0707919-60.2019.8.18.0000</t>
  </si>
  <si>
    <t>0707920-45.2019.8.18.0000</t>
  </si>
  <si>
    <t>JOAO FERREIRA DE MOURA</t>
  </si>
  <si>
    <t>0707921-30.2019.8.18.0000</t>
  </si>
  <si>
    <t>JOAO BATISTA CAVALCANTE</t>
  </si>
  <si>
    <t>0707922-15.2019.8.18.0000</t>
  </si>
  <si>
    <t>JOAO FRANCISCO VIEIRA DE SOUSA</t>
  </si>
  <si>
    <t>0707923-97.2019.8.18.0000</t>
  </si>
  <si>
    <t>0707924-82.2019.8.18.0000</t>
  </si>
  <si>
    <t>JOAO BATISTA COELHO DE SA</t>
  </si>
  <si>
    <t>0707925-67.2019.8.18.0000</t>
  </si>
  <si>
    <t>0707926-52.2019.8.18.0000</t>
  </si>
  <si>
    <t>JOAO GOMES DE SOUSA FILHO</t>
  </si>
  <si>
    <t>0707927-37.2019.8.18.0000</t>
  </si>
  <si>
    <t>JESUS OLIVEIRA MENDES</t>
  </si>
  <si>
    <t>0707928-22.2019.8.18.0000</t>
  </si>
  <si>
    <t>JOACI FRANCISCO DE SOUSA</t>
  </si>
  <si>
    <t>0707929-07.2019.8.18.0000</t>
  </si>
  <si>
    <t>JOAO GONCALVES GUIMARAES NETO</t>
  </si>
  <si>
    <t>0707930-89.2019.8.18.0000</t>
  </si>
  <si>
    <t>0707931-74.2019.8.18.0000</t>
  </si>
  <si>
    <t>JOAO DA SILVA MIRANDA</t>
  </si>
  <si>
    <t>0707932-59.2019.8.18.0000</t>
  </si>
  <si>
    <t>JOAO BOSCO DA SILVEIRA</t>
  </si>
  <si>
    <t>0707933-44.2019.8.18.0000</t>
  </si>
  <si>
    <t>0707934-29.2019.8.18.0000</t>
  </si>
  <si>
    <t>JOAO MACHADO DIAS</t>
  </si>
  <si>
    <t>0707935-14.2019.8.18.0000</t>
  </si>
  <si>
    <t>0707936-96.2019.8.18.0000</t>
  </si>
  <si>
    <t>JOAO MORAIS DE CARVALHO</t>
  </si>
  <si>
    <t>0707937-81.2019.8.18.0000</t>
  </si>
  <si>
    <t>0707938-66.2019.8.18.0000</t>
  </si>
  <si>
    <t>JOAO MANOEL DE BRITO</t>
  </si>
  <si>
    <t>0707939-51.2019.8.18.0000</t>
  </si>
  <si>
    <t>JOAO MARTINIANO DE SOUSA</t>
  </si>
  <si>
    <t>0707940-36.2019.8.18.0000</t>
  </si>
  <si>
    <t>JOAO MANOEL DE CARVALHO</t>
  </si>
  <si>
    <t>0707941-21.2019.8.18.0000</t>
  </si>
  <si>
    <t>JOAO MACEDO DE ANDRADE</t>
  </si>
  <si>
    <t>0707942-06.2019.8.18.0000</t>
  </si>
  <si>
    <t>JOAO MAURICIO RODRIGUES</t>
  </si>
  <si>
    <t>0707943-88.2019.8.18.0000</t>
  </si>
  <si>
    <t>0707944-73.2019.8.18.0000</t>
  </si>
  <si>
    <t>JOAO LUIZ MARIANO DA SILVA</t>
  </si>
  <si>
    <t>0707945-58.2019.8.18.0000</t>
  </si>
  <si>
    <t>JOAO LUIZ SARAIVA MOREIRA</t>
  </si>
  <si>
    <t>0707946-43.2019.8.18.0000</t>
  </si>
  <si>
    <t>JOSE ANTAO PIMENTEL</t>
  </si>
  <si>
    <t>0707947-28.2019.8.18.0000</t>
  </si>
  <si>
    <t>0707948-13.2019.8.18.0000</t>
  </si>
  <si>
    <t>JOAQUIM DA COSTA ALVARENGA</t>
  </si>
  <si>
    <t>0707949-95.2019.8.18.0000</t>
  </si>
  <si>
    <t>JOAQUIM TERTULIANO VIEIRA</t>
  </si>
  <si>
    <t>0707950-80.2019.8.18.0000</t>
  </si>
  <si>
    <t>JOAO RAMOS DOS SANTOS</t>
  </si>
  <si>
    <t>0707951-65.2019.8.18.0000</t>
  </si>
  <si>
    <t>JOSE AMADEU DE CARVALHO</t>
  </si>
  <si>
    <t>0707952-50.2019.8.18.0000</t>
  </si>
  <si>
    <t>JOAQUIM FERREIRA PIRES</t>
  </si>
  <si>
    <t>0707953-35.2019.8.18.0000</t>
  </si>
  <si>
    <t>JOAQUIM CARVALHO DO VALE</t>
  </si>
  <si>
    <t>0707954-20.2019.8.18.0000</t>
  </si>
  <si>
    <t>JOSE ALVES DA SILVA</t>
  </si>
  <si>
    <t>0707955-05.2019.8.18.0000</t>
  </si>
  <si>
    <t>JOAQUIM ANTONIO DE ALENCAR</t>
  </si>
  <si>
    <t>0707956-87.2019.8.18.0000</t>
  </si>
  <si>
    <t>JOAO ROSENO DOS SANTOS</t>
  </si>
  <si>
    <t>0707957-72.2019.8.18.0000</t>
  </si>
  <si>
    <t>JORGE TAVARES DE SA</t>
  </si>
  <si>
    <t>0707958-57.2019.8.18.0000</t>
  </si>
  <si>
    <t>JORGE DE SOUSA TEIXEIRA</t>
  </si>
  <si>
    <t>0707959-42.2019.8.18.0000</t>
  </si>
  <si>
    <t>JOAQUIM PEREIRA DOS SANTOS</t>
  </si>
  <si>
    <t>0707960-27.2019.8.18.0000</t>
  </si>
  <si>
    <t>JOAQUIM DUARTE DE ALMEIDA</t>
  </si>
  <si>
    <t>0707961-12.2019.8.18.0000</t>
  </si>
  <si>
    <t>JOAO PEREIRA DOS SANTOS</t>
  </si>
  <si>
    <t>0707962-94.2019.8.18.0000</t>
  </si>
  <si>
    <t>JOAQUIM BORGES LEAL</t>
  </si>
  <si>
    <t>0707963-79.2019.8.18.0000</t>
  </si>
  <si>
    <t>0707964-64.2019.8.18.0000</t>
  </si>
  <si>
    <t>JOAQUIM MEDEIROS DA SILVA</t>
  </si>
  <si>
    <t>0707965-49.2019.8.18.0000</t>
  </si>
  <si>
    <t>JOAO RIBEIRO MAGALHAES</t>
  </si>
  <si>
    <t>0707966-34.2019.8.18.0000</t>
  </si>
  <si>
    <t>JONAS GOMES FERREIRA</t>
  </si>
  <si>
    <t>0707967-19.2019.8.18.0000</t>
  </si>
  <si>
    <t>JOAO VIEIRA BATISTA</t>
  </si>
  <si>
    <t>0707968-04.2019.8.18.0000</t>
  </si>
  <si>
    <t>JOSE AFONSO DA COSTA</t>
  </si>
  <si>
    <t>0707969-86.2019.8.18.0000</t>
  </si>
  <si>
    <t>JOAQUIM BORGES PARENTE</t>
  </si>
  <si>
    <t>0707970-71.2019.8.18.0000</t>
  </si>
  <si>
    <t>JOEL RODRIGUES PESSOA</t>
  </si>
  <si>
    <t>0707971-56.2019.8.18.0000</t>
  </si>
  <si>
    <t>JOAQUIM ANTONIO NETO</t>
  </si>
  <si>
    <t>0707972-41.2019.8.18.0000</t>
  </si>
  <si>
    <t>0707973-26.2019.8.18.0000</t>
  </si>
  <si>
    <t>JOAQUIM MENDES DE MENESES</t>
  </si>
  <si>
    <t>0707974-11.2019.8.18.0000</t>
  </si>
  <si>
    <t>0707975-93.2019.8.18.0000</t>
  </si>
  <si>
    <t>JOAQUIM ROSA SOBRINHO</t>
  </si>
  <si>
    <t>0707985-40.2019.8.18.0000</t>
  </si>
  <si>
    <t>JOAQUIM BRAZ PEREIRA</t>
  </si>
  <si>
    <t>0707976-78.2019.8.18.0000</t>
  </si>
  <si>
    <t>JOAQUIM RAIMUNDO DOS SANTOS</t>
  </si>
  <si>
    <t>0707977-63.2019.8.18.0000</t>
  </si>
  <si>
    <t>JOAQUIM FERREIRA GUEDES</t>
  </si>
  <si>
    <t>0707978-48.2019.8.18.0000</t>
  </si>
  <si>
    <t>JONAS MORAES</t>
  </si>
  <si>
    <t>0707979-33.2019.8.18.0000</t>
  </si>
  <si>
    <t>JOAQUIM FERREIRA NETO</t>
  </si>
  <si>
    <t>0707986-25.2019.8.18.0000</t>
  </si>
  <si>
    <t>JOSE ALDENOR COSTA</t>
  </si>
  <si>
    <t>0707987-10.2019.8.18.0000</t>
  </si>
  <si>
    <t>0707988-92.2019.8.18.0000</t>
  </si>
  <si>
    <t>JOSE ALEXANDRE DOS SANTOS</t>
  </si>
  <si>
    <t>0707989-77.2019.8.18.0000</t>
  </si>
  <si>
    <t>JOAQUIM RAIMUNDO CARDOSO</t>
  </si>
  <si>
    <t>0707980-18.2019.8.18.0000</t>
  </si>
  <si>
    <t>JOAO PESSOA DE ARAUJO</t>
  </si>
  <si>
    <t>0707990-62.2019.8.18.0000</t>
  </si>
  <si>
    <t>JOAQUIM ZACARIAS DE OLIVINDO</t>
  </si>
  <si>
    <t>0707981-03.2019.8.18.0000</t>
  </si>
  <si>
    <t>JOAQUIM ROCHA DOS SANTOS</t>
  </si>
  <si>
    <t>0707991-47.2019.8.18.0000</t>
  </si>
  <si>
    <t>0707992-32.2019.8.18.0000</t>
  </si>
  <si>
    <t>JORGE PEREIRA DA SILVA</t>
  </si>
  <si>
    <t>0707993-17.2019.8.18.0000</t>
  </si>
  <si>
    <t>JOAO RODRIGUES DE OLIVEIRA</t>
  </si>
  <si>
    <t>0707994-02.2019.8.18.0000</t>
  </si>
  <si>
    <t>JOAO PEREIRA DA SILVA</t>
  </si>
  <si>
    <t>0707995-84.2019.8.18.0000</t>
  </si>
  <si>
    <t>JOAO SOTERO GOMES</t>
  </si>
  <si>
    <t>0707997-54.2019.8.18.0000</t>
  </si>
  <si>
    <t>0707998-39.2019.8.18.0000</t>
  </si>
  <si>
    <t>JOAQUIM LINO NOGUEIRA FILHO</t>
  </si>
  <si>
    <t>0707999-24.2019.8.18.0000</t>
  </si>
  <si>
    <t>JOSE ALVES DA COSTA</t>
  </si>
  <si>
    <t>0708000-09.2019.8.18.0000</t>
  </si>
  <si>
    <t>0708001-91.2019.8.18.0000</t>
  </si>
  <si>
    <t>JOAQUIM RIBEIRO DE ALMEIDA</t>
  </si>
  <si>
    <t>0708002-76.2019.8.18.0000</t>
  </si>
  <si>
    <t>0708003-61.2019.8.18.0000</t>
  </si>
  <si>
    <t>JOAQUIM RODRIGUES DA SILVA</t>
  </si>
  <si>
    <t>0708004-46.2019.8.18.0000</t>
  </si>
  <si>
    <t>JOAQUIM JOSE VELOSO</t>
  </si>
  <si>
    <t>0708005-31.2019.8.18.0000</t>
  </si>
  <si>
    <t>0708006-16.2019.8.18.0000</t>
  </si>
  <si>
    <t>JOSE ALBERTO MENDES SANTOS</t>
  </si>
  <si>
    <t>0708007-98.2019.8.18.0000</t>
  </si>
  <si>
    <t>JOAQUIM VASCONCELOS DA ROCHA</t>
  </si>
  <si>
    <t>0708008-83.2019.8.18.0000</t>
  </si>
  <si>
    <t>JOAO RODRIGUES DA SILVA</t>
  </si>
  <si>
    <t>0708009-68.2019.8.18.0000</t>
  </si>
  <si>
    <t>JOSE ALVES PORTELA</t>
  </si>
  <si>
    <t>0708011-38.2019.8.18.0000</t>
  </si>
  <si>
    <t>JOSE ALBERTO LEITE DEMES</t>
  </si>
  <si>
    <t>0708012-23.2019.8.18.0000</t>
  </si>
  <si>
    <t>JOAQUIM DE SOUSA COSTA</t>
  </si>
  <si>
    <t>0708013-08.2019.8.18.0000</t>
  </si>
  <si>
    <t>JORGE GOMES FERREIRA</t>
  </si>
  <si>
    <t>0708014-90.2019.8.18.0000</t>
  </si>
  <si>
    <t>JOSE ALBERTO DE SEIXAS COSTA</t>
  </si>
  <si>
    <t>0708015-75.2019.8.18.0000</t>
  </si>
  <si>
    <t>JOSE AFONSO SANTOS</t>
  </si>
  <si>
    <t>0708016-60.2019.8.18.0000</t>
  </si>
  <si>
    <t>JOAO RAIMUNDO DA SILVA</t>
  </si>
  <si>
    <t>0708017-45.2019.8.18.0000</t>
  </si>
  <si>
    <t>JOSE ALVES DE MACEDO</t>
  </si>
  <si>
    <t>0708018-30.2019.8.18.0000</t>
  </si>
  <si>
    <t>0708019-15.2019.8.18.0000</t>
  </si>
  <si>
    <t>JOAQUIM JOSE DE ARAUJO</t>
  </si>
  <si>
    <t>0708020-97.2019.8.18.0000</t>
  </si>
  <si>
    <t>JOAQUIM MARIANO DE ABREU NETO</t>
  </si>
  <si>
    <t>0708021-82.2019.8.18.0000</t>
  </si>
  <si>
    <t>JOAQUIM ANTONIO PEREIRA</t>
  </si>
  <si>
    <t>0708022-67.2019.8.18.0000</t>
  </si>
  <si>
    <t>JOSE ALVES VILARINHO</t>
  </si>
  <si>
    <t>0708024-37.2019.8.18.0000</t>
  </si>
  <si>
    <t>JORGE ELOI VIEIRA</t>
  </si>
  <si>
    <t>0708025-22.2019.8.18.0000</t>
  </si>
  <si>
    <t>0708026-07.2019.8.18.0000</t>
  </si>
  <si>
    <t>JOAQUIM MENDES DA SILVA</t>
  </si>
  <si>
    <t>0708028-74.2019.8.18.0000</t>
  </si>
  <si>
    <t>0708029-59.2019.8.18.0000</t>
  </si>
  <si>
    <t>0708030-44.2019.8.18.0000</t>
  </si>
  <si>
    <t>JOAQUIM VIEIRA FILHO</t>
  </si>
  <si>
    <t>0708032-14.2019.8.18.0000</t>
  </si>
  <si>
    <t>0708033-96.2019.8.18.0000</t>
  </si>
  <si>
    <t>JOAO RAIMUNDO SANTANA</t>
  </si>
  <si>
    <t>0708034-81.2019.8.18.0000</t>
  </si>
  <si>
    <t>JOAQUIM ERASMO DE SOUSA</t>
  </si>
  <si>
    <t>0708035-66.2019.8.18.0000</t>
  </si>
  <si>
    <t>JOSE ALANO ALVES DE SOUSA</t>
  </si>
  <si>
    <t>0708037-36.2019.8.18.0000</t>
  </si>
  <si>
    <t>JOAQUIM AVELINO DE BARROS NETO</t>
  </si>
  <si>
    <t>0708038-21.2019.8.18.0000</t>
  </si>
  <si>
    <t>JOAQUIM BORGES DE SOUSA NETO</t>
  </si>
  <si>
    <t>0708039-06.2019.8.18.0000</t>
  </si>
  <si>
    <t>FELIX BORGES DA SILVA</t>
  </si>
  <si>
    <t>0708040-88.2019.8.18.0000</t>
  </si>
  <si>
    <t>ANISIO DEMOSTENES DE SOUSA</t>
  </si>
  <si>
    <t>0708041-73.2019.8.18.0000</t>
  </si>
  <si>
    <t>DELZUITE MELO</t>
  </si>
  <si>
    <t>0708043-43.2019.8.18.0000</t>
  </si>
  <si>
    <t>0708044-28.2019.8.18.0000</t>
  </si>
  <si>
    <t>ANTONIO ALFREDO PEREIRA</t>
  </si>
  <si>
    <t>0708046-95.2019.8.18.0000</t>
  </si>
  <si>
    <t>ANTONIO ALVES DA SILVA</t>
  </si>
  <si>
    <t>0708047-80.2019.8.18.0000</t>
  </si>
  <si>
    <t>0708048-65.2019.8.18.0000</t>
  </si>
  <si>
    <t>ALBERTO TERCEIRO NETO</t>
  </si>
  <si>
    <t>0708049-50.2019.8.18.0000</t>
  </si>
  <si>
    <t>ANA MARIA DE CARVALHO MACEDO</t>
  </si>
  <si>
    <t>0708050-35.2019.8.18.0000</t>
  </si>
  <si>
    <t>0708051-20.2019.8.18.0000</t>
  </si>
  <si>
    <t>0708052-05.2019.8.18.0000</t>
  </si>
  <si>
    <t>MARIA DO AMPARO PEREIRA ARAUJO</t>
  </si>
  <si>
    <t>0710258-89.2019.8.18.0000</t>
  </si>
  <si>
    <t>TAINA DA SILVA OLIVEIRA</t>
  </si>
  <si>
    <t>0710259-74.2019.8.18.0000</t>
  </si>
  <si>
    <t>CRISLAINE DA SILVA OLIVEIRA</t>
  </si>
  <si>
    <t>0710260-59.2019.8.18.0000</t>
  </si>
  <si>
    <t>JOAO HENRIQUE DE MACAU FURTADO</t>
  </si>
  <si>
    <t>0710261-44.2019.8.18.0000</t>
  </si>
  <si>
    <t>0710262-29.2019.8.18.0000</t>
  </si>
  <si>
    <t>0710263-14.2019.8.18.0000</t>
  </si>
  <si>
    <t>ANTONIO FRANCISCO DAS CHAGAS NETO</t>
  </si>
  <si>
    <t>0710266-66.2019.8.18.0000</t>
  </si>
  <si>
    <t>JOSE DA SILVA</t>
  </si>
  <si>
    <t>0708053-87.2019.8.18.0000</t>
  </si>
  <si>
    <t>JOSE FERREIRA DE OLIVEIRA</t>
  </si>
  <si>
    <t>0708054-72.2019.8.18.0000</t>
  </si>
  <si>
    <t>0708055-57.2019.8.18.0000</t>
  </si>
  <si>
    <t>JOSE BASILIO DO REGO</t>
  </si>
  <si>
    <t>0708056-42.2019.8.18.0000</t>
  </si>
  <si>
    <t>JOSE ERISMAR FERNANDES DE LIMA</t>
  </si>
  <si>
    <t>0708057-27.2019.8.18.0000</t>
  </si>
  <si>
    <t>0708058-12.2019.8.18.0000</t>
  </si>
  <si>
    <t>JOSE DE FATIMA MENDES PEREIRA</t>
  </si>
  <si>
    <t>0708059-94.2019.8.18.0000</t>
  </si>
  <si>
    <t>JOSE ARTEIRO LIMA</t>
  </si>
  <si>
    <t>0708060-79.2019.8.18.0000</t>
  </si>
  <si>
    <t>JOSE DO CARMO</t>
  </si>
  <si>
    <t>0708061-64.2019.8.18.0000</t>
  </si>
  <si>
    <t>JOSE DOS SANTOS SOBRINHO</t>
  </si>
  <si>
    <t>0708062-49.2019.8.18.0000</t>
  </si>
  <si>
    <t>0708063-34.2019.8.18.0000</t>
  </si>
  <si>
    <t>JOSE CASTELO BRANCO</t>
  </si>
  <si>
    <t>0708064-19.2019.8.18.0000</t>
  </si>
  <si>
    <t>JOSE DA COSTA OSORIO</t>
  </si>
  <si>
    <t>0708065-04.2019.8.18.0000</t>
  </si>
  <si>
    <t>JOSE FELIX FILHO</t>
  </si>
  <si>
    <t>0708066-86.2019.8.18.0000</t>
  </si>
  <si>
    <t>JOSE FONTENELE DE MENESES</t>
  </si>
  <si>
    <t>0708067-71.2019.8.18.0000</t>
  </si>
  <si>
    <t>0708068-56.2019.8.18.0000</t>
  </si>
  <si>
    <t>JOSE DE RIBAMAR ELVAS CORDEIRO</t>
  </si>
  <si>
    <t>0708069-41.2019.8.18.0000</t>
  </si>
  <si>
    <t>JOSE DE SOUSA</t>
  </si>
  <si>
    <t>0708070-26.2019.8.18.0000</t>
  </si>
  <si>
    <t>JOSE CARNEIRO DE ALENCAR</t>
  </si>
  <si>
    <t>0708071-11.2019.8.18.0000</t>
  </si>
  <si>
    <t>JOSE FEITOSA</t>
  </si>
  <si>
    <t>0708072-93.2019.8.18.0000</t>
  </si>
  <si>
    <t>JOSE DE SOUSA LEAL</t>
  </si>
  <si>
    <t>0708073-78.2019.8.18.0000</t>
  </si>
  <si>
    <t>JOSE ANTONIO DE LIMA</t>
  </si>
  <si>
    <t>0708075-48.2019.8.18.0000</t>
  </si>
  <si>
    <t>0708077-18.2019.8.18.0000</t>
  </si>
  <si>
    <t>0708078-03.2019.8.18.0000</t>
  </si>
  <si>
    <t>JOSE COELHO DO O</t>
  </si>
  <si>
    <t>0708079-85.2019.8.18.0000</t>
  </si>
  <si>
    <t>JOSE COUTINHO FILHO</t>
  </si>
  <si>
    <t>0708081-55.2019.8.18.0000</t>
  </si>
  <si>
    <t>JOSE BORGES DE SOUSA</t>
  </si>
  <si>
    <t>0708082-40.2019.8.18.0000</t>
  </si>
  <si>
    <t>JOSE CELESTINO RIBEIRO</t>
  </si>
  <si>
    <t>0708083-25.2019.8.18.0000</t>
  </si>
  <si>
    <t>JOSE FERREIRA DA SILVA</t>
  </si>
  <si>
    <t>0708084-10.2019.8.18.0000</t>
  </si>
  <si>
    <t>JOSE ESTEVAO FIRMINO</t>
  </si>
  <si>
    <t>0708085-92.2019.8.18.0000</t>
  </si>
  <si>
    <t>0708086-77.2019.8.18.0000</t>
  </si>
  <si>
    <t>JOSE BEZERRA VELOSO</t>
  </si>
  <si>
    <t>0708087-62.2019.8.18.0000</t>
  </si>
  <si>
    <t>JOSE ESTEVAO DE BRITO</t>
  </si>
  <si>
    <t>0708089-32.2019.8.18.0000</t>
  </si>
  <si>
    <t>JOSE ELMAR PESSOA CABRAL</t>
  </si>
  <si>
    <t>0708091-02.2019.8.18.0000</t>
  </si>
  <si>
    <t>JOSE FELIX VERAS</t>
  </si>
  <si>
    <t>0708092-84.2019.8.18.0000</t>
  </si>
  <si>
    <t>JOSE DE SOUSA LIMA</t>
  </si>
  <si>
    <t>0708093-69.2019.8.18.0000</t>
  </si>
  <si>
    <t>JOSE ELIAS DANTAS</t>
  </si>
  <si>
    <t>0708094-54.2019.8.18.0000</t>
  </si>
  <si>
    <t>JOSE CICERO GOMES</t>
  </si>
  <si>
    <t>0708095-39.2019.8.18.0000</t>
  </si>
  <si>
    <t>JOSE ESTEVAO PEREIRA</t>
  </si>
  <si>
    <t>0708096-24.2019.8.18.0000</t>
  </si>
  <si>
    <t>JOSE EMIDIO DA SILVA</t>
  </si>
  <si>
    <t>0708097-09.2019.8.18.0000</t>
  </si>
  <si>
    <t>0708098-91.2019.8.18.0000</t>
  </si>
  <si>
    <t>JOSE COELHO DE MACEDO</t>
  </si>
  <si>
    <t>0708100-61.2019.8.18.0000</t>
  </si>
  <si>
    <t>JOSE CLEMENTINO SANTOS</t>
  </si>
  <si>
    <t>0708101-46.2019.8.18.0000</t>
  </si>
  <si>
    <t>JOSE CARVALHO DE OLIVEIRA</t>
  </si>
  <si>
    <t>0708176-85.2019.8.18.0000</t>
  </si>
  <si>
    <t>JOSE CAVALCANTE DE OLIVEIRA</t>
  </si>
  <si>
    <t>0708177-70.2019.8.18.0000</t>
  </si>
  <si>
    <t>JOSE FERREIRA LEITE</t>
  </si>
  <si>
    <t>0708178-55.2019.8.18.0000</t>
  </si>
  <si>
    <t>0708102-31.2019.8.18.0000</t>
  </si>
  <si>
    <t>JOSE BARROSO DA SILVA</t>
  </si>
  <si>
    <t>0708179-40.2019.8.18.0000</t>
  </si>
  <si>
    <t>JOSE FRANCISCO CARDOSO</t>
  </si>
  <si>
    <t>0708180-25.2019.8.18.0000</t>
  </si>
  <si>
    <t>JOSE BORGES DA SILVA</t>
  </si>
  <si>
    <t>0708181-10.2019.8.18.0000</t>
  </si>
  <si>
    <t>JOSE DE SOUSA COSTA</t>
  </si>
  <si>
    <t>0708182-92.2019.8.18.0000</t>
  </si>
  <si>
    <t>JOSE ENEAS DE SOUSA</t>
  </si>
  <si>
    <t>0708183-77.2019.8.18.0000</t>
  </si>
  <si>
    <t>JOSE DE SOUSA PINTO</t>
  </si>
  <si>
    <t>0708184-62.2019.8.18.0000</t>
  </si>
  <si>
    <t>JOSE BEZERRA DE MOURA</t>
  </si>
  <si>
    <t>0708185-47.2019.8.18.0000</t>
  </si>
  <si>
    <t>JOSE CORDEIRO ALVES</t>
  </si>
  <si>
    <t>0708103-16.2019.8.18.0000</t>
  </si>
  <si>
    <t>0708186-32.2019.8.18.0000</t>
  </si>
  <si>
    <t>JOSE DE SOUSA ALVES</t>
  </si>
  <si>
    <t>0708187-17.2019.8.18.0000</t>
  </si>
  <si>
    <t>JOSE DA SILVA MARTINS</t>
  </si>
  <si>
    <t>0708188-02.2019.8.18.0000</t>
  </si>
  <si>
    <t>JOSE CARLOS AMORIM REIS</t>
  </si>
  <si>
    <t>0708189-84.2019.8.18.0000</t>
  </si>
  <si>
    <t>JOSE DOS REIS DE OLIVEIRA</t>
  </si>
  <si>
    <t>0708190-69.2019.8.18.0000</t>
  </si>
  <si>
    <t>0708191-54.2019.8.18.0000</t>
  </si>
  <si>
    <t>JOSE BRAZ DOS SANTOS</t>
  </si>
  <si>
    <t>0708192-39.2019.8.18.0000</t>
  </si>
  <si>
    <t>0708194-09.2019.8.18.0000</t>
  </si>
  <si>
    <t>JOSE EVELIM SOARES FILHO</t>
  </si>
  <si>
    <t>0708195-91.2019.8.18.0000</t>
  </si>
  <si>
    <t>JOSE ENOQUE DA SILVA</t>
  </si>
  <si>
    <t>0708196-76.2019.8.18.0000</t>
  </si>
  <si>
    <t>0708197-61.2019.8.18.0000</t>
  </si>
  <si>
    <t>0708198-46.2019.8.18.0000</t>
  </si>
  <si>
    <t>0708199-31.2019.8.18.0000</t>
  </si>
  <si>
    <t>JOSE ARAUJO COUTO COSTA</t>
  </si>
  <si>
    <t>0708200-16.2019.8.18.0000</t>
  </si>
  <si>
    <t>JOSE FRANCISCO DA COSTA</t>
  </si>
  <si>
    <t>0708201-98.2019.8.18.0000</t>
  </si>
  <si>
    <t>JOSE BONFIM MARQUES</t>
  </si>
  <si>
    <t>0708109-23.2019.8.18.0000</t>
  </si>
  <si>
    <t>JOSE ELIVAN DE SOUSA OLIVEIRA</t>
  </si>
  <si>
    <t>0708202-83.2019.8.18.0000</t>
  </si>
  <si>
    <t>0708203-68.2019.8.18.0000</t>
  </si>
  <si>
    <t>0708204-53.2019.8.18.0000</t>
  </si>
  <si>
    <t>JOSE FELIX RESENDE DA SILVA</t>
  </si>
  <si>
    <t>0708111-90.2019.8.18.0000</t>
  </si>
  <si>
    <t>JOSE CARVALHO DE LIMA</t>
  </si>
  <si>
    <t>0708112-75.2019.8.18.0000</t>
  </si>
  <si>
    <t>JOSE DE RIBAMAR DA SILVA</t>
  </si>
  <si>
    <t>0708113-60.2019.8.18.0000</t>
  </si>
  <si>
    <t>JOSE DE ACEU BATISTA</t>
  </si>
  <si>
    <t>0708114-45.2019.8.18.0000</t>
  </si>
  <si>
    <t>JOSE BATISTA DE CARVALHO NETO</t>
  </si>
  <si>
    <t>0708115-30.2019.8.18.0000</t>
  </si>
  <si>
    <t>JOSE DE RIBAMAR CABRAL</t>
  </si>
  <si>
    <t>0708116-15.2019.8.18.0000</t>
  </si>
  <si>
    <t>JOSE DE SOUZA NETO</t>
  </si>
  <si>
    <t>0708118-82.2019.8.18.0000</t>
  </si>
  <si>
    <t>JOSE BELO DA SILVA FILHO</t>
  </si>
  <si>
    <t>0708119-67.2019.8.18.0000</t>
  </si>
  <si>
    <t>JOSE CAMPELO NETO</t>
  </si>
  <si>
    <t>0708120-52.2019.8.18.0000</t>
  </si>
  <si>
    <t>0708121-37.2019.8.18.0000</t>
  </si>
  <si>
    <t>JOSE CORREIA LIMA NETO</t>
  </si>
  <si>
    <t>0708122-22.2019.8.18.0000</t>
  </si>
  <si>
    <t>JOSE FRANCISCO DA ROCHA</t>
  </si>
  <si>
    <t>0708123-07.2019.8.18.0000</t>
  </si>
  <si>
    <t>JOSE CARLOS ESCORCIO DE BRITO</t>
  </si>
  <si>
    <t>0708124-89.2019.8.18.0000</t>
  </si>
  <si>
    <t>0708125-74.2019.8.18.0000</t>
  </si>
  <si>
    <t>JOSE ARAUJO NETO</t>
  </si>
  <si>
    <t>0708126-59.2019.8.18.0000</t>
  </si>
  <si>
    <t>JOSE DILSON LEITE DE SOUSA</t>
  </si>
  <si>
    <t>0708127-44.2019.8.18.0000</t>
  </si>
  <si>
    <t>0708128-29.2019.8.18.0000</t>
  </si>
  <si>
    <t>0708129-14.2019.8.18.0000</t>
  </si>
  <si>
    <t>JOSE FLAVIO FURTADO MARINHO</t>
  </si>
  <si>
    <t>0708205-38.2019.8.18.0000</t>
  </si>
  <si>
    <t>JOSE MARIA DE OLIVEIRA</t>
  </si>
  <si>
    <t>0708130-96.2019.8.18.0000</t>
  </si>
  <si>
    <t>JOSE MARIA GOMES DA SILVA</t>
  </si>
  <si>
    <t>0708131-81.2019.8.18.0000</t>
  </si>
  <si>
    <t>JOSE RAIMUNDO DA SILVA</t>
  </si>
  <si>
    <t>0708132-66.2019.8.18.0000</t>
  </si>
  <si>
    <t>JOSE PINHEIRO FLORESTA</t>
  </si>
  <si>
    <t>0708134-36.2019.8.18.0000</t>
  </si>
  <si>
    <t>JOSE GENARIO COELHO DE MACEDO</t>
  </si>
  <si>
    <t>0708135-21.2019.8.18.0000</t>
  </si>
  <si>
    <t>JOSE RIBAMAR DAMIAO DA SILVA</t>
  </si>
  <si>
    <t>0708136-06.2019.8.18.0000</t>
  </si>
  <si>
    <t>JOSE PASCOAL DE CASTRO</t>
  </si>
  <si>
    <t>0708137-88.2019.8.18.0000</t>
  </si>
  <si>
    <t>JOSE LEITE DA PAZ</t>
  </si>
  <si>
    <t>0708138-73.2019.8.18.0000</t>
  </si>
  <si>
    <t>0708139-58.2019.8.18.0000</t>
  </si>
  <si>
    <t>JOSE RIBAMAR DE LIMA</t>
  </si>
  <si>
    <t>0708141-28.2019.8.18.0000</t>
  </si>
  <si>
    <t>0708142-13.2019.8.18.0000</t>
  </si>
  <si>
    <t>JOSE FRANCISCO RODRIGUES</t>
  </si>
  <si>
    <t>0708143-95.2019.8.18.0000</t>
  </si>
  <si>
    <t>JOSE NETO DA SILVA</t>
  </si>
  <si>
    <t>0708144-80.2019.8.18.0000</t>
  </si>
  <si>
    <t>JOSE LIAL MOREIRA</t>
  </si>
  <si>
    <t>0708145-65.2019.8.18.0000</t>
  </si>
  <si>
    <t>JOSE MENDES DA SILVA FILHO</t>
  </si>
  <si>
    <t>0708146-50.2019.8.18.0000</t>
  </si>
  <si>
    <t>JOSE GONCALO BARBOSA SOARES</t>
  </si>
  <si>
    <t>0708147-35.2019.8.18.0000</t>
  </si>
  <si>
    <t>JOSE RIBAMAR DA SILVA</t>
  </si>
  <si>
    <t>0708148-20.2019.8.18.0000</t>
  </si>
  <si>
    <t>JOSE LEAL FILHO</t>
  </si>
  <si>
    <t>0710271-88.2019.8.18.0000</t>
  </si>
  <si>
    <t>0708149-05.2019.8.18.0000</t>
  </si>
  <si>
    <t>JOSE ITAMAR DE MOURA</t>
  </si>
  <si>
    <t>0708150-87.2019.8.18.0000</t>
  </si>
  <si>
    <t>JOSE MARIA SERVIO</t>
  </si>
  <si>
    <t>0708151-72.2019.8.18.0000</t>
  </si>
  <si>
    <t>JOSE NAZARENO</t>
  </si>
  <si>
    <t>0708153-42.2019.8.18.0000</t>
  </si>
  <si>
    <t>JOSE PAIXAO DE ARAUJO</t>
  </si>
  <si>
    <t>0708154-27.2019.8.18.0000</t>
  </si>
  <si>
    <t>JOSE MARIA DA COSTA</t>
  </si>
  <si>
    <t>0708155-12.2019.8.18.0000</t>
  </si>
  <si>
    <t>JOSE POLICARPO FILHO</t>
  </si>
  <si>
    <t>0708157-79.2019.8.18.0000</t>
  </si>
  <si>
    <t>JOSE LUIZ DA SILVA</t>
  </si>
  <si>
    <t>0708158-64.2019.8.18.0000</t>
  </si>
  <si>
    <t>JOSE JUVANY DE CARVALHO</t>
  </si>
  <si>
    <t>0708159-49.2019.8.18.0000</t>
  </si>
  <si>
    <t>JOSE PEREIRA SOBRINHO</t>
  </si>
  <si>
    <t>0708160-34.2019.8.18.0000</t>
  </si>
  <si>
    <t>JOSE GOMES DE CARVALHO</t>
  </si>
  <si>
    <t>0708161-19.2019.8.18.0000</t>
  </si>
  <si>
    <t>JOSE MARIO DA SILVA</t>
  </si>
  <si>
    <t>0708162-04.2019.8.18.0000</t>
  </si>
  <si>
    <t>JOSE ORLANDO DE ARAUJO</t>
  </si>
  <si>
    <t>0708967-54.2019.8.18.0000</t>
  </si>
  <si>
    <t>0708968-39.2019.8.18.0000</t>
  </si>
  <si>
    <t>JOSE MARIA DE ARAUJO</t>
  </si>
  <si>
    <t>0708970-09.2019.8.18.0000</t>
  </si>
  <si>
    <t>JOSE PAULO DE ALMONDES</t>
  </si>
  <si>
    <t>0708971-91.2019.8.18.0000</t>
  </si>
  <si>
    <t>JOSE LUIZ DIAS</t>
  </si>
  <si>
    <t>0708972-76.2019.8.18.0000</t>
  </si>
  <si>
    <t>JOSE MATIAS MAIA</t>
  </si>
  <si>
    <t>0708973-61.2019.8.18.0000</t>
  </si>
  <si>
    <t>JOSE MOURA DA CUNHA</t>
  </si>
  <si>
    <t>0708974-46.2019.8.18.0000</t>
  </si>
  <si>
    <t>0708975-31.2019.8.18.0000</t>
  </si>
  <si>
    <t>JOSE HENRIQUE PEREIRA</t>
  </si>
  <si>
    <t>0708976-16.2019.8.18.0000</t>
  </si>
  <si>
    <t>JOSE RIBAMAR ARAUJO</t>
  </si>
  <si>
    <t>0708977-98.2019.8.18.0000</t>
  </si>
  <si>
    <t>JOSE FRUTUOSO DE CARVALHO REIS</t>
  </si>
  <si>
    <t>0708978-83.2019.8.18.0000</t>
  </si>
  <si>
    <t>JOSE RAIMUNDO DE SOUSA</t>
  </si>
  <si>
    <t>0708979-68.2019.8.18.0000</t>
  </si>
  <si>
    <t>JOSE PEREIRA DE OLIVEIRA</t>
  </si>
  <si>
    <t>0708980-53.2019.8.18.0000</t>
  </si>
  <si>
    <t>JOSE MARREIROS NUNES</t>
  </si>
  <si>
    <t>0708981-38.2019.8.18.0000</t>
  </si>
  <si>
    <t>JOSE MACHADO DE OLIVEIRA</t>
  </si>
  <si>
    <t>0708982-23.2019.8.18.0000</t>
  </si>
  <si>
    <t>JOSE MILITAO FILHO</t>
  </si>
  <si>
    <t>0708983-08.2019.8.18.0000</t>
  </si>
  <si>
    <t>JOSE PAULO SIMOES DA SILVA</t>
  </si>
  <si>
    <t>0708984-90.2019.8.18.0000</t>
  </si>
  <si>
    <t>JOSE JOAQUIM GOMES</t>
  </si>
  <si>
    <t>0708985-75.2019.8.18.0000</t>
  </si>
  <si>
    <t>0708986-60.2019.8.18.0000</t>
  </si>
  <si>
    <t>0708987-45.2019.8.18.0000</t>
  </si>
  <si>
    <t>0708988-30.2019.8.18.0000</t>
  </si>
  <si>
    <t>JOSE MANOEL DIAS</t>
  </si>
  <si>
    <t>0708989-15.2019.8.18.0000</t>
  </si>
  <si>
    <t>JOSE RAMOS DE OLIVEIRA</t>
  </si>
  <si>
    <t>0708991-82.2019.8.18.0000</t>
  </si>
  <si>
    <t>0708992-67.2019.8.18.0000</t>
  </si>
  <si>
    <t>JOSE MENDES DA SILVA</t>
  </si>
  <si>
    <t>0708993-52.2019.8.18.0000</t>
  </si>
  <si>
    <t>JOSE MANOEL DE CARVALHO</t>
  </si>
  <si>
    <t>0708994-37.2019.8.18.0000</t>
  </si>
  <si>
    <t>0708995-22.2019.8.18.0000</t>
  </si>
  <si>
    <t>JOSE RAIMUNDO DE OLIVEIRA</t>
  </si>
  <si>
    <t>0708996-07.2019.8.18.0000</t>
  </si>
  <si>
    <t>JOSE HAMILTON ROCHA OLIVEIRA</t>
  </si>
  <si>
    <t>0708997-89.2019.8.18.0000</t>
  </si>
  <si>
    <t>JOSE GILVAN LIMA NUNES</t>
  </si>
  <si>
    <t>0708998-74.2019.8.18.0000</t>
  </si>
  <si>
    <t>JOSE MARIA DO NASCIMENTO</t>
  </si>
  <si>
    <t>0708999-59.2019.8.18.0000</t>
  </si>
  <si>
    <t>0709000-44.2019.8.18.0000</t>
  </si>
  <si>
    <t>JOSE PENALVA MOREIRA DA SILVA</t>
  </si>
  <si>
    <t>0709001-29.2019.8.18.0000</t>
  </si>
  <si>
    <t>JOSE LUIZ BEZERRA</t>
  </si>
  <si>
    <t>0709002-14.2019.8.18.0000</t>
  </si>
  <si>
    <t>JOSE MARIA DA SILVA</t>
  </si>
  <si>
    <t>0709003-96.2019.8.18.0000</t>
  </si>
  <si>
    <t>JOSE QUIRINO DE BRITO</t>
  </si>
  <si>
    <t>0709004-81.2019.8.18.0000</t>
  </si>
  <si>
    <t>JOSE LUIS DOS SANTOS</t>
  </si>
  <si>
    <t>0709011-73.2019.8.18.0000</t>
  </si>
  <si>
    <t>JOSE GONCALVES DE MOURA</t>
  </si>
  <si>
    <t>0709005-66.2019.8.18.0000</t>
  </si>
  <si>
    <t>0709006-51.2019.8.18.0000</t>
  </si>
  <si>
    <t>JOSE GABRIEL DUARTE</t>
  </si>
  <si>
    <t>0709007-36.2019.8.18.0000</t>
  </si>
  <si>
    <t>JOSE NUNES DOS SANTOS</t>
  </si>
  <si>
    <t>0709008-21.2019.8.18.0000</t>
  </si>
  <si>
    <t>0709009-06.2019.8.18.0000</t>
  </si>
  <si>
    <t>JOSE RENATO DE ARAUJO CARVALHO</t>
  </si>
  <si>
    <t>0709013-43.2019.8.18.0000</t>
  </si>
  <si>
    <t>JOSE PEREIRA DOS SANTOS</t>
  </si>
  <si>
    <t>0709014-28.2019.8.18.0000</t>
  </si>
  <si>
    <t>JOSE NAPOLEAO LUSTOSA CAMPOS</t>
  </si>
  <si>
    <t>0709015-13.2019.8.18.0000</t>
  </si>
  <si>
    <t>JOSE MARIA DE ABREU FILHO</t>
  </si>
  <si>
    <t>0709016-95.2019.8.18.0000</t>
  </si>
  <si>
    <t>JOSE MANOEL DE MOURA</t>
  </si>
  <si>
    <t>0709017-80.2019.8.18.0000</t>
  </si>
  <si>
    <t>JOSE ORLANDO VERAS</t>
  </si>
  <si>
    <t>0709018-65.2019.8.18.0000</t>
  </si>
  <si>
    <t>0709019-50.2019.8.18.0000</t>
  </si>
  <si>
    <t>JOSE NUNES LEAL</t>
  </si>
  <si>
    <t>0709020-35.2019.8.18.0000</t>
  </si>
  <si>
    <t>JOSE MARINHEIRO PESSOA</t>
  </si>
  <si>
    <t>0709021-20.2019.8.18.0000</t>
  </si>
  <si>
    <t>JOSE GOMES LEODIDO RAMOS</t>
  </si>
  <si>
    <t>0709022-05.2019.8.18.0000</t>
  </si>
  <si>
    <t>JOSE RAIMUNDO SOARES</t>
  </si>
  <si>
    <t>0709023-87.2019.8.18.0000</t>
  </si>
  <si>
    <t>0709024-72.2019.8.18.0000</t>
  </si>
  <si>
    <t>JOSE FRANCISCO DE SOUSA ROCHA</t>
  </si>
  <si>
    <t>0709025-57.2019.8.18.0000</t>
  </si>
  <si>
    <t>JOSE MENDES DE MENESES</t>
  </si>
  <si>
    <t>0709026-42.2019.8.18.0000</t>
  </si>
  <si>
    <t>JOSE GLEUDSON ARAUJO DE SOUSA</t>
  </si>
  <si>
    <t>0709027-27.2019.8.18.0000</t>
  </si>
  <si>
    <t>JOSE LEONCIO DE SALES FILHO</t>
  </si>
  <si>
    <t>0709028-12.2019.8.18.0000</t>
  </si>
  <si>
    <t>0709029-94.2019.8.18.0000</t>
  </si>
  <si>
    <t>0709030-79.2019.8.18.0000</t>
  </si>
  <si>
    <t>JOSE REIS DE CARVALHO SOUSA</t>
  </si>
  <si>
    <t>0709032-49.2019.8.18.0000</t>
  </si>
  <si>
    <t>JOSE QUIRINO BEZERRA</t>
  </si>
  <si>
    <t>0709033-34.2019.8.18.0000</t>
  </si>
  <si>
    <t>JOSE RAIMUNDO RIBEIRO</t>
  </si>
  <si>
    <t>0709034-19.2019.8.18.0000</t>
  </si>
  <si>
    <t>JOSE PEREIRA DE MELO FILHO</t>
  </si>
  <si>
    <t>0709035-04.2019.8.18.0000</t>
  </si>
  <si>
    <t>JOSE SOARES DA CUNHA</t>
  </si>
  <si>
    <t>0709036-86.2019.8.18.0000</t>
  </si>
  <si>
    <t>JOSE SOARES DE ALMEIDA</t>
  </si>
  <si>
    <t>0709037-71.2019.8.18.0000</t>
  </si>
  <si>
    <t>JOSE TEOFILO DA MATA</t>
  </si>
  <si>
    <t>0709038-56.2019.8.18.0000</t>
  </si>
  <si>
    <t>JOSE VALMIR DE SOUSA</t>
  </si>
  <si>
    <t>0709039-41.2019.8.18.0000</t>
  </si>
  <si>
    <t>0709040-26.2019.8.18.0000</t>
  </si>
  <si>
    <t>JOSE RIBAMAR DO NASCIMENTO</t>
  </si>
  <si>
    <t>0709041-11.2019.8.18.0000</t>
  </si>
  <si>
    <t>JOSE RODRIGUES LEONIDAS</t>
  </si>
  <si>
    <t>0709042-93.2019.8.18.0000</t>
  </si>
  <si>
    <t>0709044-63.2019.8.18.0000</t>
  </si>
  <si>
    <t>JOSE VICENTE DA SILVA</t>
  </si>
  <si>
    <t>0709046-33.2019.8.18.0000</t>
  </si>
  <si>
    <t>JOSE VALENTE DE FIGUEIREDO</t>
  </si>
  <si>
    <t>0709048-03.2019.8.18.0000</t>
  </si>
  <si>
    <t>JOSE RODRIGUES DE ARAUJO FILHO</t>
  </si>
  <si>
    <t>0709049-85.2019.8.18.0000</t>
  </si>
  <si>
    <t>JOSE RIBEIRO DIAS</t>
  </si>
  <si>
    <t>0709050-70.2019.8.18.0000</t>
  </si>
  <si>
    <t>0709051-55.2019.8.18.0000</t>
  </si>
  <si>
    <t>JOSE TELES DE BRITO</t>
  </si>
  <si>
    <t>0709052-40.2019.8.18.0000</t>
  </si>
  <si>
    <t>0709053-25.2019.8.18.0000</t>
  </si>
  <si>
    <t>JOSE VIEIRA BRITO</t>
  </si>
  <si>
    <t>0709054-10.2019.8.18.0000</t>
  </si>
  <si>
    <t>JOSE RODRIGUES COUTINHO</t>
  </si>
  <si>
    <t>0709055-92.2019.8.18.0000</t>
  </si>
  <si>
    <t>JOSE RODRIGUES BARROS</t>
  </si>
  <si>
    <t>0709056-77.2019.8.18.0000</t>
  </si>
  <si>
    <t>JOSE SILVA TEIXEIRA</t>
  </si>
  <si>
    <t>0709057-62.2019.8.18.0000</t>
  </si>
  <si>
    <t>0709058-47.2019.8.18.0000</t>
  </si>
  <si>
    <t>JOSE SIMAO FILHO</t>
  </si>
  <si>
    <t>0709092-22.2019.8.18.0000</t>
  </si>
  <si>
    <t>JOSE TELES COUTINHO</t>
  </si>
  <si>
    <t>0709060-17.2019.8.18.0000</t>
  </si>
  <si>
    <t>JOSE RITA LINO</t>
  </si>
  <si>
    <t>0709061-02.2019.8.18.0000</t>
  </si>
  <si>
    <t>JOSE RICARDO DA SILVA</t>
  </si>
  <si>
    <t>0709062-84.2019.8.18.0000</t>
  </si>
  <si>
    <t>JOSE RIBEIRO</t>
  </si>
  <si>
    <t>0709064-54.2019.8.18.0000</t>
  </si>
  <si>
    <t>0709065-39.2019.8.18.0000</t>
  </si>
  <si>
    <t>JOSE SOARES NETO</t>
  </si>
  <si>
    <t>0709066-24.2019.8.18.0000</t>
  </si>
  <si>
    <t>JOSE SANTANA ARAUJO SILVA</t>
  </si>
  <si>
    <t>0709067-09.2019.8.18.0000</t>
  </si>
  <si>
    <t>JOSE ROQUE BARBOSA</t>
  </si>
  <si>
    <t>0709068-91.2019.8.18.0000</t>
  </si>
  <si>
    <t>0709070-61.2019.8.18.0000</t>
  </si>
  <si>
    <t>JOSE RIBEIRO MAGALHAES</t>
  </si>
  <si>
    <t>0709071-46.2019.8.18.0000</t>
  </si>
  <si>
    <t>0709072-31.2019.8.18.0000</t>
  </si>
  <si>
    <t>JOSE RODRIGUES COELHO</t>
  </si>
  <si>
    <t>0709074-98.2019.8.18.0000</t>
  </si>
  <si>
    <t>0709075-83.2019.8.18.0000</t>
  </si>
  <si>
    <t>JOSE ROBERT DE OLIVEIRA</t>
  </si>
  <si>
    <t>0709076-68.2019.8.18.0000</t>
  </si>
  <si>
    <t>JOSE VIEIRA DO NASCIMENTO</t>
  </si>
  <si>
    <t>0709078-38.2019.8.18.0000</t>
  </si>
  <si>
    <t>JOSE SARTO MUNIZ TERCEIRO</t>
  </si>
  <si>
    <t>0709079-23.2019.8.18.0000</t>
  </si>
  <si>
    <t>JOSE RIBAMAR MESQUITA PESSOA</t>
  </si>
  <si>
    <t>0709080-08.2019.8.18.0000</t>
  </si>
  <si>
    <t>JOSE RIBEIRO SOBRINHO</t>
  </si>
  <si>
    <t>0709081-90.2019.8.18.0000</t>
  </si>
  <si>
    <t>JOSE UBIRACI NUNES DE MIRANDA</t>
  </si>
  <si>
    <t>0709082-75.2019.8.18.0000</t>
  </si>
  <si>
    <t>JOSE VALDINAR BARBOSA</t>
  </si>
  <si>
    <t>0709083-60.2019.8.18.0000</t>
  </si>
  <si>
    <t>JOSE VITORIO DE LIMA</t>
  </si>
  <si>
    <t>0709084-45.2019.8.18.0000</t>
  </si>
  <si>
    <t>JOSE SIDELTE DA LUZ</t>
  </si>
  <si>
    <t>0709085-30.2019.8.18.0000</t>
  </si>
  <si>
    <t>0709086-15.2019.8.18.0000</t>
  </si>
  <si>
    <t>JOSE WILSON PEREIRA DO NASCIMENTO</t>
  </si>
  <si>
    <t>0709087-97.2019.8.18.0000</t>
  </si>
  <si>
    <t>JOSE RIBAMAR SALES COSTA</t>
  </si>
  <si>
    <t>0709088-82.2019.8.18.0000</t>
  </si>
  <si>
    <t>0709089-67.2019.8.18.0000</t>
  </si>
  <si>
    <t>JOSE SOUSA CARDOSO</t>
  </si>
  <si>
    <t>0709093-07.2019.8.18.0000</t>
  </si>
  <si>
    <t>JOSE RODRIGUES DA CRUZ</t>
  </si>
  <si>
    <t>0709094-89.2019.8.18.0000</t>
  </si>
  <si>
    <t>JOSE VIEIRA LUZ</t>
  </si>
  <si>
    <t>0709095-74.2019.8.18.0000</t>
  </si>
  <si>
    <t>0709096-59.2019.8.18.0000</t>
  </si>
  <si>
    <t>JOSE RIBEIRO MARTINS</t>
  </si>
  <si>
    <t>0709097-44.2019.8.18.0000</t>
  </si>
  <si>
    <t>JOSE RIBAMAR FERREIRA DOS SANTOS</t>
  </si>
  <si>
    <t>0709098-29.2019.8.18.0000</t>
  </si>
  <si>
    <t>0709099-14.2019.8.18.0000</t>
  </si>
  <si>
    <t>JOSE RILDO GOMES SILVA</t>
  </si>
  <si>
    <t>0709100-96.2019.8.18.0000</t>
  </si>
  <si>
    <t>JUCELINO AMARAL LUSTOSA</t>
  </si>
  <si>
    <t>0709102-66.2019.8.18.0000</t>
  </si>
  <si>
    <t>JOSIAS MENDES DA SILVA</t>
  </si>
  <si>
    <t>0709103-51.2019.8.18.0000</t>
  </si>
  <si>
    <t>JOSIAS DA SILVA FONTENELE</t>
  </si>
  <si>
    <t>0709104-36.2019.8.18.0000</t>
  </si>
  <si>
    <t>JUAREZ PASSOS DE SENA ROSA</t>
  </si>
  <si>
    <t>0709105-21.2019.8.18.0000</t>
  </si>
  <si>
    <t>JOSE WILSON RAMOS DE RESENDE</t>
  </si>
  <si>
    <t>0709106-06.2019.8.18.0000</t>
  </si>
  <si>
    <t>JULIETA DO REGO LOBAO</t>
  </si>
  <si>
    <t>0709107-88.2019.8.18.0000</t>
  </si>
  <si>
    <t>0709108-73.2019.8.18.0000</t>
  </si>
  <si>
    <t>JUNOT SA MEIRELES</t>
  </si>
  <si>
    <t>0709109-58.2019.8.18.0000</t>
  </si>
  <si>
    <t>JULIO DIAS DE OLIVEIRA</t>
  </si>
  <si>
    <t>0709110-43.2019.8.18.0000</t>
  </si>
  <si>
    <t>0709111-28.2019.8.18.0000</t>
  </si>
  <si>
    <t>JUAREZ MARQUES DE CARVALHO</t>
  </si>
  <si>
    <t>0709112-13.2019.8.18.0000</t>
  </si>
  <si>
    <t>JURACY BARROS BEZERRA</t>
  </si>
  <si>
    <t>0709113-95.2019.8.18.0000</t>
  </si>
  <si>
    <t>JULDECI MUNIZ DE SOUSA</t>
  </si>
  <si>
    <t>0709114-80.2019.8.18.0000</t>
  </si>
  <si>
    <t>JOSEMAR JOSE DOS SANTOS</t>
  </si>
  <si>
    <t>0709115-65.2019.8.18.0000</t>
  </si>
  <si>
    <t>JUVENAL SALES DA SILVA</t>
  </si>
  <si>
    <t>0709116-50.2019.8.18.0000</t>
  </si>
  <si>
    <t>0709117-35.2019.8.18.0000</t>
  </si>
  <si>
    <t>JULIO JOSE DA SILVA</t>
  </si>
  <si>
    <t>0709118-20.2019.8.18.0000</t>
  </si>
  <si>
    <t>0709119-05.2019.8.18.0000</t>
  </si>
  <si>
    <t>JUAREZ PIMENTEL DUARTE</t>
  </si>
  <si>
    <t>0709120-87.2019.8.18.0000</t>
  </si>
  <si>
    <t>JUSTINO DE LIMA FERRAZ</t>
  </si>
  <si>
    <t>0709121-72.2019.8.18.0000</t>
  </si>
  <si>
    <t>JOSE XIMENES PAIVA</t>
  </si>
  <si>
    <t>0709122-57.2019.8.18.0000</t>
  </si>
  <si>
    <t>JUNIO CARVALHO DIDO</t>
  </si>
  <si>
    <t>0709123-42.2019.8.18.0000</t>
  </si>
  <si>
    <t>0709124-27.2019.8.18.0000</t>
  </si>
  <si>
    <t>JOSIMAR SOARES DA SILVA</t>
  </si>
  <si>
    <t>0709125-12.2019.8.18.0000</t>
  </si>
  <si>
    <t>JOSUE DA SILVA OLIVEIRA</t>
  </si>
  <si>
    <t>0709126-94.2019.8.18.0000</t>
  </si>
  <si>
    <t>JULIA RIBEIRO SOARES BARBOSA</t>
  </si>
  <si>
    <t>0709127-79.2019.8.18.0000</t>
  </si>
  <si>
    <t>0709128-64.2019.8.18.0000</t>
  </si>
  <si>
    <t>JULIO CESAR GONCALVES BRITO</t>
  </si>
  <si>
    <t>0709129-49.2019.8.18.0000</t>
  </si>
  <si>
    <t>JUVENAL PIAUI</t>
  </si>
  <si>
    <t>0709130-34.2019.8.18.0000</t>
  </si>
  <si>
    <t>JOZIEL NOBRE DE OLIVEIRA</t>
  </si>
  <si>
    <t>0709131-19.2019.8.18.0000</t>
  </si>
  <si>
    <t>JOSIEL ALVES CATARINO</t>
  </si>
  <si>
    <t>0709132-04.2019.8.18.0000</t>
  </si>
  <si>
    <t>JOSINO MANOEL RIBEIRO</t>
  </si>
  <si>
    <t>0709133-86.2019.8.18.0000</t>
  </si>
  <si>
    <t>JUSTA RAIMUNDA DOS SANTOS</t>
  </si>
  <si>
    <t>0709134-71.2019.8.18.0000</t>
  </si>
  <si>
    <t>JURACI LEMOS RODRIGUES</t>
  </si>
  <si>
    <t>0709135-56.2019.8.18.0000</t>
  </si>
  <si>
    <t>JOSERRAL VIEIRA DE BARROS</t>
  </si>
  <si>
    <t>0709136-41.2019.8.18.0000</t>
  </si>
  <si>
    <t>JOSENY PINTO DE SOUSA</t>
  </si>
  <si>
    <t>0709137-26.2019.8.18.0000</t>
  </si>
  <si>
    <t>JULIO CESAR PEREIRA DA SILVA</t>
  </si>
  <si>
    <t>0709138-11.2019.8.18.0000</t>
  </si>
  <si>
    <t>JULIO CESAR LAGES RODRIGUES</t>
  </si>
  <si>
    <t>0709139-93.2019.8.18.0000</t>
  </si>
  <si>
    <t>JULIMAR DE SOUSA OSORIO</t>
  </si>
  <si>
    <t>0709140-78.2019.8.18.0000</t>
  </si>
  <si>
    <t>JOSELINO MOREIRA DA SILVA</t>
  </si>
  <si>
    <t>0709141-63.2019.8.18.0000</t>
  </si>
  <si>
    <t>0709142-48.2019.8.18.0000</t>
  </si>
  <si>
    <t>JOSENILDO PORTO DA PAZ</t>
  </si>
  <si>
    <t>0709143-33.2019.8.18.0000</t>
  </si>
  <si>
    <t>0709144-18.2019.8.18.0000</t>
  </si>
  <si>
    <t>JURANDIR SAMPAIO CORDEIRO</t>
  </si>
  <si>
    <t>0709145-03.2019.8.18.0000</t>
  </si>
  <si>
    <t>TERESINHA DE JESUS PIRES DA SILVA</t>
  </si>
  <si>
    <t>0710294-34.2019.8.18.0000</t>
  </si>
  <si>
    <t>OSMARINA OLIVEIRA DE SOUSA</t>
  </si>
  <si>
    <t>0710295-19.2019.8.18.0000</t>
  </si>
  <si>
    <t>ELUSIA BATISTA LIMA</t>
  </si>
  <si>
    <t>0710622-61.2019.8.18.0000</t>
  </si>
  <si>
    <t>MARIA DA CONCEICAO BATISTA DA SILVA</t>
  </si>
  <si>
    <t>0710296-04.2019.8.18.0000</t>
  </si>
  <si>
    <t>0709146-85.2019.8.18.0000</t>
  </si>
  <si>
    <t>LOURIVAL FERNANDES DE ARAUJO</t>
  </si>
  <si>
    <t>0709147-70.2019.8.18.0000</t>
  </si>
  <si>
    <t>LUIZ COELHO SANTIAGO</t>
  </si>
  <si>
    <t>0709148-55.2019.8.18.0000</t>
  </si>
  <si>
    <t>LUIZ DA SILVA SANTOS</t>
  </si>
  <si>
    <t>0709149-40.2019.8.18.0000</t>
  </si>
  <si>
    <t>LOURIVAL LOPES DE CARVALHO</t>
  </si>
  <si>
    <t>0709150-25.2019.8.18.0000</t>
  </si>
  <si>
    <t>LAURO LUSTOSA NOGUEIRA</t>
  </si>
  <si>
    <t>0709151-10.2019.8.18.0000</t>
  </si>
  <si>
    <t>LUIZ DE SOUSA LEAL</t>
  </si>
  <si>
    <t>0709152-92.2019.8.18.0000</t>
  </si>
  <si>
    <t>0709153-77.2019.8.18.0000</t>
  </si>
  <si>
    <t>LOURIVAL ALVES DO NASCIMENTO</t>
  </si>
  <si>
    <t>0709154-62.2019.8.18.0000</t>
  </si>
  <si>
    <t>LOURIVAL FERNANDES BRAGA</t>
  </si>
  <si>
    <t>0709155-47.2019.8.18.0000</t>
  </si>
  <si>
    <t>LINDOMAR RODRIGUES COELHO</t>
  </si>
  <si>
    <t>0709156-32.2019.8.18.0000</t>
  </si>
  <si>
    <t>LINDOMAR DE FREITAS SOUSA</t>
  </si>
  <si>
    <t>0709157-17.2019.8.18.0000</t>
  </si>
  <si>
    <t>LAURECILDES RODRIGUES LIRA</t>
  </si>
  <si>
    <t>0709158-02.2019.8.18.0000</t>
  </si>
  <si>
    <t>LOURIVAL GOMES FERREIRA</t>
  </si>
  <si>
    <t>0709159-84.2019.8.18.0000</t>
  </si>
  <si>
    <t>LINDOLFO FERREIRA RODRIGUES</t>
  </si>
  <si>
    <t>0709160-69.2019.8.18.0000</t>
  </si>
  <si>
    <t>LUIZ CARLOS VASCONCELOS</t>
  </si>
  <si>
    <t>0709161-54.2019.8.18.0000</t>
  </si>
  <si>
    <t>0709162-39.2019.8.18.0000</t>
  </si>
  <si>
    <t>LINO ESCORCIO DE BRITO</t>
  </si>
  <si>
    <t>0709163-24.2019.8.18.0000</t>
  </si>
  <si>
    <t>0709164-09.2019.8.18.0000</t>
  </si>
  <si>
    <t>LOURIVAL GONCALVES GUIMARAES</t>
  </si>
  <si>
    <t>0709165-91.2019.8.18.0000</t>
  </si>
  <si>
    <t>LUIZ CONRADO DA SILVA</t>
  </si>
  <si>
    <t>0709166-76.2019.8.18.0000</t>
  </si>
  <si>
    <t>0709167-61.2019.8.18.0000</t>
  </si>
  <si>
    <t>LEONARDO CARLOS DA SILVA</t>
  </si>
  <si>
    <t>0709168-46.2019.8.18.0000</t>
  </si>
  <si>
    <t>0709169-31.2019.8.18.0000</t>
  </si>
  <si>
    <t>0709170-16.2019.8.18.0000</t>
  </si>
  <si>
    <t>0709171-98.2019.8.18.0000</t>
  </si>
  <si>
    <t>LAURA GLECE DA SILVA</t>
  </si>
  <si>
    <t>0709172-83.2019.8.18.0000</t>
  </si>
  <si>
    <t>LOURIVAL RODRIGUES DA SILVA</t>
  </si>
  <si>
    <t>0709173-68.2019.8.18.0000</t>
  </si>
  <si>
    <t>0709175-38.2019.8.18.0000</t>
  </si>
  <si>
    <t>LIVIO AUGUSTO LEODIDO</t>
  </si>
  <si>
    <t>0709176-23.2019.8.18.0000</t>
  </si>
  <si>
    <t>0709177-08.2019.8.18.0000</t>
  </si>
  <si>
    <t>LECI FERREIRA NUNES</t>
  </si>
  <si>
    <t>0709178-90.2019.8.18.0000</t>
  </si>
  <si>
    <t>LUIZ BEZERRA</t>
  </si>
  <si>
    <t>0709179-75.2019.8.18.0000</t>
  </si>
  <si>
    <t>0709180-60.2019.8.18.0000</t>
  </si>
  <si>
    <t>0709181-45.2019.8.18.0000</t>
  </si>
  <si>
    <t>0709182-30.2019.8.18.0000</t>
  </si>
  <si>
    <t>LUIZ DE SOUSA</t>
  </si>
  <si>
    <t>0709183-15.2019.8.18.0000</t>
  </si>
  <si>
    <t>LUCIANO URQUIZA DE LUCENA</t>
  </si>
  <si>
    <t>0709184-97.2019.8.18.0000</t>
  </si>
  <si>
    <t>0709185-82.2019.8.18.0000</t>
  </si>
  <si>
    <t>0709186-67.2019.8.18.0000</t>
  </si>
  <si>
    <t>0709187-52.2019.8.18.0000</t>
  </si>
  <si>
    <t>LUIZ ALVES FRAZAO</t>
  </si>
  <si>
    <t>0709188-37.2019.8.18.0000</t>
  </si>
  <si>
    <t>LUIS ARAUJO LUZ</t>
  </si>
  <si>
    <t>0709189-22.2019.8.18.0000</t>
  </si>
  <si>
    <t>LUCIMAR DE SENA ROSA</t>
  </si>
  <si>
    <t>0709190-07.2019.8.18.0000</t>
  </si>
  <si>
    <t>LUIZ CARLOS MENDES DE SOUSA</t>
  </si>
  <si>
    <t>0709191-89.2019.8.18.0000</t>
  </si>
  <si>
    <t>LUIS CARLOS DAMASCENO SANTOS</t>
  </si>
  <si>
    <t>0709192-74.2019.8.18.0000</t>
  </si>
  <si>
    <t>0709193-59.2019.8.18.0000</t>
  </si>
  <si>
    <t>LUIS JOSE DA COSTA</t>
  </si>
  <si>
    <t>0709194-44.2019.8.18.0000</t>
  </si>
  <si>
    <t>LINDALVA MARIA PEREIRA</t>
  </si>
  <si>
    <t>0709234-26.2019.8.18.0000</t>
  </si>
  <si>
    <t>LEONIDAS ALVES SARAIVA</t>
  </si>
  <si>
    <t>0709235-11.2019.8.18.0000</t>
  </si>
  <si>
    <t>LUIS VIEIRA DE SA</t>
  </si>
  <si>
    <t>0709195-29.2019.8.18.0000</t>
  </si>
  <si>
    <t>LOURIVAL SOARES</t>
  </si>
  <si>
    <t>0709236-93.2019.8.18.0000</t>
  </si>
  <si>
    <t>LUIS PEREIRA DE CARVALHO</t>
  </si>
  <si>
    <t>0709237-78.2019.8.18.0000</t>
  </si>
  <si>
    <t>LUIS ALVES DE MOURA</t>
  </si>
  <si>
    <t>0709239-48.2019.8.18.0000</t>
  </si>
  <si>
    <t>0709197-96.2019.8.18.0000</t>
  </si>
  <si>
    <t>0709198-81.2019.8.18.0000</t>
  </si>
  <si>
    <t>LEOPOLDINO ANTONIO BESERRA</t>
  </si>
  <si>
    <t>0709240-33.2019.8.18.0000</t>
  </si>
  <si>
    <t>0709241-18.2019.8.18.0000</t>
  </si>
  <si>
    <t>0709199-66.2019.8.18.0000</t>
  </si>
  <si>
    <t>LUIS DE CARVALHO MORAIS</t>
  </si>
  <si>
    <t>0709243-85.2019.8.18.0000</t>
  </si>
  <si>
    <t>LETICE BRAGA DE SOUSA</t>
  </si>
  <si>
    <t>0709244-70.2019.8.18.0000</t>
  </si>
  <si>
    <t>LUCIANO NOLETO PORTELA</t>
  </si>
  <si>
    <t>0709246-40.2019.8.18.0000</t>
  </si>
  <si>
    <t>0709200-51.2019.8.18.0000</t>
  </si>
  <si>
    <t>LUCIANO HOLANDA SILVA</t>
  </si>
  <si>
    <t>0709201-36.2019.8.18.0000</t>
  </si>
  <si>
    <t>LUISA GIOVANA LOPES EULALIO NUNES</t>
  </si>
  <si>
    <t>0709202-21.2019.8.18.0000</t>
  </si>
  <si>
    <t>LUIZ RODRIGUES DO NASCIMENTO</t>
  </si>
  <si>
    <t>0709247-25.2019.8.18.0000</t>
  </si>
  <si>
    <t>MARIA PATROCINA FILHA COSTA</t>
  </si>
  <si>
    <t>0709248-10.2019.8.18.0000</t>
  </si>
  <si>
    <t>LUIZ NUNES DA SILVA</t>
  </si>
  <si>
    <t>0709249-92.2019.8.18.0000</t>
  </si>
  <si>
    <t>LUIZ VAZ DE LIRA</t>
  </si>
  <si>
    <t>0709203-06.2019.8.18.0000</t>
  </si>
  <si>
    <t>0709250-77.2019.8.18.0000</t>
  </si>
  <si>
    <t>LUIZ TORQUATO DA SILVA</t>
  </si>
  <si>
    <t>0709251-62.2019.8.18.0000</t>
  </si>
  <si>
    <t>0709204-88.2019.8.18.0000</t>
  </si>
  <si>
    <t>0709252-47.2019.8.18.0000</t>
  </si>
  <si>
    <t>0709253-32.2019.8.18.0000</t>
  </si>
  <si>
    <t>LUIZ GONZAGA FEITOSA</t>
  </si>
  <si>
    <t>0709254-17.2019.8.18.0000</t>
  </si>
  <si>
    <t>0709205-73.2019.8.18.0000</t>
  </si>
  <si>
    <t>MADALENA RIBEIRO DE SA</t>
  </si>
  <si>
    <t>0709206-58.2019.8.18.0000</t>
  </si>
  <si>
    <t>LUZIA FURTADO DA SILVA SOARES</t>
  </si>
  <si>
    <t>0709207-43.2019.8.18.0000</t>
  </si>
  <si>
    <t>LUIZ GONZAGA MACHADO</t>
  </si>
  <si>
    <t>0709208-28.2019.8.18.0000</t>
  </si>
  <si>
    <t>LUIZ RODRIGUES DA SILVA</t>
  </si>
  <si>
    <t>0709255-02.2019.8.18.0000</t>
  </si>
  <si>
    <t>LUIZ GONZAGA FERREIRA</t>
  </si>
  <si>
    <t>0709209-13.2019.8.18.0000</t>
  </si>
  <si>
    <t>0709210-95.2019.8.18.0000</t>
  </si>
  <si>
    <t>0709257-69.2019.8.18.0000</t>
  </si>
  <si>
    <t>LUIZ GONZAGA DE SOUSA</t>
  </si>
  <si>
    <t>0709211-80.2019.8.18.0000</t>
  </si>
  <si>
    <t>LUIZ RONALDO LEITE FEITOSA</t>
  </si>
  <si>
    <t>0709258-54.2019.8.18.0000</t>
  </si>
  <si>
    <t>0709259-39.2019.8.18.0000</t>
  </si>
  <si>
    <t>0709260-24.2019.8.18.0000</t>
  </si>
  <si>
    <t>LUSIMAR RODRIGUES DOS SANTOS</t>
  </si>
  <si>
    <t>0709212-65.2019.8.18.0000</t>
  </si>
  <si>
    <t>LUIZ NERES DE SENA</t>
  </si>
  <si>
    <t>0709213-50.2019.8.18.0000</t>
  </si>
  <si>
    <t>LUIZ MARCAL NETO</t>
  </si>
  <si>
    <t>0709214-35.2019.8.18.0000</t>
  </si>
  <si>
    <t>LUIZ DOMINGOS PEREIRA NETO</t>
  </si>
  <si>
    <t>0709261-09.2019.8.18.0000</t>
  </si>
  <si>
    <t>LUIZ VIEIRA DE SOUSA</t>
  </si>
  <si>
    <t>0709215-20.2019.8.18.0000</t>
  </si>
  <si>
    <t>LUIZ EDUARDO ARRAIS GUIDA</t>
  </si>
  <si>
    <t>0709216-05.2019.8.18.0000</t>
  </si>
  <si>
    <t>LUZIA LUCILENE ALVES DA SILVA</t>
  </si>
  <si>
    <t>0709262-91.2019.8.18.0000</t>
  </si>
  <si>
    <t>0709263-76.2019.8.18.0000</t>
  </si>
  <si>
    <t>0709264-61.2019.8.18.0000</t>
  </si>
  <si>
    <t>LUSIMAR REIS TORRES</t>
  </si>
  <si>
    <t>0709266-31.2019.8.18.0000</t>
  </si>
  <si>
    <t>GIL JOAQUIM DE SOUSA</t>
  </si>
  <si>
    <t>0709267-16.2019.8.18.0000</t>
  </si>
  <si>
    <t>GESI JOSE DA SILVA</t>
  </si>
  <si>
    <t>0709217-87.2019.8.18.0000</t>
  </si>
  <si>
    <t>0709218-72.2019.8.18.0000</t>
  </si>
  <si>
    <t>0709219-57.2019.8.18.0000</t>
  </si>
  <si>
    <t>0709268-98.2019.8.18.0000</t>
  </si>
  <si>
    <t>0709220-42.2019.8.18.0000</t>
  </si>
  <si>
    <t>0709221-27.2019.8.18.0000</t>
  </si>
  <si>
    <t>FRANCISCO DE ASSIS DA SILVA</t>
  </si>
  <si>
    <t>0709222-12.2019.8.18.0000</t>
  </si>
  <si>
    <t>0709223-94.2019.8.18.0000</t>
  </si>
  <si>
    <t>0709224-79.2019.8.18.0000</t>
  </si>
  <si>
    <t>GEORGE DE MOURA LEAL</t>
  </si>
  <si>
    <t>0709269-83.2019.8.18.0000</t>
  </si>
  <si>
    <t>GILSON GOMES SOARES</t>
  </si>
  <si>
    <t>0709225-64.2019.8.18.0000</t>
  </si>
  <si>
    <t>GERALDO DE ALENCAR</t>
  </si>
  <si>
    <t>0709270-68.2019.8.18.0000</t>
  </si>
  <si>
    <t>GERALDO ANSELMO</t>
  </si>
  <si>
    <t>0709271-53.2019.8.18.0000</t>
  </si>
  <si>
    <t>GESY DA FONSECA BENVINDO</t>
  </si>
  <si>
    <t>0709226-49.2019.8.18.0000</t>
  </si>
  <si>
    <t>0709272-38.2019.8.18.0000</t>
  </si>
  <si>
    <t>GERARDO GOMES PARENTE</t>
  </si>
  <si>
    <t>0709227-34.2019.8.18.0000</t>
  </si>
  <si>
    <t>GERALDO COUTINHO LELIS</t>
  </si>
  <si>
    <t>0709273-23.2019.8.18.0000</t>
  </si>
  <si>
    <t>0709274-08.2019.8.18.0000</t>
  </si>
  <si>
    <t>GIDEON RIBEIRO DA ROCHA</t>
  </si>
  <si>
    <t>0709275-90.2019.8.18.0000</t>
  </si>
  <si>
    <t>GETULIO ALVES DO NASCIMENTO</t>
  </si>
  <si>
    <t>0709228-19.2019.8.18.0000</t>
  </si>
  <si>
    <t>FRANCISCO PEREIRA FILHO</t>
  </si>
  <si>
    <t>0709229-04.2019.8.18.0000</t>
  </si>
  <si>
    <t>FRANCISCO JOSE DE CARVALHO</t>
  </si>
  <si>
    <t>0709276-75.2019.8.18.0000</t>
  </si>
  <si>
    <t>GILSON SILVA RODRIGUES</t>
  </si>
  <si>
    <t>0709277-60.2019.8.18.0000</t>
  </si>
  <si>
    <t>GILBERTO RIBEIRO DA SILVA</t>
  </si>
  <si>
    <t>0709280-15.2019.8.18.0000</t>
  </si>
  <si>
    <t>GILBERTO AVELINO DA SILVA</t>
  </si>
  <si>
    <t>0709281-97.2019.8.18.0000</t>
  </si>
  <si>
    <t>0709230-86.2019.8.18.0000</t>
  </si>
  <si>
    <t>0709282-82.2019.8.18.0000</t>
  </si>
  <si>
    <t>GEORGE COUTINHO DE MEDEIROS</t>
  </si>
  <si>
    <t>0709283-67.2019.8.18.0000</t>
  </si>
  <si>
    <t>GILMAR CARVALHO DE SOUSA</t>
  </si>
  <si>
    <t>0709284-52.2019.8.18.0000</t>
  </si>
  <si>
    <t>0709285-37.2019.8.18.0000</t>
  </si>
  <si>
    <t>0709286-22.2019.8.18.0000</t>
  </si>
  <si>
    <t>0709287-07.2019.8.18.0000</t>
  </si>
  <si>
    <t>GERSON COSTA FREITAS</t>
  </si>
  <si>
    <t>0709288-89.2019.8.18.0000</t>
  </si>
  <si>
    <t>GEORGE NEY LOPES SOARES</t>
  </si>
  <si>
    <t>0709289-74.2019.8.18.0000</t>
  </si>
  <si>
    <t>0709290-59.2019.8.18.0000</t>
  </si>
  <si>
    <t>HILSON LOPES DE ALMEIDA</t>
  </si>
  <si>
    <t>0709300-06.2019.8.18.0000</t>
  </si>
  <si>
    <t>MANOEL MACHADO DA SILVA</t>
  </si>
  <si>
    <t>0709291-44.2019.8.18.0000</t>
  </si>
  <si>
    <t>MANOEL PEDRO DE CARVALHO</t>
  </si>
  <si>
    <t>0709292-29.2019.8.18.0000</t>
  </si>
  <si>
    <t>MANOEL PEDRO DA SILVA</t>
  </si>
  <si>
    <t>0709301-88.2019.8.18.0000</t>
  </si>
  <si>
    <t>MANOEL NICODEMOS</t>
  </si>
  <si>
    <t>0709293-14.2019.8.18.0000</t>
  </si>
  <si>
    <t>MANOEL LEAL DA SILVA</t>
  </si>
  <si>
    <t>0709294-96.2019.8.18.0000</t>
  </si>
  <si>
    <t>0709302-73.2019.8.18.0000</t>
  </si>
  <si>
    <t>0709303-58.2019.8.18.0000</t>
  </si>
  <si>
    <t>MANOEL RITA LINO</t>
  </si>
  <si>
    <t>0709304-43.2019.8.18.0000</t>
  </si>
  <si>
    <t>0709305-28.2019.8.18.0000</t>
  </si>
  <si>
    <t>0709306-13.2019.8.18.0000</t>
  </si>
  <si>
    <t>0709307-95.2019.8.18.0000</t>
  </si>
  <si>
    <t>MANOEL GONCALVES ROSA</t>
  </si>
  <si>
    <t>0709308-80.2019.8.18.0000</t>
  </si>
  <si>
    <t>0709309-65.2019.8.18.0000</t>
  </si>
  <si>
    <t>MANOEL ALBERTO DA SILVA</t>
  </si>
  <si>
    <t>0709310-50.2019.8.18.0000</t>
  </si>
  <si>
    <t>MANOEL RIBEIRO DIAS</t>
  </si>
  <si>
    <t>0709311-35.2019.8.18.0000</t>
  </si>
  <si>
    <t>0709312-20.2019.8.18.0000</t>
  </si>
  <si>
    <t>MANOEL VIEIRA DE MELO</t>
  </si>
  <si>
    <t>0709313-05.2019.8.18.0000</t>
  </si>
  <si>
    <t>MANOEL ANTONIO DE OLIVEIRA</t>
  </si>
  <si>
    <t>0709314-87.2019.8.18.0000</t>
  </si>
  <si>
    <t>0709315-72.2019.8.18.0000</t>
  </si>
  <si>
    <t>MANOEL RODRIGUES DE MIRANDA</t>
  </si>
  <si>
    <t>0709316-57.2019.8.18.0000</t>
  </si>
  <si>
    <t>0709317-42.2019.8.18.0000</t>
  </si>
  <si>
    <t>MANOEL ANTONIO DE NAZARE</t>
  </si>
  <si>
    <t>0709318-27.2019.8.18.0000</t>
  </si>
  <si>
    <t>0709320-94.2019.8.18.0000</t>
  </si>
  <si>
    <t>0709321-79.2019.8.18.0000</t>
  </si>
  <si>
    <t>0709322-64.2019.8.18.0000</t>
  </si>
  <si>
    <t>MANOEL BARBOSA SOARES</t>
  </si>
  <si>
    <t>0709323-49.2019.8.18.0000</t>
  </si>
  <si>
    <t>0709324-34.2019.8.18.0000</t>
  </si>
  <si>
    <t>0709326-04.2019.8.18.0000</t>
  </si>
  <si>
    <t>MANOEL SOCORRO DE ARAUJO LEAL</t>
  </si>
  <si>
    <t>0709327-86.2019.8.18.0000</t>
  </si>
  <si>
    <t>MANOEL DO NASCIMENTO MOURA</t>
  </si>
  <si>
    <t>0709328-71.2019.8.18.0000</t>
  </si>
  <si>
    <t>MANOEL JAIME DA SILVA</t>
  </si>
  <si>
    <t>0709329-56.2019.8.18.0000</t>
  </si>
  <si>
    <t>MANOEL RIBEIRO MOURA</t>
  </si>
  <si>
    <t>0709333-93.2019.8.18.0000</t>
  </si>
  <si>
    <t>0709334-78.2019.8.18.0000</t>
  </si>
  <si>
    <t>0709335-63.2019.8.18.0000</t>
  </si>
  <si>
    <t>MANOEL ALEXANDRE PEREIRA</t>
  </si>
  <si>
    <t>0709336-48.2019.8.18.0000</t>
  </si>
  <si>
    <t>MANOEL FERREIRA NERY NETO</t>
  </si>
  <si>
    <t>0709337-33.2019.8.18.0000</t>
  </si>
  <si>
    <t>MANOEL FERNANDES DOS SANTOS</t>
  </si>
  <si>
    <t>0709338-18.2019.8.18.0000</t>
  </si>
  <si>
    <t>MARCELINO MACHADO DA SILVA</t>
  </si>
  <si>
    <t>0709339-03.2019.8.18.0000</t>
  </si>
  <si>
    <t>0709340-85.2019.8.18.0000</t>
  </si>
  <si>
    <t>MANOEL CANDIDO DA COSTA</t>
  </si>
  <si>
    <t>0709341-70.2019.8.18.0000</t>
  </si>
  <si>
    <t>MANOEL FERREIRA SOBRINHO</t>
  </si>
  <si>
    <t>0709342-55.2019.8.18.0000</t>
  </si>
  <si>
    <t>0709343-40.2019.8.18.0000</t>
  </si>
  <si>
    <t>0709344-25.2019.8.18.0000</t>
  </si>
  <si>
    <t>MANOEL FRANCISCO DE SOUSA</t>
  </si>
  <si>
    <t>0709345-10.2019.8.18.0000</t>
  </si>
  <si>
    <t>MANOEL NOGUEIRA DE JESUS</t>
  </si>
  <si>
    <t>0709346-92.2019.8.18.0000</t>
  </si>
  <si>
    <t>0709347-77.2019.8.18.0000</t>
  </si>
  <si>
    <t>MARIA ANTONIA NEPOMUCENO</t>
  </si>
  <si>
    <t>0709349-47.2019.8.18.0000</t>
  </si>
  <si>
    <t>MARIA CARMELITA DA SILVA</t>
  </si>
  <si>
    <t>0709350-32.2019.8.18.0000</t>
  </si>
  <si>
    <t>MANOEL FERNANDES DE SOUSA</t>
  </si>
  <si>
    <t>0709352-02.2019.8.18.0000</t>
  </si>
  <si>
    <t>0709353-84.2019.8.18.0000</t>
  </si>
  <si>
    <t>MANOEL SALES BARBOSA</t>
  </si>
  <si>
    <t>0709354-69.2019.8.18.0000</t>
  </si>
  <si>
    <t>MANOEL JOSE DA ROCHA</t>
  </si>
  <si>
    <t>0709355-54.2019.8.18.0000</t>
  </si>
  <si>
    <t>MANOEL CASSIMIRO DO NASCIMENTO</t>
  </si>
  <si>
    <t>0709356-39.2019.8.18.0000</t>
  </si>
  <si>
    <t>MANOEL CARLOS DE ALENCAR</t>
  </si>
  <si>
    <t>0709357-24.2019.8.18.0000</t>
  </si>
  <si>
    <t>MANOEL MENDES DA SILVA</t>
  </si>
  <si>
    <t>0709358-09.2019.8.18.0000</t>
  </si>
  <si>
    <t>MANOEL FERREIRA DE MOURA</t>
  </si>
  <si>
    <t>0709359-91.2019.8.18.0000</t>
  </si>
  <si>
    <t>MANOEL GOMES NETO</t>
  </si>
  <si>
    <t>0709360-76.2019.8.18.0000</t>
  </si>
  <si>
    <t>MANOEL JOSE DE SOUSA</t>
  </si>
  <si>
    <t>0709361-61.2019.8.18.0000</t>
  </si>
  <si>
    <t>0709362-46.2019.8.18.0000</t>
  </si>
  <si>
    <t>0709367-68.2019.8.18.0000</t>
  </si>
  <si>
    <t>0709368-53.2019.8.18.0000</t>
  </si>
  <si>
    <t>MANOEL MARCOS DE SOUSA</t>
  </si>
  <si>
    <t>0709369-38.2019.8.18.0000</t>
  </si>
  <si>
    <t>0709370-23.2019.8.18.0000</t>
  </si>
  <si>
    <t>0709371-08.2019.8.18.0000</t>
  </si>
  <si>
    <t>0709372-90.2019.8.18.0000</t>
  </si>
  <si>
    <t>MARIA DAS GRACAS CAVALCANTE</t>
  </si>
  <si>
    <t>0709373-75.2019.8.18.0000</t>
  </si>
  <si>
    <t>0709374-60.2019.8.18.0000</t>
  </si>
  <si>
    <t>MANOEL RIBEIRO E SILVA</t>
  </si>
  <si>
    <t>0709375-45.2019.8.18.0000</t>
  </si>
  <si>
    <t>MANOEL SERAFIM RODRIGUES</t>
  </si>
  <si>
    <t>0709376-30.2019.8.18.0000</t>
  </si>
  <si>
    <t>MANOEL FAUSTO DA SILVA</t>
  </si>
  <si>
    <t>0709377-15.2019.8.18.0000</t>
  </si>
  <si>
    <t>0709378-97.2019.8.18.0000</t>
  </si>
  <si>
    <t>MANOEL RODRIGUES DE SOUSA</t>
  </si>
  <si>
    <t>0709379-82.2019.8.18.0000</t>
  </si>
  <si>
    <t>0709380-67.2019.8.18.0000</t>
  </si>
  <si>
    <t>MANOEL MARTINS DE SOUSA</t>
  </si>
  <si>
    <t>0709381-52.2019.8.18.0000</t>
  </si>
  <si>
    <t>MANOEL AMANCIO DE SOUSA</t>
  </si>
  <si>
    <t>0709382-37.2019.8.18.0000</t>
  </si>
  <si>
    <t>MANOEL FERREIRA DA SILVA</t>
  </si>
  <si>
    <t>0709383-22.2019.8.18.0000</t>
  </si>
  <si>
    <t>MANOEL PEREIRA DA SILVA</t>
  </si>
  <si>
    <t>0709384-07.2019.8.18.0000</t>
  </si>
  <si>
    <t>0709385-89.2019.8.18.0000</t>
  </si>
  <si>
    <t>0709386-74.2019.8.18.0000</t>
  </si>
  <si>
    <t>MARCONE RODRIGUES TORRES</t>
  </si>
  <si>
    <t>0709388-44.2019.8.18.0000</t>
  </si>
  <si>
    <t>0709389-29.2019.8.18.0000</t>
  </si>
  <si>
    <t>0709393-66.2019.8.18.0000</t>
  </si>
  <si>
    <t>0709394-51.2019.8.18.0000</t>
  </si>
  <si>
    <t>MANOEL KLEBERT DE SOUSA</t>
  </si>
  <si>
    <t>0709395-36.2019.8.18.0000</t>
  </si>
  <si>
    <t>0709396-21.2019.8.18.0000</t>
  </si>
  <si>
    <t>0709397-06.2019.8.18.0000</t>
  </si>
  <si>
    <t>MANOEL SOARES DA COSTA FILHO</t>
  </si>
  <si>
    <t>0709399-73.2019.8.18.0000</t>
  </si>
  <si>
    <t>0709400-58.2019.8.18.0000</t>
  </si>
  <si>
    <t>MARCILIO SOARES BORGES</t>
  </si>
  <si>
    <t>0709391-96.2019.8.18.0000</t>
  </si>
  <si>
    <t>MANOEL FONTINELE BEZERRA</t>
  </si>
  <si>
    <t>0709401-43.2019.8.18.0000</t>
  </si>
  <si>
    <t>MARIA DA LUZ CARVALHO COSTA</t>
  </si>
  <si>
    <t>0709402-28.2019.8.18.0000</t>
  </si>
  <si>
    <t>MARCILIO DUQUE DE CARVALHO</t>
  </si>
  <si>
    <t>0709403-13.2019.8.18.0000</t>
  </si>
  <si>
    <t>0709404-95.2019.8.18.0000</t>
  </si>
  <si>
    <t>0709405-80.2019.8.18.0000</t>
  </si>
  <si>
    <t>0709407-50.2019.8.18.0000</t>
  </si>
  <si>
    <t>0709408-35.2019.8.18.0000</t>
  </si>
  <si>
    <t>0709409-20.2019.8.18.0000</t>
  </si>
  <si>
    <t>0709410-05.2019.8.18.0000</t>
  </si>
  <si>
    <t>MARIA DO CARMO ALEXANDRE</t>
  </si>
  <si>
    <t>0709411-87.2019.8.18.0000</t>
  </si>
  <si>
    <t>0709413-57.2019.8.18.0000</t>
  </si>
  <si>
    <t>0709414-42.2019.8.18.0000</t>
  </si>
  <si>
    <t>MARIA DE JESUS LIMA</t>
  </si>
  <si>
    <t>0709415-27.2019.8.18.0000</t>
  </si>
  <si>
    <t>0709416-12.2019.8.18.0000</t>
  </si>
  <si>
    <t>0709417-94.2019.8.18.0000</t>
  </si>
  <si>
    <t>0709418-79.2019.8.18.0000</t>
  </si>
  <si>
    <t>MARIA DE LOURDES CASTRO ARAUJO</t>
  </si>
  <si>
    <t>0709419-64.2019.8.18.0000</t>
  </si>
  <si>
    <t>0709420-49.2019.8.18.0000</t>
  </si>
  <si>
    <t>MARIA DO CARMO GAZE DE FRANCA</t>
  </si>
  <si>
    <t>0709421-34.2019.8.18.0000</t>
  </si>
  <si>
    <t>MARIA DO CARMO VIEIRA TORRES</t>
  </si>
  <si>
    <t>0709422-19.2019.8.18.0000</t>
  </si>
  <si>
    <t>0709423-04.2019.8.18.0000</t>
  </si>
  <si>
    <t>0709424-86.2019.8.18.0000</t>
  </si>
  <si>
    <t>0709425-71.2019.8.18.0000</t>
  </si>
  <si>
    <t>MARIA DE JESUS CARVALHO MELO</t>
  </si>
  <si>
    <t>0709426-56.2019.8.18.0000</t>
  </si>
  <si>
    <t>MARIA DO CARMO BARROS SALES</t>
  </si>
  <si>
    <t>0709427-41.2019.8.18.0000</t>
  </si>
  <si>
    <t>0709428-26.2019.8.18.0000</t>
  </si>
  <si>
    <t>0709429-11.2019.8.18.0000</t>
  </si>
  <si>
    <t>0709430-93.2019.8.18.0000</t>
  </si>
  <si>
    <t>MARIA DO AMPARO SILVA SANTOS</t>
  </si>
  <si>
    <t>0709431-78.2019.8.18.0000</t>
  </si>
  <si>
    <t>0709432-63.2019.8.18.0000</t>
  </si>
  <si>
    <t>MARIA DE LOURDES CASTRO</t>
  </si>
  <si>
    <t>0709434-33.2019.8.18.0000</t>
  </si>
  <si>
    <t>0709435-18.2019.8.18.0000</t>
  </si>
  <si>
    <t>0709436-03.2019.8.18.0000</t>
  </si>
  <si>
    <t>0709437-85.2019.8.18.0000</t>
  </si>
  <si>
    <t>0709438-70.2019.8.18.0000</t>
  </si>
  <si>
    <t>0709439-55.2019.8.18.0000</t>
  </si>
  <si>
    <t>MARIA DE FATIMA LOPES DA SILVA</t>
  </si>
  <si>
    <t>0709440-40.2019.8.18.0000</t>
  </si>
  <si>
    <t>MARIA DE FATIMA BARROS RABELO</t>
  </si>
  <si>
    <t>0709441-25.2019.8.18.0000</t>
  </si>
  <si>
    <t>MARIA DE LOURDES DA CONCEICAO</t>
  </si>
  <si>
    <t>0709442-10.2019.8.18.0000</t>
  </si>
  <si>
    <t>MARIA DE JESUS CARDOSO</t>
  </si>
  <si>
    <t>0709443-92.2019.8.18.0000</t>
  </si>
  <si>
    <t>0709444-77.2019.8.18.0000</t>
  </si>
  <si>
    <t>0709445-62.2019.8.18.0000</t>
  </si>
  <si>
    <t>0709446-47.2019.8.18.0000</t>
  </si>
  <si>
    <t>MARIA DE JESUS RODRIGUES</t>
  </si>
  <si>
    <t>0709447-32.2019.8.18.0000</t>
  </si>
  <si>
    <t>MARIA DE PAIVA MAGALHAES</t>
  </si>
  <si>
    <t>0709448-17.2019.8.18.0000</t>
  </si>
  <si>
    <t>0709449-02.2019.8.18.0000</t>
  </si>
  <si>
    <t>0709450-84.2019.8.18.0000</t>
  </si>
  <si>
    <t>MARIA DE NAZARE CAMPOS PINTO</t>
  </si>
  <si>
    <t>0709451-69.2019.8.18.0000</t>
  </si>
  <si>
    <t>0709452-54.2019.8.18.0000</t>
  </si>
  <si>
    <t>0709453-39.2019.8.18.0000</t>
  </si>
  <si>
    <t>0709454-24.2019.8.18.0000</t>
  </si>
  <si>
    <t>0709455-09.2019.8.18.0000</t>
  </si>
  <si>
    <t>0709456-91.2019.8.18.0000</t>
  </si>
  <si>
    <t>0709457-76.2019.8.18.0000</t>
  </si>
  <si>
    <t>0709458-61.2019.8.18.0000</t>
  </si>
  <si>
    <t>MARIA FERREIRA COSTA</t>
  </si>
  <si>
    <t>0709459-46.2019.8.18.0000</t>
  </si>
  <si>
    <t>MARIA DULCE MARTINS VELEDA</t>
  </si>
  <si>
    <t>0709460-31.2019.8.18.0000</t>
  </si>
  <si>
    <t>MARIA JULIA MENDES BEZERRA</t>
  </si>
  <si>
    <t>0709461-16.2019.8.18.0000</t>
  </si>
  <si>
    <t>MARIA EMILIA FERREIRA MATURINO</t>
  </si>
  <si>
    <t>0709462-98.2019.8.18.0000</t>
  </si>
  <si>
    <t>0709463-83.2019.8.18.0000</t>
  </si>
  <si>
    <t>0709464-68.2019.8.18.0000</t>
  </si>
  <si>
    <t>MARIA LUIZA ARAUJO VENTURA</t>
  </si>
  <si>
    <t>0709466-38.2019.8.18.0000</t>
  </si>
  <si>
    <t>0709467-23.2019.8.18.0000</t>
  </si>
  <si>
    <t>0709468-08.2019.8.18.0000</t>
  </si>
  <si>
    <t>MARIA IVANI DE DEUS URTIGA</t>
  </si>
  <si>
    <t>0709469-90.2019.8.18.0000</t>
  </si>
  <si>
    <t>0709470-75.2019.8.18.0000</t>
  </si>
  <si>
    <t>MARIA DOS REMEDIOS LUZ</t>
  </si>
  <si>
    <t>0709471-60.2019.8.18.0000</t>
  </si>
  <si>
    <t>MARIA JOSE SILVA BARBOSA</t>
  </si>
  <si>
    <t>0709472-45.2019.8.18.0000</t>
  </si>
  <si>
    <t>MARIA JOSE ALVES CHAVES</t>
  </si>
  <si>
    <t>0709473-30.2019.8.18.0000</t>
  </si>
  <si>
    <t>0709474-15.2019.8.18.0000</t>
  </si>
  <si>
    <t>0709475-97.2019.8.18.0000</t>
  </si>
  <si>
    <t>0709476-82.2019.8.18.0000</t>
  </si>
  <si>
    <t>MARIA IRAILDES FERREIRA LOPES</t>
  </si>
  <si>
    <t>0709477-67.2019.8.18.0000</t>
  </si>
  <si>
    <t>MARIA HERLINDA VASCONCELOS</t>
  </si>
  <si>
    <t>0709478-52.2019.8.18.0000</t>
  </si>
  <si>
    <t>0709479-37.2019.8.18.0000</t>
  </si>
  <si>
    <t>0709480-22.2019.8.18.0000</t>
  </si>
  <si>
    <t>0709481-07.2019.8.18.0000</t>
  </si>
  <si>
    <t>0709482-89.2019.8.18.0000</t>
  </si>
  <si>
    <t>0709483-74.2019.8.18.0000</t>
  </si>
  <si>
    <t>MARIA GEORGINA CARNIB DE SOUSA</t>
  </si>
  <si>
    <t>0709484-59.2019.8.18.0000</t>
  </si>
  <si>
    <t>MARIA DO SOCORRO BRITO</t>
  </si>
  <si>
    <t>0709485-44.2019.8.18.0000</t>
  </si>
  <si>
    <t>MARIA GENOVEVA DE CASTRO</t>
  </si>
  <si>
    <t>0709486-29.2019.8.18.0000</t>
  </si>
  <si>
    <t>MARIA JOSE AMORIM DOS SANTOS</t>
  </si>
  <si>
    <t>0709488-96.2019.8.18.0000</t>
  </si>
  <si>
    <t>MARIA DOS SANTOS ALVES DE LIMA</t>
  </si>
  <si>
    <t>0709489-81.2019.8.18.0000</t>
  </si>
  <si>
    <t>MARIA JOSE VELOSO MELO MIRANDA</t>
  </si>
  <si>
    <t>0709490-66.2019.8.18.0000</t>
  </si>
  <si>
    <t>0709491-51.2019.8.18.0000</t>
  </si>
  <si>
    <t>0709492-36.2019.8.18.0000</t>
  </si>
  <si>
    <t>MARIA JURACI ALVES CAMARA</t>
  </si>
  <si>
    <t>0709493-21.2019.8.18.0000</t>
  </si>
  <si>
    <t>0709494-06.2019.8.18.0000</t>
  </si>
  <si>
    <t>MARIA LUCIA CHAVES FERREIRA</t>
  </si>
  <si>
    <t>0709495-88.2019.8.18.0000</t>
  </si>
  <si>
    <t>0709496-73.2019.8.18.0000</t>
  </si>
  <si>
    <t>MARIA HELENA LIMA MAGALHAES</t>
  </si>
  <si>
    <t>0709497-58.2019.8.18.0000</t>
  </si>
  <si>
    <t>0709498-43.2019.8.18.0000</t>
  </si>
  <si>
    <t>MARIA DO SOCORRO MENESES LUZ</t>
  </si>
  <si>
    <t>0709499-28.2019.8.18.0000</t>
  </si>
  <si>
    <t>0709501-95.2019.8.18.0000</t>
  </si>
  <si>
    <t>0709502-80.2019.8.18.0000</t>
  </si>
  <si>
    <t>0709503-65.2019.8.18.0000</t>
  </si>
  <si>
    <t>MARIA LUCIA LEAL MOURA FE</t>
  </si>
  <si>
    <t>0709504-50.2019.8.18.0000</t>
  </si>
  <si>
    <t>MARIA DOS REMEDIOS BEZERRA</t>
  </si>
  <si>
    <t>0709505-35.2019.8.18.0000</t>
  </si>
  <si>
    <t>MARIA EDILEUSA DO MONTE LIMA</t>
  </si>
  <si>
    <t>0709506-20.2019.8.18.0000</t>
  </si>
  <si>
    <t>0709507-05.2019.8.18.0000</t>
  </si>
  <si>
    <t>0709508-87.2019.8.18.0000</t>
  </si>
  <si>
    <t>0709509-72.2019.8.18.0000</t>
  </si>
  <si>
    <t>ANDREIA DORTA MONTEIRO DO NASCIMENTO</t>
  </si>
  <si>
    <t>0710299-56.2019.8.18.0000</t>
  </si>
  <si>
    <t>MARIA DA CONCEICAO NASARIO DE AQUINO</t>
  </si>
  <si>
    <t>0710300-41.2019.8.18.0000</t>
  </si>
  <si>
    <t>ISALMIR RIBEIRO SOARES</t>
  </si>
  <si>
    <t>0710302-11.2019.8.18.0000</t>
  </si>
  <si>
    <t>0710490-04.2019.8.18.0000</t>
  </si>
  <si>
    <t>ALAIDE FELICIDADE DE SOUSA</t>
  </si>
  <si>
    <t>0710491-86.2019.8.18.0000</t>
  </si>
  <si>
    <t>0710492-71.2019.8.18.0000</t>
  </si>
  <si>
    <t>0710493-56.2019.8.18.0000</t>
  </si>
  <si>
    <t>ZILDETE DE OLIVEIRA FERREIRA</t>
  </si>
  <si>
    <t>0711082-48.2019.8.18.0000</t>
  </si>
  <si>
    <t>FRANCISCA MIRTES RIBEIRO</t>
  </si>
  <si>
    <t>0710494-41.2019.8.18.0000</t>
  </si>
  <si>
    <t>MARIA DE LOURDES CARVALHO LIMA</t>
  </si>
  <si>
    <t>0709510-57.2019.8.18.0000</t>
  </si>
  <si>
    <t>0709511-42.2019.8.18.0000</t>
  </si>
  <si>
    <t>MARIANO FERREIRA DE MIRANDA</t>
  </si>
  <si>
    <t>0709512-27.2019.8.18.0000</t>
  </si>
  <si>
    <t>MARIO SOARES</t>
  </si>
  <si>
    <t>0709513-12.2019.8.18.0000</t>
  </si>
  <si>
    <t>0709514-94.2019.8.18.0000</t>
  </si>
  <si>
    <t>0709515-79.2019.8.18.0000</t>
  </si>
  <si>
    <t>0709516-64.2019.8.18.0000</t>
  </si>
  <si>
    <t>MARIANA MAROCA DE SALES</t>
  </si>
  <si>
    <t>0709517-49.2019.8.18.0000</t>
  </si>
  <si>
    <t>MATIAS JOSE FERREIRA</t>
  </si>
  <si>
    <t>0709518-34.2019.8.18.0000</t>
  </si>
  <si>
    <t>MARTINHO BARBOSA DE ARAUJO</t>
  </si>
  <si>
    <t>0709519-19.2019.8.18.0000</t>
  </si>
  <si>
    <t>MARIO ALVES DE CARVALHO</t>
  </si>
  <si>
    <t>0709520-04.2019.8.18.0000</t>
  </si>
  <si>
    <t>0709521-86.2019.8.18.0000</t>
  </si>
  <si>
    <t>0709522-71.2019.8.18.0000</t>
  </si>
  <si>
    <t>MARIA TELES DA SILVA</t>
  </si>
  <si>
    <t>0709523-56.2019.8.18.0000</t>
  </si>
  <si>
    <t>MARIA RODRIGUES DE OLIVEIRA</t>
  </si>
  <si>
    <t>0709524-41.2019.8.18.0000</t>
  </si>
  <si>
    <t>MARIO PAULINO DE SOUSA</t>
  </si>
  <si>
    <t>0709525-26.2019.8.18.0000</t>
  </si>
  <si>
    <t>0709526-11.2019.8.18.0000</t>
  </si>
  <si>
    <t>MATIAS RAIMUNDO DE LIMA</t>
  </si>
  <si>
    <t>0709528-78.2019.8.18.0000</t>
  </si>
  <si>
    <t>MARIANO DA SILVA REGO</t>
  </si>
  <si>
    <t>0709529-63.2019.8.18.0000</t>
  </si>
  <si>
    <t>0709530-48.2019.8.18.0000</t>
  </si>
  <si>
    <t>0709531-33.2019.8.18.0000</t>
  </si>
  <si>
    <t>0709532-18.2019.8.18.0000</t>
  </si>
  <si>
    <t>0709533-03.2019.8.18.0000</t>
  </si>
  <si>
    <t>0709534-85.2019.8.18.0000</t>
  </si>
  <si>
    <t>0709535-70.2019.8.18.0000</t>
  </si>
  <si>
    <t>MARINA RIBEIRO</t>
  </si>
  <si>
    <t>0709536-55.2019.8.18.0000</t>
  </si>
  <si>
    <t>0709537-40.2019.8.18.0000</t>
  </si>
  <si>
    <t>MARIANA REIS REGO DE CARVALHO</t>
  </si>
  <si>
    <t>0709575-52.2019.8.18.0000</t>
  </si>
  <si>
    <t>MARTINHO RAFAEL MARTINS</t>
  </si>
  <si>
    <t>0709577-22.2019.8.18.0000</t>
  </si>
  <si>
    <t>MAURICIO AGAMENON DE MIRANDA</t>
  </si>
  <si>
    <t>0709538-25.2019.8.18.0000</t>
  </si>
  <si>
    <t>MARIA NIRSA FERREIRA DE SANTANA</t>
  </si>
  <si>
    <t>0709578-07.2019.8.18.0000</t>
  </si>
  <si>
    <t>MAURINO BATISTA CALAND</t>
  </si>
  <si>
    <t>0709580-74.2019.8.18.0000</t>
  </si>
  <si>
    <t>0709540-92.2019.8.18.0000</t>
  </si>
  <si>
    <t>MARIA NUNES MENDES</t>
  </si>
  <si>
    <t>0709541-77.2019.8.18.0000</t>
  </si>
  <si>
    <t>0709581-59.2019.8.18.0000</t>
  </si>
  <si>
    <t>MARINETE DA SILVA VIVEIROS</t>
  </si>
  <si>
    <t>0709542-62.2019.8.18.0000</t>
  </si>
  <si>
    <t>MAURICIO BATISTA CALAND</t>
  </si>
  <si>
    <t>0709582-44.2019.8.18.0000</t>
  </si>
  <si>
    <t>MARILENE MEDEIROS DA SILVA</t>
  </si>
  <si>
    <t>0709544-32.2019.8.18.0000</t>
  </si>
  <si>
    <t>MAX ALBERTO MONTEIRO MARQUES</t>
  </si>
  <si>
    <t>0709545-17.2019.8.18.0000</t>
  </si>
  <si>
    <t>MARIANO LEAL DE MORAIS</t>
  </si>
  <si>
    <t>0709546-02.2019.8.18.0000</t>
  </si>
  <si>
    <t>MARIANA DE SOUSA SILVA</t>
  </si>
  <si>
    <t>0709547-84.2019.8.18.0000</t>
  </si>
  <si>
    <t>0709583-29.2019.8.18.0000</t>
  </si>
  <si>
    <t>0709584-14.2019.8.18.0000</t>
  </si>
  <si>
    <t>MAURO GILBERTO DELMONDES</t>
  </si>
  <si>
    <t>0709585-96.2019.8.18.0000</t>
  </si>
  <si>
    <t>0709586-81.2019.8.18.0000</t>
  </si>
  <si>
    <t>0709587-66.2019.8.18.0000</t>
  </si>
  <si>
    <t>MARIA VALDENIA PAZ DIAS</t>
  </si>
  <si>
    <t>0709588-51.2019.8.18.0000</t>
  </si>
  <si>
    <t>MAURO DANTAS SOARES</t>
  </si>
  <si>
    <t>0709589-36.2019.8.18.0000</t>
  </si>
  <si>
    <t>0709552-09.2019.8.18.0000</t>
  </si>
  <si>
    <t>0709553-91.2019.8.18.0000</t>
  </si>
  <si>
    <t>0709590-21.2019.8.18.0000</t>
  </si>
  <si>
    <t>MARIA SUZANA SILVA COSTA</t>
  </si>
  <si>
    <t>0709554-76.2019.8.18.0000</t>
  </si>
  <si>
    <t>MARIO JUNIOR GOMES LIMA</t>
  </si>
  <si>
    <t>0709555-61.2019.8.18.0000</t>
  </si>
  <si>
    <t>MAXIMINO SILVINO DE SOUSA</t>
  </si>
  <si>
    <t>0709591-06.2019.8.18.0000</t>
  </si>
  <si>
    <t>MARTA BERNADETH SOARES</t>
  </si>
  <si>
    <t>0709592-88.2019.8.18.0000</t>
  </si>
  <si>
    <t>0709593-73.2019.8.18.0000</t>
  </si>
  <si>
    <t>MARILIA HOLANDA DA SILVA</t>
  </si>
  <si>
    <t>0709595-43.2019.8.18.0000</t>
  </si>
  <si>
    <t>MARIA LUIZA SILVA ROCHA</t>
  </si>
  <si>
    <t>0709556-46.2019.8.18.0000</t>
  </si>
  <si>
    <t>NELSON ROQUE DA SILVA</t>
  </si>
  <si>
    <t>0709557-31.2019.8.18.0000</t>
  </si>
  <si>
    <t>0709598-95.2019.8.18.0000</t>
  </si>
  <si>
    <t>MILTON LIMA DE ANDRADE</t>
  </si>
  <si>
    <t>0709558-16.2019.8.18.0000</t>
  </si>
  <si>
    <t>NILSON DE OLIVEIRA MARTINS</t>
  </si>
  <si>
    <t>0709599-80.2019.8.18.0000</t>
  </si>
  <si>
    <t>MIGUEL SEIXAS DE OLIVEIRA</t>
  </si>
  <si>
    <t>0709600-65.2019.8.18.0000</t>
  </si>
  <si>
    <t>NESTOR MATILDES DE CARVALHO</t>
  </si>
  <si>
    <t>0709601-50.2019.8.18.0000</t>
  </si>
  <si>
    <t>NILO MARTINS DE OLIVEIRA</t>
  </si>
  <si>
    <t>0709602-35.2019.8.18.0000</t>
  </si>
  <si>
    <t>0709789-43.2019.8.18.0000</t>
  </si>
  <si>
    <t>0709790-28.2019.8.18.0000</t>
  </si>
  <si>
    <t>0709604-05.2019.8.18.0000</t>
  </si>
  <si>
    <t>MIRIAN LOPES SOARES</t>
  </si>
  <si>
    <t>0709606-72.2019.8.18.0000</t>
  </si>
  <si>
    <t>MIGUEL PEDRO DE ARAUJO</t>
  </si>
  <si>
    <t>0709609-27.2019.8.18.0000</t>
  </si>
  <si>
    <t>NELSON FRANCISCO DE CARVALHO</t>
  </si>
  <si>
    <t>0709610-12.2019.8.18.0000</t>
  </si>
  <si>
    <t>NAIR DA ROCHA RIBEIRO</t>
  </si>
  <si>
    <t>0709611-94.2019.8.18.0000</t>
  </si>
  <si>
    <t>0709612-79.2019.8.18.0000</t>
  </si>
  <si>
    <t>MIGUEL SANTANA DE LIMA</t>
  </si>
  <si>
    <t>0709563-38.2019.8.18.0000</t>
  </si>
  <si>
    <t>NELSON GARCIA</t>
  </si>
  <si>
    <t>0709564-23.2019.8.18.0000</t>
  </si>
  <si>
    <t>0709613-64.2019.8.18.0000</t>
  </si>
  <si>
    <t>NILSON VIEIRA BARROS</t>
  </si>
  <si>
    <t>0709565-08.2019.8.18.0000</t>
  </si>
  <si>
    <t>MIGUEL DAS CHAGAS MENDES</t>
  </si>
  <si>
    <t>0709614-49.2019.8.18.0000</t>
  </si>
  <si>
    <t>0709615-34.2019.8.18.0000</t>
  </si>
  <si>
    <t>NISSERON DE FARIAS LOPES</t>
  </si>
  <si>
    <t>0709566-90.2019.8.18.0000</t>
  </si>
  <si>
    <t>NEYDE MARIA COUTO BEZERRA</t>
  </si>
  <si>
    <t>0709617-04.2019.8.18.0000</t>
  </si>
  <si>
    <t>MIGUEL PEREIRA BATISTA</t>
  </si>
  <si>
    <t>0709618-86.2019.8.18.0000</t>
  </si>
  <si>
    <t>NATAN GETULIO LUSTOSA NOGUEIRA</t>
  </si>
  <si>
    <t>0709620-56.2019.8.18.0000</t>
  </si>
  <si>
    <t>NAGILO PEREIRA DE OLIVEIRA</t>
  </si>
  <si>
    <t>0709621-41.2019.8.18.0000</t>
  </si>
  <si>
    <t>MIGUEL RONALDO CRUZ LEITE</t>
  </si>
  <si>
    <t>0709622-26.2019.8.18.0000</t>
  </si>
  <si>
    <t>0709623-11.2019.8.18.0000</t>
  </si>
  <si>
    <t>MAXIMO GUTEMBERG FIALHO</t>
  </si>
  <si>
    <t>0709624-93.2019.8.18.0000</t>
  </si>
  <si>
    <t>NARCISO ZACARIAS DE CARVALHO</t>
  </si>
  <si>
    <t>0709625-78.2019.8.18.0000</t>
  </si>
  <si>
    <t>0709626-63.2019.8.18.0000</t>
  </si>
  <si>
    <t>NATALIA ARAUJO DA SILVA</t>
  </si>
  <si>
    <t>0709627-48.2019.8.18.0000</t>
  </si>
  <si>
    <t>NILSON DA SILVA LOPES</t>
  </si>
  <si>
    <t>0709629-18.2019.8.18.0000</t>
  </si>
  <si>
    <t>MISAEL DA SILVA TORRES</t>
  </si>
  <si>
    <t>0709630-03.2019.8.18.0000</t>
  </si>
  <si>
    <t>NELSON ALVES DOS SANTOS</t>
  </si>
  <si>
    <t>0709631-85.2019.8.18.0000</t>
  </si>
  <si>
    <t>0709633-55.2019.8.18.0000</t>
  </si>
  <si>
    <t>NICACIA IZABEL CARVALHO NUNES</t>
  </si>
  <si>
    <t>0709634-40.2019.8.18.0000</t>
  </si>
  <si>
    <t>0709635-25.2019.8.18.0000</t>
  </si>
  <si>
    <t>0709636-10.2019.8.18.0000</t>
  </si>
  <si>
    <t>PAULO ANISIO DE OLIVEIRA</t>
  </si>
  <si>
    <t>0709637-92.2019.8.18.0000</t>
  </si>
  <si>
    <t>OSMAR FERREIRA DE SOUSA</t>
  </si>
  <si>
    <t>0709639-62.2019.8.18.0000</t>
  </si>
  <si>
    <t>OSVALDINA MARIA DA SILVA</t>
  </si>
  <si>
    <t>0709640-47.2019.8.18.0000</t>
  </si>
  <si>
    <t>OSVALDO LEAL DA SILVA</t>
  </si>
  <si>
    <t>0709641-32.2019.8.18.0000</t>
  </si>
  <si>
    <t>OTAVIANO AUGUSTO DA SILVA MAIA</t>
  </si>
  <si>
    <t>0709642-17.2019.8.18.0000</t>
  </si>
  <si>
    <t>NOE JOSE DA GAMA</t>
  </si>
  <si>
    <t>0709643-02.2019.8.18.0000</t>
  </si>
  <si>
    <t>ONESIMO MARIANO DE SOUSA</t>
  </si>
  <si>
    <t>0709644-84.2019.8.18.0000</t>
  </si>
  <si>
    <t>OSMAR ALVES DE OLIVEIRA</t>
  </si>
  <si>
    <t>0709645-69.2019.8.18.0000</t>
  </si>
  <si>
    <t>ODILIO ROBERTO DA CUNHA</t>
  </si>
  <si>
    <t>0709646-54.2019.8.18.0000</t>
  </si>
  <si>
    <t>0709647-39.2019.8.18.0000</t>
  </si>
  <si>
    <t>OSMAR VIEIRA DE SOUSA</t>
  </si>
  <si>
    <t>0709648-24.2019.8.18.0000</t>
  </si>
  <si>
    <t>ODALI TELES DE MEDEIROS</t>
  </si>
  <si>
    <t>0709650-91.2019.8.18.0000</t>
  </si>
  <si>
    <t>ORLANDO BRASIL LUSTOSA</t>
  </si>
  <si>
    <t>0709651-76.2019.8.18.0000</t>
  </si>
  <si>
    <t>ORIEL HONORIO CORREIA</t>
  </si>
  <si>
    <t>0709654-31.2019.8.18.0000</t>
  </si>
  <si>
    <t>PAULO GOMES DA SILVA</t>
  </si>
  <si>
    <t>0709656-98.2019.8.18.0000</t>
  </si>
  <si>
    <t>OSIRES BATISTA</t>
  </si>
  <si>
    <t>0709657-83.2019.8.18.0000</t>
  </si>
  <si>
    <t>OSMAR DE SOUSA ROCHA</t>
  </si>
  <si>
    <t>0709658-68.2019.8.18.0000</t>
  </si>
  <si>
    <t>PAULO HERMENEGILDO BARBOSA</t>
  </si>
  <si>
    <t>0709659-53.2019.8.18.0000</t>
  </si>
  <si>
    <t>OSMAR GOMES DA COSTA</t>
  </si>
  <si>
    <t>0709660-38.2019.8.18.0000</t>
  </si>
  <si>
    <t>OSIMAR GUERRA DE MACEDO</t>
  </si>
  <si>
    <t>0709661-23.2019.8.18.0000</t>
  </si>
  <si>
    <t>OSVALDO ANTONIO DA COSTA</t>
  </si>
  <si>
    <t>0709662-08.2019.8.18.0000</t>
  </si>
  <si>
    <t>0709663-90.2019.8.18.0000</t>
  </si>
  <si>
    <t>OSMUNDO ALVES MESSIAS</t>
  </si>
  <si>
    <t>0709664-75.2019.8.18.0000</t>
  </si>
  <si>
    <t>OTAVIANO FERREIRA DE MORAIS</t>
  </si>
  <si>
    <t>0709665-60.2019.8.18.0000</t>
  </si>
  <si>
    <t>NORBERTA RAMOS DE MENESES</t>
  </si>
  <si>
    <t>0709666-45.2019.8.18.0000</t>
  </si>
  <si>
    <t>OLINDA PEREIRA DOS REIS</t>
  </si>
  <si>
    <t>0709791-13.2019.8.18.0000</t>
  </si>
  <si>
    <t>0709667-30.2019.8.18.0000</t>
  </si>
  <si>
    <t>OZITA TOMAZ DA SILVA ROCHA</t>
  </si>
  <si>
    <t>0709668-15.2019.8.18.0000</t>
  </si>
  <si>
    <t>OSMAR BEZERRA LINHARES</t>
  </si>
  <si>
    <t>0709669-97.2019.8.18.0000</t>
  </si>
  <si>
    <t>OLGA MARTINS LEMOS</t>
  </si>
  <si>
    <t>0709670-82.2019.8.18.0000</t>
  </si>
  <si>
    <t>ORNELINO DE SOUSA FILHO</t>
  </si>
  <si>
    <t>0709671-67.2019.8.18.0000</t>
  </si>
  <si>
    <t>OSMAR SEVERO DE SOUSA</t>
  </si>
  <si>
    <t>0709673-37.2019.8.18.0000</t>
  </si>
  <si>
    <t>OSEAS PEREIRA DE LIMA</t>
  </si>
  <si>
    <t>0709674-22.2019.8.18.0000</t>
  </si>
  <si>
    <t>PATRICIO FEITOSA</t>
  </si>
  <si>
    <t>0709675-07.2019.8.18.0000</t>
  </si>
  <si>
    <t>OSCAR OLEGARIO COSTA</t>
  </si>
  <si>
    <t>0709676-89.2019.8.18.0000</t>
  </si>
  <si>
    <t>OTAVIO FERREIRA DE SOUSA</t>
  </si>
  <si>
    <t>0709677-74.2019.8.18.0000</t>
  </si>
  <si>
    <t>OZEAS FRANCISCO DOS SANTOS</t>
  </si>
  <si>
    <t>0709678-59.2019.8.18.0000</t>
  </si>
  <si>
    <t>OSMAR JOSE RODRIGUES</t>
  </si>
  <si>
    <t>0709679-44.2019.8.18.0000</t>
  </si>
  <si>
    <t>ONESIO RODRIGUES DA COSTA</t>
  </si>
  <si>
    <t>0709680-29.2019.8.18.0000</t>
  </si>
  <si>
    <t>PAULO AFONSO LEMOS</t>
  </si>
  <si>
    <t>0709681-14.2019.8.18.0000</t>
  </si>
  <si>
    <t>ODIMAR SOUSA FALCAO</t>
  </si>
  <si>
    <t>0709682-96.2019.8.18.0000</t>
  </si>
  <si>
    <t>ORISMILDO BORGES DO NASCIMENTO</t>
  </si>
  <si>
    <t>0709683-81.2019.8.18.0000</t>
  </si>
  <si>
    <t>OSVALDO PATRICIO DE SOUSA</t>
  </si>
  <si>
    <t>0709685-51.2019.8.18.0000</t>
  </si>
  <si>
    <t>OZIAS ALVES DE ANDRADE</t>
  </si>
  <si>
    <t>0709686-36.2019.8.18.0000</t>
  </si>
  <si>
    <t>OLTER BORGES COUTO</t>
  </si>
  <si>
    <t>0709687-21.2019.8.18.0000</t>
  </si>
  <si>
    <t>0709688-06.2019.8.18.0000</t>
  </si>
  <si>
    <t>ODIVAL LUIS HENRIQUE BARBOSA</t>
  </si>
  <si>
    <t>0709689-88.2019.8.18.0000</t>
  </si>
  <si>
    <t>OTAVIO BORGES DE MIRANDA</t>
  </si>
  <si>
    <t>0709792-95.2019.8.18.0000</t>
  </si>
  <si>
    <t>0709690-73.2019.8.18.0000</t>
  </si>
  <si>
    <t>ODIMAR PEREIRA VELOSO</t>
  </si>
  <si>
    <t>0709691-58.2019.8.18.0000</t>
  </si>
  <si>
    <t>PAULO HENRIQUE IRENE DA SILVA</t>
  </si>
  <si>
    <t>0709692-43.2019.8.18.0000</t>
  </si>
  <si>
    <t>OZIEL RODRIGUES PESSOA</t>
  </si>
  <si>
    <t>0709693-28.2019.8.18.0000</t>
  </si>
  <si>
    <t>PAULO AFONSO PORTELA DANTAS</t>
  </si>
  <si>
    <t>0709694-13.2019.8.18.0000</t>
  </si>
  <si>
    <t>PAULO JOSE SEVERINO DE ARAUJO</t>
  </si>
  <si>
    <t>0709695-95.2019.8.18.0000</t>
  </si>
  <si>
    <t>OSMARINA NUNES DE SOUSA</t>
  </si>
  <si>
    <t>0709697-65.2019.8.18.0000</t>
  </si>
  <si>
    <t>ORISVALDO CUNHA LEAL</t>
  </si>
  <si>
    <t>0709699-35.2019.8.18.0000</t>
  </si>
  <si>
    <t>PAULO ROBERTO DA COSTA CAMELO</t>
  </si>
  <si>
    <t>0709700-20.2019.8.18.0000</t>
  </si>
  <si>
    <t>0709701-05.2019.8.18.0000</t>
  </si>
  <si>
    <t>0709702-87.2019.8.18.0000</t>
  </si>
  <si>
    <t>0709703-72.2019.8.18.0000</t>
  </si>
  <si>
    <t>PEDRO ALVES FURTADO FILHO</t>
  </si>
  <si>
    <t>0709793-80.2019.8.18.0000</t>
  </si>
  <si>
    <t>PAULO RODRIGUES DA COSTA</t>
  </si>
  <si>
    <t>0709704-57.2019.8.18.0000</t>
  </si>
  <si>
    <t>PAULO ROBERTO SOBREIRA VELOSO</t>
  </si>
  <si>
    <t>0709705-42.2019.8.18.0000</t>
  </si>
  <si>
    <t>PAULO SERGIO PATRICIO DE LIMA</t>
  </si>
  <si>
    <t>0709706-27.2019.8.18.0000</t>
  </si>
  <si>
    <t>RAIMUNDO AMANCIO RIBEIRO</t>
  </si>
  <si>
    <t>0709707-12.2019.8.18.0000</t>
  </si>
  <si>
    <t>RAIMUNDO ANTONIO DA SILVA</t>
  </si>
  <si>
    <t>0709708-94.2019.8.18.0000</t>
  </si>
  <si>
    <t>PEDRO CLETO MARTINS NUNES</t>
  </si>
  <si>
    <t>0709794-65.2019.8.18.0000</t>
  </si>
  <si>
    <t>RAIMUNDO GREGORIO FILHO</t>
  </si>
  <si>
    <t>0709709-79.2019.8.18.0000</t>
  </si>
  <si>
    <t>RAIMUNDO FRANCISCO DE SOUSA</t>
  </si>
  <si>
    <t>0709796-35.2019.8.18.0000</t>
  </si>
  <si>
    <t>PEDRO MIRANDA SOBRINHO</t>
  </si>
  <si>
    <t>0709711-49.2019.8.18.0000</t>
  </si>
  <si>
    <t>PEDRO CAUBI RIBEIRO FEITOSA</t>
  </si>
  <si>
    <t>0709713-19.2019.8.18.0000</t>
  </si>
  <si>
    <t>RAFAEL SARAIVA REGO</t>
  </si>
  <si>
    <t>0709797-20.2019.8.18.0000</t>
  </si>
  <si>
    <t>PEDRO ANDRADE DOS SANTOS</t>
  </si>
  <si>
    <t>0709714-04.2019.8.18.0000</t>
  </si>
  <si>
    <t>RAIMUNDO ALVES PEREIRA</t>
  </si>
  <si>
    <t>0709798-05.2019.8.18.0000</t>
  </si>
  <si>
    <t>RAIMUNDO CARCARA DA SILVA</t>
  </si>
  <si>
    <t>0709799-87.2019.8.18.0000</t>
  </si>
  <si>
    <t>PEDRO LUIZ DA COSTA</t>
  </si>
  <si>
    <t>0709715-86.2019.8.18.0000</t>
  </si>
  <si>
    <t>RAIMUNDO HIGINO DA SILVA</t>
  </si>
  <si>
    <t>0709716-71.2019.8.18.0000</t>
  </si>
  <si>
    <t>PEDRO DE MELO PEREIRA</t>
  </si>
  <si>
    <t>0709717-56.2019.8.18.0000</t>
  </si>
  <si>
    <t>PEDRO RAMOS DE SALES</t>
  </si>
  <si>
    <t>0709718-41.2019.8.18.0000</t>
  </si>
  <si>
    <t>PEDRO CORREIA FREIRE</t>
  </si>
  <si>
    <t>0709719-26.2019.8.18.0000</t>
  </si>
  <si>
    <t>0709720-11.2019.8.18.0000</t>
  </si>
  <si>
    <t>PEDRO LOPES DA SILVA</t>
  </si>
  <si>
    <t>0709800-72.2019.8.18.0000</t>
  </si>
  <si>
    <t>RAFAEL AMANCIO DE SOUSA</t>
  </si>
  <si>
    <t>0709721-93.2019.8.18.0000</t>
  </si>
  <si>
    <t>RAIMUNDO ELIAS BARROS</t>
  </si>
  <si>
    <t>0709801-57.2019.8.18.0000</t>
  </si>
  <si>
    <t>0709802-42.2019.8.18.0000</t>
  </si>
  <si>
    <t>RAIMUNDO BARBOSA DE SOUSA</t>
  </si>
  <si>
    <t>0709722-78.2019.8.18.0000</t>
  </si>
  <si>
    <t>RAIMUNDO DA COSTA NETO</t>
  </si>
  <si>
    <t>0709804-12.2019.8.18.0000</t>
  </si>
  <si>
    <t>RAIMUNDO FERNANDES DE CASTRO</t>
  </si>
  <si>
    <t>0709805-94.2019.8.18.0000</t>
  </si>
  <si>
    <t>RAIMUNDO DIAS GOMES</t>
  </si>
  <si>
    <t>0709807-64.2019.8.18.0000</t>
  </si>
  <si>
    <t>RAIMUNDO DA COSTA PEREIRA</t>
  </si>
  <si>
    <t>0709808-49.2019.8.18.0000</t>
  </si>
  <si>
    <t>0709724-48.2019.8.18.0000</t>
  </si>
  <si>
    <t>PEDRO SOARES DA SILVA</t>
  </si>
  <si>
    <t>0709725-33.2019.8.18.0000</t>
  </si>
  <si>
    <t>RAIMUNDO GONCALVES DE HOLANDA</t>
  </si>
  <si>
    <t>0709809-34.2019.8.18.0000</t>
  </si>
  <si>
    <t>0709726-18.2019.8.18.0000</t>
  </si>
  <si>
    <t>RAIMUNDO ALVES RODRIGUES</t>
  </si>
  <si>
    <t>0709727-03.2019.8.18.0000</t>
  </si>
  <si>
    <t>PEDRO CORREIA LIMA</t>
  </si>
  <si>
    <t>0709728-85.2019.8.18.0000</t>
  </si>
  <si>
    <t>RAFAEL ESTEVAO DE BRITO</t>
  </si>
  <si>
    <t>0709729-70.2019.8.18.0000</t>
  </si>
  <si>
    <t>RAIMUNDA SOARES RODRIGUES</t>
  </si>
  <si>
    <t>0709730-55.2019.8.18.0000</t>
  </si>
  <si>
    <t>0709731-40.2019.8.18.0000</t>
  </si>
  <si>
    <t>RAIMUNDO EDVAR LAGES</t>
  </si>
  <si>
    <t>0709810-19.2019.8.18.0000</t>
  </si>
  <si>
    <t>RAIMUNDO GOMES DOS SANTOS</t>
  </si>
  <si>
    <t>0709732-25.2019.8.18.0000</t>
  </si>
  <si>
    <t>PEDRO DUARTE DE BRITO</t>
  </si>
  <si>
    <t>0709811-04.2019.8.18.0000</t>
  </si>
  <si>
    <t>RAIMUNDO GOMES DE SOUSA</t>
  </si>
  <si>
    <t>0709812-86.2019.8.18.0000</t>
  </si>
  <si>
    <t>PEDRO LEONCIO DE SALES</t>
  </si>
  <si>
    <t>0709733-10.2019.8.18.0000</t>
  </si>
  <si>
    <t>0709734-92.2019.8.18.0000</t>
  </si>
  <si>
    <t>PEDRO BARBOSA PESSOA</t>
  </si>
  <si>
    <t>0709735-77.2019.8.18.0000</t>
  </si>
  <si>
    <t>PEDRO RIBEIRO DA CRUZ ROCHA</t>
  </si>
  <si>
    <t>0709813-71.2019.8.18.0000</t>
  </si>
  <si>
    <t>RAIMUNDO ALVES BALBINO</t>
  </si>
  <si>
    <t>0709814-56.2019.8.18.0000</t>
  </si>
  <si>
    <t>0709736-62.2019.8.18.0000</t>
  </si>
  <si>
    <t>RAIMUNDO FRANCISCO BULANGE</t>
  </si>
  <si>
    <t>0709737-47.2019.8.18.0000</t>
  </si>
  <si>
    <t>PEDRO NICOLAU LOPES</t>
  </si>
  <si>
    <t>0709738-32.2019.8.18.0000</t>
  </si>
  <si>
    <t>RAIMUNDO FORTES DE QUEIROZ</t>
  </si>
  <si>
    <t>0709816-26.2019.8.18.0000</t>
  </si>
  <si>
    <t>RAIMUNDO IRINEU DE SOUSA</t>
  </si>
  <si>
    <t>0709739-17.2019.8.18.0000</t>
  </si>
  <si>
    <t>0709740-02.2019.8.18.0000</t>
  </si>
  <si>
    <t>RAIMUNDO DE SOUSA MELO</t>
  </si>
  <si>
    <t>0709817-11.2019.8.18.0000</t>
  </si>
  <si>
    <t>PEDRO DE SOUSA NETO</t>
  </si>
  <si>
    <t>0709818-93.2019.8.18.0000</t>
  </si>
  <si>
    <t>RAIMUNDO DA SILVA LIMA</t>
  </si>
  <si>
    <t>0709820-63.2019.8.18.0000</t>
  </si>
  <si>
    <t>RAIMUNDO FRANCISCO DO REGO</t>
  </si>
  <si>
    <t>0709822-33.2019.8.18.0000</t>
  </si>
  <si>
    <t>PEDRO LUSTOSA MIRANDA</t>
  </si>
  <si>
    <t>0709741-84.2019.8.18.0000</t>
  </si>
  <si>
    <t>0709826-70.2019.8.18.0000</t>
  </si>
  <si>
    <t>RAIMUNDO GOMES DA SILVA</t>
  </si>
  <si>
    <t>0709742-69.2019.8.18.0000</t>
  </si>
  <si>
    <t>0709743-54.2019.8.18.0000</t>
  </si>
  <si>
    <t>PEDRO DE SOUSA PAIXAO NETO</t>
  </si>
  <si>
    <t>0709827-55.2019.8.18.0000</t>
  </si>
  <si>
    <t>PEDRO RODRIGUES DA ROCHA NETO</t>
  </si>
  <si>
    <t>0709828-40.2019.8.18.0000</t>
  </si>
  <si>
    <t>0709744-39.2019.8.18.0000</t>
  </si>
  <si>
    <t>0709745-24.2019.8.18.0000</t>
  </si>
  <si>
    <t>RAIMUNDO CAMPELO FILHO</t>
  </si>
  <si>
    <t>0709746-09.2019.8.18.0000</t>
  </si>
  <si>
    <t>PEDRO TAVARES DE OLIVEIRA</t>
  </si>
  <si>
    <t>0709747-91.2019.8.18.0000</t>
  </si>
  <si>
    <t>RAIMUNDO DIAS DE ALMEIDA</t>
  </si>
  <si>
    <t>0709748-76.2019.8.18.0000</t>
  </si>
  <si>
    <t>PEDRO DE SOUSA MENDES FILHO</t>
  </si>
  <si>
    <t>0709749-61.2019.8.18.0000</t>
  </si>
  <si>
    <t>RAIMUNDO FRANCISCO DA COSTA</t>
  </si>
  <si>
    <t>0709829-25.2019.8.18.0000</t>
  </si>
  <si>
    <t>RAIMUNDO DAMAS FERREIRA</t>
  </si>
  <si>
    <t>0709750-46.2019.8.18.0000</t>
  </si>
  <si>
    <t>RAIMUNDO CARVALHO DE ARAUJO</t>
  </si>
  <si>
    <t>0709751-31.2019.8.18.0000</t>
  </si>
  <si>
    <t>RAIMUNDO ANTAO DA COSTA</t>
  </si>
  <si>
    <t>0709830-10.2019.8.18.0000</t>
  </si>
  <si>
    <t>0709831-92.2019.8.18.0000</t>
  </si>
  <si>
    <t>0709752-16.2019.8.18.0000</t>
  </si>
  <si>
    <t>RAIMUNDO BATISTA DE SOUSA</t>
  </si>
  <si>
    <t>0709832-77.2019.8.18.0000</t>
  </si>
  <si>
    <t>QUELI DA SILVA PIAUILINO</t>
  </si>
  <si>
    <t>0709833-62.2019.8.18.0000</t>
  </si>
  <si>
    <t>0709834-47.2019.8.18.0000</t>
  </si>
  <si>
    <t>0709753-98.2019.8.18.0000</t>
  </si>
  <si>
    <t>PEDRO FRANCO SOBREIRA NETO</t>
  </si>
  <si>
    <t>0709836-17.2019.8.18.0000</t>
  </si>
  <si>
    <t>RAIMUNDO JOAQUIM DOS SANTOS</t>
  </si>
  <si>
    <t>0709837-02.2019.8.18.0000</t>
  </si>
  <si>
    <t>RAIMUNDO DE MOURA RODRIGUES</t>
  </si>
  <si>
    <t>0709754-83.2019.8.18.0000</t>
  </si>
  <si>
    <t>PEDRO FEITOSA NETO</t>
  </si>
  <si>
    <t>0709755-68.2019.8.18.0000</t>
  </si>
  <si>
    <t>0709838-84.2019.8.18.0000</t>
  </si>
  <si>
    <t>0709839-69.2019.8.18.0000</t>
  </si>
  <si>
    <t>RAIMUNDO BASTOS DE ALENCAR</t>
  </si>
  <si>
    <t>0709756-53.2019.8.18.0000</t>
  </si>
  <si>
    <t>0709757-38.2019.8.18.0000</t>
  </si>
  <si>
    <t>RAIMUNDO FILHO LACERDA ROSA</t>
  </si>
  <si>
    <t>0709758-23.2019.8.18.0000</t>
  </si>
  <si>
    <t>0709759-08.2019.8.18.0000</t>
  </si>
  <si>
    <t>RAIMUNDO NONATO GOMES</t>
  </si>
  <si>
    <t>0709760-90.2019.8.18.0000</t>
  </si>
  <si>
    <t>RAIMUNDO MOREIRA CAVALCANTE</t>
  </si>
  <si>
    <t>0709761-75.2019.8.18.0000</t>
  </si>
  <si>
    <t>0709762-60.2019.8.18.0000</t>
  </si>
  <si>
    <t>0709763-45.2019.8.18.0000</t>
  </si>
  <si>
    <t>RAIMUNDO MARQUES DAMASCENO</t>
  </si>
  <si>
    <t>0709764-30.2019.8.18.0000</t>
  </si>
  <si>
    <t>RAIMUNDO NONATO DE CASTRO</t>
  </si>
  <si>
    <t>0709765-15.2019.8.18.0000</t>
  </si>
  <si>
    <t>RAIMUNDO SANSAO</t>
  </si>
  <si>
    <t>0709766-97.2019.8.18.0000</t>
  </si>
  <si>
    <t>RAIMUNDO NONATO DE ALBUQUERQUE</t>
  </si>
  <si>
    <t>0709767-82.2019.8.18.0000</t>
  </si>
  <si>
    <t>RAIMUNDO ROCHA LIMA</t>
  </si>
  <si>
    <t>0709768-67.2019.8.18.0000</t>
  </si>
  <si>
    <t>RAIMUNDO NONATO FRANCO</t>
  </si>
  <si>
    <t>0709769-52.2019.8.18.0000</t>
  </si>
  <si>
    <t>RAIMUNDO SARAIVA DE SOUSA</t>
  </si>
  <si>
    <t>0709770-37.2019.8.18.0000</t>
  </si>
  <si>
    <t>RAIMUNDO LUCAS DE OLIVEIRA</t>
  </si>
  <si>
    <t>0709771-22.2019.8.18.0000</t>
  </si>
  <si>
    <t>RAIMUNDO NONATO DA COSTA</t>
  </si>
  <si>
    <t>0709772-07.2019.8.18.0000</t>
  </si>
  <si>
    <t>RAUL VAZ DA COSTA</t>
  </si>
  <si>
    <t>0709773-89.2019.8.18.0000</t>
  </si>
  <si>
    <t>0709774-74.2019.8.18.0000</t>
  </si>
  <si>
    <t>0709775-59.2019.8.18.0000</t>
  </si>
  <si>
    <t>RAUL MENESES DA SILVA</t>
  </si>
  <si>
    <t>0709776-44.2019.8.18.0000</t>
  </si>
  <si>
    <t>RAIMUNDO NONATO DE LIMA</t>
  </si>
  <si>
    <t>0709777-29.2019.8.18.0000</t>
  </si>
  <si>
    <t>0709778-14.2019.8.18.0000</t>
  </si>
  <si>
    <t>0709779-96.2019.8.18.0000</t>
  </si>
  <si>
    <t>RAIMUNDO SOARES GUIMARAES</t>
  </si>
  <si>
    <t>0709780-81.2019.8.18.0000</t>
  </si>
  <si>
    <t>0709781-66.2019.8.18.0000</t>
  </si>
  <si>
    <t>0709782-51.2019.8.18.0000</t>
  </si>
  <si>
    <t>RAIMUNDO VERAS FERREIRA</t>
  </si>
  <si>
    <t>0709783-36.2019.8.18.0000</t>
  </si>
  <si>
    <t>0709784-21.2019.8.18.0000</t>
  </si>
  <si>
    <t>0709785-06.2019.8.18.0000</t>
  </si>
  <si>
    <t>0709786-88.2019.8.18.0000</t>
  </si>
  <si>
    <t>RAIMUNDO NONATO DEMES LEITE</t>
  </si>
  <si>
    <t>0709787-73.2019.8.18.0000</t>
  </si>
  <si>
    <t>RAIMUNDO PEDRO DA SILVA NETO</t>
  </si>
  <si>
    <t>0709840-54.2019.8.18.0000</t>
  </si>
  <si>
    <t>0709841-39.2019.8.18.0000</t>
  </si>
  <si>
    <t>0709842-24.2019.8.18.0000</t>
  </si>
  <si>
    <t>0709845-76.2019.8.18.0000</t>
  </si>
  <si>
    <t>RAIMUNDO VAZ DE SOUSA</t>
  </si>
  <si>
    <t>0709846-61.2019.8.18.0000</t>
  </si>
  <si>
    <t>RAIMUNDO PEREIRA DA COSTA</t>
  </si>
  <si>
    <t>0709847-46.2019.8.18.0000</t>
  </si>
  <si>
    <t>RAIMUNDO LOPES PEREIRA</t>
  </si>
  <si>
    <t>0709848-31.2019.8.18.0000</t>
  </si>
  <si>
    <t>RAIMUNDO JOSE RIBEIRO</t>
  </si>
  <si>
    <t>0709849-16.2019.8.18.0000</t>
  </si>
  <si>
    <t>0709850-98.2019.8.18.0000</t>
  </si>
  <si>
    <t>REGINALDO RAMOS DE OLIVEIRA</t>
  </si>
  <si>
    <t>0709851-83.2019.8.18.0000</t>
  </si>
  <si>
    <t>RAIMUNDO MACHADO BORGES</t>
  </si>
  <si>
    <t>0709853-53.2019.8.18.0000</t>
  </si>
  <si>
    <t>REGINA MARIA SOARES GONZAGA</t>
  </si>
  <si>
    <t>0709855-23.2019.8.18.0000</t>
  </si>
  <si>
    <t>RAIMUNDO NONATO ALVES RIBEIRO</t>
  </si>
  <si>
    <t>0709857-90.2019.8.18.0000</t>
  </si>
  <si>
    <t>RAIMUNDO NONATO COSTA ALVES</t>
  </si>
  <si>
    <t>0709858-75.2019.8.18.0000</t>
  </si>
  <si>
    <t>RAIMUNDO JOSE RODRIGUES NETO</t>
  </si>
  <si>
    <t>0709859-60.2019.8.18.0000</t>
  </si>
  <si>
    <t>0709860-45.2019.8.18.0000</t>
  </si>
  <si>
    <t>RAIMUNDO VIEIRA CARDOSO NETO</t>
  </si>
  <si>
    <t>0709862-15.2019.8.18.0000</t>
  </si>
  <si>
    <t>REGGAINE MARIA DE REZENDE</t>
  </si>
  <si>
    <t>0709863-97.2019.8.18.0000</t>
  </si>
  <si>
    <t>RAIMUNDO PINHEIRO FERNANDES</t>
  </si>
  <si>
    <t>0709865-67.2019.8.18.0000</t>
  </si>
  <si>
    <t>RAIMUNDO NICOLAU LOPES</t>
  </si>
  <si>
    <t>0709866-52.2019.8.18.0000</t>
  </si>
  <si>
    <t>0709867-37.2019.8.18.0000</t>
  </si>
  <si>
    <t>0709869-07.2019.8.18.0000</t>
  </si>
  <si>
    <t>0709870-89.2019.8.18.0000</t>
  </si>
  <si>
    <t>0709871-74.2019.8.18.0000</t>
  </si>
  <si>
    <t>REGINALDO DOS SANTOS CARVALHO</t>
  </si>
  <si>
    <t>0709873-44.2019.8.18.0000</t>
  </si>
  <si>
    <t>RAIMUNDO JOSE MONTEIRO NETO</t>
  </si>
  <si>
    <t>0709875-14.2019.8.18.0000</t>
  </si>
  <si>
    <t>RAMIRO FERNANDES SILVA</t>
  </si>
  <si>
    <t>0709876-96.2019.8.18.0000</t>
  </si>
  <si>
    <t>0709877-81.2019.8.18.0000</t>
  </si>
  <si>
    <t>REGINA MARIA DANTAS DA VEIGA</t>
  </si>
  <si>
    <t>0709878-66.2019.8.18.0000</t>
  </si>
  <si>
    <t>REGINALDO DE LIMA SANTOS</t>
  </si>
  <si>
    <t>0709879-51.2019.8.18.0000</t>
  </si>
  <si>
    <t>0709880-36.2019.8.18.0000</t>
  </si>
  <si>
    <t>REGIS SOARES SANTOS</t>
  </si>
  <si>
    <t>0710108-11.2019.8.18.0000</t>
  </si>
  <si>
    <t>RAIMUNDO RODRIGUES DOS SANTOS</t>
  </si>
  <si>
    <t>0709881-21.2019.8.18.0000</t>
  </si>
  <si>
    <t>RANIERE DE MACEDO CASTRO</t>
  </si>
  <si>
    <t>0709882-06.2019.8.18.0000</t>
  </si>
  <si>
    <t>RENATO RODRIGUES DE BRITO</t>
  </si>
  <si>
    <t>0709883-88.2019.8.18.0000</t>
  </si>
  <si>
    <t>RICARDO NELSON DE SA MOUSINHO</t>
  </si>
  <si>
    <t>0710109-93.2019.8.18.0000</t>
  </si>
  <si>
    <t>REJANE NAPOLEAO LIMA MELO</t>
  </si>
  <si>
    <t>0709884-73.2019.8.18.0000</t>
  </si>
  <si>
    <t>RAIMUNDO NETO DA ROCHA E SILVA</t>
  </si>
  <si>
    <t>0709885-58.2019.8.18.0000</t>
  </si>
  <si>
    <t>0709886-43.2019.8.18.0000</t>
  </si>
  <si>
    <t>ROBERTO ALVES DOS REIS</t>
  </si>
  <si>
    <t>0709887-28.2019.8.18.0000</t>
  </si>
  <si>
    <t>ROBERVAL BORGES DE ARAUJO</t>
  </si>
  <si>
    <t>0709888-13.2019.8.18.0000</t>
  </si>
  <si>
    <t>0709889-95.2019.8.18.0000</t>
  </si>
  <si>
    <t>ROLDAO PEDRO DA SILVA</t>
  </si>
  <si>
    <t>0709890-80.2019.8.18.0000</t>
  </si>
  <si>
    <t>ROSA FRANCISCA DE MELO SOUSA</t>
  </si>
  <si>
    <t>0710110-78.2019.8.18.0000</t>
  </si>
  <si>
    <t>RONALDO DE JESUS OLIMPIO</t>
  </si>
  <si>
    <t>0709891-65.2019.8.18.0000</t>
  </si>
  <si>
    <t>RITA DE CASSIA CORREIA SANTOS</t>
  </si>
  <si>
    <t>0709892-50.2019.8.18.0000</t>
  </si>
  <si>
    <t>ROSA MARIA BEZERRA DOS SANTOS</t>
  </si>
  <si>
    <t>0709893-35.2019.8.18.0000</t>
  </si>
  <si>
    <t>RODRIGO LEITAO RODRIGUES</t>
  </si>
  <si>
    <t>0709894-20.2019.8.18.0000</t>
  </si>
  <si>
    <t>ROBERTO FERREIRA CAVALCANTE</t>
  </si>
  <si>
    <t>0709896-87.2019.8.18.0000</t>
  </si>
  <si>
    <t>ROGERIO BARBOSA DA SILVA</t>
  </si>
  <si>
    <t>0709897-72.2019.8.18.0000</t>
  </si>
  <si>
    <t>RIVALDO GOMES FERREIRA</t>
  </si>
  <si>
    <t>0710111-63.2019.8.18.0000</t>
  </si>
  <si>
    <t>ROSA MARIA MENDES DA SILVA</t>
  </si>
  <si>
    <t>0709898-57.2019.8.18.0000</t>
  </si>
  <si>
    <t>ROSA MARIA CLEMENTINO FERREIRA</t>
  </si>
  <si>
    <t>0709899-42.2019.8.18.0000</t>
  </si>
  <si>
    <t>0709900-27.2019.8.18.0000</t>
  </si>
  <si>
    <t>ROGERIA ROCHA FERRER POMPEU</t>
  </si>
  <si>
    <t>0709901-12.2019.8.18.0000</t>
  </si>
  <si>
    <t>ROBERTO JOAQUIM SOBRINHO</t>
  </si>
  <si>
    <t>0709902-94.2019.8.18.0000</t>
  </si>
  <si>
    <t>RIVALDO DELMIRO IBIAPINA</t>
  </si>
  <si>
    <t>0709903-79.2019.8.18.0000</t>
  </si>
  <si>
    <t>ROSA ADELIA DE ARAUJO MELO</t>
  </si>
  <si>
    <t>0709904-64.2019.8.18.0000</t>
  </si>
  <si>
    <t>RITA BRAGA DE SOUSA</t>
  </si>
  <si>
    <t>0709905-49.2019.8.18.0000</t>
  </si>
  <si>
    <t>ROBERTO WILLIAN NEGREIROS DE SOUSA</t>
  </si>
  <si>
    <t>0709906-34.2019.8.18.0000</t>
  </si>
  <si>
    <t>0709907-19.2019.8.18.0000</t>
  </si>
  <si>
    <t>RONALDO DOS SANTOS LEAL</t>
  </si>
  <si>
    <t>0709908-04.2019.8.18.0000</t>
  </si>
  <si>
    <t>ROBERT MELAO DA SILVA</t>
  </si>
  <si>
    <t>0709909-86.2019.8.18.0000</t>
  </si>
  <si>
    <t>0710626-98.2019.8.18.0000</t>
  </si>
  <si>
    <t>0710627-83.2019.8.18.0000</t>
  </si>
  <si>
    <t>MARIA DAS GRACAS BASTOS MAZZA</t>
  </si>
  <si>
    <t>0710510-92.2019.8.18.0000</t>
  </si>
  <si>
    <t>0710513-47.2019.8.18.0000</t>
  </si>
  <si>
    <t>FRANCISCO FERREIRA DE MIRANDA</t>
  </si>
  <si>
    <t>0709910-71.2019.8.18.0000</t>
  </si>
  <si>
    <t>JOAO ARCELINO FERREIRA</t>
  </si>
  <si>
    <t>0709911-56.2019.8.18.0000</t>
  </si>
  <si>
    <t>JOAO ANTONIO DE SOUSA</t>
  </si>
  <si>
    <t>0709912-41.2019.8.18.0000</t>
  </si>
  <si>
    <t>JANUARIO REIS DA COSTA</t>
  </si>
  <si>
    <t>0709913-26.2019.8.18.0000</t>
  </si>
  <si>
    <t>JESSE RODRIGUES DE SOUSA</t>
  </si>
  <si>
    <t>0709914-11.2019.8.18.0000</t>
  </si>
  <si>
    <t>0709915-93.2019.8.18.0000</t>
  </si>
  <si>
    <t>SEBASTIAO ALVES DA SILVA</t>
  </si>
  <si>
    <t>0709916-78.2019.8.18.0000</t>
  </si>
  <si>
    <t>SATURNINO MENDES DE SOUSA</t>
  </si>
  <si>
    <t>0709917-63.2019.8.18.0000</t>
  </si>
  <si>
    <t>SERGIO MARQUES DE CARVALHO</t>
  </si>
  <si>
    <t>0709918-48.2019.8.18.0000</t>
  </si>
  <si>
    <t>SILVERIO DA SILVA</t>
  </si>
  <si>
    <t>0709919-33.2019.8.18.0000</t>
  </si>
  <si>
    <t>SIGEFREDO ALVES MONTEIRO</t>
  </si>
  <si>
    <t>0709920-18.2019.8.18.0000</t>
  </si>
  <si>
    <t>SILVIO PEDRO DA SILVA</t>
  </si>
  <si>
    <t>0709921-03.2019.8.18.0000</t>
  </si>
  <si>
    <t>ROSINA DA SILVA PASSOS</t>
  </si>
  <si>
    <t>0709923-70.2019.8.18.0000</t>
  </si>
  <si>
    <t>SIMAO ANTONIO DE CARVALHO</t>
  </si>
  <si>
    <t>0709924-55.2019.8.18.0000</t>
  </si>
  <si>
    <t>SEBASTIAO LEONEL DA SILVA</t>
  </si>
  <si>
    <t>0709925-40.2019.8.18.0000</t>
  </si>
  <si>
    <t>RUBEN DE ARAUJO MENDONCA</t>
  </si>
  <si>
    <t>0709926-25.2019.8.18.0000</t>
  </si>
  <si>
    <t>SEBASTIAO RIBEIRO MAGALHAES</t>
  </si>
  <si>
    <t>0709927-10.2019.8.18.0000</t>
  </si>
  <si>
    <t>0709928-92.2019.8.18.0000</t>
  </si>
  <si>
    <t>SILVESTRE RIBEIRO DA COSTA</t>
  </si>
  <si>
    <t>0709929-77.2019.8.18.0000</t>
  </si>
  <si>
    <t>SILVESTRE DE SOUSA LIMA</t>
  </si>
  <si>
    <t>0709930-62.2019.8.18.0000</t>
  </si>
  <si>
    <t>ROSA RODRIGUES DA SILVA COSTA</t>
  </si>
  <si>
    <t>0709931-47.2019.8.18.0000</t>
  </si>
  <si>
    <t>SALVADOR AMANCIO RIBEIRO</t>
  </si>
  <si>
    <t>0709932-32.2019.8.18.0000</t>
  </si>
  <si>
    <t>SEBASTIAO PAIVA DIAS</t>
  </si>
  <si>
    <t>0709934-02.2019.8.18.0000</t>
  </si>
  <si>
    <t>SERGIO NETO RODRIGUES</t>
  </si>
  <si>
    <t>0709935-84.2019.8.18.0000</t>
  </si>
  <si>
    <t>0709936-69.2019.8.18.0000</t>
  </si>
  <si>
    <t>0709937-54.2019.8.18.0000</t>
  </si>
  <si>
    <t>SEBASTIAO SATURNINO DA SILVA</t>
  </si>
  <si>
    <t>0709938-39.2019.8.18.0000</t>
  </si>
  <si>
    <t>SEBASTIAO BARBOSA TORRES</t>
  </si>
  <si>
    <t>0709939-24.2019.8.18.0000</t>
  </si>
  <si>
    <t>0709940-09.2019.8.18.0000</t>
  </si>
  <si>
    <t>0709942-76.2019.8.18.0000</t>
  </si>
  <si>
    <t>SEBASTIAO ALVES MACHADO</t>
  </si>
  <si>
    <t>0709944-46.2019.8.18.0000</t>
  </si>
  <si>
    <t>ROSENO PEREIRA DE MACEDO</t>
  </si>
  <si>
    <t>0709945-31.2019.8.18.0000</t>
  </si>
  <si>
    <t>0709946-16.2019.8.18.0000</t>
  </si>
  <si>
    <t>SATURNINO ALVES DE MOURA</t>
  </si>
  <si>
    <t>0709947-98.2019.8.18.0000</t>
  </si>
  <si>
    <t>SATIRO ALVES DE CARVALHO</t>
  </si>
  <si>
    <t>0709948-83.2019.8.18.0000</t>
  </si>
  <si>
    <t>SALVADOR DAS NEVES DE CASTRO</t>
  </si>
  <si>
    <t>0709950-53.2019.8.18.0000</t>
  </si>
  <si>
    <t>SEBASTIAO CARMO BARBOSA</t>
  </si>
  <si>
    <t>0709951-38.2019.8.18.0000</t>
  </si>
  <si>
    <t>SEBASTIAO FRANCISCO DOS SANTOS</t>
  </si>
  <si>
    <t>0709952-23.2019.8.18.0000</t>
  </si>
  <si>
    <t>SALVADOR MACHADO FILHO</t>
  </si>
  <si>
    <t>0709953-08.2019.8.18.0000</t>
  </si>
  <si>
    <t>SANTANA MARIA DE FREITAS ALMEIDA</t>
  </si>
  <si>
    <t>0709954-90.2019.8.18.0000</t>
  </si>
  <si>
    <t>0709955-75.2019.8.18.0000</t>
  </si>
  <si>
    <t>SEBASTIAO FERREIRA</t>
  </si>
  <si>
    <t>0709956-60.2019.8.18.0000</t>
  </si>
  <si>
    <t>SEBASTIAO DA SILVA ANDRADE</t>
  </si>
  <si>
    <t>0709957-45.2019.8.18.0000</t>
  </si>
  <si>
    <t>0709958-30.2019.8.18.0000</t>
  </si>
  <si>
    <t>SEVERIANO JOSE DE SOUSA LIMA</t>
  </si>
  <si>
    <t>0709959-15.2019.8.18.0000</t>
  </si>
  <si>
    <t>0709960-97.2019.8.18.0000</t>
  </si>
  <si>
    <t>SALVADOR RIBEIRO JUNIOR</t>
  </si>
  <si>
    <t>0709961-82.2019.8.18.0000</t>
  </si>
  <si>
    <t>0709963-52.2019.8.18.0000</t>
  </si>
  <si>
    <t>0709964-37.2019.8.18.0000</t>
  </si>
  <si>
    <t>RUI BARBOSA DA SILVA</t>
  </si>
  <si>
    <t>0709965-22.2019.8.18.0000</t>
  </si>
  <si>
    <t>ROSILDA DE SOUSA MARTINS</t>
  </si>
  <si>
    <t>0709966-07.2019.8.18.0000</t>
  </si>
  <si>
    <t>0709967-89.2019.8.18.0000</t>
  </si>
  <si>
    <t>RUBEM BARBOSA BARROS</t>
  </si>
  <si>
    <t>0709968-74.2019.8.18.0000</t>
  </si>
  <si>
    <t>0709969-59.2019.8.18.0000</t>
  </si>
  <si>
    <t>0709970-44.2019.8.18.0000</t>
  </si>
  <si>
    <t>SAULO DAVID DE SOUSA PAIVA</t>
  </si>
  <si>
    <t>0709971-29.2019.8.18.0000</t>
  </si>
  <si>
    <t>0709972-14.2019.8.18.0000</t>
  </si>
  <si>
    <t>SIMAO CELESTINO GUIMARAES</t>
  </si>
  <si>
    <t>0709973-96.2019.8.18.0000</t>
  </si>
  <si>
    <t>0709975-66.2019.8.18.0000</t>
  </si>
  <si>
    <t>0709977-36.2019.8.18.0000</t>
  </si>
  <si>
    <t>0709979-06.2019.8.18.0000</t>
  </si>
  <si>
    <t>URCINO RIBEIRO COELHO</t>
  </si>
  <si>
    <t>0709980-88.2019.8.18.0000</t>
  </si>
  <si>
    <t>VALDEMIRO BATISTA DE CARVALHO</t>
  </si>
  <si>
    <t>0709981-73.2019.8.18.0000</t>
  </si>
  <si>
    <t>TEOFILO JULIO DE LIMA</t>
  </si>
  <si>
    <t>0709982-58.2019.8.18.0000</t>
  </si>
  <si>
    <t>TECLA RAMOS LEAL</t>
  </si>
  <si>
    <t>0709983-43.2019.8.18.0000</t>
  </si>
  <si>
    <t>ULISSES JORGE COELHO</t>
  </si>
  <si>
    <t>0709984-28.2019.8.18.0000</t>
  </si>
  <si>
    <t>VALDEMAR BARBOSA DE ALMEIDA</t>
  </si>
  <si>
    <t>0709985-13.2019.8.18.0000</t>
  </si>
  <si>
    <t>0709986-95.2019.8.18.0000</t>
  </si>
  <si>
    <t>TEOFILO FERREIRA LIMA</t>
  </si>
  <si>
    <t>0709987-80.2019.8.18.0000</t>
  </si>
  <si>
    <t>0709988-65.2019.8.18.0000</t>
  </si>
  <si>
    <t>TARCISO DE CARVALHO LEAL</t>
  </si>
  <si>
    <t>0709989-50.2019.8.18.0000</t>
  </si>
  <si>
    <t>TERESINHA BENTO DE CARVALHO</t>
  </si>
  <si>
    <t>0709990-35.2019.8.18.0000</t>
  </si>
  <si>
    <t>VALDEMAR MALAQUIAS DE SOUSA</t>
  </si>
  <si>
    <t>0709991-20.2019.8.18.0000</t>
  </si>
  <si>
    <t>VALDECI GOMES DE OLIVEIRA</t>
  </si>
  <si>
    <t>0709993-87.2019.8.18.0000</t>
  </si>
  <si>
    <t>VALDEMIRO FRANCISCO DOS SANTOS</t>
  </si>
  <si>
    <t>0709994-72.2019.8.18.0000</t>
  </si>
  <si>
    <t>0709996-42.2019.8.18.0000</t>
  </si>
  <si>
    <t>0709997-27.2019.8.18.0000</t>
  </si>
  <si>
    <t>TOMAZ JACINTO DA SILVA</t>
  </si>
  <si>
    <t>0709998-12.2019.8.18.0000</t>
  </si>
  <si>
    <t>TRIBUTINO GUSTAVO DA SILVA</t>
  </si>
  <si>
    <t>0709999-94.2019.8.18.0000</t>
  </si>
  <si>
    <t>TERESINHA MARIA DE JESUS LIMA</t>
  </si>
  <si>
    <t>0710000-79.2019.8.18.0000</t>
  </si>
  <si>
    <t>0710001-64.2019.8.18.0000</t>
  </si>
  <si>
    <t>0710002-49.2019.8.18.0000</t>
  </si>
  <si>
    <t>VALDEMIRO DE ALMEIDA PIMENTEL</t>
  </si>
  <si>
    <t>0710003-34.2019.8.18.0000</t>
  </si>
  <si>
    <t>UBIRAJARA DE SOUSA ROCHA</t>
  </si>
  <si>
    <t>0710004-19.2019.8.18.0000</t>
  </si>
  <si>
    <t>TANCREDO JOSE DA SILVA</t>
  </si>
  <si>
    <t>0710005-04.2019.8.18.0000</t>
  </si>
  <si>
    <t>0710006-86.2019.8.18.0000</t>
  </si>
  <si>
    <t>0710007-71.2019.8.18.0000</t>
  </si>
  <si>
    <t>TERESINHA DE JESUS SOARES</t>
  </si>
  <si>
    <t>0710008-56.2019.8.18.0000</t>
  </si>
  <si>
    <t>SIMONE REGO E REIS</t>
  </si>
  <si>
    <t>0710009-41.2019.8.18.0000</t>
  </si>
  <si>
    <t>VALDENIO RODRIGUES NOGUEIRA</t>
  </si>
  <si>
    <t>0710010-26.2019.8.18.0000</t>
  </si>
  <si>
    <t>0710011-11.2019.8.18.0000</t>
  </si>
  <si>
    <t>TANIA MARIA NUNES PEREIRA</t>
  </si>
  <si>
    <t>0710012-93.2019.8.18.0000</t>
  </si>
  <si>
    <t>VALDEMIR MENDES DE CARVALHO</t>
  </si>
  <si>
    <t>0710013-78.2019.8.18.0000</t>
  </si>
  <si>
    <t>0710112-48.2019.8.18.0000</t>
  </si>
  <si>
    <t>TERESA MONICA ALBANO DUARTE</t>
  </si>
  <si>
    <t>0710113-33.2019.8.18.0000</t>
  </si>
  <si>
    <t>TERESA CRISTINA SILVA DO AMARAL</t>
  </si>
  <si>
    <t>0710015-48.2019.8.18.0000</t>
  </si>
  <si>
    <t>0710114-18.2019.8.18.0000</t>
  </si>
  <si>
    <t>0710115-03.2019.8.18.0000</t>
  </si>
  <si>
    <t>0710116-85.2019.8.18.0000</t>
  </si>
  <si>
    <t>0710117-70.2019.8.18.0000</t>
  </si>
  <si>
    <t>0710118-55.2019.8.18.0000</t>
  </si>
  <si>
    <t>0710119-40.2019.8.18.0000</t>
  </si>
  <si>
    <t>0710120-25.2019.8.18.0000</t>
  </si>
  <si>
    <t>0710121-10.2019.8.18.0000</t>
  </si>
  <si>
    <t>0710122-92.2019.8.18.0000</t>
  </si>
  <si>
    <t>VICENTE CARDOSO DE OLIVEIRA</t>
  </si>
  <si>
    <t>0710123-77.2019.8.18.0000</t>
  </si>
  <si>
    <t>VALDIR TINTILIANO DE SOUSA</t>
  </si>
  <si>
    <t>0710124-62.2019.8.18.0000</t>
  </si>
  <si>
    <t>VALDERI RODRIGUES DE CARVALHO</t>
  </si>
  <si>
    <t>0710125-47.2019.8.18.0000</t>
  </si>
  <si>
    <t>0710126-32.2019.8.18.0000</t>
  </si>
  <si>
    <t>0710127-17.2019.8.18.0000</t>
  </si>
  <si>
    <t>0710128-02.2019.8.18.0000</t>
  </si>
  <si>
    <t>VALDIMIRO FERREIRA DE SOUSA</t>
  </si>
  <si>
    <t>0710129-84.2019.8.18.0000</t>
  </si>
  <si>
    <t>VERA LUCIA DOS SANTOS LIMA</t>
  </si>
  <si>
    <t>0710130-69.2019.8.18.0000</t>
  </si>
  <si>
    <t>VICENTE CORTEZ RUFINO</t>
  </si>
  <si>
    <t>0710131-54.2019.8.18.0000</t>
  </si>
  <si>
    <t>VALTER MARINHO DOS SANTOS</t>
  </si>
  <si>
    <t>0710132-39.2019.8.18.0000</t>
  </si>
  <si>
    <t>VALMIR ANGELINO DA SILVA</t>
  </si>
  <si>
    <t>0710133-24.2019.8.18.0000</t>
  </si>
  <si>
    <t>VALDO CARVALHO DE MENESES</t>
  </si>
  <si>
    <t>0710134-09.2019.8.18.0000</t>
  </si>
  <si>
    <t>VILMAR DE ALENCAR PEREIRA</t>
  </si>
  <si>
    <t>0710135-91.2019.8.18.0000</t>
  </si>
  <si>
    <t>VALMAR JOSE DE MOURA</t>
  </si>
  <si>
    <t>0710136-76.2019.8.18.0000</t>
  </si>
  <si>
    <t>VICENTE FERREIRA LIMA</t>
  </si>
  <si>
    <t>0710137-61.2019.8.18.0000</t>
  </si>
  <si>
    <t>0710138-46.2019.8.18.0000</t>
  </si>
  <si>
    <t>VALMIR NOGUEIRA DE SOUSA</t>
  </si>
  <si>
    <t>0710139-31.2019.8.18.0000</t>
  </si>
  <si>
    <t>VICENTE PAULO DE SOUSA</t>
  </si>
  <si>
    <t>0710140-16.2019.8.18.0000</t>
  </si>
  <si>
    <t>0710141-98.2019.8.18.0000</t>
  </si>
  <si>
    <t>VALDIR DE SOUSA VIEIRA</t>
  </si>
  <si>
    <t>0710142-83.2019.8.18.0000</t>
  </si>
  <si>
    <t>0710143-68.2019.8.18.0000</t>
  </si>
  <si>
    <t>VALMIR FERREIRA DOS SANTOS</t>
  </si>
  <si>
    <t>0710144-53.2019.8.18.0000</t>
  </si>
  <si>
    <t>VANIA DE JESUS MARTINS ARAUJO</t>
  </si>
  <si>
    <t>0710145-38.2019.8.18.0000</t>
  </si>
  <si>
    <t>VALDIR ALVES DA COSTA</t>
  </si>
  <si>
    <t>0710146-23.2019.8.18.0000</t>
  </si>
  <si>
    <t>VALDINER DA COSTA E SILVA</t>
  </si>
  <si>
    <t>0710147-08.2019.8.18.0000</t>
  </si>
  <si>
    <t>VERBERT EDUARDO VERAS LIMA</t>
  </si>
  <si>
    <t>0710148-90.2019.8.18.0000</t>
  </si>
  <si>
    <t>0710149-75.2019.8.18.0000</t>
  </si>
  <si>
    <t>VALDINAR DE CARVALHO LEAL</t>
  </si>
  <si>
    <t>0710150-60.2019.8.18.0000</t>
  </si>
  <si>
    <t>VERA LUCIA ALBANO BARBOSA</t>
  </si>
  <si>
    <t>0710151-45.2019.8.18.0000</t>
  </si>
  <si>
    <t>VERA LUCIA SANTOS MOURA</t>
  </si>
  <si>
    <t>0710152-30.2019.8.18.0000</t>
  </si>
  <si>
    <t>0710153-15.2019.8.18.0000</t>
  </si>
  <si>
    <t>0710154-97.2019.8.18.0000</t>
  </si>
  <si>
    <t>VALDENOR PEREIRA DOS SANTOS</t>
  </si>
  <si>
    <t>0710155-82.2019.8.18.0000</t>
  </si>
  <si>
    <t>VALDULEIDE CAVALCANTE COSTA</t>
  </si>
  <si>
    <t>0710156-67.2019.8.18.0000</t>
  </si>
  <si>
    <t>VALDOMIRO DE ARAUJO COSTA</t>
  </si>
  <si>
    <t>0710019-85.2019.8.18.0000</t>
  </si>
  <si>
    <t>VALMIR OLIVEIRA DE CARVALHO</t>
  </si>
  <si>
    <t>0710157-52.2019.8.18.0000</t>
  </si>
  <si>
    <t>VERA LUCIA LIMA CRUZIO</t>
  </si>
  <si>
    <t>0710158-37.2019.8.18.0000</t>
  </si>
  <si>
    <t>VALMIR ALVES DA COSTA</t>
  </si>
  <si>
    <t>0710159-22.2019.8.18.0000</t>
  </si>
  <si>
    <t>0710160-07.2019.8.18.0000</t>
  </si>
  <si>
    <t>0710161-89.2019.8.18.0000</t>
  </si>
  <si>
    <t>0710162-74.2019.8.18.0000</t>
  </si>
  <si>
    <t>0710163-59.2019.8.18.0000</t>
  </si>
  <si>
    <t>VALDIWILSON DE OLIVEIRA MONTEIRO</t>
  </si>
  <si>
    <t>0710164-44.2019.8.18.0000</t>
  </si>
  <si>
    <t>0710165-29.2019.8.18.0000</t>
  </si>
  <si>
    <t>0710166-14.2019.8.18.0000</t>
  </si>
  <si>
    <t>VERLANE EDNA VERAS LIMA VIEIRA</t>
  </si>
  <si>
    <t>0710167-96.2019.8.18.0000</t>
  </si>
  <si>
    <t>0710168-81.2019.8.18.0000</t>
  </si>
  <si>
    <t>WALDEMIRO RIBEIRO SILVA</t>
  </si>
  <si>
    <t>0710169-66.2019.8.18.0000</t>
  </si>
  <si>
    <t>ZULMIRA MARIA DA LUZ DE AGUIAR</t>
  </si>
  <si>
    <t>0710170-51.2019.8.18.0000</t>
  </si>
  <si>
    <t>WILSON RIBEIRO</t>
  </si>
  <si>
    <t>0710171-36.2019.8.18.0000</t>
  </si>
  <si>
    <t>WALT DISNEY BRITO</t>
  </si>
  <si>
    <t>0710172-21.2019.8.18.0000</t>
  </si>
  <si>
    <t>WALTER SILVA DE MENESES</t>
  </si>
  <si>
    <t>0710173-06.2019.8.18.0000</t>
  </si>
  <si>
    <t>ZULEIDE SOLINO MAIA</t>
  </si>
  <si>
    <t>0710174-88.2019.8.18.0000</t>
  </si>
  <si>
    <t>0710175-73.2019.8.18.0000</t>
  </si>
  <si>
    <t>ZACARIAS PEREIRA CARDOSO</t>
  </si>
  <si>
    <t>0710176-58.2019.8.18.0000</t>
  </si>
  <si>
    <t>WALDEMAR LEMOS DA LUZ</t>
  </si>
  <si>
    <t>0710177-43.2019.8.18.0000</t>
  </si>
  <si>
    <t>WALDIR JOSE LUSTOSA DE ALENCAR</t>
  </si>
  <si>
    <t>0710178-28.2019.8.18.0000</t>
  </si>
  <si>
    <t>0710179-13.2019.8.18.0000</t>
  </si>
  <si>
    <t>VITOR ALVES DE MOURA</t>
  </si>
  <si>
    <t>0710180-95.2019.8.18.0000</t>
  </si>
  <si>
    <t>0710181-80.2019.8.18.0000</t>
  </si>
  <si>
    <t>WALDA NOGUEIRA DE MIRANDA</t>
  </si>
  <si>
    <t>0710182-65.2019.8.18.0000</t>
  </si>
  <si>
    <t>0710183-50.2019.8.18.0000</t>
  </si>
  <si>
    <t>WALDECK DUARTE MAGALHAES</t>
  </si>
  <si>
    <t>0710184-35.2019.8.18.0000</t>
  </si>
  <si>
    <t>WILSON ANTONIO DE SOUSA</t>
  </si>
  <si>
    <t>0710185-20.2019.8.18.0000</t>
  </si>
  <si>
    <t>VITAL BARRETO DA SILVA</t>
  </si>
  <si>
    <t>0710186-05.2019.8.18.0000</t>
  </si>
  <si>
    <t>WALTER MACHADO</t>
  </si>
  <si>
    <t>0710187-87.2019.8.18.0000</t>
  </si>
  <si>
    <t>WALDECK FERREIRA DA SILVA</t>
  </si>
  <si>
    <t>0710188-72.2019.8.18.0000</t>
  </si>
  <si>
    <t>0710189-57.2019.8.18.0000</t>
  </si>
  <si>
    <t>0710190-42.2019.8.18.0000</t>
  </si>
  <si>
    <t>WERNECK NUNES DE OLIVEIRA</t>
  </si>
  <si>
    <t>0710191-27.2019.8.18.0000</t>
  </si>
  <si>
    <t>WALTER PIRES DE CARVALHO</t>
  </si>
  <si>
    <t>0710192-12.2019.8.18.0000</t>
  </si>
  <si>
    <t>VILTON DIAS LAURINDO</t>
  </si>
  <si>
    <t>0710193-94.2019.8.18.0000</t>
  </si>
  <si>
    <t>0710194-79.2019.8.18.0000</t>
  </si>
  <si>
    <t>0710195-64.2019.8.18.0000</t>
  </si>
  <si>
    <t>ZENON DE ARAUJO RODRIGUES</t>
  </si>
  <si>
    <t>0710196-49.2019.8.18.0000</t>
  </si>
  <si>
    <t>ZENON ARAUJO SANTOS</t>
  </si>
  <si>
    <t>0710197-34.2019.8.18.0000</t>
  </si>
  <si>
    <t>WASHINGTON LUIZ SOARES LEAL</t>
  </si>
  <si>
    <t>0710198-19.2019.8.18.0000</t>
  </si>
  <si>
    <t>WELLINGTON DA SILVA SOARES</t>
  </si>
  <si>
    <t>0710199-04.2019.8.18.0000</t>
  </si>
  <si>
    <t>WAGNER SOARES LEAL</t>
  </si>
  <si>
    <t>0710200-86.2019.8.18.0000</t>
  </si>
  <si>
    <t>WILSON DAS CHAGAS SILVA</t>
  </si>
  <si>
    <t>0710201-71.2019.8.18.0000</t>
  </si>
  <si>
    <t>WILSON DE SOUSA COSTA</t>
  </si>
  <si>
    <t>0710202-56.2019.8.18.0000</t>
  </si>
  <si>
    <t>WALBERTE PEREIRA DA SILVA</t>
  </si>
  <si>
    <t>0710203-41.2019.8.18.0000</t>
  </si>
  <si>
    <t>0710204-26.2019.8.18.0000</t>
  </si>
  <si>
    <t>MANOEL JOAQUIM DE CARVALHO</t>
  </si>
  <si>
    <t>0710205-11.2019.8.18.0000</t>
  </si>
  <si>
    <t>MANOEL BORGES DE ALENCAR</t>
  </si>
  <si>
    <t>0710206-93.2019.8.18.0000</t>
  </si>
  <si>
    <t>LUIZ FERNANDES DE LIMA</t>
  </si>
  <si>
    <t>0710207-78.2019.8.18.0000</t>
  </si>
  <si>
    <t>0710208-63.2019.8.18.0000</t>
  </si>
  <si>
    <t>JOSE RIBAMAR DA CRUZ FERREIRA</t>
  </si>
  <si>
    <t>0710209-48.2019.8.18.0000</t>
  </si>
  <si>
    <t>LUIZ MARINHO PEREIRA DA SILVA</t>
  </si>
  <si>
    <t>0710210-33.2019.8.18.0000</t>
  </si>
  <si>
    <t>FRANCISCO DE ASSIS MARCOS</t>
  </si>
  <si>
    <t>0710211-18.2019.8.18.0000</t>
  </si>
  <si>
    <t>0710212-03.2019.8.18.0000</t>
  </si>
  <si>
    <t>0710213-85.2019.8.18.0000</t>
  </si>
  <si>
    <t>0710214-70.2019.8.18.0000</t>
  </si>
  <si>
    <t>RAIMUNDO RIBEIRO DOS SANTOS</t>
  </si>
  <si>
    <t>0710215-55.2019.8.18.0000</t>
  </si>
  <si>
    <t>0710216-40.2019.8.18.0000</t>
  </si>
  <si>
    <t>DAMIAO ANTONIO DA COSTA</t>
  </si>
  <si>
    <t>0710217-25.2019.8.18.0000</t>
  </si>
  <si>
    <t>0710218-10.2019.8.18.0000</t>
  </si>
  <si>
    <t>OSCAR BORGES DA SILVA</t>
  </si>
  <si>
    <t>0710219-92.2019.8.18.0000</t>
  </si>
  <si>
    <t>0710220-77.2019.8.18.0000</t>
  </si>
  <si>
    <t>ALBERTO JOSE DE LIMA</t>
  </si>
  <si>
    <t>0710224-17.2019.8.18.0000</t>
  </si>
  <si>
    <t>RAIMUNDO NONATO PEREIRA</t>
  </si>
  <si>
    <t>0710221-62.2019.8.18.0000</t>
  </si>
  <si>
    <t>CRISPIM MONTEIRO DO NASCIMENTO</t>
  </si>
  <si>
    <t>0710222-47.2019.8.18.0000</t>
  </si>
  <si>
    <t>0710223-32.2019.8.18.0000</t>
  </si>
  <si>
    <t>0710020-70.2019.8.18.0000</t>
  </si>
  <si>
    <t>0710021-55.2019.8.18.0000</t>
  </si>
  <si>
    <t>0710022-40.2019.8.18.0000</t>
  </si>
  <si>
    <t>FRANCISCO ORMEU BRITO CERQUEIRA</t>
  </si>
  <si>
    <t>0710023-25.2019.8.18.0000</t>
  </si>
  <si>
    <t>RUBEM PINHEIRO VIANA</t>
  </si>
  <si>
    <t>0710024-10.2019.8.18.0000</t>
  </si>
  <si>
    <t>JOSE DANILSON DE CARVALHO REIS</t>
  </si>
  <si>
    <t>0710025-92.2019.8.18.0000</t>
  </si>
  <si>
    <t>0710026-77.2019.8.18.0000</t>
  </si>
  <si>
    <t>0710027-62.2019.8.18.0000</t>
  </si>
  <si>
    <t>0710028-47.2019.8.18.0000</t>
  </si>
  <si>
    <t>JESUS LOPES DE SOUSA</t>
  </si>
  <si>
    <t>0710554-14.2019.8.18.0000</t>
  </si>
  <si>
    <t>GLAUCIA FERRER POMPEU</t>
  </si>
  <si>
    <t>0710555-96.2019.8.18.0000</t>
  </si>
  <si>
    <t>MARIA DAS GRACAS REZENDE SOUSA</t>
  </si>
  <si>
    <t>0710556-81.2019.8.18.0000</t>
  </si>
  <si>
    <t>0710029-32.2019.8.18.0000</t>
  </si>
  <si>
    <t>0710030-17.2019.8.18.0000</t>
  </si>
  <si>
    <t>0710031-02.2019.8.18.0000</t>
  </si>
  <si>
    <t>MARIA DO ROSARIO SAMPAIO RAMOS</t>
  </si>
  <si>
    <t>0710032-84.2019.8.18.0000</t>
  </si>
  <si>
    <t>TERESINHA SOUSA DE JESUS GOMES</t>
  </si>
  <si>
    <t>0710033-69.2019.8.18.0000</t>
  </si>
  <si>
    <t>TERESINHA SOARES MONTE</t>
  </si>
  <si>
    <t>0710034-54.2019.8.18.0000</t>
  </si>
  <si>
    <t>SANTANA LIMA MOTA</t>
  </si>
  <si>
    <t>0710035-39.2019.8.18.0000</t>
  </si>
  <si>
    <t>0710036-24.2019.8.18.0000</t>
  </si>
  <si>
    <t>TEREZA FERREIRA DA SILVA</t>
  </si>
  <si>
    <t>0710037-09.2019.8.18.0000</t>
  </si>
  <si>
    <t>TERESINHA DE JESUS LIMA LEITAO</t>
  </si>
  <si>
    <t>0710038-91.2019.8.18.0000</t>
  </si>
  <si>
    <t>LUIZ JOSE DA SILVA</t>
  </si>
  <si>
    <t>0710039-76.2019.8.18.0000</t>
  </si>
  <si>
    <t>0710040-61.2019.8.18.0000</t>
  </si>
  <si>
    <t>VALDECI FREITAS DE OLIVEIRA</t>
  </si>
  <si>
    <t>0710041-46.2019.8.18.0000</t>
  </si>
  <si>
    <t>0710042-31.2019.8.18.0000</t>
  </si>
  <si>
    <t>0710043-16.2019.8.18.0000</t>
  </si>
  <si>
    <t>0710044-98.2019.8.18.0000</t>
  </si>
  <si>
    <t>0710045-83.2019.8.18.0000</t>
  </si>
  <si>
    <t>0710046-68.2019.8.18.0000</t>
  </si>
  <si>
    <t>TERESA AMORIM VIEIRA</t>
  </si>
  <si>
    <t>0710047-53.2019.8.18.0000</t>
  </si>
  <si>
    <t>0710048-38.2019.8.18.0000</t>
  </si>
  <si>
    <t>MARIA FERNANDES DA SILVA</t>
  </si>
  <si>
    <t>0710049-23.2019.8.18.0000</t>
  </si>
  <si>
    <t>SOFIA CARVALHO DE SANTANA</t>
  </si>
  <si>
    <t>0710050-08.2019.8.18.0000</t>
  </si>
  <si>
    <t>SALVINA PEREIRA CARDOSO</t>
  </si>
  <si>
    <t>0710051-90.2019.8.18.0000</t>
  </si>
  <si>
    <t>MARIA CARVALHO DE ANDRADE</t>
  </si>
  <si>
    <t>0710052-75.2019.8.18.0000</t>
  </si>
  <si>
    <t>0710053-60.2019.8.18.0000</t>
  </si>
  <si>
    <t>0710054-45.2019.8.18.0000</t>
  </si>
  <si>
    <t>SERVULA MARQUES DE CARVALHO</t>
  </si>
  <si>
    <t>0710055-30.2019.8.18.0000</t>
  </si>
  <si>
    <t>0710056-15.2019.8.18.0000</t>
  </si>
  <si>
    <t>RAIMUNDA NONATA RABELO TORRES</t>
  </si>
  <si>
    <t>0710057-97.2019.8.18.0000</t>
  </si>
  <si>
    <t>MARIA LINA ANDRADE SANTOS</t>
  </si>
  <si>
    <t>0710058-82.2019.8.18.0000</t>
  </si>
  <si>
    <t>MARIA DA SOLIDADE CARLOS DA SILVA</t>
  </si>
  <si>
    <t>0710059-67.2019.8.18.0000</t>
  </si>
  <si>
    <t>0710060-52.2019.8.18.0000</t>
  </si>
  <si>
    <t>ROSA MARIA DA COSTA</t>
  </si>
  <si>
    <t>0710061-37.2019.8.18.0000</t>
  </si>
  <si>
    <t>0710062-22.2019.8.18.0000</t>
  </si>
  <si>
    <t>WILDOMAR SOARES PINHEIRO</t>
  </si>
  <si>
    <t>0710063-07.2019.8.18.0000</t>
  </si>
  <si>
    <t>0710064-89.2019.8.18.0000</t>
  </si>
  <si>
    <t>ZILMAR BARREIRA DIAS</t>
  </si>
  <si>
    <t>0710065-74.2019.8.18.0000</t>
  </si>
  <si>
    <t>0710066-59.2019.8.18.0000</t>
  </si>
  <si>
    <t>ZENAIDE DA MOTA FALCAO</t>
  </si>
  <si>
    <t>0710067-44.2019.8.18.0000</t>
  </si>
  <si>
    <t>0710068-29.2019.8.18.0000</t>
  </si>
  <si>
    <t>MARIA DAS GRACAS MENDES</t>
  </si>
  <si>
    <t>0710069-14.2019.8.18.0000</t>
  </si>
  <si>
    <t>ROSA SANTOS MOURA CLEMENTINO</t>
  </si>
  <si>
    <t>0710070-96.2019.8.18.0000</t>
  </si>
  <si>
    <t>RITA MARIA DE JESUS SILVA</t>
  </si>
  <si>
    <t>0710071-81.2019.8.18.0000</t>
  </si>
  <si>
    <t>SEVERINA PEREIRA DA SILVA</t>
  </si>
  <si>
    <t>0710072-66.2019.8.18.0000</t>
  </si>
  <si>
    <t>MARIA RAIMUNDA DA CONCEICAO</t>
  </si>
  <si>
    <t>0710073-51.2019.8.18.0000</t>
  </si>
  <si>
    <t>0710074-36.2019.8.18.0000</t>
  </si>
  <si>
    <t>JOSEFA LOPES DE SOUSA</t>
  </si>
  <si>
    <t>0710075-21.2019.8.18.0000</t>
  </si>
  <si>
    <t>MARIA DAS GRACAS DE SOUSA</t>
  </si>
  <si>
    <t>0710076-06.2019.8.18.0000</t>
  </si>
  <si>
    <t>MARIA DELMIRA BARROS PORTO NOLETO</t>
  </si>
  <si>
    <t>0710077-88.2019.8.18.0000</t>
  </si>
  <si>
    <t>0710078-73.2019.8.18.0000</t>
  </si>
  <si>
    <t>MARIA GORETTI CAMARCO BARBOSA</t>
  </si>
  <si>
    <t>0710079-58.2019.8.18.0000</t>
  </si>
  <si>
    <t>RAIMUNDA LEAL</t>
  </si>
  <si>
    <t>0710080-43.2019.8.18.0000</t>
  </si>
  <si>
    <t>MARIA DAS DORES FEITOSA SILVA</t>
  </si>
  <si>
    <t>0710081-28.2019.8.18.0000</t>
  </si>
  <si>
    <t>VERA LUCIA VILARINHO DE SOUSA</t>
  </si>
  <si>
    <t>0710082-13.2019.8.18.0000</t>
  </si>
  <si>
    <t>0710083-95.2019.8.18.0000</t>
  </si>
  <si>
    <t>0710084-80.2019.8.18.0000</t>
  </si>
  <si>
    <t>SELMA MARIA DOS REIS</t>
  </si>
  <si>
    <t>0710085-65.2019.8.18.0000</t>
  </si>
  <si>
    <t>SEBASTIANA NUNES FREIRE</t>
  </si>
  <si>
    <t>0710086-50.2019.8.18.0000</t>
  </si>
  <si>
    <t>0710087-35.2019.8.18.0000</t>
  </si>
  <si>
    <t>0710088-20.2019.8.18.0000</t>
  </si>
  <si>
    <t>0710089-05.2019.8.18.0000</t>
  </si>
  <si>
    <t>0710090-87.2019.8.18.0000</t>
  </si>
  <si>
    <t>MARIA FRANCISCA DE JESUS</t>
  </si>
  <si>
    <t>0710091-72.2019.8.18.0000</t>
  </si>
  <si>
    <t>LUIZ DE ALBUQUERQUE PIRES</t>
  </si>
  <si>
    <t>0710092-57.2019.8.18.0000</t>
  </si>
  <si>
    <t>JOSE HIPOLITO DE MOURA</t>
  </si>
  <si>
    <t>0710093-42.2019.8.18.0000</t>
  </si>
  <si>
    <t>SANDOVAL NICOMEDES DA ROCHA</t>
  </si>
  <si>
    <t>0710094-27.2019.8.18.0000</t>
  </si>
  <si>
    <t>NILSON DA COSTA FONSECA</t>
  </si>
  <si>
    <t>0710095-12.2019.8.18.0000</t>
  </si>
  <si>
    <t>0710096-94.2019.8.18.0000</t>
  </si>
  <si>
    <t>RAUL NAVEZ DA ROCHA</t>
  </si>
  <si>
    <t>0710097-79.2019.8.18.0000</t>
  </si>
  <si>
    <t>0710098-64.2019.8.18.0000</t>
  </si>
  <si>
    <t>JOSE CLARINDO DE BRITO NETO</t>
  </si>
  <si>
    <t>0710099-49.2019.8.18.0000</t>
  </si>
  <si>
    <t>MARIA DAS DORES DA SILVA LIMA</t>
  </si>
  <si>
    <t>0710100-34.2019.8.18.0000</t>
  </si>
  <si>
    <t>MARIA VANIR FERREIRA RODRIGUES</t>
  </si>
  <si>
    <t>0710101-19.2019.8.18.0000</t>
  </si>
  <si>
    <t>0710102-04.2019.8.18.0000</t>
  </si>
  <si>
    <t>ROSA MARIA RIBEIRO</t>
  </si>
  <si>
    <t>0710557-66.2019.8.18.0000</t>
  </si>
  <si>
    <t>0710560-21.2019.8.18.0000</t>
  </si>
  <si>
    <t>0710562-88.2019.8.18.0000</t>
  </si>
  <si>
    <t>0710563-73.2019.8.18.0000</t>
  </si>
  <si>
    <t>0710564-58.2019.8.18.0000</t>
  </si>
  <si>
    <t>0710565-43.2019.8.18.0000</t>
  </si>
  <si>
    <t>0710566-28.2019.8.18.0000</t>
  </si>
  <si>
    <t>0710567-13.2019.8.18.0000</t>
  </si>
  <si>
    <t>0710568-95.2019.8.18.0000</t>
  </si>
  <si>
    <t>0710569-80.2019.8.18.0000</t>
  </si>
  <si>
    <t>0710570-65.2019.8.18.0000</t>
  </si>
  <si>
    <t>0710571-50.2019.8.18.0000</t>
  </si>
  <si>
    <t>0710572-35.2019.8.18.0000</t>
  </si>
  <si>
    <t>0710573-20.2019.8.18.0000</t>
  </si>
  <si>
    <t>0710576-72.2019.8.18.0000</t>
  </si>
  <si>
    <t>TEREZINHA FERREIRA LEMOS</t>
  </si>
  <si>
    <t>0710578-42.2019.8.18.0000</t>
  </si>
  <si>
    <t>0710579-27.2019.8.18.0000</t>
  </si>
  <si>
    <t>LILIAN ERICA LIMA RIBEIRO</t>
  </si>
  <si>
    <t>0711084-18.2019.8.18.0000</t>
  </si>
  <si>
    <t>FRANCISCA MARIA PEREIRA DA SILVA</t>
  </si>
  <si>
    <t>0710628-68.2019.8.18.0000</t>
  </si>
  <si>
    <t>ALFREDO OLIVEIRA DE SOUSA</t>
  </si>
  <si>
    <t>0710514-32.2019.8.18.0000</t>
  </si>
  <si>
    <t>BEATRIZ MARIA DE MACEDO SANTANA</t>
  </si>
  <si>
    <t>0710630-38.2019.8.18.0000</t>
  </si>
  <si>
    <t>ALDENORA REGO PERLINGEIRO</t>
  </si>
  <si>
    <t>0710631-23.2019.8.18.0000</t>
  </si>
  <si>
    <t>0710515-17.2019.8.18.0000</t>
  </si>
  <si>
    <t>MARIE MARTINS DOS SANTOS</t>
  </si>
  <si>
    <t>0710516-02.2019.8.18.0000</t>
  </si>
  <si>
    <t>SERGIO LUIS RESENDE DE AGUIAR</t>
  </si>
  <si>
    <t>0710522-09.2019.8.18.0000</t>
  </si>
  <si>
    <t>0710523-91.2019.8.18.0000</t>
  </si>
  <si>
    <t>VALERIO LUIS DA COSTA</t>
  </si>
  <si>
    <t>0710524-76.2019.8.18.0000</t>
  </si>
  <si>
    <t>RAIMUNDO RODRIGUES DA SILVA</t>
  </si>
  <si>
    <t>0710525-61.2019.8.18.0000</t>
  </si>
  <si>
    <t>JOSE GARCIA PAIVA DE OLIVEIRA</t>
  </si>
  <si>
    <t>0710526-46.2019.8.18.0000</t>
  </si>
  <si>
    <t>0710527-31.2019.8.18.0000</t>
  </si>
  <si>
    <t>ANTONIO FERNANDES DE CARVALHO</t>
  </si>
  <si>
    <t>0710529-98.2019.8.18.0000</t>
  </si>
  <si>
    <t>JOSE DE ARIMATEA ALVES PEREIRA</t>
  </si>
  <si>
    <t>0710634-75.2019.8.18.0000</t>
  </si>
  <si>
    <t>GUILHERME ALVES DA SILVA</t>
  </si>
  <si>
    <t>0710907-54.2019.8.18.0000</t>
  </si>
  <si>
    <t>MANOEL CARDOSO DO NASCIMENTO</t>
  </si>
  <si>
    <t>0710908-39.2019.8.18.0000</t>
  </si>
  <si>
    <t>0710909-24.2019.8.18.0000</t>
  </si>
  <si>
    <t>JOAO VICENTE PACHECO</t>
  </si>
  <si>
    <t>0710911-91.2019.8.18.0000</t>
  </si>
  <si>
    <t>JOSE CARLOS CRISTALINO</t>
  </si>
  <si>
    <t>0710910-09.2019.8.18.0000</t>
  </si>
  <si>
    <t>JOANA PEREIRA DOS SANTOS</t>
  </si>
  <si>
    <t>0710912-76.2019.8.18.0000</t>
  </si>
  <si>
    <t>CLOVIS NOGUEIRA SOBRINHO</t>
  </si>
  <si>
    <t>0710913-61.2019.8.18.0000</t>
  </si>
  <si>
    <t>0710914-46.2019.8.18.0000</t>
  </si>
  <si>
    <t>0710915-31.2019.8.18.0000</t>
  </si>
  <si>
    <t>0710916-16.2019.8.18.0000</t>
  </si>
  <si>
    <t>ROSA DO REGO LAGES BASTOS</t>
  </si>
  <si>
    <t>0710917-98.2019.8.18.0000</t>
  </si>
  <si>
    <t>0710918-83.2019.8.18.0000</t>
  </si>
  <si>
    <t>0710919-68.2019.8.18.0000</t>
  </si>
  <si>
    <t>EDMUNDO FERREIRA DE OLIVEIRA</t>
  </si>
  <si>
    <t>0710920-53.2019.8.18.0000</t>
  </si>
  <si>
    <t>JOSE FRANCISCO DA SILVA</t>
  </si>
  <si>
    <t>0710921-38.2019.8.18.0000</t>
  </si>
  <si>
    <t>FRANCISCO PEREIRA CARDOSO</t>
  </si>
  <si>
    <t>0710922-23.2019.8.18.0000</t>
  </si>
  <si>
    <t>0710923-08.2019.8.18.0000</t>
  </si>
  <si>
    <t>FRANCISCO DAS CHAGAS ROCHA</t>
  </si>
  <si>
    <t>0710924-90.2019.8.18.0000</t>
  </si>
  <si>
    <t>0710925-75.2019.8.18.0000</t>
  </si>
  <si>
    <t>0710926-60.2019.8.18.0000</t>
  </si>
  <si>
    <t>0710927-45.2019.8.18.0000</t>
  </si>
  <si>
    <t>MARIA LIDIA DE OLIVEIRA REZENDE</t>
  </si>
  <si>
    <t>0710928-30.2019.8.18.0000</t>
  </si>
  <si>
    <t>FRANCISCO LOPES DA SILVA</t>
  </si>
  <si>
    <t>0710929-15.2019.8.18.0000</t>
  </si>
  <si>
    <t>0710636-45.2019.8.18.0000</t>
  </si>
  <si>
    <t>0710930-97.2019.8.18.0000</t>
  </si>
  <si>
    <t>0710637-30.2019.8.18.0000</t>
  </si>
  <si>
    <t>KARLA MARIA DE CARVALHO PAULO</t>
  </si>
  <si>
    <t>0710931-82.2019.8.18.0000</t>
  </si>
  <si>
    <t>0710639-97.2019.8.18.0000</t>
  </si>
  <si>
    <t>ARIEL DAS GRACAS RODRIGUES MESQUITA</t>
  </si>
  <si>
    <t>0710640-82.2019.8.18.0000</t>
  </si>
  <si>
    <t>RAIMUNDO NONATO ANDRADE</t>
  </si>
  <si>
    <t>0710641-67.2019.8.18.0000</t>
  </si>
  <si>
    <t>0710643-37.2019.8.18.0000</t>
  </si>
  <si>
    <t>MARIA DA LUZ GUIMARAES ROCHA</t>
  </si>
  <si>
    <t>0710675-42.2019.8.18.0000</t>
  </si>
  <si>
    <t>0710677-12.2019.8.18.0000</t>
  </si>
  <si>
    <t>ERNANI TORRES</t>
  </si>
  <si>
    <t>0711085-03.2019.8.18.0000</t>
  </si>
  <si>
    <t>JOSE NILSON OLIVEIRA DA SILVA</t>
  </si>
  <si>
    <t>0710943-96.2019.8.18.0000</t>
  </si>
  <si>
    <t>0710944-81.2019.8.18.0000</t>
  </si>
  <si>
    <t>JOSELINE DE OLIVEIRA GOMES</t>
  </si>
  <si>
    <t>0710947-36.2019.8.18.0000</t>
  </si>
  <si>
    <t>ANTONIO DA COSTA MONTEIRO</t>
  </si>
  <si>
    <t>0711141-36.2019.8.18.0000</t>
  </si>
  <si>
    <t>0710948-21.2019.8.18.0000</t>
  </si>
  <si>
    <t>NORMA SUELY BATISTA DA SILVA</t>
  </si>
  <si>
    <t>0710949-06.2019.8.18.0000</t>
  </si>
  <si>
    <t>OZITA MARIA DA CONCEICAO ARAUJO</t>
  </si>
  <si>
    <t>0711143-06.2019.8.18.0000</t>
  </si>
  <si>
    <t>MANOEL INACIO DA SILVA</t>
  </si>
  <si>
    <t>0710950-88.2019.8.18.0000</t>
  </si>
  <si>
    <t>0710951-73.2019.8.18.0000</t>
  </si>
  <si>
    <t>MARIANO DE SOUSA E SILVA</t>
  </si>
  <si>
    <t>0710952-58.2019.8.18.0000</t>
  </si>
  <si>
    <t>WILSON DE OLIVEIRA MONTEIRO</t>
  </si>
  <si>
    <t>0710953-43.2019.8.18.0000</t>
  </si>
  <si>
    <t>RAIMUNDO ANTONIO DE CARVALHO</t>
  </si>
  <si>
    <t>0710954-28.2019.8.18.0000</t>
  </si>
  <si>
    <t>MARIA JOSE DE SOUSA CUNHA</t>
  </si>
  <si>
    <t>0710955-13.2019.8.18.0000</t>
  </si>
  <si>
    <t>RAIMUNDO NONATO ALVES DOS REIS</t>
  </si>
  <si>
    <t>0710956-95.2019.8.18.0000</t>
  </si>
  <si>
    <t>0710957-80.2019.8.18.0000</t>
  </si>
  <si>
    <t>CAIO VINICIUS VIEIRA MORAIS</t>
  </si>
  <si>
    <t>0711088-55.2019.8.18.0000</t>
  </si>
  <si>
    <t>FRANCISCO DE JESUS PINHEIRO</t>
  </si>
  <si>
    <t>0711091-10.2019.8.18.0000</t>
  </si>
  <si>
    <t>CAIQUE VITOR VIEIRA MORAIS</t>
  </si>
  <si>
    <t>0711092-92.2019.8.18.0000</t>
  </si>
  <si>
    <t>MARIA NELI RODRIGUES LEAL</t>
  </si>
  <si>
    <t>0711144-88.2019.8.18.0000</t>
  </si>
  <si>
    <t>MARIA DA PAZ ANTAO MACHADO</t>
  </si>
  <si>
    <t>0711042-66.2019.8.18.0000</t>
  </si>
  <si>
    <t>0711043-51.2019.8.18.0000</t>
  </si>
  <si>
    <t>MARIA DE SOUSA PEDROSA</t>
  </si>
  <si>
    <t>0711044-36.2019.8.18.0000</t>
  </si>
  <si>
    <t>VALMIRA PIAUI</t>
  </si>
  <si>
    <t>0711046-06.2019.8.18.0000</t>
  </si>
  <si>
    <t>0711047-88.2019.8.18.0000</t>
  </si>
  <si>
    <t>RAIMUNDO RODRIGUES MOTA</t>
  </si>
  <si>
    <t>0711048-73.2019.8.18.0000</t>
  </si>
  <si>
    <t>RAIMUNDA PEREIRA DE SOUSA</t>
  </si>
  <si>
    <t>0711049-58.2019.8.18.0000</t>
  </si>
  <si>
    <t>JOAO SOARES DE MOURA NETO</t>
  </si>
  <si>
    <t>0711050-43.2019.8.18.0000</t>
  </si>
  <si>
    <t>PEDRO EVALDO DELMONDES PEREIRA</t>
  </si>
  <si>
    <t>0711051-28.2019.8.18.0000</t>
  </si>
  <si>
    <t>ELISSANDRA CARDOSO FIRMO</t>
  </si>
  <si>
    <t>0711146-58.2019.8.18.0000</t>
  </si>
  <si>
    <t>BENTO VIEIRA DO NASCIMENTO</t>
  </si>
  <si>
    <t>0711057-35.2019.8.18.0000</t>
  </si>
  <si>
    <t>CLESILENE VIEIRA DO NASCIMENTO</t>
  </si>
  <si>
    <t>0711058-20.2019.8.18.0000</t>
  </si>
  <si>
    <t>VALDIMIR VIEIRA DO NASCIMENTO</t>
  </si>
  <si>
    <t>0711059-05.2019.8.18.0000</t>
  </si>
  <si>
    <t>FRANCISCO VIEIRA DO NASCIMENTO</t>
  </si>
  <si>
    <t>0711060-87.2019.8.18.0000</t>
  </si>
  <si>
    <t>MOISES TAVARES BORGES</t>
  </si>
  <si>
    <t>0711061-72.2019.8.18.0000</t>
  </si>
  <si>
    <t>ANTONIO BARBOSA DE SOUSA</t>
  </si>
  <si>
    <t>0711062-57.2019.8.18.0000</t>
  </si>
  <si>
    <t>0711063-42.2019.8.18.0000</t>
  </si>
  <si>
    <t>RAIMUNDO LOPES MACHADO</t>
  </si>
  <si>
    <t>0711064-27.2019.8.18.0000</t>
  </si>
  <si>
    <t>SEBASTIAO ALMEIDA</t>
  </si>
  <si>
    <t>0711065-12.2019.8.18.0000</t>
  </si>
  <si>
    <t>MANOEL JOSE VELOSO</t>
  </si>
  <si>
    <t>0711066-94.2019.8.18.0000</t>
  </si>
  <si>
    <t>MANOEL AVELINO CARDOSO</t>
  </si>
  <si>
    <t>0711067-79.2019.8.18.0000</t>
  </si>
  <si>
    <t>RAIMUNDO MONTEIRO</t>
  </si>
  <si>
    <t>0711068-64.2019.8.18.0000</t>
  </si>
  <si>
    <t>RAIMUNDO DE SOUSA VELOSO</t>
  </si>
  <si>
    <t>0711069-49.2019.8.18.0000</t>
  </si>
  <si>
    <t>AMADEU OLIVEIRA</t>
  </si>
  <si>
    <t>0711070-34.2019.8.18.0000</t>
  </si>
  <si>
    <t>0711071-19.2019.8.18.0000</t>
  </si>
  <si>
    <t>JOSE ALVES NEPOMUCENO</t>
  </si>
  <si>
    <t>0711072-04.2019.8.18.0000</t>
  </si>
  <si>
    <t>RAIMUNDA RODRIGUES ALVES</t>
  </si>
  <si>
    <t>0711073-86.2019.8.18.0000</t>
  </si>
  <si>
    <t>0711074-71.2019.8.18.0000</t>
  </si>
  <si>
    <t>MELISSA MACEDO FELINTO DE MELO</t>
  </si>
  <si>
    <t>0711149-13.2019.8.18.0000</t>
  </si>
  <si>
    <t>0711150-95.2019.8.18.0000</t>
  </si>
  <si>
    <t>CHARLLES MAX PESSOA MARQUES DA ROCHA</t>
  </si>
  <si>
    <t>0711151-80.2019.8.18.0000</t>
  </si>
  <si>
    <t>ESPEDITO DE SIQUEIRA DANTAS</t>
  </si>
  <si>
    <t>0711153-50.2019.8.18.0000</t>
  </si>
  <si>
    <t>VALDA MARIA RODRIGUES DANTAS</t>
  </si>
  <si>
    <t>0711155-20.2019.8.18.0000</t>
  </si>
  <si>
    <t>JOAQUIM SANTANA NETO</t>
  </si>
  <si>
    <t>0711156-05.2019.8.18.0000</t>
  </si>
  <si>
    <t>0711160-42.2019.8.18.0000</t>
  </si>
  <si>
    <t>0711161-27.2019.8.18.0000</t>
  </si>
  <si>
    <t>0711162-12.2019.8.18.0000</t>
  </si>
  <si>
    <t>0711163-94.2019.8.18.0000</t>
  </si>
  <si>
    <t>0711164-79.2019.8.18.0000</t>
  </si>
  <si>
    <t>0711166-49.2019.8.18.0000</t>
  </si>
  <si>
    <t>0711167-34.2019.8.18.0000</t>
  </si>
  <si>
    <t>0711169-04.2019.8.18.0000</t>
  </si>
  <si>
    <t>JOSE GILSON AMORIM RIBEIRO</t>
  </si>
  <si>
    <t>0711172-56.2019.8.18.0000</t>
  </si>
  <si>
    <t>ADEMAR BASTOS GONCALVES</t>
  </si>
  <si>
    <t>0711173-41.2019.8.18.0000</t>
  </si>
  <si>
    <t>EZIO CUNHA DE SOUSA</t>
  </si>
  <si>
    <t>0711174-26.2019.8.18.0000</t>
  </si>
  <si>
    <t>MARCOS STEINER RODRIGUES MESQUITA</t>
  </si>
  <si>
    <t>0711175-11.2019.8.18.0000</t>
  </si>
  <si>
    <t>0711176-93.2019.8.18.0000</t>
  </si>
  <si>
    <t>JOSELIO DA SILVA LIMA</t>
  </si>
  <si>
    <t>0711178-63.2019.8.18.0000</t>
  </si>
  <si>
    <t>0711179-48.2019.8.18.0000</t>
  </si>
  <si>
    <t>IRANI ALVES BARROSO ABILIO</t>
  </si>
  <si>
    <t>0705551-15.2018.8.18.0000</t>
  </si>
  <si>
    <t>GUIDO DE ARAUJO COSTA</t>
  </si>
  <si>
    <t>0708082-74.2018.8.18.0000</t>
  </si>
  <si>
    <t>MARIA DO PERPETUO SOCORRO FURTADO DE CARVALHO MORAIS</t>
  </si>
  <si>
    <t>0708084-44.2018.8.18.0000</t>
  </si>
  <si>
    <t>LUIZ ALBERTO E SILVA DE SOUSA</t>
  </si>
  <si>
    <t>0708614-48.2018.8.18.0000</t>
  </si>
  <si>
    <t>0709091-71.2018.8.18.0000</t>
  </si>
  <si>
    <t>NILSA MARIA DE CARVALHO</t>
  </si>
  <si>
    <t>0709097-78.2018.8.18.0000</t>
  </si>
  <si>
    <t>CARLOS ALBERTO DE OLIVEIRA LOPES</t>
  </si>
  <si>
    <t>0709093-41.2018.8.18.0000</t>
  </si>
  <si>
    <t>JEAN CARLOS DE ALMEIDA RODRIGUES</t>
  </si>
  <si>
    <t>0709101-18.2018.8.18.0000</t>
  </si>
  <si>
    <t>0711371-15.2018.8.18.0000</t>
  </si>
  <si>
    <t>0704990-54.2019.8.18.0000</t>
  </si>
  <si>
    <t>0705000-98.2019.8.18.0000</t>
  </si>
  <si>
    <t>JOSE RODRIGUES DINIZ</t>
  </si>
  <si>
    <t>0702359-40.2019.8.18.0000</t>
  </si>
  <si>
    <t>ROBSON BRUNO BRAGA DOS SANTOS DE CARVALHO</t>
  </si>
  <si>
    <t>0707523-83.2019.8.18.0000</t>
  </si>
  <si>
    <t>TERESINHA ISABEL HOLANDA LEOPOLDO</t>
  </si>
  <si>
    <t>0710249-30.2019.8.18.0000</t>
  </si>
  <si>
    <t>0710267-51.2019.8.18.0000</t>
  </si>
  <si>
    <t>JEFFERSON KAROL LOIOLA SOARES</t>
  </si>
  <si>
    <t>0710303-93.2019.8.18.0000</t>
  </si>
  <si>
    <t>0710511-77.2019.8.18.0000</t>
  </si>
  <si>
    <t>0710629-53.2019.8.18.0000</t>
  </si>
  <si>
    <t>0711193-32.2019.8.18.0000</t>
  </si>
  <si>
    <t>CARLOS ALBERTO CARNEIRO</t>
  </si>
  <si>
    <t>0711186-40.2019.8.18.0000</t>
  </si>
  <si>
    <t>FERNANDO DO REGO GORVEIA</t>
  </si>
  <si>
    <t>0712086-23.2019.8.18.0000</t>
  </si>
  <si>
    <t>ANTONIO DE PADUA MEDEIROS DE SOUSA</t>
  </si>
  <si>
    <t>0712089-75.2019.8.18.0000</t>
  </si>
  <si>
    <t>ABEL GONCALVES DE SOUSA NETO</t>
  </si>
  <si>
    <t>0712093-15.2019.8.18.0000</t>
  </si>
  <si>
    <t>RUTH MARIA FREITAS DE OLIVEIRA</t>
  </si>
  <si>
    <t>0712606-80.2019.8.18.0000</t>
  </si>
  <si>
    <t>ANTONIO MACHADO DE OLIVEIRA</t>
  </si>
  <si>
    <t>0712609-35.2019.8.18.0000</t>
  </si>
  <si>
    <t>0712610-20.2019.8.18.0000</t>
  </si>
  <si>
    <t>0712612-87.2019.8.18.0000</t>
  </si>
  <si>
    <t>0712614-57.2019.8.18.0000</t>
  </si>
  <si>
    <t>0712616-27.2019.8.18.0000</t>
  </si>
  <si>
    <t>MARIA DO AMPARO RODRIGUES LIMA</t>
  </si>
  <si>
    <t>0712618-94.2019.8.18.0000</t>
  </si>
  <si>
    <t>ROSA MARIA ALVES</t>
  </si>
  <si>
    <t>0712619-79.2019.8.18.0000</t>
  </si>
  <si>
    <t>0713412-18.2019.8.18.0000</t>
  </si>
  <si>
    <t>0713414-85.2019.8.18.0000</t>
  </si>
  <si>
    <t>FRANCISCA GUIOMAR SAMPAIO VIEIRA</t>
  </si>
  <si>
    <t>0713419-10.2019.8.18.0000</t>
  </si>
  <si>
    <t>ANA MARIA PORTELA MENDONCA</t>
  </si>
  <si>
    <t>0713421-77.2019.8.18.0000</t>
  </si>
  <si>
    <t>FRANCISCO DAS CHAGAS NASCIMENTO</t>
  </si>
  <si>
    <t>0713422-62.2019.8.18.0000</t>
  </si>
  <si>
    <t>0713423-47.2019.8.18.0000</t>
  </si>
  <si>
    <t>ELIANE MORAIS DE ABREU</t>
  </si>
  <si>
    <t>0713424-32.2019.8.18.0000</t>
  </si>
  <si>
    <t>ELIAS DA ROCHA SOUSA</t>
  </si>
  <si>
    <t>0714610-90.2019.8.18.0000</t>
  </si>
  <si>
    <t>ROSA PINHEIRO DE MOURA</t>
  </si>
  <si>
    <t>0713425-17.2019.8.18.0000</t>
  </si>
  <si>
    <t>ZELIA SOARES ARAUJO</t>
  </si>
  <si>
    <t>0713426-02.2019.8.18.0000</t>
  </si>
  <si>
    <t>ANTONIO CARLOS CAVALCANTE</t>
  </si>
  <si>
    <t>0713427-84.2019.8.18.0000</t>
  </si>
  <si>
    <t>FRANCISCO MARIANO DA SILVA</t>
  </si>
  <si>
    <t>0713428-69.2019.8.18.0000</t>
  </si>
  <si>
    <t>TERESINHA DA SILVA RIBEIRO</t>
  </si>
  <si>
    <t>0713429-54.2019.8.18.0000</t>
  </si>
  <si>
    <t>0713431-24.2019.8.18.0000</t>
  </si>
  <si>
    <t>LUCAS SANTOS EULALIO DANTAS</t>
  </si>
  <si>
    <t>0713992-48.2019.8.18.0000</t>
  </si>
  <si>
    <t>HUDSON PRADO DA CUNHA</t>
  </si>
  <si>
    <t>0713438-16.2019.8.18.0000</t>
  </si>
  <si>
    <t>ANTONIO BENTO VIEIRA</t>
  </si>
  <si>
    <t>0713439-98.2019.8.18.0000</t>
  </si>
  <si>
    <t>JOAO BOSCO FERREIRA VIEIRA</t>
  </si>
  <si>
    <t>0713745-67.2019.8.18.0000</t>
  </si>
  <si>
    <t>EDIVALDO GONCALVES DE FREITAS</t>
  </si>
  <si>
    <t>0713441-68.2019.8.18.0000</t>
  </si>
  <si>
    <t>0713442-53.2019.8.18.0000</t>
  </si>
  <si>
    <t>INACIO PINTO DE VASCONCELOS</t>
  </si>
  <si>
    <t>0713443-38.2019.8.18.0000</t>
  </si>
  <si>
    <t>JOSE LUIS BASTOS LEITE</t>
  </si>
  <si>
    <t>0713444-23.2019.8.18.0000</t>
  </si>
  <si>
    <t>MARIA VILANI SOARES CALAND</t>
  </si>
  <si>
    <t>0713746-52.2019.8.18.0000</t>
  </si>
  <si>
    <t>0713774-20.2019.8.18.0000</t>
  </si>
  <si>
    <t>ELISIANA MARTINS FERREIRA BAPTISTA</t>
  </si>
  <si>
    <t>0713753-44.2019.8.18.0000</t>
  </si>
  <si>
    <t>MARLUCE FELICIDADE DE SOUSA</t>
  </si>
  <si>
    <t>0713756-96.2019.8.18.0000</t>
  </si>
  <si>
    <t>IVANILSON DE AGUIAR ROCHA</t>
  </si>
  <si>
    <t>0713758-66.2019.8.18.0000</t>
  </si>
  <si>
    <t>CARLOS ANTONIO MAGALHAES FURTADO</t>
  </si>
  <si>
    <t>0713995-03.2019.8.18.0000</t>
  </si>
  <si>
    <t>SALVADOR MIRANDA DE SOUSA</t>
  </si>
  <si>
    <t>0713999-40.2019.8.18.0000</t>
  </si>
  <si>
    <t>JOSE FERNANDES NORONHA</t>
  </si>
  <si>
    <t>0714602-16.2019.8.18.0000</t>
  </si>
  <si>
    <t>ERIDAN DE MOURA BASTOS</t>
  </si>
  <si>
    <t>0714001-10.2019.8.18.0000</t>
  </si>
  <si>
    <t>0714604-83.2019.8.18.0000</t>
  </si>
  <si>
    <t>TERESA SOARES DAS NEVES</t>
  </si>
  <si>
    <t>0714606-53.2019.8.18.0000</t>
  </si>
  <si>
    <t>MARIA DO CARMO LEITE DE OLIVEIRA</t>
  </si>
  <si>
    <t>0714608-23.2019.8.18.0000</t>
  </si>
  <si>
    <t>MARIA DO CARMO TAVARES DA SILVA ARAUJO</t>
  </si>
  <si>
    <t>0714609-08.2019.8.18.0000</t>
  </si>
  <si>
    <t>EVANGELISTA PESSOA DE CARVALHO</t>
  </si>
  <si>
    <t>0715238-79.2019.8.18.0000</t>
  </si>
  <si>
    <t>FELIPE PINTO DA ROCHA</t>
  </si>
  <si>
    <t>0715236-12.2019.8.18.0000</t>
  </si>
  <si>
    <t>FRANCISCO DAS CHAGAS BITENCOURT</t>
  </si>
  <si>
    <t>0715233-57.2019.8.18.0000</t>
  </si>
  <si>
    <t>CREUSA FACUNDES DO NASCIMENTO</t>
  </si>
  <si>
    <t>0715241-34.2019.8.18.0000</t>
  </si>
  <si>
    <t>0715429-27.2019.8.18.0000</t>
  </si>
  <si>
    <t>FERNANDA LEMOS DE MELO LOBO LOPES</t>
  </si>
  <si>
    <t>0750042-39.2020.8.18.0000</t>
  </si>
  <si>
    <t>NILZA NUNES MARREIROS GUERRA</t>
  </si>
  <si>
    <t>0701265-23.2020.8.18.0000</t>
  </si>
  <si>
    <t>JOSE GOMES PEREIRA FILHO</t>
  </si>
  <si>
    <t>0701266-08.2020.8.18.0000</t>
  </si>
  <si>
    <t>JALES HENRIQUE PORFIRIO MENDES</t>
  </si>
  <si>
    <t>0750043-24.2020.8.18.0000</t>
  </si>
  <si>
    <t>SCHEIWANN SCHELEIDEN LOPES DA SILVA</t>
  </si>
  <si>
    <t>0750044-09.2020.8.18.0000</t>
  </si>
  <si>
    <t>0750046-76.2020.8.18.0000</t>
  </si>
  <si>
    <t>EDVALDO MARQUES LOPES</t>
  </si>
  <si>
    <t>0750047-61.2020.8.18.0000</t>
  </si>
  <si>
    <t>ALLAN CALDAS CASTELLO BRANCO</t>
  </si>
  <si>
    <t>0750048-46.2020.8.18.0000</t>
  </si>
  <si>
    <t>ROGERIO ALMEIDA RODRIGUES</t>
  </si>
  <si>
    <t>0701269-60.2020.8.18.0000</t>
  </si>
  <si>
    <t>RUI ALBERTO DOS SANTOS TORRES</t>
  </si>
  <si>
    <t>0701270-45.2020.8.18.0000</t>
  </si>
  <si>
    <t>ZILNEIDE DE MACEDO SILVA ALMEIDA</t>
  </si>
  <si>
    <t>0750050-16.2020.8.18.0000</t>
  </si>
  <si>
    <t>CICERO LOPES DE SOUSA NETO</t>
  </si>
  <si>
    <t>0750051-98.2020.8.18.0000</t>
  </si>
  <si>
    <t>REGINALDO NUNES GRANJA</t>
  </si>
  <si>
    <t>0700987-22.2020.8.18.0000</t>
  </si>
  <si>
    <t>EDILSON DE AGUIAR SILVA</t>
  </si>
  <si>
    <t>0700988-07.2020.8.18.0000</t>
  </si>
  <si>
    <t>0700989-89.2020.8.18.0000</t>
  </si>
  <si>
    <t>0700995-96.2020.8.18.0000</t>
  </si>
  <si>
    <t>0700997-66.2020.8.18.0000</t>
  </si>
  <si>
    <t>MARIA DO DESTERRO PORTELA SILVA</t>
  </si>
  <si>
    <t>0750052-83.2020.8.18.0000</t>
  </si>
  <si>
    <t>MARIA DA CONCEICAO MACHADO</t>
  </si>
  <si>
    <t>0700998-51.2020.8.18.0000</t>
  </si>
  <si>
    <t>MARIA DA CONCEICAO ALVES DE ARAUJO</t>
  </si>
  <si>
    <t>0750054-53.2020.8.18.0000</t>
  </si>
  <si>
    <t>0750055-38.2020.8.18.0000</t>
  </si>
  <si>
    <t>EDSON FALCAO LIMA</t>
  </si>
  <si>
    <t>0701272-15.2020.8.18.0000</t>
  </si>
  <si>
    <t>ANTONIA GOMES DA SILVA PERES</t>
  </si>
  <si>
    <t>0750651-22.2020.8.18.0000</t>
  </si>
  <si>
    <t>0750654-74.2020.8.18.0000</t>
  </si>
  <si>
    <t>0750655-59.2020.8.18.0000</t>
  </si>
  <si>
    <t>DIVA BORGES DE CARVALHO</t>
  </si>
  <si>
    <t>0750058-90.2020.8.18.0000</t>
  </si>
  <si>
    <t>FRANCISCA FELIX DE OLIVEIRA</t>
  </si>
  <si>
    <t>0750059-75.2020.8.18.0000</t>
  </si>
  <si>
    <t>MARLENE SEPULVEDA DE OLIVEIRA CARVALHO</t>
  </si>
  <si>
    <t>0750060-60.2020.8.18.0000</t>
  </si>
  <si>
    <t>ROSE MEIRE LUSTOSA</t>
  </si>
  <si>
    <t>0750061-45.2020.8.18.0000</t>
  </si>
  <si>
    <t>RAIMUNDA DIAS DE SOUSA</t>
  </si>
  <si>
    <t>0750062-30.2020.8.18.0000</t>
  </si>
  <si>
    <t>MARIA DAS GRACAS DO NASCIMENTO LIMA</t>
  </si>
  <si>
    <t>0750063-15.2020.8.18.0000</t>
  </si>
  <si>
    <t>RICARDO JOAO SOARES BARROS</t>
  </si>
  <si>
    <t>0750064-97.2020.8.18.0000</t>
  </si>
  <si>
    <t>RAIMUNDO NONATO DE ARAUJO</t>
  </si>
  <si>
    <t>0750065-82.2020.8.18.0000</t>
  </si>
  <si>
    <t>PLINIO VALENTE RAMOS JUNIOR</t>
  </si>
  <si>
    <t>0750066-67.2020.8.18.0000</t>
  </si>
  <si>
    <t>JOSE ADAUTO OLIMPIO</t>
  </si>
  <si>
    <t>0750067-52.2020.8.18.0000</t>
  </si>
  <si>
    <t>FRANCISCO ELERY DO NASCIMENTO</t>
  </si>
  <si>
    <t>0750068-37.2020.8.18.0000</t>
  </si>
  <si>
    <t>EDIMUNDO UCHOA LOPES</t>
  </si>
  <si>
    <t>0750070-07.2020.8.18.0000</t>
  </si>
  <si>
    <t>FRANCISCO DE ASSIS DE PORTELA E CASTRO VELOSO</t>
  </si>
  <si>
    <t>0750071-89.2020.8.18.0000</t>
  </si>
  <si>
    <t>0750657-29.2020.8.18.0000</t>
  </si>
  <si>
    <t>JOSE DE OLIVEIRA PINHEIRO</t>
  </si>
  <si>
    <t>0750794-11.2020.8.18.0000</t>
  </si>
  <si>
    <t>JOSE DE JESUS UCHOA</t>
  </si>
  <si>
    <t>0750659-96.2020.8.18.0000</t>
  </si>
  <si>
    <t>EDMILSON FERREIRA FONTINELE</t>
  </si>
  <si>
    <t>0750795-93.2020.8.18.0000</t>
  </si>
  <si>
    <t>JOSE AIRTON FERREIRA DE SOUSA</t>
  </si>
  <si>
    <t>0750798-48.2020.8.18.0000</t>
  </si>
  <si>
    <t>EULINEIDE LAURITZEN DE LUCENA</t>
  </si>
  <si>
    <t>0750848-74.2020.8.18.0000</t>
  </si>
  <si>
    <t>EUDES MARIA BARROS ROCHA</t>
  </si>
  <si>
    <t>0750799-33.2020.8.18.0000</t>
  </si>
  <si>
    <t>CLEIDE MARIA ARRAES REZENDE</t>
  </si>
  <si>
    <t>0750800-18.2020.8.18.0000</t>
  </si>
  <si>
    <t>HERBERT MENESES DOS SANTOS</t>
  </si>
  <si>
    <t>0750802-85.2020.8.18.0000</t>
  </si>
  <si>
    <t>IRACEMA MARIA SILVA</t>
  </si>
  <si>
    <t>0750803-70.2020.8.18.0000</t>
  </si>
  <si>
    <t>ANA FERNANDES DA SILVA</t>
  </si>
  <si>
    <t>0750804-55.2020.8.18.0000</t>
  </si>
  <si>
    <t>0750805-40.2020.8.18.0000</t>
  </si>
  <si>
    <t>0750807-10.2020.8.18.0000</t>
  </si>
  <si>
    <t>FRANCISCO DAS CHAGAS MORAIS DE MOURA</t>
  </si>
  <si>
    <t>0750808-92.2020.8.18.0000</t>
  </si>
  <si>
    <t>LIA ANTUNES DE MACEDO</t>
  </si>
  <si>
    <t>0750809-77.2020.8.18.0000</t>
  </si>
  <si>
    <t>DEUSA MARIA DE CARVALHO SOARES</t>
  </si>
  <si>
    <t>0750810-62.2020.8.18.0000</t>
  </si>
  <si>
    <t>ELZA MARIA XIMENES PRADO TEIXEIRA</t>
  </si>
  <si>
    <t>0750811-47.2020.8.18.0000</t>
  </si>
  <si>
    <t>JOSE WELLINGTON DE BRITO PASSOS</t>
  </si>
  <si>
    <t>0750850-44.2020.8.18.0000</t>
  </si>
  <si>
    <t>ALZIRA MARIA DOS SANTOS PIRES SOARES</t>
  </si>
  <si>
    <t>0750812-32.2020.8.18.0000</t>
  </si>
  <si>
    <t>CONCEICAO DE MARIA CARVALHO MENDES</t>
  </si>
  <si>
    <t>0750813-17.2020.8.18.0000</t>
  </si>
  <si>
    <t>IVONETE CARDOSO BASILIO DA SILVA</t>
  </si>
  <si>
    <t>0750814-02.2020.8.18.0000</t>
  </si>
  <si>
    <t>IRACI CAMPELO DA FONSECA</t>
  </si>
  <si>
    <t>0750815-84.2020.8.18.0000</t>
  </si>
  <si>
    <t>AURINICE SAMPAIO IRENE MONTE</t>
  </si>
  <si>
    <t>0750816-69.2020.8.18.0000</t>
  </si>
  <si>
    <t>CLEITON LEITE DE LOIOLA</t>
  </si>
  <si>
    <t>0750818-39.2020.8.18.0000</t>
  </si>
  <si>
    <t>ANTONIO PEREIRA ROSA</t>
  </si>
  <si>
    <t>0750819-24.2020.8.18.0000</t>
  </si>
  <si>
    <t>0750821-91.2020.8.18.0000</t>
  </si>
  <si>
    <t>0750225-10.2020.8.18.0000</t>
  </si>
  <si>
    <t>PAULO RUBENS OLIVEIRA JALES DE CARVALHO</t>
  </si>
  <si>
    <t>0750822-76.2020.8.18.0000</t>
  </si>
  <si>
    <t>MARIA EGLANTINE DE SOUZA FERREIRA</t>
  </si>
  <si>
    <t>0750827-98.2020.8.18.0000</t>
  </si>
  <si>
    <t>MARIA SANTOS DA SILVA</t>
  </si>
  <si>
    <t>0750828-83.2020.8.18.0000</t>
  </si>
  <si>
    <t>EVERALDO BARBOSA DANTAS</t>
  </si>
  <si>
    <t>0751520-82.2020.8.18.0000</t>
  </si>
  <si>
    <t>JOSE DE RIBAMAR ALMEIDA</t>
  </si>
  <si>
    <t>0751521-67.2020.8.18.0000</t>
  </si>
  <si>
    <t>FATIMA MARIA DE FREITAS BARROS</t>
  </si>
  <si>
    <t>0751522-52.2020.8.18.0000</t>
  </si>
  <si>
    <t>MARIA DO SOCORRO IBIAPINA SILVA</t>
  </si>
  <si>
    <t>0751524-22.2020.8.18.0000</t>
  </si>
  <si>
    <t>ARY RIBEIRO DE SOUZA</t>
  </si>
  <si>
    <t>0751525-07.2020.8.18.0000</t>
  </si>
  <si>
    <t>IOMAR FRANCISCO DANTAS</t>
  </si>
  <si>
    <t>0751526-89.2020.8.18.0000</t>
  </si>
  <si>
    <t>NELSON DE ALENCAR</t>
  </si>
  <si>
    <t>0751527-74.2020.8.18.0000</t>
  </si>
  <si>
    <t>OTAVIO DA SILVA BRITO</t>
  </si>
  <si>
    <t>0751529-44.2020.8.18.0000</t>
  </si>
  <si>
    <t>HELIO PEREIRA DA SILVA</t>
  </si>
  <si>
    <t>0751545-95.2020.8.18.0000</t>
  </si>
  <si>
    <t>MARCELO AUGUSTO CAVALCANTE DE SOUZA</t>
  </si>
  <si>
    <t>0751530-29.2020.8.18.0000</t>
  </si>
  <si>
    <t>ANTONIO CLENE SERES COSTA LIMA</t>
  </si>
  <si>
    <t>0751533-81.2020.8.18.0000</t>
  </si>
  <si>
    <t>0751742-50.2020.8.18.0000</t>
  </si>
  <si>
    <t>MAURICIO DE JESUS</t>
  </si>
  <si>
    <t>0751534-66.2020.8.18.0000</t>
  </si>
  <si>
    <t>0751535-51.2020.8.18.0000</t>
  </si>
  <si>
    <t>0751688-84.2020.8.18.0000</t>
  </si>
  <si>
    <t>0751689-69.2020.8.18.0000</t>
  </si>
  <si>
    <t>0751690-54.2020.8.18.0000</t>
  </si>
  <si>
    <t>0751691-39.2020.8.18.0000</t>
  </si>
  <si>
    <t>FERNANDO OLIVEIRA ARAGAO</t>
  </si>
  <si>
    <t>0751747-72.2020.8.18.0000</t>
  </si>
  <si>
    <t>ROBINSON CASTILLO MACHADO</t>
  </si>
  <si>
    <t>0751751-12.2020.8.18.0000</t>
  </si>
  <si>
    <t>PAULO CESAR GOMES DE BRITO</t>
  </si>
  <si>
    <t>0751752-94.2020.8.18.0000</t>
  </si>
  <si>
    <t>0751757-19.2020.8.18.0000</t>
  </si>
  <si>
    <t>ELIAS RIBEIRO DA SILVA</t>
  </si>
  <si>
    <t>0751696-61.2020.8.18.0000</t>
  </si>
  <si>
    <t>MIRIANE DA SILVA SANTOS BARBOZA</t>
  </si>
  <si>
    <t>0751959-93.2020.8.18.0000</t>
  </si>
  <si>
    <t>ANTONIO FERNANDO BARRETO DE MEIRELES</t>
  </si>
  <si>
    <t>0751772-85.2020.8.18.0000</t>
  </si>
  <si>
    <t>LUIS TARCISO CASTRO PEREIRA</t>
  </si>
  <si>
    <t>0751775-40.2020.8.18.0000</t>
  </si>
  <si>
    <t>0751776-25.2020.8.18.0000</t>
  </si>
  <si>
    <t>JOSE NILTON DA COSTA</t>
  </si>
  <si>
    <t>0752361-77.2020.8.18.0000</t>
  </si>
  <si>
    <t>0752363-47.2020.8.18.0000</t>
  </si>
  <si>
    <t>JOAO LIBORIO FILHO</t>
  </si>
  <si>
    <t>0752364-32.2020.8.18.0000</t>
  </si>
  <si>
    <t>IRANI RODRIGUES DE MOURA</t>
  </si>
  <si>
    <t>0752365-17.2020.8.18.0000</t>
  </si>
  <si>
    <t>GRACEMARY LOPES DE MORAIS</t>
  </si>
  <si>
    <t>0752366-02.2020.8.18.0000</t>
  </si>
  <si>
    <t>MARIA DALVA ALENCAR MESQUITA</t>
  </si>
  <si>
    <t>0752922-04.2020.8.18.0000</t>
  </si>
  <si>
    <t>MARIA DO DESTERRO TEIXEIRA</t>
  </si>
  <si>
    <t>0752923-86.2020.8.18.0000</t>
  </si>
  <si>
    <t>MARIA DO PERPETUO SOCORRO SILVA MEDEIROS</t>
  </si>
  <si>
    <t>0752924-71.2020.8.18.0000</t>
  </si>
  <si>
    <t>0752925-56.2020.8.18.0000</t>
  </si>
  <si>
    <t>0752927-26.2020.8.18.0000</t>
  </si>
  <si>
    <t>ROSILANE DE ALENCAR FARIAS</t>
  </si>
  <si>
    <t>0752931-63.2020.8.18.0000</t>
  </si>
  <si>
    <t>VICENTE SALES COSTA</t>
  </si>
  <si>
    <t>0752932-48.2020.8.18.0000</t>
  </si>
  <si>
    <t>RAIMUNDA COSTA DE MORAES</t>
  </si>
  <si>
    <t>0752933-33.2020.8.18.0000</t>
  </si>
  <si>
    <t>0752934-18.2020.8.18.0000</t>
  </si>
  <si>
    <t>ANTONIO LEITE DA SILVA</t>
  </si>
  <si>
    <t>0753049-39.2020.8.18.0000</t>
  </si>
  <si>
    <t>LUIZA FEITOSA LIMA CAJUAZ</t>
  </si>
  <si>
    <t>0753050-24.2020.8.18.0000</t>
  </si>
  <si>
    <t>RAUL ALVES FEITOSA</t>
  </si>
  <si>
    <t>0753051-09.2020.8.18.0000</t>
  </si>
  <si>
    <t>MARIA AMELIA &amp; ADVOGADOS ASSOCIADOS</t>
  </si>
  <si>
    <t>0753116-04.2020.8.18.0000</t>
  </si>
  <si>
    <t>AGUIDA ALVES PEREIRA</t>
  </si>
  <si>
    <t>0753117-86.2020.8.18.0000</t>
  </si>
  <si>
    <t>MARIA DAS DORES LEAL DE CARVALHO</t>
  </si>
  <si>
    <t>0753118-71.2020.8.18.0000</t>
  </si>
  <si>
    <t>MARIA TERESA DE MELO ALMEIDA</t>
  </si>
  <si>
    <t>0753119-56.2020.8.18.0000</t>
  </si>
  <si>
    <t>0753120-41.2020.8.18.0000</t>
  </si>
  <si>
    <t>0753121-26.2020.8.18.0000</t>
  </si>
  <si>
    <t>0753122-11.2020.8.18.0000</t>
  </si>
  <si>
    <t>0753123-93.2020.8.18.0000</t>
  </si>
  <si>
    <t>HILDA TEIXEIRA DA SILVA RODRIGUES</t>
  </si>
  <si>
    <t>0753052-91.2020.8.18.0000</t>
  </si>
  <si>
    <t>ANTONIO CANDEIRA DE ALBUQUERQUE</t>
  </si>
  <si>
    <t>0753483-28.2020.8.18.0000</t>
  </si>
  <si>
    <t>ALEXANDRE DE CASTRO GOUVEIA LIMA</t>
  </si>
  <si>
    <t>0753484-13.2020.8.18.0000</t>
  </si>
  <si>
    <t>RICARDO VIANA MAZULO SOCIEDADE DE ADVOGADOS</t>
  </si>
  <si>
    <t>0753618-40.2020.8.18.0000</t>
  </si>
  <si>
    <t>MARIA ALESSANDRA DE ARAUJO NASCIMENTO</t>
  </si>
  <si>
    <t>0753619-25.2020.8.18.0000</t>
  </si>
  <si>
    <t>ANGELA NUBIA DE ARAUJO NASCIMENTO</t>
  </si>
  <si>
    <t>0753620-10.2020.8.18.0000</t>
  </si>
  <si>
    <t>FABIO JUNIO DE ARAUJO NASCIMENTO</t>
  </si>
  <si>
    <t>0753621-92.2020.8.18.0000</t>
  </si>
  <si>
    <t>SANDRA MARIA DE ARAUJO NASCIMENTO</t>
  </si>
  <si>
    <t>0753622-77.2020.8.18.0000</t>
  </si>
  <si>
    <t>0753623-62.2020.8.18.0000</t>
  </si>
  <si>
    <t>MARIA DE JESUS DE ARAUJO NASCIMENTO</t>
  </si>
  <si>
    <t>0753624-47.2020.8.18.0000</t>
  </si>
  <si>
    <t>KIARA PISSINATE DELUNARDO</t>
  </si>
  <si>
    <t>0753660-89.2020.8.18.0000</t>
  </si>
  <si>
    <t>CECILIO DE OLIVEIRA CRUZ</t>
  </si>
  <si>
    <t>0753625-32.2020.8.18.0000</t>
  </si>
  <si>
    <t>0753661-74.2020.8.18.0000</t>
  </si>
  <si>
    <t>0753662-59.2020.8.18.0000</t>
  </si>
  <si>
    <t>JOSE OSORIO DA SILVA</t>
  </si>
  <si>
    <t>0753665-14.2020.8.18.0000</t>
  </si>
  <si>
    <t>DARLLA NATHALIA LOPES DA SILVA MOURA</t>
  </si>
  <si>
    <t>0753667-81.2020.8.18.0000</t>
  </si>
  <si>
    <t>RILLARY NAYARA BARBOSA LOPES</t>
  </si>
  <si>
    <t>0753668-66.2020.8.18.0000</t>
  </si>
  <si>
    <t>RITA LOPES MACIEL DE MOURA</t>
  </si>
  <si>
    <t>0753669-51.2020.8.18.0000</t>
  </si>
  <si>
    <t>0753670-36.2020.8.18.0000</t>
  </si>
  <si>
    <t>0753688-57.2020.8.18.0000</t>
  </si>
  <si>
    <t>MARCIA CRISTINA CARDOSO DE OLIVEIRA</t>
  </si>
  <si>
    <t>0753707-63.2020.8.18.0000</t>
  </si>
  <si>
    <t>FRANCISCO ALBERTO LIRA</t>
  </si>
  <si>
    <t>0753711-03.2020.8.18.0000</t>
  </si>
  <si>
    <t>ELAINE RIBEIRO GONCALVES</t>
  </si>
  <si>
    <t>0713760-36.2019.8.18.0000</t>
  </si>
  <si>
    <t>ADRIANO RODRIGUES DA SILVA</t>
  </si>
  <si>
    <t>0713761-21.2019.8.18.0000</t>
  </si>
  <si>
    <t>0714003-77.2019.8.18.0000</t>
  </si>
  <si>
    <t>FRANCISCO MOURA MARTINS</t>
  </si>
  <si>
    <t>0713763-88.2019.8.18.0000</t>
  </si>
  <si>
    <t>BENEDITO GOMES RIBEIRO</t>
  </si>
  <si>
    <t>0713994-18.2019.8.18.0000</t>
  </si>
  <si>
    <t>JOSE VALTER DO VALE OLIVEIRA</t>
  </si>
  <si>
    <t>0714006-32.2019.8.18.0000</t>
  </si>
  <si>
    <t>JOAQUIM MATIAS BARBOSA MELO</t>
  </si>
  <si>
    <t>0715124-43.2019.8.18.0000</t>
  </si>
  <si>
    <t>ALBERTO DE CASTRO MOURA</t>
  </si>
  <si>
    <t>0701020-12.2020.8.18.0000</t>
  </si>
  <si>
    <t>0701275-67.2020.8.18.0000</t>
  </si>
  <si>
    <t>HELSON WAEBE SILVA DA COSTA</t>
  </si>
  <si>
    <t>0701276-52.2020.8.18.0000</t>
  </si>
  <si>
    <t>0750829-68.2020.8.18.0000</t>
  </si>
  <si>
    <t>ISMAIAS SANTANA MESQUITA</t>
  </si>
  <si>
    <t>0751779-77.2020.8.18.0000</t>
  </si>
  <si>
    <t>MARIA TAVARES ALVES DA SILVA</t>
  </si>
  <si>
    <t>0751537-21.2020.8.18.0000</t>
  </si>
  <si>
    <t>SIMONE MORAIS GOMES</t>
  </si>
  <si>
    <t>0752371-24.2020.8.18.0000</t>
  </si>
  <si>
    <t>0751783-17.2020.8.18.0000</t>
  </si>
  <si>
    <t>0752935-03.2020.8.18.0000</t>
  </si>
  <si>
    <t>SEBASTIAO CAVALCANTE RODRIGUES</t>
  </si>
  <si>
    <t>0753053-76.2020.8.18.0000</t>
  </si>
  <si>
    <t>FRANCISCO PEREIRA LIMA</t>
  </si>
  <si>
    <t>0753130-85.2020.8.18.0000</t>
  </si>
  <si>
    <t>ANTONIO EDSON DE OLIVEIRA COSTA</t>
  </si>
  <si>
    <t>0753134-25.2020.8.18.0000</t>
  </si>
  <si>
    <t>ROBERTO RENE DO VALE LOPES</t>
  </si>
  <si>
    <t>0753488-50.2020.8.18.0000</t>
  </si>
  <si>
    <t>MARIA DE FATIMA DE ANDRADE MACHADO</t>
  </si>
  <si>
    <t>0753626-17.2020.8.18.0000</t>
  </si>
  <si>
    <t>FLAVIO AUGUSTO MEDEIROS VIANA</t>
  </si>
  <si>
    <t>0753675-58.2020.8.18.0000</t>
  </si>
  <si>
    <t>BENEDITA MARIA BARROS ARAUJO LIMA</t>
  </si>
  <si>
    <t>0755661-47.2020.8.18.0000</t>
  </si>
  <si>
    <t>MARIA DE FATIMA DE ALCANTARA DA SILVA</t>
  </si>
  <si>
    <t>0754856-94.2020.8.18.0000</t>
  </si>
  <si>
    <t>0754859-49.2020.8.18.0000</t>
  </si>
  <si>
    <t>FRANCILENE BRITO SILVA</t>
  </si>
  <si>
    <t>0754862-04.2020.8.18.0000</t>
  </si>
  <si>
    <t>PEDRO PEREIRA DE OLIVEIRA</t>
  </si>
  <si>
    <t>0754863-86.2020.8.18.0000</t>
  </si>
  <si>
    <t>VIANA &amp; VIANA ADVOCACIA - EPP</t>
  </si>
  <si>
    <t>0755663-17.2020.8.18.0000</t>
  </si>
  <si>
    <t>LORENA MENDES VILARINHO DE ANDRADE</t>
  </si>
  <si>
    <t>0755664-02.2020.8.18.0000</t>
  </si>
  <si>
    <t>0755665-84.2020.8.18.0000</t>
  </si>
  <si>
    <t>0755666-69.2020.8.18.0000</t>
  </si>
  <si>
    <t>HIRAM AUGUSTO TELES LOPES</t>
  </si>
  <si>
    <t>0757167-58.2020.8.18.0000</t>
  </si>
  <si>
    <t>MARIA EVANILDE DE AZEVEDO AGUIAR</t>
  </si>
  <si>
    <t>0757168-43.2020.8.18.0000</t>
  </si>
  <si>
    <t>LINDALVA SANTOS PEREIRA</t>
  </si>
  <si>
    <t>0757169-28.2020.8.18.0000</t>
  </si>
  <si>
    <t>ELIANIA ALVES DE CARVALHO</t>
  </si>
  <si>
    <t>0757170-13.2020.8.18.0000</t>
  </si>
  <si>
    <t>ALDA MARIA CARDOSO DE SOUSA</t>
  </si>
  <si>
    <t>0757171-95.2020.8.18.0000</t>
  </si>
  <si>
    <t>0757172-80.2020.8.18.0000</t>
  </si>
  <si>
    <t>MARCILIA PERES DE OLIVEIRA</t>
  </si>
  <si>
    <t>0757375-42.2020.8.18.0000</t>
  </si>
  <si>
    <t>JOSE OLIVEIRA DE SENA</t>
  </si>
  <si>
    <t>0757383-19.2020.8.18.0000</t>
  </si>
  <si>
    <t>NAIRA CILEIA FERREIRA DA SILVA</t>
  </si>
  <si>
    <t>0758500-45.2020.8.18.0000</t>
  </si>
  <si>
    <t>0757385-86.2020.8.18.0000</t>
  </si>
  <si>
    <t>0757393-63.2020.8.18.0000</t>
  </si>
  <si>
    <t>NAZARETH REGINA MACHADO GONCALVES</t>
  </si>
  <si>
    <t>0757394-48.2020.8.18.0000</t>
  </si>
  <si>
    <t>0758491-83.2020.8.18.0000</t>
  </si>
  <si>
    <t>0760015-18.2020.8.18.0000</t>
  </si>
  <si>
    <t>0760016-03.2020.8.18.0000</t>
  </si>
  <si>
    <t>MARIA DA CRUZ MORAIS DE SOUSA</t>
  </si>
  <si>
    <t>0760034-24.2020.8.18.0000</t>
  </si>
  <si>
    <t>0760035-09.2020.8.18.0000</t>
  </si>
  <si>
    <t>ADAILTON SOARES VILELA</t>
  </si>
  <si>
    <t>0760036-91.2020.8.18.0000</t>
  </si>
  <si>
    <t>CREUZA FEITOSA RODRIGUES</t>
  </si>
  <si>
    <t>0760037-76.2020.8.18.0000</t>
  </si>
  <si>
    <t>0760038-61.2020.8.18.0000</t>
  </si>
  <si>
    <t>VALDERI DA SILVA OLIVEIRA</t>
  </si>
  <si>
    <t>0760039-46.2020.8.18.0000</t>
  </si>
  <si>
    <t>LUIZA ARAUJO OLIVEIRA</t>
  </si>
  <si>
    <t>0760040-31.2020.8.18.0000</t>
  </si>
  <si>
    <t>JOSE BARBOSA MARTINS NOGUEIRA</t>
  </si>
  <si>
    <t>0750345-19.2021.8.18.0000</t>
  </si>
  <si>
    <t>MATHEUS TERSANDRO DE CASTRO BRANDAO</t>
  </si>
  <si>
    <t>0750347-86.2021.8.18.0000</t>
  </si>
  <si>
    <t>JOAO LOPES TEIXEIRA NETO</t>
  </si>
  <si>
    <t>0750348-71.2021.8.18.0000</t>
  </si>
  <si>
    <t>FRANCISCO ITAMAR ARRUDA</t>
  </si>
  <si>
    <t>0750758-32.2021.8.18.0000</t>
  </si>
  <si>
    <t>FRANCISCO ITAMAR ARRUDA FILHO</t>
  </si>
  <si>
    <t>0750759-17.2021.8.18.0000</t>
  </si>
  <si>
    <t>0750760-02.2021.8.18.0000</t>
  </si>
  <si>
    <t>0750761-84.2021.8.18.0000</t>
  </si>
  <si>
    <t>0750762-69.2021.8.18.0000</t>
  </si>
  <si>
    <t>MARIA LUIZA BARROS DOS SANTOS</t>
  </si>
  <si>
    <t>0750974-90.2021.8.18.0000</t>
  </si>
  <si>
    <t>LEIDA MARIA COSTA VERAS</t>
  </si>
  <si>
    <t>0750977-45.2021.8.18.0000</t>
  </si>
  <si>
    <t>0750978-30.2021.8.18.0000</t>
  </si>
  <si>
    <t>0750985-22.2021.8.18.0000</t>
  </si>
  <si>
    <t>ROBERTO CARVALHO BATISTA</t>
  </si>
  <si>
    <t>0750986-07.2021.8.18.0000</t>
  </si>
  <si>
    <t>ELZA MARIA MACHADO LIMA SANTOS</t>
  </si>
  <si>
    <t>0750987-89.2021.8.18.0000</t>
  </si>
  <si>
    <t>0750988-74.2021.8.18.0000</t>
  </si>
  <si>
    <t>0751183-59.2021.8.18.0000</t>
  </si>
  <si>
    <t>0751184-44.2021.8.18.0000</t>
  </si>
  <si>
    <t>PEDRO RODRIGUES DE ANDRADE</t>
  </si>
  <si>
    <t>0751472-89.2021.8.18.0000</t>
  </si>
  <si>
    <t>0751477-14.2021.8.18.0000</t>
  </si>
  <si>
    <t>0751479-81.2021.8.18.0000</t>
  </si>
  <si>
    <t>0751483-21.2021.8.18.0000</t>
  </si>
  <si>
    <t>JOEL JOAQUIM DOS SANTOS</t>
  </si>
  <si>
    <t>0751486-73.2021.8.18.0000</t>
  </si>
  <si>
    <t>JOSE AFONSO AMORIM DA SILVA</t>
  </si>
  <si>
    <t>0751490-13.2021.8.18.0000</t>
  </si>
  <si>
    <t>0751491-95.2021.8.18.0000</t>
  </si>
  <si>
    <t>0751493-65.2021.8.18.0000</t>
  </si>
  <si>
    <t>0751494-50.2021.8.18.0000</t>
  </si>
  <si>
    <t>JOSE DIAS DE SOUSA</t>
  </si>
  <si>
    <t>0751495-35.2021.8.18.0000</t>
  </si>
  <si>
    <t>0751497-05.2021.8.18.0000</t>
  </si>
  <si>
    <t>0751641-76.2021.8.18.0000</t>
  </si>
  <si>
    <t>SALUSTIANO DE JESUS FURTADO RIBEIRO</t>
  </si>
  <si>
    <t>0751642-61.2021.8.18.0000</t>
  </si>
  <si>
    <t>WILAMAR PIRES DA SILVA</t>
  </si>
  <si>
    <t>0751643-46.2021.8.18.0000</t>
  </si>
  <si>
    <t>WILSON FERREIRA TORRES</t>
  </si>
  <si>
    <t>0751644-31.2021.8.18.0000</t>
  </si>
  <si>
    <t>ROBSON JEFFERSON LEITE RODRIGUES</t>
  </si>
  <si>
    <t>0751645-16.2021.8.18.0000</t>
  </si>
  <si>
    <t>UBIRAJARA RIBEIRO SOARES</t>
  </si>
  <si>
    <t>0751646-98.2021.8.18.0000</t>
  </si>
  <si>
    <t>ELANIA MARIA MACHADO DE SAMPAIO SALES</t>
  </si>
  <si>
    <t>0751647-83.2021.8.18.0000</t>
  </si>
  <si>
    <t>FRANCISCA DO MONTE FURTADO RIBEIRO</t>
  </si>
  <si>
    <t>0751648-68.2021.8.18.0000</t>
  </si>
  <si>
    <t>FRANCISCO DAS CHAGAS IZAIAS DE SOUZA</t>
  </si>
  <si>
    <t>0751650-38.2021.8.18.0000</t>
  </si>
  <si>
    <t>ELIAS GOMES DE CARVALHO</t>
  </si>
  <si>
    <t>0751651-23.2021.8.18.0000</t>
  </si>
  <si>
    <t>FRANCISCO BERNARDO DE SOUSA</t>
  </si>
  <si>
    <t>0751652-08.2021.8.18.0000</t>
  </si>
  <si>
    <t>EURIDES DE MARIA LIMA SOUZA</t>
  </si>
  <si>
    <t>0751653-90.2021.8.18.0000</t>
  </si>
  <si>
    <t>0751654-75.2021.8.18.0000</t>
  </si>
  <si>
    <t>0751655-60.2021.8.18.0000</t>
  </si>
  <si>
    <t>0751656-45.2021.8.18.0000</t>
  </si>
  <si>
    <t>0751657-30.2021.8.18.0000</t>
  </si>
  <si>
    <t>0751658-15.2021.8.18.0000</t>
  </si>
  <si>
    <t>0751659-97.2021.8.18.0000</t>
  </si>
  <si>
    <t>0751660-82.2021.8.18.0000</t>
  </si>
  <si>
    <t>0751661-67.2021.8.18.0000</t>
  </si>
  <si>
    <t>RUI PEREIRA BARBOSA</t>
  </si>
  <si>
    <t>0751662-52.2021.8.18.0000</t>
  </si>
  <si>
    <t>ALUIZIO BATISTA DIAS</t>
  </si>
  <si>
    <t>0751730-02.2021.8.18.0000</t>
  </si>
  <si>
    <t>0751736-09.2021.8.18.0000</t>
  </si>
  <si>
    <t>CLEDILEIDE MARIA ALVES DE CARVALHO</t>
  </si>
  <si>
    <t>0751737-91.2021.8.18.0000</t>
  </si>
  <si>
    <t>CARLOS LAGES DE CARVALHO</t>
  </si>
  <si>
    <t>0751738-76.2021.8.18.0000</t>
  </si>
  <si>
    <t>0751739-61.2021.8.18.0000</t>
  </si>
  <si>
    <t>0751740-46.2021.8.18.0000</t>
  </si>
  <si>
    <t>CLEONICE RAMOS DA SILVA ROCHA</t>
  </si>
  <si>
    <t>0751741-31.2021.8.18.0000</t>
  </si>
  <si>
    <t>CHARLES DE ALENCAR ARARIPE</t>
  </si>
  <si>
    <t>0751742-16.2021.8.18.0000</t>
  </si>
  <si>
    <t>0751743-98.2021.8.18.0000</t>
  </si>
  <si>
    <t>ANTONIO EXPEDITO NORBERTO DA SILVA</t>
  </si>
  <si>
    <t>0752291-26.2021.8.18.0000</t>
  </si>
  <si>
    <t>LUSINALDO DUARTE PORTO</t>
  </si>
  <si>
    <t>0752867-19.2021.8.18.0000</t>
  </si>
  <si>
    <t>AGRIPINO GOMES DE SOUSA</t>
  </si>
  <si>
    <t>0752292-11.2021.8.18.0000</t>
  </si>
  <si>
    <t>FERNANDO PEREIRA TORRES</t>
  </si>
  <si>
    <t>0752293-93.2021.8.18.0000</t>
  </si>
  <si>
    <t>DILSON MARTINS DE CARVALHO</t>
  </si>
  <si>
    <t>0752294-78.2021.8.18.0000</t>
  </si>
  <si>
    <t>0752295-63.2021.8.18.0000</t>
  </si>
  <si>
    <t>ELIZABETE SOARES VERAS GARCEZ</t>
  </si>
  <si>
    <t>0752296-48.2021.8.18.0000</t>
  </si>
  <si>
    <t>0752297-33.2021.8.18.0000</t>
  </si>
  <si>
    <t>0752298-18.2021.8.18.0000</t>
  </si>
  <si>
    <t>0753031-81.2021.8.18.0000</t>
  </si>
  <si>
    <t>FERNANDO CESAR MACAU FURTADO</t>
  </si>
  <si>
    <t>0753032-66.2021.8.18.0000</t>
  </si>
  <si>
    <t>MARIA DAS GRACAS BORGES DE ALMEIDA</t>
  </si>
  <si>
    <t>0752869-86.2021.8.18.0000</t>
  </si>
  <si>
    <t>JAMES MOREIRA DA SILVA</t>
  </si>
  <si>
    <t>0752870-71.2021.8.18.0000</t>
  </si>
  <si>
    <t>0752871-56.2021.8.18.0000</t>
  </si>
  <si>
    <t>0752872-41.2021.8.18.0000</t>
  </si>
  <si>
    <t>0752873-26.2021.8.18.0000</t>
  </si>
  <si>
    <t>JERONIMO SILVA FILHO</t>
  </si>
  <si>
    <t>0752874-11.2021.8.18.0000</t>
  </si>
  <si>
    <t>0752875-93.2021.8.18.0000</t>
  </si>
  <si>
    <t>MARIA DO SOCORRO ARRUDA</t>
  </si>
  <si>
    <t>0752299-03.2021.8.18.0000</t>
  </si>
  <si>
    <t>ROBERCILIANA TAVARES DA ROCHA FEITOSA</t>
  </si>
  <si>
    <t>0752300-85.2021.8.18.0000</t>
  </si>
  <si>
    <t>0752302-55.2021.8.18.0000</t>
  </si>
  <si>
    <t>RAUL PEREIRA BARBOSA</t>
  </si>
  <si>
    <t>0752303-40.2021.8.18.0000</t>
  </si>
  <si>
    <t>JOSE CLEMENTE FLORES FILHO</t>
  </si>
  <si>
    <t>0752305-10.2021.8.18.0000</t>
  </si>
  <si>
    <t>JOSE SARAIVA DA SILVA FILHO</t>
  </si>
  <si>
    <t>0752306-92.2021.8.18.0000</t>
  </si>
  <si>
    <t>0752308-62.2021.8.18.0000</t>
  </si>
  <si>
    <t>VALDIR PEREIRA DA SILVA</t>
  </si>
  <si>
    <t>0752392-63.2021.8.18.0000</t>
  </si>
  <si>
    <t>0752612-61.2021.8.18.0000</t>
  </si>
  <si>
    <t>0752395-18.2021.8.18.0000</t>
  </si>
  <si>
    <t>ESTANISLAU XAVIER FILHO</t>
  </si>
  <si>
    <t>0752396-03.2021.8.18.0000</t>
  </si>
  <si>
    <t>DOMINGOS ALVES MOREIRA</t>
  </si>
  <si>
    <t>0752397-85.2021.8.18.0000</t>
  </si>
  <si>
    <t>MANOEL PEREIRA DE SOUSA</t>
  </si>
  <si>
    <t>0752613-46.2021.8.18.0000</t>
  </si>
  <si>
    <t>0752615-16.2021.8.18.0000</t>
  </si>
  <si>
    <t>JOSE AMERICO DE CASTRO</t>
  </si>
  <si>
    <t>0752498-25.2021.8.18.0000</t>
  </si>
  <si>
    <t>JOSE RAIMUNDO GOMES</t>
  </si>
  <si>
    <t>0752616-98.2021.8.18.0000</t>
  </si>
  <si>
    <t>GONCALO RODRIGUES DA SILVA</t>
  </si>
  <si>
    <t>0752400-40.2021.8.18.0000</t>
  </si>
  <si>
    <t>JAIME VERAS E SILVA</t>
  </si>
  <si>
    <t>0752499-10.2021.8.18.0000</t>
  </si>
  <si>
    <t>FRANCISCO ANTONIO DO NASCIMENTO</t>
  </si>
  <si>
    <t>0752403-92.2021.8.18.0000</t>
  </si>
  <si>
    <t>0752500-92.2021.8.18.0000</t>
  </si>
  <si>
    <t>ANTONIO JOSE DE ARAUJO</t>
  </si>
  <si>
    <t>0752405-62.2021.8.18.0000</t>
  </si>
  <si>
    <t>FRANCISCO BATISTA LIMA</t>
  </si>
  <si>
    <t>0752406-47.2021.8.18.0000</t>
  </si>
  <si>
    <t>WILSON FERREIRA DOS SANTOS</t>
  </si>
  <si>
    <t>0752409-02.2021.8.18.0000</t>
  </si>
  <si>
    <t>0752410-84.2021.8.18.0000</t>
  </si>
  <si>
    <t>JOSE MARIA REIS</t>
  </si>
  <si>
    <t>0752617-83.2021.8.18.0000</t>
  </si>
  <si>
    <t>JOSE ARIMATEA AMORIM</t>
  </si>
  <si>
    <t>0752619-53.2021.8.18.0000</t>
  </si>
  <si>
    <t>MIGUEL ERNESTO DA SILVA</t>
  </si>
  <si>
    <t>0752621-23.2021.8.18.0000</t>
  </si>
  <si>
    <t>FRANCISCO GOMES DA CRUZ</t>
  </si>
  <si>
    <t>0752411-69.2021.8.18.0000</t>
  </si>
  <si>
    <t>0752412-54.2021.8.18.0000</t>
  </si>
  <si>
    <t>FRANCISCO ALBERTO AMADO DA ROCHA</t>
  </si>
  <si>
    <t>0752414-24.2021.8.18.0000</t>
  </si>
  <si>
    <t>0752416-91.2021.8.18.0000</t>
  </si>
  <si>
    <t>FRANCISCO REGINALDO DA SILVA</t>
  </si>
  <si>
    <t>0752418-61.2021.8.18.0000</t>
  </si>
  <si>
    <t>ITAMAR OLIVEIRA DE CARVALHO</t>
  </si>
  <si>
    <t>0752419-46.2021.8.18.0000</t>
  </si>
  <si>
    <t>FRANCISCO RIBEIRO SOARES</t>
  </si>
  <si>
    <t>0752420-31.2021.8.18.0000</t>
  </si>
  <si>
    <t>VICENTE FRANCISCO DE SOUSA</t>
  </si>
  <si>
    <t>0752422-98.2021.8.18.0000</t>
  </si>
  <si>
    <t>0752424-68.2021.8.18.0000</t>
  </si>
  <si>
    <t>0752623-90.2021.8.18.0000</t>
  </si>
  <si>
    <t>0752425-53.2021.8.18.0000</t>
  </si>
  <si>
    <t>WILTON JOSE DA SILVA SOUSA</t>
  </si>
  <si>
    <t>0752428-08.2021.8.18.0000</t>
  </si>
  <si>
    <t>0752877-63.2021.8.18.0000</t>
  </si>
  <si>
    <t>0752429-90.2021.8.18.0000</t>
  </si>
  <si>
    <t>NIVALDO CARDOSO</t>
  </si>
  <si>
    <t>0752624-75.2021.8.18.0000</t>
  </si>
  <si>
    <t>FRANCISCO DE ASSIS FERREIRA</t>
  </si>
  <si>
    <t>0752434-15.2021.8.18.0000</t>
  </si>
  <si>
    <t>FRANCISCO NONATO DA SILVA</t>
  </si>
  <si>
    <t>0752501-77.2021.8.18.0000</t>
  </si>
  <si>
    <t>0752626-45.2021.8.18.0000</t>
  </si>
  <si>
    <t>JOSILENE ALVES DIAS</t>
  </si>
  <si>
    <t>0752627-30.2021.8.18.0000</t>
  </si>
  <si>
    <t>0752436-82.2021.8.18.0000</t>
  </si>
  <si>
    <t>RAUL MORAIS NETO</t>
  </si>
  <si>
    <t>0752438-52.2021.8.18.0000</t>
  </si>
  <si>
    <t>SEBASTIAO MOREIRA DA SILVA FILHO</t>
  </si>
  <si>
    <t>0752440-22.2021.8.18.0000</t>
  </si>
  <si>
    <t>MARIA DO SOCORRO PINTO DE FARIAS</t>
  </si>
  <si>
    <t>0752628-15.2021.8.18.0000</t>
  </si>
  <si>
    <t>OSMAR MARTINS DA SILVA</t>
  </si>
  <si>
    <t>0752630-82.2021.8.18.0000</t>
  </si>
  <si>
    <t>JOSE LOPES DE OLIVEIRA</t>
  </si>
  <si>
    <t>0752631-67.2021.8.18.0000</t>
  </si>
  <si>
    <t>JOSE DE ABREU SILVA</t>
  </si>
  <si>
    <t>0752633-37.2021.8.18.0000</t>
  </si>
  <si>
    <t>SEBASTIAO DE FREITAS CUNHA</t>
  </si>
  <si>
    <t>0752441-07.2021.8.18.0000</t>
  </si>
  <si>
    <t>0752442-89.2021.8.18.0000</t>
  </si>
  <si>
    <t>BENEDITO JOSE DE MOURA</t>
  </si>
  <si>
    <t>0752444-59.2021.8.18.0000</t>
  </si>
  <si>
    <t>0752502-62.2021.8.18.0000</t>
  </si>
  <si>
    <t>FRANCISCO DE LIRA GOMES</t>
  </si>
  <si>
    <t>0752503-47.2021.8.18.0000</t>
  </si>
  <si>
    <t>RICARDO ANDRADE DE OLIVEIRA</t>
  </si>
  <si>
    <t>0752504-32.2021.8.18.0000</t>
  </si>
  <si>
    <t>RAIMUNDO SALES FILHO</t>
  </si>
  <si>
    <t>0752505-17.2021.8.18.0000</t>
  </si>
  <si>
    <t>NILTON ASSUNCAO DE MELO</t>
  </si>
  <si>
    <t>0752634-22.2021.8.18.0000</t>
  </si>
  <si>
    <t>JOSE GERALDO MELO</t>
  </si>
  <si>
    <t>0752635-07.2021.8.18.0000</t>
  </si>
  <si>
    <t>0752506-02.2021.8.18.0000</t>
  </si>
  <si>
    <t>FRANCISCO DE PAULO CARVALHO DE ARAUJO</t>
  </si>
  <si>
    <t>0752507-84.2021.8.18.0000</t>
  </si>
  <si>
    <t>MIGUEL FERREIRA NETO</t>
  </si>
  <si>
    <t>0752636-89.2021.8.18.0000</t>
  </si>
  <si>
    <t>0752508-69.2021.8.18.0000</t>
  </si>
  <si>
    <t>FRANCISCO PINTO DE ABREU</t>
  </si>
  <si>
    <t>0752445-44.2021.8.18.0000</t>
  </si>
  <si>
    <t>LEONEL AMARO NETO</t>
  </si>
  <si>
    <t>0752637-74.2021.8.18.0000</t>
  </si>
  <si>
    <t>0752509-54.2021.8.18.0000</t>
  </si>
  <si>
    <t>0752879-33.2021.8.18.0000</t>
  </si>
  <si>
    <t>0752881-03.2021.8.18.0000</t>
  </si>
  <si>
    <t>0753033-51.2021.8.18.0000</t>
  </si>
  <si>
    <t>MARIA DO PERPETUO DO SOCORRO DE SOUSA</t>
  </si>
  <si>
    <t>0753034-36.2021.8.18.0000</t>
  </si>
  <si>
    <t>MARIA TERESA MENDES DE OLIVEIRA</t>
  </si>
  <si>
    <t>0752882-85.2021.8.18.0000</t>
  </si>
  <si>
    <t>MARIA DE NASARE DOS SANTOS RIBEIRO</t>
  </si>
  <si>
    <t>0752883-70.2021.8.18.0000</t>
  </si>
  <si>
    <t>0753035-21.2021.8.18.0000</t>
  </si>
  <si>
    <t>MAURO OQUENDO DO REGO MONTEIRO</t>
  </si>
  <si>
    <t>0753036-06.2021.8.18.0000</t>
  </si>
  <si>
    <t>MANOEL TEIXEIRA LIMA</t>
  </si>
  <si>
    <t>0752884-55.2021.8.18.0000</t>
  </si>
  <si>
    <t>MARIA DO AMPARO ESMERIO SILVA</t>
  </si>
  <si>
    <t>0752885-40.2021.8.18.0000</t>
  </si>
  <si>
    <t>TERESINHA MARIA DE JESUS OLIVEIRA</t>
  </si>
  <si>
    <t>0752886-25.2021.8.18.0000</t>
  </si>
  <si>
    <t>0752887-10.2021.8.18.0000</t>
  </si>
  <si>
    <t>DEUSARINA BATISTA DOS SANTOS</t>
  </si>
  <si>
    <t>0752888-92.2021.8.18.0000</t>
  </si>
  <si>
    <t>JOSE VIVEIROS DA SILVA</t>
  </si>
  <si>
    <t>0752889-77.2021.8.18.0000</t>
  </si>
  <si>
    <t>ROSARIA DE FATIMA AGUIAR</t>
  </si>
  <si>
    <t>0752890-62.2021.8.18.0000</t>
  </si>
  <si>
    <t>0752891-47.2021.8.18.0000</t>
  </si>
  <si>
    <t>MARIA DO SOCORRO FORTES DE SALES BEZERRA</t>
  </si>
  <si>
    <t>0752892-32.2021.8.18.0000</t>
  </si>
  <si>
    <t>MARIA MILDE MIRANDA LEMOS</t>
  </si>
  <si>
    <t>0752893-17.2021.8.18.0000</t>
  </si>
  <si>
    <t>0752894-02.2021.8.18.0000</t>
  </si>
  <si>
    <t>LUIZA PEREIRA DE ASSUNCAO E SILVA</t>
  </si>
  <si>
    <t>0752895-84.2021.8.18.0000</t>
  </si>
  <si>
    <t>MOEMA FRANCIA VELOSO</t>
  </si>
  <si>
    <t>0752896-69.2021.8.18.0000</t>
  </si>
  <si>
    <t>IVO RAFAEL SENA BATISTA REIS</t>
  </si>
  <si>
    <t>0754261-61.2021.8.18.0000</t>
  </si>
  <si>
    <t>AGENOR BARBOSA DE ALMEIDA</t>
  </si>
  <si>
    <t>0753762-77.2021.8.18.0000</t>
  </si>
  <si>
    <t>DANIEL DA COSTA LIMA</t>
  </si>
  <si>
    <t>0753930-79.2021.8.18.0000</t>
  </si>
  <si>
    <t>THIAGO DOUGLAS DE CARVALHO ALMEIDA</t>
  </si>
  <si>
    <t>0754263-31.2021.8.18.0000</t>
  </si>
  <si>
    <t>JOSE INOCENCIO RIBEIRO DIAS</t>
  </si>
  <si>
    <t>0754172-38.2021.8.18.0000</t>
  </si>
  <si>
    <t>0754264-16.2021.8.18.0000</t>
  </si>
  <si>
    <t>JOSE VALTER DIAS SOUSA</t>
  </si>
  <si>
    <t>0754265-98.2021.8.18.0000</t>
  </si>
  <si>
    <t>JOSE RIBAMAR OLIMPIO FILHO</t>
  </si>
  <si>
    <t>0754173-23.2021.8.18.0000</t>
  </si>
  <si>
    <t>JOSELITO PEREIRA DA CRUZ COSTA</t>
  </si>
  <si>
    <t>0754174-08.2021.8.18.0000</t>
  </si>
  <si>
    <t>JOSIAS PLINIO DO NASCIMENTO</t>
  </si>
  <si>
    <t>0754266-83.2021.8.18.0000</t>
  </si>
  <si>
    <t>JUSSIEU DOS SANTOS LOPES</t>
  </si>
  <si>
    <t>0754268-53.2021.8.18.0000</t>
  </si>
  <si>
    <t>JOSE LUIZ DE SOUSA PORTO</t>
  </si>
  <si>
    <t>0754269-38.2021.8.18.0000</t>
  </si>
  <si>
    <t>JOSE LUIZ DE SOUZA FILHO</t>
  </si>
  <si>
    <t>0754175-90.2021.8.18.0000</t>
  </si>
  <si>
    <t>MANOEL DE JESUS BATISTA</t>
  </si>
  <si>
    <t>0754270-23.2021.8.18.0000</t>
  </si>
  <si>
    <t>MANOEL DE SOUSA OLIVEIRA</t>
  </si>
  <si>
    <t>0754271-08.2021.8.18.0000</t>
  </si>
  <si>
    <t>LAURENTINO DE SOUSA</t>
  </si>
  <si>
    <t>0754176-75.2021.8.18.0000</t>
  </si>
  <si>
    <t>MARCOS PIRES VILANOVA</t>
  </si>
  <si>
    <t>0754177-60.2021.8.18.0000</t>
  </si>
  <si>
    <t>PEDRO ALVES LEMOS JUNIOR</t>
  </si>
  <si>
    <t>0754441-77.2021.8.18.0000</t>
  </si>
  <si>
    <t>MARIA DA CONCEICAO COSTA SOUZA</t>
  </si>
  <si>
    <t>0754272-90.2021.8.18.0000</t>
  </si>
  <si>
    <t>MARCELINO IZAIAS DO NASCIMENTO</t>
  </si>
  <si>
    <t>0754273-75.2021.8.18.0000</t>
  </si>
  <si>
    <t>0754274-60.2021.8.18.0000</t>
  </si>
  <si>
    <t>LUIZ ALVES NETO</t>
  </si>
  <si>
    <t>0754178-45.2021.8.18.0000</t>
  </si>
  <si>
    <t>PAULO SARAIVA DE CARVALHO</t>
  </si>
  <si>
    <t>0754275-45.2021.8.18.0000</t>
  </si>
  <si>
    <t>0754276-30.2021.8.18.0000</t>
  </si>
  <si>
    <t>0754277-15.2021.8.18.0000</t>
  </si>
  <si>
    <t>PEDRO ANGELO DE LIRA NETO</t>
  </si>
  <si>
    <t>0754278-97.2021.8.18.0000</t>
  </si>
  <si>
    <t>MARIA DO SOCORRO REBELO MELO</t>
  </si>
  <si>
    <t>0753946-33.2021.8.18.0000</t>
  </si>
  <si>
    <t>MIGUEL ALVES DA SILVA NETO</t>
  </si>
  <si>
    <t>0754279-82.2021.8.18.0000</t>
  </si>
  <si>
    <t>MARIA ELENITA FERNANDES LIMA</t>
  </si>
  <si>
    <t>0754280-67.2021.8.18.0000</t>
  </si>
  <si>
    <t>MARIA IZABEL DA SILVA FERREIRA</t>
  </si>
  <si>
    <t>0754281-52.2021.8.18.0000</t>
  </si>
  <si>
    <t>FRANCISCO EXPEDITO QUADROS</t>
  </si>
  <si>
    <t>0754282-37.2021.8.18.0000</t>
  </si>
  <si>
    <t>0754283-22.2021.8.18.0000</t>
  </si>
  <si>
    <t>GILBERTO DE ARAUJO SEPULVEDA</t>
  </si>
  <si>
    <t>0754185-37.2021.8.18.0000</t>
  </si>
  <si>
    <t>FRANCISCO LUIZ DUTRA DE ARAUJO</t>
  </si>
  <si>
    <t>0754186-22.2021.8.18.0000</t>
  </si>
  <si>
    <t>FRANCISCO PAULO PEREIRA</t>
  </si>
  <si>
    <t>0754284-07.2021.8.18.0000</t>
  </si>
  <si>
    <t>FRANCISCO VITORINO DE SOUSA</t>
  </si>
  <si>
    <t>0754188-89.2021.8.18.0000</t>
  </si>
  <si>
    <t>FRANCISCO DAS CHAGAS VILELA SOBRINHO</t>
  </si>
  <si>
    <t>0754285-89.2021.8.18.0000</t>
  </si>
  <si>
    <t>MANOEL PASSOS DE OLIVEIRA</t>
  </si>
  <si>
    <t>0754192-29.2021.8.18.0000</t>
  </si>
  <si>
    <t>ADEMAR CARVALHO FILHO</t>
  </si>
  <si>
    <t>0754193-14.2021.8.18.0000</t>
  </si>
  <si>
    <t>MARLENE BEZERRA BARROS DA SILVA</t>
  </si>
  <si>
    <t>0754292-81.2021.8.18.0000</t>
  </si>
  <si>
    <t>ADEMAR DA SILVA MARQUES</t>
  </si>
  <si>
    <t>0754293-66.2021.8.18.0000</t>
  </si>
  <si>
    <t>ANTONIO CARLOS GOMES DE CARVALHO</t>
  </si>
  <si>
    <t>0754442-62.2021.8.18.0000</t>
  </si>
  <si>
    <t>LIRTON NOGUEIRA SANTOS</t>
  </si>
  <si>
    <t>0754295-36.2021.8.18.0000</t>
  </si>
  <si>
    <t>PAULO RAIMUNDO RODRIGUES DE SOUSA</t>
  </si>
  <si>
    <t>0754444-32.2021.8.18.0000</t>
  </si>
  <si>
    <t>ABELARDO PINTO DE MATOS NETO</t>
  </si>
  <si>
    <t>0754445-17.2021.8.18.0000</t>
  </si>
  <si>
    <t>ADEMILDES MARQUES DE PAULA</t>
  </si>
  <si>
    <t>0754446-02.2021.8.18.0000</t>
  </si>
  <si>
    <t>ABEL DE BARROS ARAUJO</t>
  </si>
  <si>
    <t>0754447-84.2021.8.18.0000</t>
  </si>
  <si>
    <t>0754887-80.2021.8.18.0000</t>
  </si>
  <si>
    <t>OTIMAR DA PAIXAO VIEIRA</t>
  </si>
  <si>
    <t>0755030-69.2021.8.18.0000</t>
  </si>
  <si>
    <t>NELSON FERREIRA DE CARVALHO</t>
  </si>
  <si>
    <t>0755031-54.2021.8.18.0000</t>
  </si>
  <si>
    <t>0754888-65.2021.8.18.0000</t>
  </si>
  <si>
    <t>0754889-50.2021.8.18.0000</t>
  </si>
  <si>
    <t>PAULO LUIZ RODRIGUES DE MELO</t>
  </si>
  <si>
    <t>0754890-35.2021.8.18.0000</t>
  </si>
  <si>
    <t>0755405-70.2021.8.18.0000</t>
  </si>
  <si>
    <t>0755034-09.2021.8.18.0000</t>
  </si>
  <si>
    <t>0755035-91.2021.8.18.0000</t>
  </si>
  <si>
    <t>0755038-46.2021.8.18.0000</t>
  </si>
  <si>
    <t>0755645-59.2021.8.18.0000</t>
  </si>
  <si>
    <t>WALKIRIA DE AZEVEDO FORTES</t>
  </si>
  <si>
    <t>0755158-89.2021.8.18.0000</t>
  </si>
  <si>
    <t>0755646-44.2021.8.18.0000</t>
  </si>
  <si>
    <t>0755160-59.2021.8.18.0000</t>
  </si>
  <si>
    <t>MARIA TERESINHA DE JESUS MELO FREITAS</t>
  </si>
  <si>
    <t>0755647-29.2021.8.18.0000</t>
  </si>
  <si>
    <t>KASSIO JUANDERSON DE SOUSA SILVA</t>
  </si>
  <si>
    <t>0755873-34.2021.8.18.0000</t>
  </si>
  <si>
    <t>ERNANI PIRES DE CARVALHO</t>
  </si>
  <si>
    <t>0755874-19.2021.8.18.0000</t>
  </si>
  <si>
    <t>0755406-55.2021.8.18.0000</t>
  </si>
  <si>
    <t>VALMIR DA SILVA LIMA</t>
  </si>
  <si>
    <t>0756664-03.2021.8.18.0000</t>
  </si>
  <si>
    <t>ADELMAR MARQUES MARINHO</t>
  </si>
  <si>
    <t>0755414-32.2021.8.18.0000</t>
  </si>
  <si>
    <t>ANTONIO LUIZ MEDEIROS DE ALMEIDA</t>
  </si>
  <si>
    <t>0756382-62.2021.8.18.0000</t>
  </si>
  <si>
    <t>CLARA LEANE PEREIRA DE SA GONCALVES</t>
  </si>
  <si>
    <t>0755420-39.2021.8.18.0000</t>
  </si>
  <si>
    <t>MIRTES SANTOS DE ALMEIDA SOUSA</t>
  </si>
  <si>
    <t>0755421-24.2021.8.18.0000</t>
  </si>
  <si>
    <t>RAIMUNDO NONATO LOPES SALAZAR</t>
  </si>
  <si>
    <t>0755655-06.2021.8.18.0000</t>
  </si>
  <si>
    <t>MARIA ZILDA DOS REIS</t>
  </si>
  <si>
    <t>0755885-48.2021.8.18.0000</t>
  </si>
  <si>
    <t>JULISELMO MONTEIRO GALVAO ARAUJO</t>
  </si>
  <si>
    <t>0756916-06.2021.8.18.0000</t>
  </si>
  <si>
    <t>JAIDE ALVES DA SILVA</t>
  </si>
  <si>
    <t>0756917-88.2021.8.18.0000</t>
  </si>
  <si>
    <t>MARIA DE LOURDES EDUARDO DA SILVA</t>
  </si>
  <si>
    <t>0756836-42.2021.8.18.0000</t>
  </si>
  <si>
    <t>MARIA JOSE DE SOUSA PIRES</t>
  </si>
  <si>
    <t>0755941-81.2021.8.18.0000</t>
  </si>
  <si>
    <t>JULIA DE CARVALHO NUNES</t>
  </si>
  <si>
    <t>0755942-66.2021.8.18.0000</t>
  </si>
  <si>
    <t>ANTONIA BATISTA BARROS</t>
  </si>
  <si>
    <t>0756918-73.2021.8.18.0000</t>
  </si>
  <si>
    <t>0755943-51.2021.8.18.0000</t>
  </si>
  <si>
    <t>ANTONIO DE MOURA JUNIOR</t>
  </si>
  <si>
    <t>0756090-77.2021.8.18.0000</t>
  </si>
  <si>
    <t>ANTONIO BARBOSA MACIEL</t>
  </si>
  <si>
    <t>0756195-54.2021.8.18.0000</t>
  </si>
  <si>
    <t>ANTONIA BARBOSA DE SOUSA MELO</t>
  </si>
  <si>
    <t>0756196-39.2021.8.18.0000</t>
  </si>
  <si>
    <t>ANTENOR FILGUEIRAS LOBO NETO</t>
  </si>
  <si>
    <t>0756197-24.2021.8.18.0000</t>
  </si>
  <si>
    <t>ANA LUCIA SOARES DE SOUSA ALMEIDA</t>
  </si>
  <si>
    <t>0756198-09.2021.8.18.0000</t>
  </si>
  <si>
    <t>ANA ISABEL DE ALENCAR MOTA DIAS</t>
  </si>
  <si>
    <t>0756199-91.2021.8.18.0000</t>
  </si>
  <si>
    <t>ANA CRISTINA MATOS SEREJO</t>
  </si>
  <si>
    <t>0756201-61.2021.8.18.0000</t>
  </si>
  <si>
    <t>ALIPIO DE SANTANA RIBEIRO</t>
  </si>
  <si>
    <t>0756202-46.2021.8.18.0000</t>
  </si>
  <si>
    <t>ALIPIO BRANDAO NETO</t>
  </si>
  <si>
    <t>0756203-31.2021.8.18.0000</t>
  </si>
  <si>
    <t>ALFREDO ALBERTO LEAL NUNES</t>
  </si>
  <si>
    <t>0756204-16.2021.8.18.0000</t>
  </si>
  <si>
    <t>0756205-98.2021.8.18.0000</t>
  </si>
  <si>
    <t>ALBERTINO RODRIGUES FERREIRA</t>
  </si>
  <si>
    <t>0756206-83.2021.8.18.0000</t>
  </si>
  <si>
    <t>AGENOR NUNES DA SILVA</t>
  </si>
  <si>
    <t>0756208-53.2021.8.18.0000</t>
  </si>
  <si>
    <t>AFONSO AROLDO FEITOSA ARAUJO</t>
  </si>
  <si>
    <t>0756209-38.2021.8.18.0000</t>
  </si>
  <si>
    <t>ADEVAL PEREIRA DA SILVA</t>
  </si>
  <si>
    <t>0756031-89.2021.8.18.0000</t>
  </si>
  <si>
    <t>ADEMIR DE CASTRO LIMA CARDOSO</t>
  </si>
  <si>
    <t>0755946-06.2021.8.18.0000</t>
  </si>
  <si>
    <t>ANTONIO DE PADUA FERREIRA LINHARES</t>
  </si>
  <si>
    <t>0756495-16.2021.8.18.0000</t>
  </si>
  <si>
    <t>ANTONIO DE PADUA SILVA</t>
  </si>
  <si>
    <t>0756497-83.2021.8.18.0000</t>
  </si>
  <si>
    <t>ANTONIO DUMONT VIEIRA</t>
  </si>
  <si>
    <t>0756499-53.2021.8.18.0000</t>
  </si>
  <si>
    <t>ANTONIO FRANCISCO SANTOS OLIVEIRA</t>
  </si>
  <si>
    <t>0756500-38.2021.8.18.0000</t>
  </si>
  <si>
    <t>ANTONIO IVAN E SILVA</t>
  </si>
  <si>
    <t>0756155-72.2021.8.18.0000</t>
  </si>
  <si>
    <t>AUGUSTO CEZAR DE ANDRADE</t>
  </si>
  <si>
    <t>0756091-62.2021.8.18.0000</t>
  </si>
  <si>
    <t>0756156-57.2021.8.18.0000</t>
  </si>
  <si>
    <t>ARMANDO FERRAZ NUNES</t>
  </si>
  <si>
    <t>0756210-23.2021.8.18.0000</t>
  </si>
  <si>
    <t>ARISTIDES SILVA PINHEIRO</t>
  </si>
  <si>
    <t>0756032-74.2021.8.18.0000</t>
  </si>
  <si>
    <t>ANTONIO TAVARES DOS SANTOS</t>
  </si>
  <si>
    <t>0756964-62.2021.8.18.0000</t>
  </si>
  <si>
    <t>ANTONIO RODRIGUES DE MOURA</t>
  </si>
  <si>
    <t>0756092-47.2021.8.18.0000</t>
  </si>
  <si>
    <t>ANTONIO MARQUES NETO</t>
  </si>
  <si>
    <t>0756158-27.2021.8.18.0000</t>
  </si>
  <si>
    <t>ANTONIO GONCALVES VIEIRA</t>
  </si>
  <si>
    <t>0756211-08.2021.8.18.0000</t>
  </si>
  <si>
    <t>CARLOS RUBEM CAMPOS REIS</t>
  </si>
  <si>
    <t>0756212-90.2021.8.18.0000</t>
  </si>
  <si>
    <t>BERENICE NUNES MARREIROS</t>
  </si>
  <si>
    <t>0756213-75.2021.8.18.0000</t>
  </si>
  <si>
    <t>CLARICY BARBOSA LEAL</t>
  </si>
  <si>
    <t>0756837-27.2021.8.18.0000</t>
  </si>
  <si>
    <t>BERNARDINO BRITO PEREIRA</t>
  </si>
  <si>
    <t>0756033-59.2021.8.18.0000</t>
  </si>
  <si>
    <t>CATARINA GADELHA MALTA DE MOURA RUFINO</t>
  </si>
  <si>
    <t>0756102-91.2021.8.18.0000</t>
  </si>
  <si>
    <t>EMIR MARTINS FILHO</t>
  </si>
  <si>
    <t>0756034-44.2021.8.18.0000</t>
  </si>
  <si>
    <t>JABES LUSTOSA NOGUEIRA</t>
  </si>
  <si>
    <t>0756035-29.2021.8.18.0000</t>
  </si>
  <si>
    <t>FRANCISCA VIEIRA E FREITAS LOURENCO</t>
  </si>
  <si>
    <t>0756036-14.2021.8.18.0000</t>
  </si>
  <si>
    <t>EDILSOM PEREIRA DE FARIAS</t>
  </si>
  <si>
    <t>0756037-96.2021.8.18.0000</t>
  </si>
  <si>
    <t>EDILVO AUGUSTO DE OLIVEIRA SANTANA</t>
  </si>
  <si>
    <t>0756038-81.2021.8.18.0000</t>
  </si>
  <si>
    <t>CARLOS WASHINGTON MACHADO</t>
  </si>
  <si>
    <t>0756039-66.2021.8.18.0000</t>
  </si>
  <si>
    <t>CARMELINA MARIA MENDES DE MOURA</t>
  </si>
  <si>
    <t>0756040-51.2021.8.18.0000</t>
  </si>
  <si>
    <t>ELSIMAR MARCELO DE CARVALHO</t>
  </si>
  <si>
    <t>0756041-36.2021.8.18.0000</t>
  </si>
  <si>
    <t>FRANCISCO AFONSO DE ANDRADE</t>
  </si>
  <si>
    <t>0756042-21.2021.8.18.0000</t>
  </si>
  <si>
    <t>0756043-06.2021.8.18.0000</t>
  </si>
  <si>
    <t>ECIO OTO RAMOS DUARTE</t>
  </si>
  <si>
    <t>0756044-88.2021.8.18.0000</t>
  </si>
  <si>
    <t>CHARLIE CHAN ANDRADE DE OLIVEIRA</t>
  </si>
  <si>
    <t>0756045-73.2021.8.18.0000</t>
  </si>
  <si>
    <t>0756047-43.2021.8.18.0000</t>
  </si>
  <si>
    <t>CEZARIO DE SOUZA CAVALCANTE NETO</t>
  </si>
  <si>
    <t>0756048-28.2021.8.18.0000</t>
  </si>
  <si>
    <t>EDIMAR PIAUILINO BATISTA</t>
  </si>
  <si>
    <t>0756049-13.2021.8.18.0000</t>
  </si>
  <si>
    <t>EDNA BARBOSA DE ALMEIDA MELO</t>
  </si>
  <si>
    <t>0756050-95.2021.8.18.0000</t>
  </si>
  <si>
    <t>EDSEL DE OLIVEIRA COSTA BELLEZA DO NASCIMENTO</t>
  </si>
  <si>
    <t>0756051-80.2021.8.18.0000</t>
  </si>
  <si>
    <t>ELOI PEREIRA DE SOUSA JUNIOR</t>
  </si>
  <si>
    <t>0756052-65.2021.8.18.0000</t>
  </si>
  <si>
    <t>FRANCISCO ANTONIO MOREIRA</t>
  </si>
  <si>
    <t>0756056-05.2021.8.18.0000</t>
  </si>
  <si>
    <t>0756059-57.2021.8.18.0000</t>
  </si>
  <si>
    <t>MARTHA CELINA DE OLIVEIRA NUNES</t>
  </si>
  <si>
    <t>0756215-45.2021.8.18.0000</t>
  </si>
  <si>
    <t>0756216-30.2021.8.18.0000</t>
  </si>
  <si>
    <t>0756318-52.2021.8.18.0000</t>
  </si>
  <si>
    <t>0756386-02.2021.8.18.0000</t>
  </si>
  <si>
    <t>0756919-58.2021.8.18.0000</t>
  </si>
  <si>
    <t>LUIZ GONZAGA REBELO FILHO</t>
  </si>
  <si>
    <t>0756666-70.2021.8.18.0000</t>
  </si>
  <si>
    <t>LUIZ RODRIGUES COELHO</t>
  </si>
  <si>
    <t>0756690-98.2021.8.18.0000</t>
  </si>
  <si>
    <t>LUZIA FERREIRA DA SILVA LIMA</t>
  </si>
  <si>
    <t>0756552-34.2021.8.18.0000</t>
  </si>
  <si>
    <t>MYRIAN GONCALVES PEREIRA DO LAGO</t>
  </si>
  <si>
    <t>0756344-50.2021.8.18.0000</t>
  </si>
  <si>
    <t>NILTON DE AZEVEDO GUIMARAES</t>
  </si>
  <si>
    <t>0756345-35.2021.8.18.0000</t>
  </si>
  <si>
    <t>NIVALDO RIBEIRO</t>
  </si>
  <si>
    <t>0756594-83.2021.8.18.0000</t>
  </si>
  <si>
    <t>NORMA ALICE CAVALCANTE BARROS ROCHA</t>
  </si>
  <si>
    <t>0756667-55.2021.8.18.0000</t>
  </si>
  <si>
    <t>PERCILIANO TAVARES DA MOTA</t>
  </si>
  <si>
    <t>0756668-40.2021.8.18.0000</t>
  </si>
  <si>
    <t>RAIMUNDO ARAUJO GOMES</t>
  </si>
  <si>
    <t>0756390-39.2021.8.18.0000</t>
  </si>
  <si>
    <t>MANOEL DE BARROS MONTEIRO</t>
  </si>
  <si>
    <t>0756553-19.2021.8.18.0000</t>
  </si>
  <si>
    <t>MANOEL DA COSTA NUNES</t>
  </si>
  <si>
    <t>0756595-68.2021.8.18.0000</t>
  </si>
  <si>
    <t>LUZIJONES FELIPE DE CARVALHO FACANHA</t>
  </si>
  <si>
    <t>0756554-04.2021.8.18.0000</t>
  </si>
  <si>
    <t>CRISTIANO FARIAS PEIXOTO</t>
  </si>
  <si>
    <t>0756669-25.2021.8.18.0000</t>
  </si>
  <si>
    <t>MILTON TAVARES DOS SANTOS</t>
  </si>
  <si>
    <t>0756217-15.2021.8.18.0000</t>
  </si>
  <si>
    <t>MARLUCIA GOMES EVARISTO ALMEIDA</t>
  </si>
  <si>
    <t>0756501-23.2021.8.18.0000</t>
  </si>
  <si>
    <t>MARLETE MARIA DA ROCHA CIPRIANO</t>
  </si>
  <si>
    <t>0756391-24.2021.8.18.0000</t>
  </si>
  <si>
    <t>0756503-90.2021.8.18.0000</t>
  </si>
  <si>
    <t>MARIA VILANI CARVALHO DE MELO</t>
  </si>
  <si>
    <t>0756393-91.2021.8.18.0000</t>
  </si>
  <si>
    <t>RAIMUNDO DE SOUSA FREITAS</t>
  </si>
  <si>
    <t>0756394-76.2021.8.18.0000</t>
  </si>
  <si>
    <t>0756597-38.2021.8.18.0000</t>
  </si>
  <si>
    <t>FRANCISCO RAULINO NETO</t>
  </si>
  <si>
    <t>0756598-23.2021.8.18.0000</t>
  </si>
  <si>
    <t>ROSANGELA DE FATIMA LOUREIRO MENDES</t>
  </si>
  <si>
    <t>0756346-20.2021.8.18.0000</t>
  </si>
  <si>
    <t>GARCIAS GUEDES RODRIGUES</t>
  </si>
  <si>
    <t>0756555-86.2021.8.18.0000</t>
  </si>
  <si>
    <t>0756556-71.2021.8.18.0000</t>
  </si>
  <si>
    <t>RAIMUNDO DO VALE ARAUJO</t>
  </si>
  <si>
    <t>0756395-61.2021.8.18.0000</t>
  </si>
  <si>
    <t>MARIA ESTER FERRAZ DE CARVALHO</t>
  </si>
  <si>
    <t>0756557-56.2021.8.18.0000</t>
  </si>
  <si>
    <t>MARIA DAS GRACAS DO MONTE TEIXEIRA</t>
  </si>
  <si>
    <t>0756670-10.2021.8.18.0000</t>
  </si>
  <si>
    <t>RAIMUNDO NONATO SOUSA MORAIS</t>
  </si>
  <si>
    <t>0756396-46.2021.8.18.0000</t>
  </si>
  <si>
    <t>0756599-08.2021.8.18.0000</t>
  </si>
  <si>
    <t>MARIA DO ROSARIO MEDEIROS COSTA</t>
  </si>
  <si>
    <t>0756671-92.2021.8.18.0000</t>
  </si>
  <si>
    <t>FRANCINEIDE DE SOUSA SILVA</t>
  </si>
  <si>
    <t>0756558-41.2021.8.18.0000</t>
  </si>
  <si>
    <t>MARIA MARINETE GOMES BEZERRA</t>
  </si>
  <si>
    <t>0756559-26.2021.8.18.0000</t>
  </si>
  <si>
    <t>RENE SANTOS PIAUILINO</t>
  </si>
  <si>
    <t>0756398-16.2021.8.18.0000</t>
  </si>
  <si>
    <t>FLAVIO TEIXEIRA DE ABREU JUNIOR</t>
  </si>
  <si>
    <t>0756561-93.2021.8.18.0000</t>
  </si>
  <si>
    <t>MARIA ODETE SOARES</t>
  </si>
  <si>
    <t>0756399-98.2021.8.18.0000</t>
  </si>
  <si>
    <t>RAIMUNDO SARAIVA DE CARVALHO FILHO</t>
  </si>
  <si>
    <t>0756400-83.2021.8.18.0000</t>
  </si>
  <si>
    <t>ENY MARCOS VIEIRA PONTES</t>
  </si>
  <si>
    <t>0756504-75.2021.8.18.0000</t>
  </si>
  <si>
    <t>FRANCISCO DE JESUS LIMA</t>
  </si>
  <si>
    <t>0756505-60.2021.8.18.0000</t>
  </si>
  <si>
    <t>TERTULIANO MILTON BRANDAO SOBRINHO</t>
  </si>
  <si>
    <t>0756562-78.2021.8.18.0000</t>
  </si>
  <si>
    <t>FRANCISCO DO NASCIMENTO ROCHA</t>
  </si>
  <si>
    <t>0756600-90.2021.8.18.0000</t>
  </si>
  <si>
    <t>0756563-63.2021.8.18.0000</t>
  </si>
  <si>
    <t>0756565-33.2021.8.18.0000</t>
  </si>
  <si>
    <t>JANAINA ROSE RIBEIRO AGUIAR</t>
  </si>
  <si>
    <t>0756566-18.2021.8.18.0000</t>
  </si>
  <si>
    <t>GENEZ MOURA LIMA</t>
  </si>
  <si>
    <t>0756568-85.2021.8.18.0000</t>
  </si>
  <si>
    <t>FERNANDO MELO FERRO GOMES</t>
  </si>
  <si>
    <t>0756569-70.2021.8.18.0000</t>
  </si>
  <si>
    <t>0756601-75.2021.8.18.0000</t>
  </si>
  <si>
    <t>0756570-55.2021.8.18.0000</t>
  </si>
  <si>
    <t>MARIA DO AMPARO COELHO DOS SANTOS</t>
  </si>
  <si>
    <t>0756672-77.2021.8.18.0000</t>
  </si>
  <si>
    <t>MARIA DO AMPARO DE SOUSA</t>
  </si>
  <si>
    <t>0756673-62.2021.8.18.0000</t>
  </si>
  <si>
    <t>0756571-40.2021.8.18.0000</t>
  </si>
  <si>
    <t>TERESINHA DE JESUS MOURA BORGES CAMPOS</t>
  </si>
  <si>
    <t>0756572-25.2021.8.18.0000</t>
  </si>
  <si>
    <t>HOSAIAS MATOS DE OLIVEIRA</t>
  </si>
  <si>
    <t>0756507-30.2021.8.18.0000</t>
  </si>
  <si>
    <t>HILO DE ALMEIDA SOUSA</t>
  </si>
  <si>
    <t>0756401-68.2021.8.18.0000</t>
  </si>
  <si>
    <t>GLADYS GOMES MARTINS DE SOUSA</t>
  </si>
  <si>
    <t>0756573-10.2021.8.18.0000</t>
  </si>
  <si>
    <t>GIANNY VIEIRA DE CARVALHO</t>
  </si>
  <si>
    <t>0756675-32.2021.8.18.0000</t>
  </si>
  <si>
    <t>UBIRACI DE SOUSA ROCHA</t>
  </si>
  <si>
    <t>0756574-92.2021.8.18.0000</t>
  </si>
  <si>
    <t>ZELIA SARAIVA LIMA</t>
  </si>
  <si>
    <t>0756575-77.2021.8.18.0000</t>
  </si>
  <si>
    <t>VERONICA RODRIGUES SALES</t>
  </si>
  <si>
    <t>0756402-53.2021.8.18.0000</t>
  </si>
  <si>
    <t>WALTER HENRIQUE SIQUEIRA SOUSA</t>
  </si>
  <si>
    <t>0756577-47.2021.8.18.0000</t>
  </si>
  <si>
    <t>VERA LUCIA DA SILVA SANTOS</t>
  </si>
  <si>
    <t>0756403-38.2021.8.18.0000</t>
  </si>
  <si>
    <t>SEBASTIAO PIRES FERREIRA</t>
  </si>
  <si>
    <t>0756578-32.2021.8.18.0000</t>
  </si>
  <si>
    <t>0756579-17.2021.8.18.0000</t>
  </si>
  <si>
    <t>TERESINHA DE JESUS MARQUES</t>
  </si>
  <si>
    <t>0756580-02.2021.8.18.0000</t>
  </si>
  <si>
    <t>0756581-84.2021.8.18.0000</t>
  </si>
  <si>
    <t>0756582-69.2021.8.18.0000</t>
  </si>
  <si>
    <t>SAVIO EDUARDO NUNES DE CARVALHO</t>
  </si>
  <si>
    <t>0756347-05.2021.8.18.0000</t>
  </si>
  <si>
    <t>RAIMUNDO RODRIGUES PINHEIRO</t>
  </si>
  <si>
    <t>0756425-96.2021.8.18.0000</t>
  </si>
  <si>
    <t>RAQUEL DE NAZARE PINTO COSTA NORMANDO</t>
  </si>
  <si>
    <t>0756405-08.2021.8.18.0000</t>
  </si>
  <si>
    <t>0756407-75.2021.8.18.0000</t>
  </si>
  <si>
    <t>REGIS DE MORAES MARINHO</t>
  </si>
  <si>
    <t>0756408-60.2021.8.18.0000</t>
  </si>
  <si>
    <t>RUBENITA CASTRO VIANA DE ALMEIDA</t>
  </si>
  <si>
    <t>0756319-37.2021.8.18.0000</t>
  </si>
  <si>
    <t>RITA DE FATIMA TEIXEIRA MOREIRA E SOUZA</t>
  </si>
  <si>
    <t>0756426-81.2021.8.18.0000</t>
  </si>
  <si>
    <t>RUSZEL LIMA VERDE CAVALCANTE</t>
  </si>
  <si>
    <t>0756218-97.2021.8.18.0000</t>
  </si>
  <si>
    <t>ROSIMAR LEITE CARNEIRO</t>
  </si>
  <si>
    <t>0756410-30.2021.8.18.0000</t>
  </si>
  <si>
    <t>ROBERVAL LOBAO DO REGO</t>
  </si>
  <si>
    <t>0756413-82.2021.8.18.0000</t>
  </si>
  <si>
    <t>CLOTILDES COSTA CARVALHO</t>
  </si>
  <si>
    <t>0756509-97.2021.8.18.0000</t>
  </si>
  <si>
    <t>LUCIA ROCHA CAVALCANTI MACEDO</t>
  </si>
  <si>
    <t>0756510-82.2021.8.18.0000</t>
  </si>
  <si>
    <t>JOSE RIBAMAR DA COSTA ASSUNCAO</t>
  </si>
  <si>
    <t>0756414-67.2021.8.18.0000</t>
  </si>
  <si>
    <t>JOSE RIBAMAR DE SA</t>
  </si>
  <si>
    <t>0756415-52.2021.8.18.0000</t>
  </si>
  <si>
    <t>0756676-17.2021.8.18.0000</t>
  </si>
  <si>
    <t>JOSUE SOARES DA SILVA</t>
  </si>
  <si>
    <t>0756320-22.2021.8.18.0000</t>
  </si>
  <si>
    <t>FERNANDO SOARES DE OLIVEIRA JUNIOR</t>
  </si>
  <si>
    <t>0756321-07.2021.8.18.0000</t>
  </si>
  <si>
    <t>LUIZ GONZAGA PESSA</t>
  </si>
  <si>
    <t>0756219-82.2021.8.18.0000</t>
  </si>
  <si>
    <t>0756220-67.2021.8.18.0000</t>
  </si>
  <si>
    <t>LEIDA MARIA DE OLIVEIRA DINIZ</t>
  </si>
  <si>
    <t>0756322-89.2021.8.18.0000</t>
  </si>
  <si>
    <t>LENIR GOMES DOS SANTOS GALVAO</t>
  </si>
  <si>
    <t>0756221-52.2021.8.18.0000</t>
  </si>
  <si>
    <t>LUIS FRANCISCO RIBEIRO</t>
  </si>
  <si>
    <t>0756323-74.2021.8.18.0000</t>
  </si>
  <si>
    <t>0756222-37.2021.8.18.0000</t>
  </si>
  <si>
    <t>JAIME DE OLIVEIRA LOPES</t>
  </si>
  <si>
    <t>0756324-59.2021.8.18.0000</t>
  </si>
  <si>
    <t>ERIVAN JOSE DA SILVA LOPES</t>
  </si>
  <si>
    <t>0756223-22.2021.8.18.0000</t>
  </si>
  <si>
    <t>ESDRAS PINHEIRO CORREIA</t>
  </si>
  <si>
    <t>0756224-07.2021.8.18.0000</t>
  </si>
  <si>
    <t>EZEQUIEL MIRANDA DIAS</t>
  </si>
  <si>
    <t>0756225-89.2021.8.18.0000</t>
  </si>
  <si>
    <t>FERNANDO FERREIRA DOS SANTOS</t>
  </si>
  <si>
    <t>0756226-74.2021.8.18.0000</t>
  </si>
  <si>
    <t>FERNANDO MARTINS DA ROCHA</t>
  </si>
  <si>
    <t>0756227-59.2021.8.18.0000</t>
  </si>
  <si>
    <t>FRANCISCO DAS CHAGAS DA COSTA NEVES</t>
  </si>
  <si>
    <t>0756228-44.2021.8.18.0000</t>
  </si>
  <si>
    <t>FRANCISCO DE ASSIS CARDOSO DE ARAUJO</t>
  </si>
  <si>
    <t>0756229-29.2021.8.18.0000</t>
  </si>
  <si>
    <t>FRANCISCO DE ASSIS DA COSTA SALES</t>
  </si>
  <si>
    <t>0756230-14.2021.8.18.0000</t>
  </si>
  <si>
    <t>CLAUDIA PORTELA LOPES</t>
  </si>
  <si>
    <t>0756231-96.2021.8.18.0000</t>
  </si>
  <si>
    <t>CLAUDIA PESSOA MARQUES DA ROCHA SEABRA</t>
  </si>
  <si>
    <t>0756232-81.2021.8.18.0000</t>
  </si>
  <si>
    <t>CLAUDIO BASTOS LOPES</t>
  </si>
  <si>
    <t>0756233-66.2021.8.18.0000</t>
  </si>
  <si>
    <t>CLEANDRO ALVES DE MOURA</t>
  </si>
  <si>
    <t>0756234-51.2021.8.18.0000</t>
  </si>
  <si>
    <t>CLEIA CRISTINA PEREIRA JANUARIO FERNANDES</t>
  </si>
  <si>
    <t>0756235-36.2021.8.18.0000</t>
  </si>
  <si>
    <t>CONCEICAO DE MARIA MONTEIRO VILELA</t>
  </si>
  <si>
    <t>0756236-21.2021.8.18.0000</t>
  </si>
  <si>
    <t>CYNARA BARBOSA DE OLIVEIRA SANTOS</t>
  </si>
  <si>
    <t>0756237-06.2021.8.18.0000</t>
  </si>
  <si>
    <t>DURVALINA PEREIRA DOS SANTOS</t>
  </si>
  <si>
    <t>0756238-88.2021.8.18.0000</t>
  </si>
  <si>
    <t>DEBORA MARIA FREITAS SAID</t>
  </si>
  <si>
    <t>0756239-73.2021.8.18.0000</t>
  </si>
  <si>
    <t>DENISE COSTA AGUIAR</t>
  </si>
  <si>
    <t>0756240-58.2021.8.18.0000</t>
  </si>
  <si>
    <t>0756241-43.2021.8.18.0000</t>
  </si>
  <si>
    <t>RODRIGO ROPPI DE OLIVEIRA</t>
  </si>
  <si>
    <t>0756242-28.2021.8.18.0000</t>
  </si>
  <si>
    <t>0756602-60.2021.8.18.0000</t>
  </si>
  <si>
    <t>0756603-45.2021.8.18.0000</t>
  </si>
  <si>
    <t>0756838-12.2021.8.18.0000</t>
  </si>
  <si>
    <t>TERESINHA DE JESUS LEAL NUNES MARQUES</t>
  </si>
  <si>
    <t>0756604-30.2021.8.18.0000</t>
  </si>
  <si>
    <t>CARMEM CELESTE DE OLIVEIRA MOURA</t>
  </si>
  <si>
    <t>0756677-02.2021.8.18.0000</t>
  </si>
  <si>
    <t>MARIA IONE CAMPOS VELOSO NOGUEIRA</t>
  </si>
  <si>
    <t>0756803-52.2021.8.18.0000</t>
  </si>
  <si>
    <t>MAURA VIDAL MARTINS</t>
  </si>
  <si>
    <t>0756678-84.2021.8.18.0000</t>
  </si>
  <si>
    <t>MARIA ODETE DE MELO MARINHO</t>
  </si>
  <si>
    <t>0756680-54.2021.8.18.0000</t>
  </si>
  <si>
    <t>0756605-15.2021.8.18.0000</t>
  </si>
  <si>
    <t>SILVANO GUSTAVO NUNES DE CARVALHO</t>
  </si>
  <si>
    <t>0756586-09.2021.8.18.0000</t>
  </si>
  <si>
    <t>PLINIO FABRICIO DE CARVALHO FONTES</t>
  </si>
  <si>
    <t>0756244-95.2021.8.18.0000</t>
  </si>
  <si>
    <t>JOSE DO EGITO BARBOSA</t>
  </si>
  <si>
    <t>0756159-12.2021.8.18.0000</t>
  </si>
  <si>
    <t>ZORAIDE VELOSO DA COSTA</t>
  </si>
  <si>
    <t>0756416-37.2021.8.18.0000</t>
  </si>
  <si>
    <t>AFONSO GIL CASTELO BRANCO</t>
  </si>
  <si>
    <t>0756325-44.2021.8.18.0000</t>
  </si>
  <si>
    <t>0756245-80.2021.8.18.0000</t>
  </si>
  <si>
    <t>0756161-79.2021.8.18.0000</t>
  </si>
  <si>
    <t>0756246-65.2021.8.18.0000</t>
  </si>
  <si>
    <t>ITANIELI ROTONDO SA</t>
  </si>
  <si>
    <t>0756162-64.2021.8.18.0000</t>
  </si>
  <si>
    <t>FLAVIA GOMES CORDEIRO</t>
  </si>
  <si>
    <t>0756247-50.2021.8.18.0000</t>
  </si>
  <si>
    <t>JOSE DE SOUSA MARTINS</t>
  </si>
  <si>
    <t>0756163-49.2021.8.18.0000</t>
  </si>
  <si>
    <t>JOSE ELIARDO DE SOUSA CABRAL</t>
  </si>
  <si>
    <t>0756326-29.2021.8.18.0000</t>
  </si>
  <si>
    <t>JOAO BATISTA DE CASTRO FILHO</t>
  </si>
  <si>
    <t>0756248-35.2021.8.18.0000</t>
  </si>
  <si>
    <t>LIVIA MARIA DE SOUSA</t>
  </si>
  <si>
    <t>0756249-20.2021.8.18.0000</t>
  </si>
  <si>
    <t>JOSE EDUARDO CARVALHO ARAUJO</t>
  </si>
  <si>
    <t>0756250-05.2021.8.18.0000</t>
  </si>
  <si>
    <t>SERGIO REIS COELHO</t>
  </si>
  <si>
    <t>0756251-87.2021.8.18.0000</t>
  </si>
  <si>
    <t>LUCIANO DOS SANTOS REZENDE</t>
  </si>
  <si>
    <t>0756164-34.2021.8.18.0000</t>
  </si>
  <si>
    <t>RAFAEL LOPES DO AMARAL</t>
  </si>
  <si>
    <t>0756165-19.2021.8.18.0000</t>
  </si>
  <si>
    <t>JEROMILDO RODRIGUES ALVES</t>
  </si>
  <si>
    <t>0756327-14.2021.8.18.0000</t>
  </si>
  <si>
    <t>0756328-96.2021.8.18.0000</t>
  </si>
  <si>
    <t>JOAO JOSE BARBOSA</t>
  </si>
  <si>
    <t>0756329-81.2021.8.18.0000</t>
  </si>
  <si>
    <t>JOSE DE ARIMATEA DOURADO LEAO</t>
  </si>
  <si>
    <t>0756252-72.2021.8.18.0000</t>
  </si>
  <si>
    <t>LIANA MARIA MELO LAGES</t>
  </si>
  <si>
    <t>0756166-04.2021.8.18.0000</t>
  </si>
  <si>
    <t>IARA RODRIGUES DE CARVALHO</t>
  </si>
  <si>
    <t>0756330-66.2021.8.18.0000</t>
  </si>
  <si>
    <t>JOSE MOURA GOMES</t>
  </si>
  <si>
    <t>0756331-51.2021.8.18.0000</t>
  </si>
  <si>
    <t>HUMBERTO REIS DA SILVEIRA</t>
  </si>
  <si>
    <t>0756332-36.2021.8.18.0000</t>
  </si>
  <si>
    <t>HUGO DE SOUSA CARDOSO</t>
  </si>
  <si>
    <t>0756417-22.2021.8.18.0000</t>
  </si>
  <si>
    <t>JOSE MARQUES LAGES NETO</t>
  </si>
  <si>
    <t>0756333-21.2021.8.18.0000</t>
  </si>
  <si>
    <t>IVANEIDE ASSUNCAO TAVARES RODRIGUES</t>
  </si>
  <si>
    <t>0756334-06.2021.8.18.0000</t>
  </si>
  <si>
    <t>JOSE HAMILTON BEZERRA LIMA</t>
  </si>
  <si>
    <t>0756335-88.2021.8.18.0000</t>
  </si>
  <si>
    <t>JOSE METON DE SOUSA GOMES FILHO</t>
  </si>
  <si>
    <t>0756337-58.2021.8.18.0000</t>
  </si>
  <si>
    <t>JOAO MENDES BENIGNO FILHO</t>
  </si>
  <si>
    <t>0756338-43.2021.8.18.0000</t>
  </si>
  <si>
    <t>JOSE GIL BARBOSA JUNIOR</t>
  </si>
  <si>
    <t>0756339-28.2021.8.18.0000</t>
  </si>
  <si>
    <t>JOSELISSE NUNES DE CARVALHO COSTA</t>
  </si>
  <si>
    <t>0756340-13.2021.8.18.0000</t>
  </si>
  <si>
    <t>EDSON PEREIRA DE SA</t>
  </si>
  <si>
    <t>0756681-39.2021.8.18.0000</t>
  </si>
  <si>
    <t>REGINALDO LINO DE CARVALHO</t>
  </si>
  <si>
    <t>0756682-24.2021.8.18.0000</t>
  </si>
  <si>
    <t>ARISMAR SILVA ARAUJO</t>
  </si>
  <si>
    <t>0756921-28.2021.8.18.0000</t>
  </si>
  <si>
    <t>GUSTAVO RIBEIRO CAMPOS NETO</t>
  </si>
  <si>
    <t>0756767-10.2021.8.18.0000</t>
  </si>
  <si>
    <t>ANTONIA HELENA COSTA SALES MENDES</t>
  </si>
  <si>
    <t>0756922-13.2021.8.18.0000</t>
  </si>
  <si>
    <t>MARIA VALMIRA REGIA NAPOLEAO IBIAPINA</t>
  </si>
  <si>
    <t>0756804-37.2021.8.18.0000</t>
  </si>
  <si>
    <t>0756768-92.2021.8.18.0000</t>
  </si>
  <si>
    <t>ANTONIO JOSE OLIVEIRA SILVA</t>
  </si>
  <si>
    <t>0756607-82.2021.8.18.0000</t>
  </si>
  <si>
    <t>NAIDE MARIA GONCALVES DO NASCIMENTO</t>
  </si>
  <si>
    <t>0756806-07.2021.8.18.0000</t>
  </si>
  <si>
    <t>0756807-89.2021.8.18.0000</t>
  </si>
  <si>
    <t>0756746-34.2021.8.18.0000</t>
  </si>
  <si>
    <t>MARIA DAS MERCES SANTOS DA SILVA</t>
  </si>
  <si>
    <t>0756808-74.2021.8.18.0000</t>
  </si>
  <si>
    <t>0756769-77.2021.8.18.0000</t>
  </si>
  <si>
    <t>0756867-62.2021.8.18.0000</t>
  </si>
  <si>
    <t>0756842-49.2021.8.18.0000</t>
  </si>
  <si>
    <t>VERBENA CERQUEIRA LEAL</t>
  </si>
  <si>
    <t>0756810-44.2021.8.18.0000</t>
  </si>
  <si>
    <t>0756923-95.2021.8.18.0000</t>
  </si>
  <si>
    <t>0756843-34.2021.8.18.0000</t>
  </si>
  <si>
    <t>0756844-19.2021.8.18.0000</t>
  </si>
  <si>
    <t>0756845-04.2021.8.18.0000</t>
  </si>
  <si>
    <t>VERA LUCIA DE OLIVEIRA LOPES</t>
  </si>
  <si>
    <t>0756587-91.2021.8.18.0000</t>
  </si>
  <si>
    <t>MARIA ANTONIA DA SILVA</t>
  </si>
  <si>
    <t>0756966-32.2021.8.18.0000</t>
  </si>
  <si>
    <t>ANTONIO AUGUSTO PIRES</t>
  </si>
  <si>
    <t>0756847-71.2021.8.18.0000</t>
  </si>
  <si>
    <t>JOSE LACERDA MACHADO JUNIOR</t>
  </si>
  <si>
    <t>0756848-56.2021.8.18.0000</t>
  </si>
  <si>
    <t>MAURICIO REZENDE AZZI</t>
  </si>
  <si>
    <t>0756849-41.2021.8.18.0000</t>
  </si>
  <si>
    <t>VICENTE DE PAULO DE OLIVEIRA CANDIDO</t>
  </si>
  <si>
    <t>0756850-26.2021.8.18.0000</t>
  </si>
  <si>
    <t>WILSON CARLOS VILANI</t>
  </si>
  <si>
    <t>0756811-29.2021.8.18.0000</t>
  </si>
  <si>
    <t>0756852-93.2021.8.18.0000</t>
  </si>
  <si>
    <t>0756924-80.2021.8.18.0000</t>
  </si>
  <si>
    <t>0756609-52.2021.8.18.0000</t>
  </si>
  <si>
    <t>0756853-78.2021.8.18.0000</t>
  </si>
  <si>
    <t>JOSE DE OLIVEIRA LINS</t>
  </si>
  <si>
    <t>0756683-09.2021.8.18.0000</t>
  </si>
  <si>
    <t>MARIA ALDORA DA COSTA CALAND</t>
  </si>
  <si>
    <t>0756771-47.2021.8.18.0000</t>
  </si>
  <si>
    <t>0756684-91.2021.8.18.0000</t>
  </si>
  <si>
    <t>AUREA MARIA DA SILVA</t>
  </si>
  <si>
    <t>0756854-63.2021.8.18.0000</t>
  </si>
  <si>
    <t>MARLENE MARTINS SOARES VILANOVA</t>
  </si>
  <si>
    <t>0756812-14.2021.8.18.0000</t>
  </si>
  <si>
    <t>0756855-48.2021.8.18.0000</t>
  </si>
  <si>
    <t>0756685-76.2021.8.18.0000</t>
  </si>
  <si>
    <t>MARIA JOSE DE SOUZA LOPES</t>
  </si>
  <si>
    <t>0756868-47.2021.8.18.0000</t>
  </si>
  <si>
    <t>MARIA SOCORRO NASCIMENTO CARLOS DA CUNHA SILVEIRA</t>
  </si>
  <si>
    <t>0756856-33.2021.8.18.0000</t>
  </si>
  <si>
    <t>ASSUERO STEVENSON PEREIRA OLIVEIRA</t>
  </si>
  <si>
    <t>0756686-61.2021.8.18.0000</t>
  </si>
  <si>
    <t>JOSE REINALDO LEAO COELHO</t>
  </si>
  <si>
    <t>0756687-46.2021.8.18.0000</t>
  </si>
  <si>
    <t>MARIA DE LOURDES RODRIGUES DE MELO CAMPOS</t>
  </si>
  <si>
    <t>0756610-37.2021.8.18.0000</t>
  </si>
  <si>
    <t>MARCIA AIDA DE LIMA SILVA</t>
  </si>
  <si>
    <t>0756857-18.2021.8.18.0000</t>
  </si>
  <si>
    <t>0756858-03.2021.8.18.0000</t>
  </si>
  <si>
    <t>JOAO CRISOSTOMO DE OLIVEIRA NETO</t>
  </si>
  <si>
    <t>0756925-65.2021.8.18.0000</t>
  </si>
  <si>
    <t>MARIA DE NAZARE MELO DE OLIVEIRA</t>
  </si>
  <si>
    <t>0756927-35.2021.8.18.0000</t>
  </si>
  <si>
    <t>0756859-85.2021.8.18.0000</t>
  </si>
  <si>
    <t>0756967-17.2021.8.18.0000</t>
  </si>
  <si>
    <t>RAIMUNDO NONATO DA SILVA SOUSA</t>
  </si>
  <si>
    <t>0756813-96.2021.8.18.0000</t>
  </si>
  <si>
    <t>0756749-86.2021.8.18.0000</t>
  </si>
  <si>
    <t>MARIA CREUZA DE SOUSA</t>
  </si>
  <si>
    <t>0756751-56.2021.8.18.0000</t>
  </si>
  <si>
    <t>0756722-06.2021.8.18.0000</t>
  </si>
  <si>
    <t>LUIZ CARLOS MELO DO LAGO</t>
  </si>
  <si>
    <t>0756723-88.2021.8.18.0000</t>
  </si>
  <si>
    <t>0756724-73.2021.8.18.0000</t>
  </si>
  <si>
    <t>0756752-41.2021.8.18.0000</t>
  </si>
  <si>
    <t>IBF INDUSTRIA BRASILEIRA DE FILMES S/A.</t>
  </si>
  <si>
    <t>0754807-53.2020.8.18.0000</t>
  </si>
  <si>
    <t>IDASIO GOMES SOUZA</t>
  </si>
  <si>
    <t>0754802-31.2020.8.18.0000</t>
  </si>
  <si>
    <t>ANTONIO DE PADUA RIBEIRO DOS SANTOS</t>
  </si>
  <si>
    <t>0754865-56.2020.8.18.0000</t>
  </si>
  <si>
    <t>JOANA GARCES DE OLIVEIRA</t>
  </si>
  <si>
    <t>0758494-38.2020.8.18.0000</t>
  </si>
  <si>
    <t>NADIELLY BARBOZA LEITE DE CARVALHO</t>
  </si>
  <si>
    <t>0758499-60.2020.8.18.0000</t>
  </si>
  <si>
    <t>MARCIANO SANTOS DA CONCEICAO</t>
  </si>
  <si>
    <t>0758503-97.2020.8.18.0000</t>
  </si>
  <si>
    <t>AURELINA ALBUQUERQUE ROCHA</t>
  </si>
  <si>
    <t>0760053-30.2020.8.18.0000</t>
  </si>
  <si>
    <t>CONSTRUTORA POTY LTDA</t>
  </si>
  <si>
    <t>0760054-15.2020.8.18.0000</t>
  </si>
  <si>
    <t>0750990-44.2021.8.18.0000</t>
  </si>
  <si>
    <t>TARCISO ALMEIDA DA SILVA</t>
  </si>
  <si>
    <t>0751186-14.2021.8.18.0000</t>
  </si>
  <si>
    <t>0754450-39.2021.8.18.0000</t>
  </si>
  <si>
    <t>THAMARA THAIS MACEDO SILVA MOURAO</t>
  </si>
  <si>
    <t>0754894-72.2021.8.18.0000</t>
  </si>
  <si>
    <t>GENESIO ALVES DA SILVA</t>
  </si>
  <si>
    <t>0755422-09.2021.8.18.0000</t>
  </si>
  <si>
    <t>FRANKLIN BATISTA DE CARVALHO</t>
  </si>
  <si>
    <t>0755424-76.2021.8.18.0000</t>
  </si>
  <si>
    <t>ELISABETE ENEDINA DE SOUSA SILVA</t>
  </si>
  <si>
    <t>0755609-17.2021.8.18.0000</t>
  </si>
  <si>
    <t>KEILA CRISTINA DE SOUSA SILVA</t>
  </si>
  <si>
    <t>0755467-13.2021.8.18.0000</t>
  </si>
  <si>
    <t>KALILLA BEATRIZ DE SOUSA SILVA</t>
  </si>
  <si>
    <t>0755656-88.2021.8.18.0000</t>
  </si>
  <si>
    <t>0755163-14.2021.8.18.0000</t>
  </si>
  <si>
    <t>0756936-94.2021.8.18.0000</t>
  </si>
  <si>
    <t>MANOEL JENEILSON BEZERRA</t>
  </si>
  <si>
    <t>0756938-64.2021.8.18.0000</t>
  </si>
  <si>
    <t>FRANCISCO JAILTON BEZERRA</t>
  </si>
  <si>
    <t>0756940-34.2021.8.18.0000</t>
  </si>
  <si>
    <t>ANTONIO SOARES GOUDINHO</t>
  </si>
  <si>
    <t>0756773-17.2021.8.18.0000</t>
  </si>
  <si>
    <t>0757310-13.2021.8.18.0000</t>
  </si>
  <si>
    <t>JOSE GONCALVES DA CONCEICAO</t>
  </si>
  <si>
    <t>0757311-95.2021.8.18.0000</t>
  </si>
  <si>
    <t>CRISTIANE MARIA MARTINS FURTADO</t>
  </si>
  <si>
    <t>0757312-80.2021.8.18.0000</t>
  </si>
  <si>
    <t>LIA RACHEL DE SOUSA PEREIRA SANTOS</t>
  </si>
  <si>
    <t>0757313-65.2021.8.18.0000</t>
  </si>
  <si>
    <t>VANIA MARIA DE SOUSA</t>
  </si>
  <si>
    <t>0757314-50.2021.8.18.0000</t>
  </si>
  <si>
    <t>RUBIA MARIA DE SOUSA VIEIRA</t>
  </si>
  <si>
    <t>0757315-35.2021.8.18.0000</t>
  </si>
  <si>
    <t>MARIA JOSE ASSUNCAO OLIVEIRA DA LUZ</t>
  </si>
  <si>
    <t>0757316-20.2021.8.18.0000</t>
  </si>
  <si>
    <t>MARINETE DA SILVA LIMA</t>
  </si>
  <si>
    <t>0757317-05.2021.8.18.0000</t>
  </si>
  <si>
    <t>0757320-57.2021.8.18.0000</t>
  </si>
  <si>
    <t>0757428-86.2021.8.18.0000</t>
  </si>
  <si>
    <t>SILVANA MARIA PAZ DE BARROS</t>
  </si>
  <si>
    <t>0757434-93.2021.8.18.0000</t>
  </si>
  <si>
    <t>TERESINHA RIBEIRO NETO CARLOS</t>
  </si>
  <si>
    <t>0757599-43.2021.8.18.0000</t>
  </si>
  <si>
    <t>0757440-03.2021.8.18.0000</t>
  </si>
  <si>
    <t>GILBERTO PEREIRA DUARTE</t>
  </si>
  <si>
    <t>0757601-13.2021.8.18.0000</t>
  </si>
  <si>
    <t>0757441-85.2021.8.18.0000</t>
  </si>
  <si>
    <t>0757999-57.2021.8.18.0000</t>
  </si>
  <si>
    <t>JOSE PAZ DE ARAUJO</t>
  </si>
  <si>
    <t>0757747-54.2021.8.18.0000</t>
  </si>
  <si>
    <t>0758316-55.2021.8.18.0000</t>
  </si>
  <si>
    <t>0758317-40.2021.8.18.0000</t>
  </si>
  <si>
    <t>RAIMUNDO TEIXEIRA LIMA</t>
  </si>
  <si>
    <t>0758318-25.2021.8.18.0000</t>
  </si>
  <si>
    <t>BOAVENTURA LOPES FEITOSA</t>
  </si>
  <si>
    <t>0759090-85.2021.8.18.0000</t>
  </si>
  <si>
    <t>DOMINGOS CARDOSO</t>
  </si>
  <si>
    <t>0759326-37.2021.8.18.0000</t>
  </si>
  <si>
    <t>THAIS MARIA FERREIRA CASTELO BRANCO</t>
  </si>
  <si>
    <t>0759327-22.2021.8.18.0000</t>
  </si>
  <si>
    <t>MARIA LETICE DIAS MAGALHAES</t>
  </si>
  <si>
    <t>0758814-54.2021.8.18.0000</t>
  </si>
  <si>
    <t>ALUIZIO CUNHA LIMA</t>
  </si>
  <si>
    <t>0759205-09.2021.8.18.0000</t>
  </si>
  <si>
    <t>EDVALDO MENDES RIBEIRO</t>
  </si>
  <si>
    <t>0759200-84.2021.8.18.0000</t>
  </si>
  <si>
    <t>RAIMUNDA DE CARVALHO SOUSA</t>
  </si>
  <si>
    <t>0759230-22.2021.8.18.0000</t>
  </si>
  <si>
    <t>JOAO GASPAR</t>
  </si>
  <si>
    <t>0759231-07.2021.8.18.0000</t>
  </si>
  <si>
    <t>0759232-89.2021.8.18.0000</t>
  </si>
  <si>
    <t>JOAO SILVA DO NASCIMENTO</t>
  </si>
  <si>
    <t>0759328-07.2021.8.18.0000</t>
  </si>
  <si>
    <t>COSTA &amp; QUINTANS ADVOGADOS ASSOCIADOS</t>
  </si>
  <si>
    <t>0759201-69.2021.8.18.0000</t>
  </si>
  <si>
    <t>MARCELO DE PAULA - SOCIEDADE INDIVIDUAL DE ADVOCACIA</t>
  </si>
  <si>
    <t>0759202-54.2021.8.18.0000</t>
  </si>
  <si>
    <t>FRANCISCO ALDO LIMA</t>
  </si>
  <si>
    <t>0759233-74.2021.8.18.0000</t>
  </si>
  <si>
    <t>FRANCINETE BATISTA PEREIRA</t>
  </si>
  <si>
    <t>0759330-74.2021.8.18.0000</t>
  </si>
  <si>
    <t>DAMIAO RIBEIRO DE MELO</t>
  </si>
  <si>
    <t>0759332-44.2021.8.18.0000</t>
  </si>
  <si>
    <t>DJALMA OLIMPIO DE OLIVEIRA</t>
  </si>
  <si>
    <t>0759379-18.2021.8.18.0000</t>
  </si>
  <si>
    <t>MARIA DO PERPETUO SOCORRO DE BARROS ALVES</t>
  </si>
  <si>
    <t>0761369-44.2021.8.18.0000</t>
  </si>
  <si>
    <t>JOSE BERTOLINO NETO</t>
  </si>
  <si>
    <t>0759380-03.2021.8.18.0000</t>
  </si>
  <si>
    <t>0759381-85.2021.8.18.0000</t>
  </si>
  <si>
    <t>0759770-70.2021.8.18.0000</t>
  </si>
  <si>
    <t>0759772-40.2021.8.18.0000</t>
  </si>
  <si>
    <t>AURELISSANDRO SOARES BRAGA CALDAS</t>
  </si>
  <si>
    <t>0759775-92.2021.8.18.0000</t>
  </si>
  <si>
    <t>0759973-32.2021.8.18.0000</t>
  </si>
  <si>
    <t>FERNANDO LUIS MAIA MARQUES MACHADO</t>
  </si>
  <si>
    <t>0759777-62.2021.8.18.0000</t>
  </si>
  <si>
    <t>FABIO JOSE MONTEIRO</t>
  </si>
  <si>
    <t>0759778-47.2021.8.18.0000</t>
  </si>
  <si>
    <t>RAFAEL DIAS MARREIROS</t>
  </si>
  <si>
    <t>0760100-67.2021.8.18.0000</t>
  </si>
  <si>
    <t>ANTONIO DE PADUA AGUIAR CARNEIRO</t>
  </si>
  <si>
    <t>0759974-17.2021.8.18.0000</t>
  </si>
  <si>
    <t>DANILO DA ROCHA LUZ ARAUJO</t>
  </si>
  <si>
    <t>0760101-52.2021.8.18.0000</t>
  </si>
  <si>
    <t>0750390-86.2022.8.18.0000</t>
  </si>
  <si>
    <t>FRANCISCO DAS CHAGAS VIANA MELO</t>
  </si>
  <si>
    <t>0761522-77.2021.8.18.0000</t>
  </si>
  <si>
    <t>0760562-24.2021.8.18.0000</t>
  </si>
  <si>
    <t>FRANCISCO GOMES DE SOUSA</t>
  </si>
  <si>
    <t>0760408-06.2021.8.18.0000</t>
  </si>
  <si>
    <t>0760563-09.2021.8.18.0000</t>
  </si>
  <si>
    <t>DAMIAO PEREIRA DE ALENCAR</t>
  </si>
  <si>
    <t>0750316-32.2022.8.18.0000</t>
  </si>
  <si>
    <t>LAMARTINE BENTO DE MEDEIROS RIOS</t>
  </si>
  <si>
    <t>0750317-17.2022.8.18.0000</t>
  </si>
  <si>
    <t>LEOPOLDO DE ALMEIDA SOUSA</t>
  </si>
  <si>
    <t>0750318-02.2022.8.18.0000</t>
  </si>
  <si>
    <t>PAULO CESAR ECKHARDT</t>
  </si>
  <si>
    <t>0750319-84.2022.8.18.0000</t>
  </si>
  <si>
    <t>ANTONIA MACHADO RIBEIRO DE CARVALHO</t>
  </si>
  <si>
    <t>0750394-26.2022.8.18.0000</t>
  </si>
  <si>
    <t>0761005-72.2021.8.18.0000</t>
  </si>
  <si>
    <t>0750519-91.2022.8.18.0000</t>
  </si>
  <si>
    <t>0761614-55.2021.8.18.0000</t>
  </si>
  <si>
    <t>0761615-40.2021.8.18.0000</t>
  </si>
  <si>
    <t>ROSEANNE NEVES LIMA</t>
  </si>
  <si>
    <t>0761285-43.2021.8.18.0000</t>
  </si>
  <si>
    <t>FRANCISCO DAS CHAGAS MARISCAL DE CARVALHO</t>
  </si>
  <si>
    <t>0761372-96.2021.8.18.0000</t>
  </si>
  <si>
    <t>IRIS MARIA AMARO</t>
  </si>
  <si>
    <t>0761523-62.2021.8.18.0000</t>
  </si>
  <si>
    <t>0761286-28.2021.8.18.0000</t>
  </si>
  <si>
    <t>JOAO VICTOR MARCIEL OLIVEIRA</t>
  </si>
  <si>
    <t>0761616-25.2021.8.18.0000</t>
  </si>
  <si>
    <t>JOAO GARCIA MARCIEL NETO</t>
  </si>
  <si>
    <t>0761617-10.2021.8.18.0000</t>
  </si>
  <si>
    <t>0750591-78.2022.8.18.0000</t>
  </si>
  <si>
    <t>0761531-39.2021.8.18.0000</t>
  </si>
  <si>
    <t>0750592-63.2022.8.18.0000</t>
  </si>
  <si>
    <t>0761618-92.2021.8.18.0000</t>
  </si>
  <si>
    <t>0751521-96.2022.8.18.0000</t>
  </si>
  <si>
    <t>GILDASIO LOPES DE SOUSA</t>
  </si>
  <si>
    <t>0750521-61.2022.8.18.0000</t>
  </si>
  <si>
    <t>0750240-08.2022.8.18.0000</t>
  </si>
  <si>
    <t>WILSON SPINDOLA RODRIGUES SILVA</t>
  </si>
  <si>
    <t>0750243-60.2022.8.18.0000</t>
  </si>
  <si>
    <t>0750525-98.2022.8.18.0000</t>
  </si>
  <si>
    <t>FLAVIA CRISTINA ARAUJO SIQUEIRA</t>
  </si>
  <si>
    <t>0750402-03.2022.8.18.0000</t>
  </si>
  <si>
    <t>JOSE BENTO IBIAPINA</t>
  </si>
  <si>
    <t>0750526-83.2022.8.18.0000</t>
  </si>
  <si>
    <t>NIKACIO BORGES LEAL FILHO</t>
  </si>
  <si>
    <t>0750403-85.2022.8.18.0000</t>
  </si>
  <si>
    <t>ELIZABETE ODORICO DE OLIVEIRA</t>
  </si>
  <si>
    <t>0750404-70.2022.8.18.0000</t>
  </si>
  <si>
    <t>ARYSLA ODORICO DE OLIVEIRA ARAUJO</t>
  </si>
  <si>
    <t>0750405-55.2022.8.18.0000</t>
  </si>
  <si>
    <t>GABRYELA ODORICO DE OLIVEIRA ARAUJO</t>
  </si>
  <si>
    <t>0750406-40.2022.8.18.0000</t>
  </si>
  <si>
    <t>ERIBERTO ANTONIO BORGES DE OLIVEIRA</t>
  </si>
  <si>
    <t>0750530-23.2022.8.18.0000</t>
  </si>
  <si>
    <t>0750715-61.2022.8.18.0000</t>
  </si>
  <si>
    <t>ENNIO JOSE RIBEIRO VIEIRA</t>
  </si>
  <si>
    <t>0750532-90.2022.8.18.0000</t>
  </si>
  <si>
    <t>DENISE MARQUES COSTA PEREIRA DA SILVA</t>
  </si>
  <si>
    <t>0750716-46.2022.8.18.0000</t>
  </si>
  <si>
    <t>ROGERIO NEWTON DE CARVALHO SOUSA</t>
  </si>
  <si>
    <t>0750534-60.2022.8.18.0000</t>
  </si>
  <si>
    <t>JOSE ROCHA VIEIRA</t>
  </si>
  <si>
    <t>0750679-19.2022.8.18.0000</t>
  </si>
  <si>
    <t>ANTONIO TOMAZ CISNE NETO</t>
  </si>
  <si>
    <t>0750680-04.2022.8.18.0000</t>
  </si>
  <si>
    <t>FRANCISCO CARDOSO DE BRITO</t>
  </si>
  <si>
    <t>0750682-71.2022.8.18.0000</t>
  </si>
  <si>
    <t>FRANCISCO BARBOSA DA MOTA</t>
  </si>
  <si>
    <t>0750683-56.2022.8.18.0000</t>
  </si>
  <si>
    <t>0751008-31.2022.8.18.0000</t>
  </si>
  <si>
    <t>IVALDO SANTOS MAIA</t>
  </si>
  <si>
    <t>0750684-41.2022.8.18.0000</t>
  </si>
  <si>
    <t>FRANCISCO MARQUES</t>
  </si>
  <si>
    <t>0750685-26.2022.8.18.0000</t>
  </si>
  <si>
    <t>JURACI RAMOS DE OLIVEIRA</t>
  </si>
  <si>
    <t>0751009-16.2022.8.18.0000</t>
  </si>
  <si>
    <t>JOSE RODRIGUES DE FARIAS NETO</t>
  </si>
  <si>
    <t>0750686-11.2022.8.18.0000</t>
  </si>
  <si>
    <t>JOSE LUIZ MUNIZ</t>
  </si>
  <si>
    <t>0750687-93.2022.8.18.0000</t>
  </si>
  <si>
    <t>JOSE NUNES DE OLIVEIRA</t>
  </si>
  <si>
    <t>0750688-78.2022.8.18.0000</t>
  </si>
  <si>
    <t>MARCIA JEANE RIBEIRO DOS SANTOS</t>
  </si>
  <si>
    <t>0750717-31.2022.8.18.0000</t>
  </si>
  <si>
    <t>ANTONIO AUGUSTO PIRES BRANDAO</t>
  </si>
  <si>
    <t>0750718-16.2022.8.18.0000</t>
  </si>
  <si>
    <t>0750878-41.2022.8.18.0000</t>
  </si>
  <si>
    <t>0751584-24.2022.8.18.0000</t>
  </si>
  <si>
    <t>0751586-91.2022.8.18.0000</t>
  </si>
  <si>
    <t>LINO SOARES DE SOUSA</t>
  </si>
  <si>
    <t>0751525-36.2022.8.18.0000</t>
  </si>
  <si>
    <t>TAHYNA TUHANY FEITOSA</t>
  </si>
  <si>
    <t>0751499-38.2022.8.18.0000</t>
  </si>
  <si>
    <t>MARILENE DE CARVALHO ABREU</t>
  </si>
  <si>
    <t>0751500-23.2022.8.18.0000</t>
  </si>
  <si>
    <t>0752095-22.2022.8.18.0000</t>
  </si>
  <si>
    <t>0751740-12.2022.8.18.0000</t>
  </si>
  <si>
    <t>GEOVANNE VIEIRA DE MORAIS LIMA</t>
  </si>
  <si>
    <t>0751742-79.2022.8.18.0000</t>
  </si>
  <si>
    <t>0752097-89.2022.8.18.0000</t>
  </si>
  <si>
    <t>ILZA DA PAZ SARAIVA DE SOUSA</t>
  </si>
  <si>
    <t>0751744-49.2022.8.18.0000</t>
  </si>
  <si>
    <t>JOSE WELITON DA ROCHA</t>
  </si>
  <si>
    <t>0751746-19.2022.8.18.0000</t>
  </si>
  <si>
    <t>0751748-86.2022.8.18.0000</t>
  </si>
  <si>
    <t>UBIRAJARA CESAR DE ALMEIDA</t>
  </si>
  <si>
    <t>0751855-33.2022.8.18.0000</t>
  </si>
  <si>
    <t>JOAO GOMES DA SILVA</t>
  </si>
  <si>
    <t>0752099-59.2022.8.18.0000</t>
  </si>
  <si>
    <t>MARIA TERESA PORTELA LEAL LOPES</t>
  </si>
  <si>
    <t>0751749-71.2022.8.18.0000</t>
  </si>
  <si>
    <t>0751856-18.2022.8.18.0000</t>
  </si>
  <si>
    <t>0751751-41.2022.8.18.0000</t>
  </si>
  <si>
    <t>MARIA DO SOCORRO DE SOUSA OLIVEIRA</t>
  </si>
  <si>
    <t>0751902-07.2022.8.18.0000</t>
  </si>
  <si>
    <t>0751858-85.2022.8.18.0000</t>
  </si>
  <si>
    <t>0751903-89.2022.8.18.0000</t>
  </si>
  <si>
    <t>FRANCISCA DAS CHAGAS LUCIA NERY DE CARVALHO</t>
  </si>
  <si>
    <t>0751752-26.2022.8.18.0000</t>
  </si>
  <si>
    <t>ALVARO DE OLIVEIRA MONTEIRO FILHO</t>
  </si>
  <si>
    <t>0751097-54.2022.8.18.0000</t>
  </si>
  <si>
    <t>0751527-06.2022.8.18.0000</t>
  </si>
  <si>
    <t>JOSEFA TORRES DA SILVA FREIRE</t>
  </si>
  <si>
    <t>0752100-44.2022.8.18.0000</t>
  </si>
  <si>
    <t>0751761-85.2022.8.18.0000</t>
  </si>
  <si>
    <t>LINDOMAR LIMA FERNANDES</t>
  </si>
  <si>
    <t>0751859-70.2022.8.18.0000</t>
  </si>
  <si>
    <t>ISABEL PIRES DA COSTA</t>
  </si>
  <si>
    <t>0751502-90.2022.8.18.0000</t>
  </si>
  <si>
    <t>ABRAAO RODRIGUES VIANA</t>
  </si>
  <si>
    <t>0751539-20.2022.8.18.0000</t>
  </si>
  <si>
    <t>MARIA ALVES NASCIMENTO</t>
  </si>
  <si>
    <t>0752101-29.2022.8.18.0000</t>
  </si>
  <si>
    <t>0751860-55.2022.8.18.0000</t>
  </si>
  <si>
    <t>CACILDA PINHEIRO LUZ</t>
  </si>
  <si>
    <t>0752102-14.2022.8.18.0000</t>
  </si>
  <si>
    <t>FRANCISCA MARIA DE LIMA BRITO</t>
  </si>
  <si>
    <t>0752263-24.2022.8.18.0000</t>
  </si>
  <si>
    <t>0752265-91.2022.8.18.0000</t>
  </si>
  <si>
    <t>MARIA NUNES DOS SANTOS</t>
  </si>
  <si>
    <t>0752104-81.2022.8.18.0000</t>
  </si>
  <si>
    <t>0752304-88.2022.8.18.0000</t>
  </si>
  <si>
    <t>0752305-73.2022.8.18.0000</t>
  </si>
  <si>
    <t>0752306-58.2022.8.18.0000</t>
  </si>
  <si>
    <t>0752309-13.2022.8.18.0000</t>
  </si>
  <si>
    <t>0752310-95.2022.8.18.0000</t>
  </si>
  <si>
    <t>0752311-80.2022.8.18.0000</t>
  </si>
  <si>
    <t>0752266-76.2022.8.18.0000</t>
  </si>
  <si>
    <t>JOSE WILSON OLIVEIRA DE CARVALHO</t>
  </si>
  <si>
    <t>0752268-46.2022.8.18.0000</t>
  </si>
  <si>
    <t>GEUZELENA FERNANDES BEZERRA</t>
  </si>
  <si>
    <t>0752315-20.2022.8.18.0000</t>
  </si>
  <si>
    <t>0752271-98.2022.8.18.0000</t>
  </si>
  <si>
    <t>FLAVIO CESAR MORENO DA SILVA</t>
  </si>
  <si>
    <t>0752272-83.2022.8.18.0000</t>
  </si>
  <si>
    <t>0752460-76.2022.8.18.0000</t>
  </si>
  <si>
    <t>0752663-38.2022.8.18.0000</t>
  </si>
  <si>
    <t>MARIA CLARA DE OLIVEIRA</t>
  </si>
  <si>
    <t>0752664-23.2022.8.18.0000</t>
  </si>
  <si>
    <t>OSVINO QUEIROZ TIMOTEO DA SILVA</t>
  </si>
  <si>
    <t>0752665-08.2022.8.18.0000</t>
  </si>
  <si>
    <t>EDSON CARVALHO DE ABREU JUNIOR</t>
  </si>
  <si>
    <t>0752666-90.2022.8.18.0000</t>
  </si>
  <si>
    <t>EDINA CHAVES DOS SANTOS</t>
  </si>
  <si>
    <t>0752667-75.2022.8.18.0000</t>
  </si>
  <si>
    <t>0752668-60.2022.8.18.0000</t>
  </si>
  <si>
    <t>0752674-67.2022.8.18.0000</t>
  </si>
  <si>
    <t>MARIA CONCEICAO SANTOS DA LUZ</t>
  </si>
  <si>
    <t>0752765-60.2022.8.18.0000</t>
  </si>
  <si>
    <t>BALBINA PEREIRA DA CONCEICAO</t>
  </si>
  <si>
    <t>0752788-06.2022.8.18.0000</t>
  </si>
  <si>
    <t>WILLIAMS DE ARAUJO FONTENELLE</t>
  </si>
  <si>
    <t>0752790-73.2022.8.18.0000</t>
  </si>
  <si>
    <t>AIRTON AVELINO DE SOUSA</t>
  </si>
  <si>
    <t>0752766-45.2022.8.18.0000</t>
  </si>
  <si>
    <t>0752767-30.2022.8.18.0000</t>
  </si>
  <si>
    <t>0752768-15.2022.8.18.0000</t>
  </si>
  <si>
    <t>MARIA DE JESUS NASCIMENTO TEIXEIRA</t>
  </si>
  <si>
    <t>0752706-72.2022.8.18.0000</t>
  </si>
  <si>
    <t>0752707-57.2022.8.18.0000</t>
  </si>
  <si>
    <t>CANDIDO ALVES BEZERRA NETO</t>
  </si>
  <si>
    <t>0752708-42.2022.8.18.0000</t>
  </si>
  <si>
    <t>0752833-10.2022.8.18.0000</t>
  </si>
  <si>
    <t>0752834-92.2022.8.18.0000</t>
  </si>
  <si>
    <t>MARIA DO CARMO LINARD REIS</t>
  </si>
  <si>
    <t>0752769-97.2022.8.18.0000</t>
  </si>
  <si>
    <t>ROMMEL DA SILVA SOUSA</t>
  </si>
  <si>
    <t>0753027-10.2022.8.18.0000</t>
  </si>
  <si>
    <t>FRANCISCA MARIA DA SILVA SANTOS</t>
  </si>
  <si>
    <t>0753028-92.2022.8.18.0000</t>
  </si>
  <si>
    <t>ANTONIO CLAUDINO DOS SANTOS FILHO</t>
  </si>
  <si>
    <t>0752770-82.2022.8.18.0000</t>
  </si>
  <si>
    <t>FRANCIANE MARIA DA SILVA SANTOS</t>
  </si>
  <si>
    <t>0752836-62.2022.8.18.0000</t>
  </si>
  <si>
    <t>0753029-77.2022.8.18.0000</t>
  </si>
  <si>
    <t>FRIEDA MARIA DA SILVA SOUSA</t>
  </si>
  <si>
    <t>0753031-47.2022.8.18.0000</t>
  </si>
  <si>
    <t>LAURA PEREIRA DO NASCIMENTO FILHA</t>
  </si>
  <si>
    <t>0752709-27.2022.8.18.0000</t>
  </si>
  <si>
    <t>FRANCISCA RACHEL DE SOUSA NASCIMENTO</t>
  </si>
  <si>
    <t>0752711-94.2022.8.18.0000</t>
  </si>
  <si>
    <t>0753033-17.2022.8.18.0000</t>
  </si>
  <si>
    <t>ISOLETE PINHEIRO DE SOUSA OLIVEIRA</t>
  </si>
  <si>
    <t>0752772-52.2022.8.18.0000</t>
  </si>
  <si>
    <t>0752837-47.2022.8.18.0000</t>
  </si>
  <si>
    <t>0753034-02.2022.8.18.0000</t>
  </si>
  <si>
    <t>FRANCISCO XAVIER RODRIGUES COSME</t>
  </si>
  <si>
    <t>0752886-88.2022.8.18.0000</t>
  </si>
  <si>
    <t>GABRIEL PEREIRA DA SILVA</t>
  </si>
  <si>
    <t>0752773-37.2022.8.18.0000</t>
  </si>
  <si>
    <t>RAIMUNDO DOS SANTOS GALENO</t>
  </si>
  <si>
    <t>0752917-11.2022.8.18.0000</t>
  </si>
  <si>
    <t>0752919-78.2022.8.18.0000</t>
  </si>
  <si>
    <t>BENEDITA DOS SANTOS MENDES</t>
  </si>
  <si>
    <t>0752793-28.2022.8.18.0000</t>
  </si>
  <si>
    <t>IRACEMA LINHARES COSME</t>
  </si>
  <si>
    <t>0752920-63.2022.8.18.0000</t>
  </si>
  <si>
    <t>0753035-84.2022.8.18.0000</t>
  </si>
  <si>
    <t>MARIA LUCINEIDE DE ALBUQUERQUE VALENTE</t>
  </si>
  <si>
    <t>0752774-22.2022.8.18.0000</t>
  </si>
  <si>
    <t>MARIA ADELAIDE CORNELIO PESSOA</t>
  </si>
  <si>
    <t>0752921-48.2022.8.18.0000</t>
  </si>
  <si>
    <t>MARIA NELMA FONTENELE BRITO</t>
  </si>
  <si>
    <t>0752922-33.2022.8.18.0000</t>
  </si>
  <si>
    <t>0753038-39.2022.8.18.0000</t>
  </si>
  <si>
    <t>MANOEL CARVALHO DA SILVA</t>
  </si>
  <si>
    <t>0753040-09.2022.8.18.0000</t>
  </si>
  <si>
    <t>ANTONIO CARLOS DE OLIVEIRA</t>
  </si>
  <si>
    <t>0752795-95.2022.8.18.0000</t>
  </si>
  <si>
    <t>MARIA REGINA BRITO MACHADO</t>
  </si>
  <si>
    <t>0752776-89.2022.8.18.0000</t>
  </si>
  <si>
    <t>MARGARIDA MARIA CARVALHO DE ARAUJO</t>
  </si>
  <si>
    <t>0752923-18.2022.8.18.0000</t>
  </si>
  <si>
    <t>MANOEL DO ESPIRITO SANTO FARIAS</t>
  </si>
  <si>
    <t>0752925-85.2022.8.18.0000</t>
  </si>
  <si>
    <t>0752796-80.2022.8.18.0000</t>
  </si>
  <si>
    <t>0752926-70.2022.8.18.0000</t>
  </si>
  <si>
    <t>JULIETA VILLAS BOAS ORENGO</t>
  </si>
  <si>
    <t>0752927-55.2022.8.18.0000</t>
  </si>
  <si>
    <t>VIRGILIO DIAS FERREIRA</t>
  </si>
  <si>
    <t>0753041-91.2022.8.18.0000</t>
  </si>
  <si>
    <t>FRANCISCO DE PAULA VASCONCELOS FILHO</t>
  </si>
  <si>
    <t>0752929-25.2022.8.18.0000</t>
  </si>
  <si>
    <t>0753043-61.2022.8.18.0000</t>
  </si>
  <si>
    <t>OLAVIO DAMASCENO FEITOSA</t>
  </si>
  <si>
    <t>0752777-74.2022.8.18.0000</t>
  </si>
  <si>
    <t>GILDEMAR DA CUNHA RIBEIRO</t>
  </si>
  <si>
    <t>0753256-67.2022.8.18.0000</t>
  </si>
  <si>
    <t>LOURIVAL GONCALVES DE ARAUJO FILHO</t>
  </si>
  <si>
    <t>0752797-65.2022.8.18.0000</t>
  </si>
  <si>
    <t>MARIA ALCIONEIDA BEVILAQUA COSTA</t>
  </si>
  <si>
    <t>0752798-50.2022.8.18.0000</t>
  </si>
  <si>
    <t>RAIMUNDA PEREIRA DA SILVA</t>
  </si>
  <si>
    <t>0752838-32.2022.8.18.0000</t>
  </si>
  <si>
    <t>ASSUNCAO ADVOGADOS ASSOCIADOS</t>
  </si>
  <si>
    <t>0752799-35.2022.8.18.0000</t>
  </si>
  <si>
    <t>ADA DIAS DE CASTRO RIBEIRO</t>
  </si>
  <si>
    <t>0752800-20.2022.8.18.0000</t>
  </si>
  <si>
    <t>KELSON VIEIRA DE MACEDO</t>
  </si>
  <si>
    <t>0752844-39.2022.8.18.0000</t>
  </si>
  <si>
    <t>FRANCISCA MERCIA LIMA CARVALHO SILVEIRA</t>
  </si>
  <si>
    <t>0752888-58.2022.8.18.0000</t>
  </si>
  <si>
    <t>LUIZ CARLOS DE ABREU</t>
  </si>
  <si>
    <t>0752801-05.2022.8.18.0000</t>
  </si>
  <si>
    <t>NIVALDO CAMPELO DE MESQUITA FILHO</t>
  </si>
  <si>
    <t>0752804-57.2022.8.18.0000</t>
  </si>
  <si>
    <t>0752805-42.2022.8.18.0000</t>
  </si>
  <si>
    <t>PAULO CEZAR LIMA DE SOUZA</t>
  </si>
  <si>
    <t>0752806-27.2022.8.18.0000</t>
  </si>
  <si>
    <t>ODIWAL SOUZA FALCAO</t>
  </si>
  <si>
    <t>0752807-12.2022.8.18.0000</t>
  </si>
  <si>
    <t>ROBERTO RODRIGUES VALE</t>
  </si>
  <si>
    <t>0752808-94.2022.8.18.0000</t>
  </si>
  <si>
    <t>MARCO ANTONIO BASTOS PIO</t>
  </si>
  <si>
    <t>0752809-79.2022.8.18.0000</t>
  </si>
  <si>
    <t>OSIEL SILVA CHAGAS</t>
  </si>
  <si>
    <t>0752810-64.2022.8.18.0000</t>
  </si>
  <si>
    <t>GERARDO ALVES DE ALMEIDA</t>
  </si>
  <si>
    <t>0752811-49.2022.8.18.0000</t>
  </si>
  <si>
    <t>0752778-59.2022.8.18.0000</t>
  </si>
  <si>
    <t>VANESSA CECILIA DE CARVALHO</t>
  </si>
  <si>
    <t>0757325-79.2021.8.18.0000</t>
  </si>
  <si>
    <t>GUSTAVO ALVES MARREIROS</t>
  </si>
  <si>
    <t>0757326-64.2021.8.18.0000</t>
  </si>
  <si>
    <t>MARIA DE FATIMA ALVES DE CARVALHO MARREIROS</t>
  </si>
  <si>
    <t>0757327-49.2021.8.18.0000</t>
  </si>
  <si>
    <t>KARLA ALVES MARREIROS SILVA</t>
  </si>
  <si>
    <t>0757328-34.2021.8.18.0000</t>
  </si>
  <si>
    <t>ABDORAL DE ARAUJO VERAS</t>
  </si>
  <si>
    <t>0757331-86.2021.8.18.0000</t>
  </si>
  <si>
    <t>0758810-17.2021.8.18.0000</t>
  </si>
  <si>
    <t>0760104-07.2021.8.18.0000</t>
  </si>
  <si>
    <t>ANA CLELIA MENDES FREIRE</t>
  </si>
  <si>
    <t>0761422-25.2021.8.18.0000</t>
  </si>
  <si>
    <t>TANIA MARIA SOARES DE OLIVEIRA</t>
  </si>
  <si>
    <t>0761427-47.2021.8.18.0000</t>
  </si>
  <si>
    <t>0761428-32.2021.8.18.0000</t>
  </si>
  <si>
    <t>RAIMUNDO NONATO PEREIRA DAS NEVES</t>
  </si>
  <si>
    <t>0761377-21.2021.8.18.0000</t>
  </si>
  <si>
    <t>FATIMA MARIA MESQUITA DE OLIVEIRA</t>
  </si>
  <si>
    <t>0761529-69.2021.8.18.0000</t>
  </si>
  <si>
    <t>MUTUAL SERVICOS DE LIMPEZA EM PREDIOS E DOMICILIOS LTDA</t>
  </si>
  <si>
    <t>0761533-09.2021.8.18.0000</t>
  </si>
  <si>
    <t>0761535-76.2021.8.18.0000</t>
  </si>
  <si>
    <t>JUAREZ NUNES BEZERRA</t>
  </si>
  <si>
    <t>0750244-45.2022.8.18.0000</t>
  </si>
  <si>
    <t>HAMILTON YMOTO</t>
  </si>
  <si>
    <t>0750409-92.2022.8.18.0000</t>
  </si>
  <si>
    <t>PINHEIRO COMERCIO IMPORTACAO, EXPORTACAO DE EQUIPAMENTOS MEDICOS LTDA</t>
  </si>
  <si>
    <t>0750245-30.2022.8.18.0000</t>
  </si>
  <si>
    <t>MARCIO JOSE DE CARVALHO OLIVEIRA</t>
  </si>
  <si>
    <t>0750410-77.2022.8.18.0000</t>
  </si>
  <si>
    <t>ANTONIO DE PADUA SIQUEIRA BRANDAO</t>
  </si>
  <si>
    <t>0750723-38.2022.8.18.0000</t>
  </si>
  <si>
    <t>EDIL PEREIRA GOMES</t>
  </si>
  <si>
    <t>0750879-26.2022.8.18.0000</t>
  </si>
  <si>
    <t>0751593-83.2022.8.18.0000</t>
  </si>
  <si>
    <t>IBM BRASIL-INDUSTRIA MAQUINAS E SERVICOS LIMITADA</t>
  </si>
  <si>
    <t>0751366-93.2022.8.18.0000</t>
  </si>
  <si>
    <t>0751544-42.2022.8.18.0000</t>
  </si>
  <si>
    <t>0752114-28.2022.8.18.0000</t>
  </si>
  <si>
    <t>VALTER MARTINS BRITO FILHO</t>
  </si>
  <si>
    <t>0751594-68.2022.8.18.0000</t>
  </si>
  <si>
    <t>JULIMAR GOMES CAMINHA</t>
  </si>
  <si>
    <t>0751762-70.2022.8.18.0000</t>
  </si>
  <si>
    <t>GEORGIA FRANCISCA DE MIRANDA MEDEIROS E SILVA</t>
  </si>
  <si>
    <t>0752677-22.2022.8.18.0000</t>
  </si>
  <si>
    <t>PAULINA ALVES DA CRUZ SILVA</t>
  </si>
  <si>
    <t>0752679-89.2022.8.18.0000</t>
  </si>
  <si>
    <t>CARMEM LUCIA GOMES DO NASCIMENTO</t>
  </si>
  <si>
    <t>0752680-74.2022.8.18.0000</t>
  </si>
  <si>
    <t>MARLUCIA DA CONCEICAO GOMES DE SA</t>
  </si>
  <si>
    <t>0752681-59.2022.8.18.0000</t>
  </si>
  <si>
    <t>HUMBERTO GOMES DE SA</t>
  </si>
  <si>
    <t>0752682-44.2022.8.18.0000</t>
  </si>
  <si>
    <t>MICAEL GOMES DE SA</t>
  </si>
  <si>
    <t>0752683-29.2022.8.18.0000</t>
  </si>
  <si>
    <t>0752779-44.2022.8.18.0000</t>
  </si>
  <si>
    <t>0752780-29.2022.8.18.0000</t>
  </si>
  <si>
    <t>CARLOS ANTONIO DOS SANTOS BARBOSA</t>
  </si>
  <si>
    <t>0752781-14.2022.8.18.0000</t>
  </si>
  <si>
    <t>0752782-96.2022.8.18.0000</t>
  </si>
  <si>
    <t>FRANCISCA LUCINDA SOARES</t>
  </si>
  <si>
    <t>0752812-34.2022.8.18.0000</t>
  </si>
  <si>
    <t>0753048-83.2022.8.18.0000</t>
  </si>
  <si>
    <t>AQUILES LISBOA FERNANDES</t>
  </si>
  <si>
    <t>0753257-52.2022.8.18.0000</t>
  </si>
  <si>
    <t>FLORIO JANUARIO DE OLIVEIRA</t>
  </si>
  <si>
    <t>0752813-19.2022.8.18.0000</t>
  </si>
  <si>
    <t>ROSA MARIA DA SILVA MUNIZ</t>
  </si>
  <si>
    <t>0752839-17.2022.8.18.0000</t>
  </si>
  <si>
    <t>0753049-68.2022.8.18.0000</t>
  </si>
  <si>
    <t>EDVALDO RODRIGUES SEPULVEDA</t>
  </si>
  <si>
    <t>0752784-66.2022.8.18.0000</t>
  </si>
  <si>
    <t>0753052-23.2022.8.18.0000</t>
  </si>
  <si>
    <t>MARIA SILVANA ALVES DOS SANTOS</t>
  </si>
  <si>
    <t>0753258-37.2022.8.18.0000</t>
  </si>
  <si>
    <t>EDUARDO ANDRADE SPINDOLA</t>
  </si>
  <si>
    <t>0753835-15.2022.8.18.0000</t>
  </si>
  <si>
    <t>MARIA VILANI DE SOUSA SANTOS</t>
  </si>
  <si>
    <t>0753942-59.2022.8.18.0000</t>
  </si>
  <si>
    <t>MARIA WALDETE LEAL BARBOSA</t>
  </si>
  <si>
    <t>0753837-82.2022.8.18.0000</t>
  </si>
  <si>
    <t>SARINY MARQUES LEAO</t>
  </si>
  <si>
    <t>0753883-71.2022.8.18.0000</t>
  </si>
  <si>
    <t>ELIANE SOUSA SOARES</t>
  </si>
  <si>
    <t>0754200-69.2022.8.18.0000</t>
  </si>
  <si>
    <t>VANIO JOSE GOMES BACELAR DE CARVALHO</t>
  </si>
  <si>
    <t>0754378-18.2022.8.18.0000</t>
  </si>
  <si>
    <t>0754379-03.2022.8.18.0000</t>
  </si>
  <si>
    <t>0754380-85.2022.8.18.0000</t>
  </si>
  <si>
    <t>GILMAR ALVES DOS SANTOS</t>
  </si>
  <si>
    <t>0754741-05.2022.8.18.0000</t>
  </si>
  <si>
    <t>FRANCISCO DAS CHAGAS RODRIGUES</t>
  </si>
  <si>
    <t>0754579-10.2022.8.18.0000</t>
  </si>
  <si>
    <t>FRANCISCA ARAGAO RODRIGUES</t>
  </si>
  <si>
    <t>0754651-94.2022.8.18.0000</t>
  </si>
  <si>
    <t>0754699-53.2022.8.18.0000</t>
  </si>
  <si>
    <t>0754742-87.2022.8.18.0000</t>
  </si>
  <si>
    <t>0754616-37.2022.8.18.0000</t>
  </si>
  <si>
    <t>MARIA DA CONCEICAO BRANDAO DA SILVA</t>
  </si>
  <si>
    <t>0754582-62.2022.8.18.0000</t>
  </si>
  <si>
    <t>0754439-73.2022.8.18.0000</t>
  </si>
  <si>
    <t>MARIA DE SOUSA PAULO</t>
  </si>
  <si>
    <t>0754743-72.2022.8.18.0000</t>
  </si>
  <si>
    <t>MARIA LUCIA GOMES DE OLIVEIRA</t>
  </si>
  <si>
    <t>0754700-38.2022.8.18.0000</t>
  </si>
  <si>
    <t>MARIZA DE JESUS SANTOS DIAS</t>
  </si>
  <si>
    <t>0754382-55.2022.8.18.0000</t>
  </si>
  <si>
    <t>PASCOAL BOAVENTURA DA SILVA</t>
  </si>
  <si>
    <t>0754440-58.2022.8.18.0000</t>
  </si>
  <si>
    <t>RAIMUNDA OLIVEIRA BRITO</t>
  </si>
  <si>
    <t>0754744-57.2022.8.18.0000</t>
  </si>
  <si>
    <t>RAIMUNDO WILSON FIUZA DO NASCIMENTO</t>
  </si>
  <si>
    <t>0754617-22.2022.8.18.0000</t>
  </si>
  <si>
    <t>0754586-02.2022.8.18.0000</t>
  </si>
  <si>
    <t>0754644-05.2022.8.18.0000</t>
  </si>
  <si>
    <t>ROSA MARIA CAMPOS MARTINS</t>
  </si>
  <si>
    <t>0754588-69.2022.8.18.0000</t>
  </si>
  <si>
    <t>TERESA MARIA DE SOUSA MARQUES</t>
  </si>
  <si>
    <t>0754441-43.2022.8.18.0000</t>
  </si>
  <si>
    <t>TERESINHA DE JESUS VILANOVA E SILVA BRANDAO</t>
  </si>
  <si>
    <t>0754746-27.2022.8.18.0000</t>
  </si>
  <si>
    <t>MARIA ALCIONEIDE DA SILVA CARDOSO SANTOS</t>
  </si>
  <si>
    <t>0754645-87.2022.8.18.0000</t>
  </si>
  <si>
    <t>MARIA DAS GRACAS OLIVEIRA SILVA</t>
  </si>
  <si>
    <t>0754701-23.2022.8.18.0000</t>
  </si>
  <si>
    <t>RAIMUNDO OLIVEIRA COSTA</t>
  </si>
  <si>
    <t>0754394-69.2022.8.18.0000</t>
  </si>
  <si>
    <t>ZELINA DO NASCIMENTO NOGUEIRA</t>
  </si>
  <si>
    <t>0754702-08.2022.8.18.0000</t>
  </si>
  <si>
    <t>MARIA GORETE PEREIRA DOS SANTOS</t>
  </si>
  <si>
    <t>0754589-54.2022.8.18.0000</t>
  </si>
  <si>
    <t>TANIA MARA GUIMARAES BEZERRA ALVES</t>
  </si>
  <si>
    <t>0754384-25.2022.8.18.0000</t>
  </si>
  <si>
    <t>NEIDE DA SILVA CARDOZO</t>
  </si>
  <si>
    <t>0754393-84.2022.8.18.0000</t>
  </si>
  <si>
    <t>LUIZ MONTEIRO DA SILVA</t>
  </si>
  <si>
    <t>0754590-39.2022.8.18.0000</t>
  </si>
  <si>
    <t>IZABEL ALVES DE SOUSA</t>
  </si>
  <si>
    <t>0754747-12.2022.8.18.0000</t>
  </si>
  <si>
    <t>0754703-90.2022.8.18.0000</t>
  </si>
  <si>
    <t>MARCELO AZEREDO BRUM</t>
  </si>
  <si>
    <t>0755076-24.2022.8.18.0000</t>
  </si>
  <si>
    <t>OLIVIA FERREIRA DA SILVA</t>
  </si>
  <si>
    <t>0755091-90.2022.8.18.0000</t>
  </si>
  <si>
    <t>0754592-09.2022.8.18.0000</t>
  </si>
  <si>
    <t>RAIMUNDO BRASIL LUSTOSA</t>
  </si>
  <si>
    <t>0756300-94.2022.8.18.0000</t>
  </si>
  <si>
    <t>0755897-28.2022.8.18.0000</t>
  </si>
  <si>
    <t>0754924-73.2022.8.18.0000</t>
  </si>
  <si>
    <t>0756741-75.2022.8.18.0000</t>
  </si>
  <si>
    <t>CINEAS HENRIQUE DA SILVA CARVALHO</t>
  </si>
  <si>
    <t>0755084-98.2022.8.18.0000</t>
  </si>
  <si>
    <t>WILSON DA COSTA OLIVEIRA FILHO</t>
  </si>
  <si>
    <t>0758068-55.2022.8.18.0000</t>
  </si>
  <si>
    <t>NENILTON FRANCISCO PEREIRA</t>
  </si>
  <si>
    <t>0756209-04.2022.8.18.0000</t>
  </si>
  <si>
    <t>IVANILDO LIMA E SILVA</t>
  </si>
  <si>
    <t>0756161-45.2022.8.18.0000</t>
  </si>
  <si>
    <t>MARTALENE DOS ANJOS E SILVA</t>
  </si>
  <si>
    <t>0756162-30.2022.8.18.0000</t>
  </si>
  <si>
    <t>ERIKA DE BRITO MELLO</t>
  </si>
  <si>
    <t>0756304-34.2022.8.18.0000</t>
  </si>
  <si>
    <t>ALDA CAMPELO ARAUJO DE MELO</t>
  </si>
  <si>
    <t>0756305-19.2022.8.18.0000</t>
  </si>
  <si>
    <t>JOSUE EUGENIO DE LIMA</t>
  </si>
  <si>
    <t>0756737-38.2022.8.18.0000</t>
  </si>
  <si>
    <t>0756738-23.2022.8.18.0000</t>
  </si>
  <si>
    <t>CARLOS NASCIMENTO DE DEUS NETO</t>
  </si>
  <si>
    <t>0758120-51.2022.8.18.0000</t>
  </si>
  <si>
    <t>BENEDITO JOSE DE ALMEIDA BORGES</t>
  </si>
  <si>
    <t>0756307-86.2022.8.18.0000</t>
  </si>
  <si>
    <t>ELIENE SOARES NUNES</t>
  </si>
  <si>
    <t>0758069-40.2022.8.18.0000</t>
  </si>
  <si>
    <t>0757066-50.2022.8.18.0000</t>
  </si>
  <si>
    <t>MARIA SOCORRO SOUSA ALVES</t>
  </si>
  <si>
    <t>0757604-31.2022.8.18.0000</t>
  </si>
  <si>
    <t>FRANCISCO DAS CHAGAS BRITO RODRIGUES</t>
  </si>
  <si>
    <t>0758442-71.2022.8.18.0000</t>
  </si>
  <si>
    <t>EXDRAS RODRIGUES DE ARAUJO</t>
  </si>
  <si>
    <t>0758245-19.2022.8.18.0000</t>
  </si>
  <si>
    <t>LEILA MARIA SOUSA RIBEIRO</t>
  </si>
  <si>
    <t>0758692-07.2022.8.18.0000</t>
  </si>
  <si>
    <t>JOSE CARLOS COSTA</t>
  </si>
  <si>
    <t>0757844-20.2022.8.18.0000</t>
  </si>
  <si>
    <t>EDNA TENORIO</t>
  </si>
  <si>
    <t>0757846-87.2022.8.18.0000</t>
  </si>
  <si>
    <t>JOAO JOSE DA SILVA SOBRINHO</t>
  </si>
  <si>
    <t>0757847-72.2022.8.18.0000</t>
  </si>
  <si>
    <t>EDVALDO JORGE LOPES DE SOUSA</t>
  </si>
  <si>
    <t>0757849-42.2022.8.18.0000</t>
  </si>
  <si>
    <t>VICENTE RIBEIRO DA SILVA</t>
  </si>
  <si>
    <t>0757850-27.2022.8.18.0000</t>
  </si>
  <si>
    <t>MARIA DE FATIMA ALVES DOS SANTOS</t>
  </si>
  <si>
    <t>0757474-41.2022.8.18.0000</t>
  </si>
  <si>
    <t>0757851-12.2022.8.18.0000</t>
  </si>
  <si>
    <t>MARIA DA CONCEICAO RIBEIRO GONCALVES CARVALHO</t>
  </si>
  <si>
    <t>0757853-79.2022.8.18.0000</t>
  </si>
  <si>
    <t>0758473-91.2022.8.18.0000</t>
  </si>
  <si>
    <t>0757457-05.2022.8.18.0000</t>
  </si>
  <si>
    <t>ANA CRISTINA ALVES DE SOUSA</t>
  </si>
  <si>
    <t>0758443-56.2022.8.18.0000</t>
  </si>
  <si>
    <t>0758444-41.2022.8.18.0000</t>
  </si>
  <si>
    <t>RAIMUNDO JOSE PEREIRA BORGES</t>
  </si>
  <si>
    <t>0758693-89.2022.8.18.0000</t>
  </si>
  <si>
    <t>RAIMUNDO RODRIGUES FERREIRA</t>
  </si>
  <si>
    <t>0758400-22.2022.8.18.0000</t>
  </si>
  <si>
    <t>0758424-50.2022.8.18.0000</t>
  </si>
  <si>
    <t>RICARDO FERREIRA DE MELO LIMA</t>
  </si>
  <si>
    <t>0758401-07.2022.8.18.0000</t>
  </si>
  <si>
    <t>0758425-35.2022.8.18.0000</t>
  </si>
  <si>
    <t>RAIMUNDA NONATA DE SOUSA</t>
  </si>
  <si>
    <t>0758246-04.2022.8.18.0000</t>
  </si>
  <si>
    <t>0757458-87.2022.8.18.0000</t>
  </si>
  <si>
    <t>0757460-57.2022.8.18.0000</t>
  </si>
  <si>
    <t>0757461-42.2022.8.18.0000</t>
  </si>
  <si>
    <t>0757468-34.2022.8.18.0000</t>
  </si>
  <si>
    <t>0757856-34.2022.8.18.0000</t>
  </si>
  <si>
    <t>0756742-60.2022.8.18.0000</t>
  </si>
  <si>
    <t>0756784-12.2022.8.18.0000</t>
  </si>
  <si>
    <t>MANOEL INACIO SOARES</t>
  </si>
  <si>
    <t>0756785-94.2022.8.18.0000</t>
  </si>
  <si>
    <t>0759397-05.2022.8.18.0000</t>
  </si>
  <si>
    <t>NILTON DE SOUZA FILHO</t>
  </si>
  <si>
    <t>0756771-13.2022.8.18.0000</t>
  </si>
  <si>
    <t>0758695-59.2022.8.18.0000</t>
  </si>
  <si>
    <t>SOLANGE SOARES QUEIROZ COSTA</t>
  </si>
  <si>
    <t>0756747-82.2022.8.18.0000</t>
  </si>
  <si>
    <t>WALDEMAR COSTA OLIVEIRA</t>
  </si>
  <si>
    <t>0756772-95.2022.8.18.0000</t>
  </si>
  <si>
    <t>MARIA IVONICE CHAVES ALVARENGA</t>
  </si>
  <si>
    <t>0758708-58.2022.8.18.0000</t>
  </si>
  <si>
    <t>KAIO CESAR MAGALHAES OSORIO</t>
  </si>
  <si>
    <t>0759297-50.2022.8.18.0000</t>
  </si>
  <si>
    <t>0758696-44.2022.8.18.0000</t>
  </si>
  <si>
    <t>0758250-41.2022.8.18.0000</t>
  </si>
  <si>
    <t>RAIMUNDO NONATO DE CARVALHO LEITE</t>
  </si>
  <si>
    <t>0758251-26.2022.8.18.0000</t>
  </si>
  <si>
    <t>MARIA DA CONCEICAO CARVALHO LEITE</t>
  </si>
  <si>
    <t>0758121-36.2022.8.18.0000</t>
  </si>
  <si>
    <t>FRANCISCO DAS CHAGAS CARVALHO LEITE</t>
  </si>
  <si>
    <t>0758252-11.2022.8.18.0000</t>
  </si>
  <si>
    <t>0758253-93.2022.8.18.0000</t>
  </si>
  <si>
    <t>MARIO CARVALHO LEITE</t>
  </si>
  <si>
    <t>0758254-78.2022.8.18.0000</t>
  </si>
  <si>
    <t>LAURA MARIA LEITE BARBOSA</t>
  </si>
  <si>
    <t>0758122-21.2022.8.18.0000</t>
  </si>
  <si>
    <t>0758123-06.2022.8.18.0000</t>
  </si>
  <si>
    <t>MARIA DO SOCORRO LEITE SOARES DE MELO</t>
  </si>
  <si>
    <t>0758124-88.2022.8.18.0000</t>
  </si>
  <si>
    <t>STELLA MARIA CARVALHO TAVARES</t>
  </si>
  <si>
    <t>0758277-24.2022.8.18.0000</t>
  </si>
  <si>
    <t>CREUSANY MARIA CARVALHO TAVARES</t>
  </si>
  <si>
    <t>0758278-09.2022.8.18.0000</t>
  </si>
  <si>
    <t>OZANY MARIA CARVALHO TAVARES</t>
  </si>
  <si>
    <t>0758279-91.2022.8.18.0000</t>
  </si>
  <si>
    <t>0758280-76.2022.8.18.0000</t>
  </si>
  <si>
    <t>0758260-85.2022.8.18.0000</t>
  </si>
  <si>
    <t>SUELY MARY CARVALHO TAVARES</t>
  </si>
  <si>
    <t>0758261-70.2022.8.18.0000</t>
  </si>
  <si>
    <t>DYOGENES RAIMUNDO DE CARVALHO TAVARES</t>
  </si>
  <si>
    <t>0758262-55.2022.8.18.0000</t>
  </si>
  <si>
    <t>JANAINA COELY TAVARES CASTELO BRANCO</t>
  </si>
  <si>
    <t>0758284-16.2022.8.18.0000</t>
  </si>
  <si>
    <t>0758285-98.2022.8.18.0000</t>
  </si>
  <si>
    <t>0758125-73.2022.8.18.0000</t>
  </si>
  <si>
    <t>0758126-58.2022.8.18.0000</t>
  </si>
  <si>
    <t>0758127-43.2022.8.18.0000</t>
  </si>
  <si>
    <t>CLEONICE BATISTA DE BARROS LOPES</t>
  </si>
  <si>
    <t>0758081-54.2022.8.18.0000</t>
  </si>
  <si>
    <t>JOSE HENRY CAVALCANTE</t>
  </si>
  <si>
    <t>0758779-60.2022.8.18.0000</t>
  </si>
  <si>
    <t>0758780-45.2022.8.18.0000</t>
  </si>
  <si>
    <t>PAULO IRAN ESCORCIO</t>
  </si>
  <si>
    <t>0759176-22.2022.8.18.0000</t>
  </si>
  <si>
    <t>FRANCISCO WILSON DE FREITAS REGO</t>
  </si>
  <si>
    <t>0758716-35.2022.8.18.0000</t>
  </si>
  <si>
    <t>FRANCISCO PARAIBA BATISTA</t>
  </si>
  <si>
    <t>0759177-07.2022.8.18.0000</t>
  </si>
  <si>
    <t>JOSE OSSIAN DE PINHO ALENCAR</t>
  </si>
  <si>
    <t>0759178-89.2022.8.18.0000</t>
  </si>
  <si>
    <t>ANA KARLA CARVALHO DE ARAUJO COSTA MOURA</t>
  </si>
  <si>
    <t>0759493-20.2022.8.18.0000</t>
  </si>
  <si>
    <t>WANDA OLIVEIRA DE CARVALHO</t>
  </si>
  <si>
    <t>0759179-74.2022.8.18.0000</t>
  </si>
  <si>
    <t>ADOLFO COSTA BASILIO DA SILVA JUNIOR</t>
  </si>
  <si>
    <t>0759180-59.2022.8.18.0000</t>
  </si>
  <si>
    <t>0759182-29.2022.8.18.0000</t>
  </si>
  <si>
    <t>ONELIA DE ALBUQUERQUE TAJRA</t>
  </si>
  <si>
    <t>0759185-81.2022.8.18.0000</t>
  </si>
  <si>
    <t>0758783-97.2022.8.18.0000</t>
  </si>
  <si>
    <t>JOAO MOURA DE CARVALHO</t>
  </si>
  <si>
    <t>0758784-82.2022.8.18.0000</t>
  </si>
  <si>
    <t>CARLOS ALBERTO PORTO</t>
  </si>
  <si>
    <t>0759186-66.2022.8.18.0000</t>
  </si>
  <si>
    <t>MARILEIA CARVALHO DANTAS</t>
  </si>
  <si>
    <t>0758785-67.2022.8.18.0000</t>
  </si>
  <si>
    <t>0758876-60.2022.8.18.0000</t>
  </si>
  <si>
    <t>CLOVIS GOMES DE SOUSA NETO</t>
  </si>
  <si>
    <t>0759352-98.2022.8.18.0000</t>
  </si>
  <si>
    <t>MARIA WILANE E SILVA</t>
  </si>
  <si>
    <t>0759257-68.2022.8.18.0000</t>
  </si>
  <si>
    <t>MARIA APARECIDA MESSIAS DE OLIVEIRA</t>
  </si>
  <si>
    <t>0759398-87.2022.8.18.0000</t>
  </si>
  <si>
    <t>FRANCISCO DAS CHAGAS MARTINS</t>
  </si>
  <si>
    <t>0759258-53.2022.8.18.0000</t>
  </si>
  <si>
    <t>0759399-72.2022.8.18.0000</t>
  </si>
  <si>
    <t>ANCHIETA CLEMENTINO RAMOS SANTOS</t>
  </si>
  <si>
    <t>0759425-70.2022.8.18.0000</t>
  </si>
  <si>
    <t>RAIMUNDA GOMES DE ARAUJO</t>
  </si>
  <si>
    <t>0759423-03.2022.8.18.0000</t>
  </si>
  <si>
    <t>LUCAS ROBERT DA SILVA</t>
  </si>
  <si>
    <t>0759400-57.2022.8.18.0000</t>
  </si>
  <si>
    <t>MOURA &amp; FONSECA ADVOGADOS ASSOCIADOS</t>
  </si>
  <si>
    <t>0759401-42.2022.8.18.0000</t>
  </si>
  <si>
    <t>0759260-23.2022.8.18.0000</t>
  </si>
  <si>
    <t>MARIA IVANA DE ARAUJO COSTA REZENDE SANTANA</t>
  </si>
  <si>
    <t>0759948-82.2022.8.18.0000</t>
  </si>
  <si>
    <t>VALDINA TEIXEIRA ANDRADE LOPES</t>
  </si>
  <si>
    <t>0759261-08.2022.8.18.0000</t>
  </si>
  <si>
    <t>FRANCISCA CARNEIRO DA PONTE</t>
  </si>
  <si>
    <t>0760734-29.2022.8.18.0000</t>
  </si>
  <si>
    <t>0760735-14.2022.8.18.0000</t>
  </si>
  <si>
    <t>FRANCIMAURA DE SOUSA VELOSO</t>
  </si>
  <si>
    <t>0759262-90.2022.8.18.0000</t>
  </si>
  <si>
    <t>0759263-75.2022.8.18.0000</t>
  </si>
  <si>
    <t>GASTAO DE SOUSA VELOSO</t>
  </si>
  <si>
    <t>0759264-60.2022.8.18.0000</t>
  </si>
  <si>
    <t>MARIA DO SOCORRO OLIVEIRA SILVA</t>
  </si>
  <si>
    <t>0759265-45.2022.8.18.0000</t>
  </si>
  <si>
    <t>0759266-30.2022.8.18.0000</t>
  </si>
  <si>
    <t>NATAN PINHEIRO DE ARAUJO FILHO</t>
  </si>
  <si>
    <t>0759267-15.2022.8.18.0000</t>
  </si>
  <si>
    <t>RAIMUNDO NONATO MARQUES TEIXEIRA</t>
  </si>
  <si>
    <t>0759268-97.2022.8.18.0000</t>
  </si>
  <si>
    <t>LUIZ CORREIA LIMA FILHO</t>
  </si>
  <si>
    <t>0759269-82.2022.8.18.0000</t>
  </si>
  <si>
    <t>ANNE KARINE DE CARVALHO OLIVEIRA</t>
  </si>
  <si>
    <t>0759588-50.2022.8.18.0000</t>
  </si>
  <si>
    <t>0759630-02.2022.8.18.0000</t>
  </si>
  <si>
    <t>IRANILDA PEREIRA DE SALES</t>
  </si>
  <si>
    <t>0759631-84.2022.8.18.0000</t>
  </si>
  <si>
    <t>0759495-87.2022.8.18.0000</t>
  </si>
  <si>
    <t>ROSA VIRGINIA LOPES DE ABREU</t>
  </si>
  <si>
    <t>0759497-57.2022.8.18.0000</t>
  </si>
  <si>
    <t>0750774-15.2023.8.18.0000</t>
  </si>
  <si>
    <t>0750775-97.2023.8.18.0000</t>
  </si>
  <si>
    <t>0759654-30.2022.8.18.0000</t>
  </si>
  <si>
    <t>0759592-87.2022.8.18.0000</t>
  </si>
  <si>
    <t>0759632-69.2022.8.18.0000</t>
  </si>
  <si>
    <t>ALDECI ALVES DE ABREU</t>
  </si>
  <si>
    <t>0759625-77.2022.8.18.0000</t>
  </si>
  <si>
    <t>0759633-54.2022.8.18.0000</t>
  </si>
  <si>
    <t>0759593-72.2022.8.18.0000</t>
  </si>
  <si>
    <t>0759635-24.2022.8.18.0000</t>
  </si>
  <si>
    <t>0759636-09.2022.8.18.0000</t>
  </si>
  <si>
    <t>ALOISIO FELIPE DA SILVA</t>
  </si>
  <si>
    <t>0759655-15.2022.8.18.0000</t>
  </si>
  <si>
    <t>0759836-16.2022.8.18.0000</t>
  </si>
  <si>
    <t>0759949-67.2022.8.18.0000</t>
  </si>
  <si>
    <t>FONSECA MAIA ADVOGADOS ASSOCIADOS S/S</t>
  </si>
  <si>
    <t>0759657-82.2022.8.18.0000</t>
  </si>
  <si>
    <t>0759658-67.2022.8.18.0000</t>
  </si>
  <si>
    <t>JOAO GUIDO AYRES MATTOS</t>
  </si>
  <si>
    <t>0759659-52.2022.8.18.0000</t>
  </si>
  <si>
    <t>0759660-37.2022.8.18.0000</t>
  </si>
  <si>
    <t>ILANA MARIA PEREIRA FRANCO</t>
  </si>
  <si>
    <t>0759716-70.2022.8.18.0000</t>
  </si>
  <si>
    <t>MARGARIDA CAVALCANTI</t>
  </si>
  <si>
    <t>0759661-22.2022.8.18.0000</t>
  </si>
  <si>
    <t>RITA MARIA CAVALCANTI</t>
  </si>
  <si>
    <t>0759662-07.2022.8.18.0000</t>
  </si>
  <si>
    <t>MARIA AMANDA CAVALCANTI</t>
  </si>
  <si>
    <t>0759663-89.2022.8.18.0000</t>
  </si>
  <si>
    <t>LINA LEONOR QUINDERE GAYOSO CASTELO BRANCO</t>
  </si>
  <si>
    <t>0759664-74.2022.8.18.0000</t>
  </si>
  <si>
    <t>0759665-59.2022.8.18.0000</t>
  </si>
  <si>
    <t>MARIA BEATRIZ QUINDERE CASTELLO BRANCO</t>
  </si>
  <si>
    <t>0759717-55.2022.8.18.0000</t>
  </si>
  <si>
    <t>0759666-44.2022.8.18.0000</t>
  </si>
  <si>
    <t>0759667-29.2022.8.18.0000</t>
  </si>
  <si>
    <t>0759668-14.2022.8.18.0000</t>
  </si>
  <si>
    <t>0759669-96.2022.8.18.0000</t>
  </si>
  <si>
    <t>TERESINHA DE JESUS BARBOSA PAIVA</t>
  </si>
  <si>
    <t>0759670-81.2022.8.18.0000</t>
  </si>
  <si>
    <t>0759671-66.2022.8.18.0000</t>
  </si>
  <si>
    <t>LUZIA MARIA MACHADO LOPES SOBRAL</t>
  </si>
  <si>
    <t>0759672-51.2022.8.18.0000</t>
  </si>
  <si>
    <t>0759837-98.2022.8.18.0000</t>
  </si>
  <si>
    <t>PEDRO MANOEL DA SILVA</t>
  </si>
  <si>
    <t>0759718-40.2022.8.18.0000</t>
  </si>
  <si>
    <t>JANIEL SANTOS DA SILVA</t>
  </si>
  <si>
    <t>0760450-21.2022.8.18.0000</t>
  </si>
  <si>
    <t>ROZENI SANTOS DA SILVA</t>
  </si>
  <si>
    <t>0760736-96.2022.8.18.0000</t>
  </si>
  <si>
    <t>ROSILENE SANTOS SILVA</t>
  </si>
  <si>
    <t>0760737-81.2022.8.18.0000</t>
  </si>
  <si>
    <t>FRANCISCO DOS SANTOS MARTINS</t>
  </si>
  <si>
    <t>0760738-66.2022.8.18.0000</t>
  </si>
  <si>
    <t>EDILENE DOS SANTOS MARTINS</t>
  </si>
  <si>
    <t>0760739-51.2022.8.18.0000</t>
  </si>
  <si>
    <t>ANTONIO MARTINS DA SILVA FILHO</t>
  </si>
  <si>
    <t>0760740-36.2022.8.18.0000</t>
  </si>
  <si>
    <t>JACIARA DE JESUS MARTINS</t>
  </si>
  <si>
    <t>0760451-06.2022.8.18.0000</t>
  </si>
  <si>
    <t>RAYMSANDRESON DE MORAIS PRUDENCIO</t>
  </si>
  <si>
    <t>0760452-88.2022.8.18.0000</t>
  </si>
  <si>
    <t>ELOI BISPO VIANA</t>
  </si>
  <si>
    <t>0760744-73.2022.8.18.0000</t>
  </si>
  <si>
    <t>0760745-58.2022.8.18.0000</t>
  </si>
  <si>
    <t>JOAO EVANGELISTA PEREIRA DE ARAUJO</t>
  </si>
  <si>
    <t>0760747-28.2022.8.18.0000</t>
  </si>
  <si>
    <t>AFONSO TELES COUTINHO</t>
  </si>
  <si>
    <t>0760750-80.2022.8.18.0000</t>
  </si>
  <si>
    <t>CARLOTA SOUSA PINTO</t>
  </si>
  <si>
    <t>0760751-65.2022.8.18.0000</t>
  </si>
  <si>
    <t>CAMILA HANNAH MORAIS DE SOUSA</t>
  </si>
  <si>
    <t>0760753-35.2022.8.18.0000</t>
  </si>
  <si>
    <t>JOSE DE ALBUQUERQUE VILARINHO FILHO</t>
  </si>
  <si>
    <t>0761187-24.2022.8.18.0000</t>
  </si>
  <si>
    <t>MOURAO EDUARDO SOCIEDADE INDIVIDUAL DE ADVOCACIA</t>
  </si>
  <si>
    <t>0761188-09.2022.8.18.0000</t>
  </si>
  <si>
    <t>MARIA SANDRA LEITE MATOS RODRIGUES</t>
  </si>
  <si>
    <t>0751090-28.2023.8.18.0000</t>
  </si>
  <si>
    <t>GERSON DOS SANTOS SOBRINHO</t>
  </si>
  <si>
    <t>0750327-27.2023.8.18.0000</t>
  </si>
  <si>
    <t>MARIA DAS GRACAS LIMA OLIVEIRA</t>
  </si>
  <si>
    <t>0750780-22.2023.8.18.0000</t>
  </si>
  <si>
    <t>0750781-07.2023.8.18.0000</t>
  </si>
  <si>
    <t>EVANDRO SETUBAL DA CUNHA E SILVA</t>
  </si>
  <si>
    <t>0751092-95.2023.8.18.0000</t>
  </si>
  <si>
    <t>0750782-89.2023.8.18.0000</t>
  </si>
  <si>
    <t>ELINGESIO DE SALES RIBEIRO DA SILVA</t>
  </si>
  <si>
    <t>0751300-79.2023.8.18.0000</t>
  </si>
  <si>
    <t>0750783-74.2023.8.18.0000</t>
  </si>
  <si>
    <t>EXPEDITO BENTO DE VASCONCELOS</t>
  </si>
  <si>
    <t>0750784-59.2023.8.18.0000</t>
  </si>
  <si>
    <t>BARTOLOMEU PEREIRA DE SOUSA SOBRINHO</t>
  </si>
  <si>
    <t>0750786-29.2023.8.18.0000</t>
  </si>
  <si>
    <t>0750809-72.2023.8.18.0000</t>
  </si>
  <si>
    <t>0750810-57.2023.8.18.0000</t>
  </si>
  <si>
    <t>ELOI PEREIRA DE SOUSA</t>
  </si>
  <si>
    <t>0750811-42.2023.8.18.0000</t>
  </si>
  <si>
    <t>JOSE EDILSON PIRES DE ALBUQUERQUE</t>
  </si>
  <si>
    <t>0750812-27.2023.8.18.0000</t>
  </si>
  <si>
    <t>JOSE CLODOMAR DE SABOIA</t>
  </si>
  <si>
    <t>0750813-12.2023.8.18.0000</t>
  </si>
  <si>
    <t>JOSE WELLINGTON ALMEIDA CAMPELO</t>
  </si>
  <si>
    <t>0750814-94.2023.8.18.0000</t>
  </si>
  <si>
    <t>JOSE FREDERICO DE ALBUQUERQUE FORTES BRITO</t>
  </si>
  <si>
    <t>0750815-79.2023.8.18.0000</t>
  </si>
  <si>
    <t>VALDIR GONCALVES DE MACEDO</t>
  </si>
  <si>
    <t>0750816-64.2023.8.18.0000</t>
  </si>
  <si>
    <t>LUIS CARDOSO NETO</t>
  </si>
  <si>
    <t>0750817-49.2023.8.18.0000</t>
  </si>
  <si>
    <t>0750818-34.2023.8.18.0000</t>
  </si>
  <si>
    <t>JOAQUIM LIMA BARBOSA</t>
  </si>
  <si>
    <t>0750819-19.2023.8.18.0000</t>
  </si>
  <si>
    <t>0751310-26.2023.8.18.0000</t>
  </si>
  <si>
    <t>0751311-11.2023.8.18.0000</t>
  </si>
  <si>
    <t>IRENE MARIA RIBEIRO DOS SANTOS</t>
  </si>
  <si>
    <t>0750821-86.2023.8.18.0000</t>
  </si>
  <si>
    <t>0751313-78.2023.8.18.0000</t>
  </si>
  <si>
    <t>LUIZ ANTONIO GOMIERO JUNIOR</t>
  </si>
  <si>
    <t>0751314-63.2023.8.18.0000</t>
  </si>
  <si>
    <t>ASSOCIACAO PIAUIENSE DOS PROCURADORES DO ESTADO</t>
  </si>
  <si>
    <t>0751315-48.2023.8.18.0000</t>
  </si>
  <si>
    <t>0751316-33.2023.8.18.0000</t>
  </si>
  <si>
    <t>LEONARDO DE LIMA RAMOS</t>
  </si>
  <si>
    <t>0752353-95.2023.8.18.0000</t>
  </si>
  <si>
    <t>BENTO DO ESPIRITO SANTOS</t>
  </si>
  <si>
    <t>0751317-18.2023.8.18.0000</t>
  </si>
  <si>
    <t>0751318-03.2023.8.18.0000</t>
  </si>
  <si>
    <t>ADALGISA DE FREITAS PIRES</t>
  </si>
  <si>
    <t>0751319-85.2023.8.18.0000</t>
  </si>
  <si>
    <t>AROLDO PEREIRA DA SILVA</t>
  </si>
  <si>
    <t>0751536-31.2023.8.18.0000</t>
  </si>
  <si>
    <t>IGOR KLINGER PEREIRA DE CARVALHO</t>
  </si>
  <si>
    <t>0751538-98.2023.8.18.0000</t>
  </si>
  <si>
    <t>POLIANA MARIA DE CARVALHO FREIRE</t>
  </si>
  <si>
    <t>0751539-83.2023.8.18.0000</t>
  </si>
  <si>
    <t>ANTONIO JOSE BARBOSA</t>
  </si>
  <si>
    <t>0751540-68.2023.8.18.0000</t>
  </si>
  <si>
    <t>0751541-53.2023.8.18.0000</t>
  </si>
  <si>
    <t>HELENA DE SOUSA LIMA ARAUJO</t>
  </si>
  <si>
    <t>0751545-90.2023.8.18.0000</t>
  </si>
  <si>
    <t>FRANKCINATO DOS SANTOS MARTINS</t>
  </si>
  <si>
    <t>0751547-60.2023.8.18.0000</t>
  </si>
  <si>
    <t>0751645-45.2023.8.18.0000</t>
  </si>
  <si>
    <t>0751646-30.2023.8.18.0000</t>
  </si>
  <si>
    <t>JOSE ALVES DE OLIVEIRA</t>
  </si>
  <si>
    <t>0751550-15.2023.8.18.0000</t>
  </si>
  <si>
    <t>0751658-44.2023.8.18.0000</t>
  </si>
  <si>
    <t>0751647-15.2023.8.18.0000</t>
  </si>
  <si>
    <t>0751648-97.2023.8.18.0000</t>
  </si>
  <si>
    <t>0751649-82.2023.8.18.0000</t>
  </si>
  <si>
    <t>MARIA IZABEL MUNIZ GOMES</t>
  </si>
  <si>
    <t>0751650-67.2023.8.18.0000</t>
  </si>
  <si>
    <t>0751651-52.2023.8.18.0000</t>
  </si>
  <si>
    <t>0751652-37.2023.8.18.0000</t>
  </si>
  <si>
    <t>0751659-29.2023.8.18.0000</t>
  </si>
  <si>
    <t>0751653-22.2023.8.18.0000</t>
  </si>
  <si>
    <t>NEIDE SAMPAIO</t>
  </si>
  <si>
    <t>0751654-07.2023.8.18.0000</t>
  </si>
  <si>
    <t>0751655-89.2023.8.18.0000</t>
  </si>
  <si>
    <t>0751656-74.2023.8.18.0000</t>
  </si>
  <si>
    <t>STRECT DE SOUSA ALVES</t>
  </si>
  <si>
    <t>0751896-63.2023.8.18.0000</t>
  </si>
  <si>
    <t>FRANCISCO DE ASSIS GONCALVES DE ARAUJO</t>
  </si>
  <si>
    <t>0751898-33.2023.8.18.0000</t>
  </si>
  <si>
    <t>MARIZETE BESERRA DE CARVALHO SANTOS</t>
  </si>
  <si>
    <t>0752011-84.2023.8.18.0000</t>
  </si>
  <si>
    <t>ADALGISA LOPES ARAUJO DA CRUZ</t>
  </si>
  <si>
    <t>0752016-09.2023.8.18.0000</t>
  </si>
  <si>
    <t>ANA PAULA RODRIGUES DE SOUSA ARAUJO</t>
  </si>
  <si>
    <t>0752014-39.2023.8.18.0000</t>
  </si>
  <si>
    <t>0752354-80.2023.8.18.0000</t>
  </si>
  <si>
    <t>LENORA CONCEICAO LOPES CAMPELO</t>
  </si>
  <si>
    <t>0752355-65.2023.8.18.0000</t>
  </si>
  <si>
    <t>ITAMAR SILVA</t>
  </si>
  <si>
    <t>0752356-50.2023.8.18.0000</t>
  </si>
  <si>
    <t>ANTONIO FRANCISCO DOS SANTOS</t>
  </si>
  <si>
    <t>0752357-35.2023.8.18.0000</t>
  </si>
  <si>
    <t>EDMUNDO EVANGELISTA SANTIAGO</t>
  </si>
  <si>
    <t>0752358-20.2023.8.18.0000</t>
  </si>
  <si>
    <t>ANTONIO MAURICIO TAVARES DA SILVA</t>
  </si>
  <si>
    <t>0752359-05.2023.8.18.0000</t>
  </si>
  <si>
    <t>MARIA JAIME DOS SANTOS BARROS</t>
  </si>
  <si>
    <t>0752362-57.2023.8.18.0000</t>
  </si>
  <si>
    <t>0752366-94.2023.8.18.0000</t>
  </si>
  <si>
    <t>MARIA DAS DORES FERREIRA DA SILVA</t>
  </si>
  <si>
    <t>0752394-62.2023.8.18.0000</t>
  </si>
  <si>
    <t>MARIA JOZELY RIBEIRO MACHADO</t>
  </si>
  <si>
    <t>0752382-48.2023.8.18.0000</t>
  </si>
  <si>
    <t>0752384-18.2023.8.18.0000</t>
  </si>
  <si>
    <t>MARIA DO ROSARIO DE FATIMA NUNES LEITE BASTOS</t>
  </si>
  <si>
    <t>0752386-85.2023.8.18.0000</t>
  </si>
  <si>
    <t>0752387-70.2023.8.18.0000</t>
  </si>
  <si>
    <t>JUCINAIDE LOPES MONTEIRO PASSOS</t>
  </si>
  <si>
    <t>0752388-55.2023.8.18.0000</t>
  </si>
  <si>
    <t>0752389-40.2023.8.18.0000</t>
  </si>
  <si>
    <t>ANTONIO REIS BARROS</t>
  </si>
  <si>
    <t>0752615-45.2023.8.18.0000</t>
  </si>
  <si>
    <t>EUNICE FERREIRA DE OLIVEIRA MARTINS</t>
  </si>
  <si>
    <t>0752391-10.2023.8.18.0000</t>
  </si>
  <si>
    <t>KACIANNY DA SILVA BELO BRITO NOGUEIRA</t>
  </si>
  <si>
    <t>0752619-82.2023.8.18.0000</t>
  </si>
  <si>
    <t>0752620-67.2023.8.18.0000</t>
  </si>
  <si>
    <t>0752622-37.2023.8.18.0000</t>
  </si>
  <si>
    <t>0752624-07.2023.8.18.0000</t>
  </si>
  <si>
    <t>QUITERIA NIZE MARIA CAMPELO</t>
  </si>
  <si>
    <t>0752625-89.2023.8.18.0000</t>
  </si>
  <si>
    <t>ALEXANDRE ATILIO RAMOS DE ALENCAR</t>
  </si>
  <si>
    <t>0752629-29.2023.8.18.0000</t>
  </si>
  <si>
    <t>0752631-96.2023.8.18.0000</t>
  </si>
  <si>
    <t>0752632-81.2023.8.18.0000</t>
  </si>
  <si>
    <t>RAIMUNDO DO NASCIMENTO MARREIRO</t>
  </si>
  <si>
    <t>0752633-66.2023.8.18.0000</t>
  </si>
  <si>
    <t>0752634-51.2023.8.18.0000</t>
  </si>
  <si>
    <t>ALVARO VILARINHO BRANDAO</t>
  </si>
  <si>
    <t>0752637-06.2023.8.18.0000</t>
  </si>
  <si>
    <t>RAFAEL VILARINHO DA ROCHA SILVA</t>
  </si>
  <si>
    <t>0752638-88.2023.8.18.0000</t>
  </si>
  <si>
    <t>0752639-73.2023.8.18.0000</t>
  </si>
  <si>
    <t>JULIANA BUCAR MATOS</t>
  </si>
  <si>
    <t>0752640-58.2023.8.18.0000</t>
  </si>
  <si>
    <t>PRISCILLA MARIA PINTO CLARK</t>
  </si>
  <si>
    <t>0752641-43.2023.8.18.0000</t>
  </si>
  <si>
    <t>0752642-28.2023.8.18.0000</t>
  </si>
  <si>
    <t>FERDINAND DO VALE SILVA</t>
  </si>
  <si>
    <t>0752643-13.2023.8.18.0000</t>
  </si>
  <si>
    <t>0752644-95.2023.8.18.0000</t>
  </si>
  <si>
    <t>0752645-80.2023.8.18.0000</t>
  </si>
  <si>
    <t>0752683-92.2023.8.18.0000</t>
  </si>
  <si>
    <t>0752646-65.2023.8.18.0000</t>
  </si>
  <si>
    <t>ABDON RODRIGUES NETO</t>
  </si>
  <si>
    <t>0752963-63.2023.8.18.0000</t>
  </si>
  <si>
    <t>0752933-28.2023.8.18.0000</t>
  </si>
  <si>
    <t>ANTONIO BATISTA DOS SANTOS</t>
  </si>
  <si>
    <t>0752934-13.2023.8.18.0000</t>
  </si>
  <si>
    <t>0752935-95.2023.8.18.0000</t>
  </si>
  <si>
    <t>MARIA DO DESTERRO PEREIRA DA SILVA</t>
  </si>
  <si>
    <t>0753409-66.2023.8.18.0000</t>
  </si>
  <si>
    <t>FRANCISCA DAS CHAGAS MELO OLIVEIRA</t>
  </si>
  <si>
    <t>0753410-51.2023.8.18.0000</t>
  </si>
  <si>
    <t>LAERCIO NASCIMENTO</t>
  </si>
  <si>
    <t>0752734-06.2023.8.18.0000</t>
  </si>
  <si>
    <t>ADRIANA DORTA MONTEIRO DO NASCIMENTO NUNES</t>
  </si>
  <si>
    <t>0752735-88.2023.8.18.0000</t>
  </si>
  <si>
    <t>0752801-68.2023.8.18.0000</t>
  </si>
  <si>
    <t>0752936-80.2023.8.18.0000</t>
  </si>
  <si>
    <t>LEONIDAS ALMEIDA DO VALE</t>
  </si>
  <si>
    <t>0752937-65.2023.8.18.0000</t>
  </si>
  <si>
    <t>JOSE FERNANDES LIMA</t>
  </si>
  <si>
    <t>0752938-50.2023.8.18.0000</t>
  </si>
  <si>
    <t>JOSE LUCIMAR DE OLIVEIRA</t>
  </si>
  <si>
    <t>0752939-35.2023.8.18.0000</t>
  </si>
  <si>
    <t>LUIZ TADEU NOVAIS DE MENEZES</t>
  </si>
  <si>
    <t>0752940-20.2023.8.18.0000</t>
  </si>
  <si>
    <t>JOSE VASCONCELOS ROCHA</t>
  </si>
  <si>
    <t>0752941-05.2023.8.18.0000</t>
  </si>
  <si>
    <t>0752942-87.2023.8.18.0000</t>
  </si>
  <si>
    <t>RAIMUNDO CESAR CORREIA</t>
  </si>
  <si>
    <t>0752943-72.2023.8.18.0000</t>
  </si>
  <si>
    <t>0752944-57.2023.8.18.0000</t>
  </si>
  <si>
    <t>0752945-42.2023.8.18.0000</t>
  </si>
  <si>
    <t>ALIPIO JOSE DE MELO CASTELO BRANCO</t>
  </si>
  <si>
    <t>0752946-27.2023.8.18.0000</t>
  </si>
  <si>
    <t>ANTONIO ALVES DE HOLANDA</t>
  </si>
  <si>
    <t>0752947-12.2023.8.18.0000</t>
  </si>
  <si>
    <t>RITA MARIA DE SOUSA ROCHA</t>
  </si>
  <si>
    <t>0753215-66.2023.8.18.0000</t>
  </si>
  <si>
    <t>ANTONIO XIMENES DE ARAGAO</t>
  </si>
  <si>
    <t>0752948-94.2023.8.18.0000</t>
  </si>
  <si>
    <t>DARCY LIMA MARTINS</t>
  </si>
  <si>
    <t>0752951-49.2023.8.18.0000</t>
  </si>
  <si>
    <t>ROSILDA DOS SANTOS NASCIMENTO</t>
  </si>
  <si>
    <t>0752952-34.2023.8.18.0000</t>
  </si>
  <si>
    <t>SORAIA MARIA DA SILVA COSTA</t>
  </si>
  <si>
    <t>0753217-36.2023.8.18.0000</t>
  </si>
  <si>
    <t>VIVINA PACHECO SILVA</t>
  </si>
  <si>
    <t>0752953-19.2023.8.18.0000</t>
  </si>
  <si>
    <t>LEDA LOPES DA SILVA</t>
  </si>
  <si>
    <t>0753411-36.2023.8.18.0000</t>
  </si>
  <si>
    <t>SELMA MARIA TORRES BATISTA</t>
  </si>
  <si>
    <t>0752954-04.2023.8.18.0000</t>
  </si>
  <si>
    <t>MARIA DAS GRACAS PEREIRA</t>
  </si>
  <si>
    <t>0753055-41.2023.8.18.0000</t>
  </si>
  <si>
    <t>0752955-86.2023.8.18.0000</t>
  </si>
  <si>
    <t>LUCIA MARIA ARAUJO DA SILVA</t>
  </si>
  <si>
    <t>0753218-21.2023.8.18.0000</t>
  </si>
  <si>
    <t>0752977-47.2023.8.18.0000</t>
  </si>
  <si>
    <t>SILVANA PASSOS SOUSA BRITO</t>
  </si>
  <si>
    <t>0753056-26.2023.8.18.0000</t>
  </si>
  <si>
    <t>0753412-21.2023.8.18.0000</t>
  </si>
  <si>
    <t>0752956-71.2023.8.18.0000</t>
  </si>
  <si>
    <t>0752957-56.2023.8.18.0000</t>
  </si>
  <si>
    <t>DOMINGOS DOS SANTOS NUNES DE CARVALHO</t>
  </si>
  <si>
    <t>0752959-26.2023.8.18.0000</t>
  </si>
  <si>
    <t>SANDRA ALVES DE SOUSA</t>
  </si>
  <si>
    <t>0753219-06.2023.8.18.0000</t>
  </si>
  <si>
    <t>SIGLIA BEMVINDO FALCAO</t>
  </si>
  <si>
    <t>0753067-55.2023.8.18.0000</t>
  </si>
  <si>
    <t>CLEIDE MACEDO NERY SALES</t>
  </si>
  <si>
    <t>0752960-11.2023.8.18.0000</t>
  </si>
  <si>
    <t>0752961-93.2023.8.18.0000</t>
  </si>
  <si>
    <t>LOURIMAR DA ROCHA PITA</t>
  </si>
  <si>
    <t>0753058-93.2023.8.18.0000</t>
  </si>
  <si>
    <t>0752978-32.2023.8.18.0000</t>
  </si>
  <si>
    <t>JOSE SILVA OLIVEIRA</t>
  </si>
  <si>
    <t>0752979-17.2023.8.18.0000</t>
  </si>
  <si>
    <t>0752980-02.2023.8.18.0000</t>
  </si>
  <si>
    <t>KAMILA JORGE RODRIGUES DA COSTA</t>
  </si>
  <si>
    <t>0752981-84.2023.8.18.0000</t>
  </si>
  <si>
    <t>0752982-69.2023.8.18.0000</t>
  </si>
  <si>
    <t>MARIA LAURA DE CARVALHO</t>
  </si>
  <si>
    <t>0752983-54.2023.8.18.0000</t>
  </si>
  <si>
    <t>MARIO CARDOSO RABELO</t>
  </si>
  <si>
    <t>0753413-06.2023.8.18.0000</t>
  </si>
  <si>
    <t>0753059-78.2023.8.18.0000</t>
  </si>
  <si>
    <t>0753068-40.2023.8.18.0000</t>
  </si>
  <si>
    <t>0753069-25.2023.8.18.0000</t>
  </si>
  <si>
    <t>0753060-63.2023.8.18.0000</t>
  </si>
  <si>
    <t>0753061-48.2023.8.18.0000</t>
  </si>
  <si>
    <t>AUREA CRISTINA SOUSA RODRIGUES</t>
  </si>
  <si>
    <t>0753224-28.2023.8.18.0000</t>
  </si>
  <si>
    <t>0753225-13.2023.8.18.0000</t>
  </si>
  <si>
    <t>BARTOLOMEU MAURICIO DOS SANTOS NETO</t>
  </si>
  <si>
    <t>0753226-95.2023.8.18.0000</t>
  </si>
  <si>
    <t>0753227-80.2023.8.18.0000</t>
  </si>
  <si>
    <t>0753228-65.2023.8.18.0000</t>
  </si>
  <si>
    <t>0753229-50.2023.8.18.0000</t>
  </si>
  <si>
    <t>0753230-35.2023.8.18.0000</t>
  </si>
  <si>
    <t>JOSE DE OLIVEIRA ARAUJO</t>
  </si>
  <si>
    <t>0753231-20.2023.8.18.0000</t>
  </si>
  <si>
    <t>DAVID RODRIGUES DOS SANTOS</t>
  </si>
  <si>
    <t>0753232-05.2023.8.18.0000</t>
  </si>
  <si>
    <t>0753233-87.2023.8.18.0000</t>
  </si>
  <si>
    <t>0753234-72.2023.8.18.0000</t>
  </si>
  <si>
    <t>0753235-57.2023.8.18.0000</t>
  </si>
  <si>
    <t>JOSELINA ROCHA DA SILVA CAMPELO</t>
  </si>
  <si>
    <t>0753239-94.2023.8.18.0000</t>
  </si>
  <si>
    <t>0753240-79.2023.8.18.0000</t>
  </si>
  <si>
    <t>0753418-28.2023.8.18.0000</t>
  </si>
  <si>
    <t>CHARLES DEGAULLE RIBEIRO BATISTA</t>
  </si>
  <si>
    <t>0753242-49.2023.8.18.0000</t>
  </si>
  <si>
    <t>0753953-54.2023.8.18.0000</t>
  </si>
  <si>
    <t>0753419-13.2023.8.18.0000</t>
  </si>
  <si>
    <t>0753420-95.2023.8.18.0000</t>
  </si>
  <si>
    <t>VALDENI RODRIGUES MACEDO VILANOVA</t>
  </si>
  <si>
    <t>0753421-80.2023.8.18.0000</t>
  </si>
  <si>
    <t>SOLANGE APARECIDA LUSTOSA SOARES</t>
  </si>
  <si>
    <t>0753422-65.2023.8.18.0000</t>
  </si>
  <si>
    <t>0753524-87.2023.8.18.0000</t>
  </si>
  <si>
    <t>RITA DE CASSIA MENDES DE ALMEIDA</t>
  </si>
  <si>
    <t>0753423-50.2023.8.18.0000</t>
  </si>
  <si>
    <t>0753525-72.2023.8.18.0000</t>
  </si>
  <si>
    <t>0753424-35.2023.8.18.0000</t>
  </si>
  <si>
    <t>0753954-39.2023.8.18.0000</t>
  </si>
  <si>
    <t>0753955-24.2023.8.18.0000</t>
  </si>
  <si>
    <t>0753425-20.2023.8.18.0000</t>
  </si>
  <si>
    <t>0755158-21.2023.8.18.0000</t>
  </si>
  <si>
    <t>0753526-57.2023.8.18.0000</t>
  </si>
  <si>
    <t>0753961-31.2023.8.18.0000</t>
  </si>
  <si>
    <t>0753532-64.2023.8.18.0000</t>
  </si>
  <si>
    <t>0753966-53.2023.8.18.0000</t>
  </si>
  <si>
    <t>0753531-79.2023.8.18.0000</t>
  </si>
  <si>
    <t>0753533-49.2023.8.18.0000</t>
  </si>
  <si>
    <t>0753967-38.2023.8.18.0000</t>
  </si>
  <si>
    <t>0753968-23.2023.8.18.0000</t>
  </si>
  <si>
    <t>0753534-34.2023.8.18.0000</t>
  </si>
  <si>
    <t>0753535-19.2023.8.18.0000</t>
  </si>
  <si>
    <t>0753969-08.2023.8.18.0000</t>
  </si>
  <si>
    <t>0753970-90.2023.8.18.0000</t>
  </si>
  <si>
    <t>0753543-93.2023.8.18.0000</t>
  </si>
  <si>
    <t>0753536-04.2023.8.18.0000</t>
  </si>
  <si>
    <t>0753971-75.2023.8.18.0000</t>
  </si>
  <si>
    <t>0753972-60.2023.8.18.0000</t>
  </si>
  <si>
    <t>0753537-86.2023.8.18.0000</t>
  </si>
  <si>
    <t>0753974-30.2023.8.18.0000</t>
  </si>
  <si>
    <t>0753538-71.2023.8.18.0000</t>
  </si>
  <si>
    <t>0753539-56.2023.8.18.0000</t>
  </si>
  <si>
    <t>0753975-15.2023.8.18.0000</t>
  </si>
  <si>
    <t>0753976-97.2023.8.18.0000</t>
  </si>
  <si>
    <t>CELIANA CARLA PEREIRA DE OLIVEIRA</t>
  </si>
  <si>
    <t>0753977-82.2023.8.18.0000</t>
  </si>
  <si>
    <t>ALEXSANDRO RICARDO DE ABREU LOPES DE SOUSA</t>
  </si>
  <si>
    <t>0753544-78.2023.8.18.0000</t>
  </si>
  <si>
    <t>0753540-41.2023.8.18.0000</t>
  </si>
  <si>
    <t>CLOVIS PORTELA VELOSO</t>
  </si>
  <si>
    <t>0753978-67.2023.8.18.0000</t>
  </si>
  <si>
    <t>DJALMA COELHO MACEDO</t>
  </si>
  <si>
    <t>0753979-52.2023.8.18.0000</t>
  </si>
  <si>
    <t>0753980-37.2023.8.18.0000</t>
  </si>
  <si>
    <t>0753981-22.2023.8.18.0000</t>
  </si>
  <si>
    <t>0754005-50.2023.8.18.0000</t>
  </si>
  <si>
    <t>VIRGILIO DA COSTA E SILVA</t>
  </si>
  <si>
    <t>0754007-20.2023.8.18.0000</t>
  </si>
  <si>
    <t>WULDA AREA LEAO DE ALMEIDA</t>
  </si>
  <si>
    <t>0753982-07.2023.8.18.0000</t>
  </si>
  <si>
    <t>0753983-89.2023.8.18.0000</t>
  </si>
  <si>
    <t>0754008-05.2023.8.18.0000</t>
  </si>
  <si>
    <t>MANOEL ALVES DE ANDRADE</t>
  </si>
  <si>
    <t>0753985-59.2023.8.18.0000</t>
  </si>
  <si>
    <t>REGINALDO SANTOS FURTADO</t>
  </si>
  <si>
    <t>0753986-44.2023.8.18.0000</t>
  </si>
  <si>
    <t>PEDRO ITALO PACHECO MARTINS</t>
  </si>
  <si>
    <t>0753987-29.2023.8.18.0000</t>
  </si>
  <si>
    <t>0753988-14.2023.8.18.0000</t>
  </si>
  <si>
    <t>0753989-96.2023.8.18.0000</t>
  </si>
  <si>
    <t>0754009-87.2023.8.18.0000</t>
  </si>
  <si>
    <t>SIGEFREDO PACHECO SOBRINHO</t>
  </si>
  <si>
    <t>0753990-81.2023.8.18.0000</t>
  </si>
  <si>
    <t>0753991-66.2023.8.18.0000</t>
  </si>
  <si>
    <t>ROSMARINO DO REGO MONTEIRO</t>
  </si>
  <si>
    <t>0753430-42.2023.8.18.0000</t>
  </si>
  <si>
    <t>0753992-51.2023.8.18.0000</t>
  </si>
  <si>
    <t>0753993-36.2023.8.18.0000</t>
  </si>
  <si>
    <t>0754389-47.2022.8.18.0000</t>
  </si>
  <si>
    <t>0754604-23.2022.8.18.0000</t>
  </si>
  <si>
    <t>JOAO BARBOSA TORRES</t>
  </si>
  <si>
    <t>0755955-31.2022.8.18.0000</t>
  </si>
  <si>
    <t>0757564-49.2022.8.18.0000</t>
  </si>
  <si>
    <t>JOAO PEDRO AYRIMORAES SOARES</t>
  </si>
  <si>
    <t>0755884-29.2022.8.18.0000</t>
  </si>
  <si>
    <t>MARIA DO SOCORRO PEREIRA DOURADO</t>
  </si>
  <si>
    <t>0755885-14.2022.8.18.0000</t>
  </si>
  <si>
    <t>0758286-83.2022.8.18.0000</t>
  </si>
  <si>
    <t>MARIA DO SOCORRO LIMA MACHADO</t>
  </si>
  <si>
    <t>0757609-53.2022.8.18.0000</t>
  </si>
  <si>
    <t>CLAUDIA REGINA RODRIGUES</t>
  </si>
  <si>
    <t>0757890-09.2022.8.18.0000</t>
  </si>
  <si>
    <t>JOAO LINO FILHO</t>
  </si>
  <si>
    <t>0757469-19.2022.8.18.0000</t>
  </si>
  <si>
    <t>MARILENE DOS SANTOS LIMA</t>
  </si>
  <si>
    <t>0757470-04.2022.8.18.0000</t>
  </si>
  <si>
    <t>EDGAR LEMOS FERREIRA</t>
  </si>
  <si>
    <t>0757070-87.2022.8.18.0000</t>
  </si>
  <si>
    <t>VILMAR DE SOUSA BORGES FILHO</t>
  </si>
  <si>
    <t>0758699-96.2022.8.18.0000</t>
  </si>
  <si>
    <t>C R PRADO &amp; CIA LTDA</t>
  </si>
  <si>
    <t>0759207-42.2022.8.18.0000</t>
  </si>
  <si>
    <t>0757071-72.2022.8.18.0000</t>
  </si>
  <si>
    <t>FRANCISCO DAS CHAGAS MAGALHAES SILVA</t>
  </si>
  <si>
    <t>0759196-13.2022.8.18.0000</t>
  </si>
  <si>
    <t>0759342-54.2022.8.18.0000</t>
  </si>
  <si>
    <t>SONIA MARIA RIBEIRO DA CRUZ</t>
  </si>
  <si>
    <t>0759355-53.2022.8.18.0000</t>
  </si>
  <si>
    <t>ARLAN PEREIRA DE MOURA</t>
  </si>
  <si>
    <t>0759356-38.2022.8.18.0000</t>
  </si>
  <si>
    <t>0759198-80.2022.8.18.0000</t>
  </si>
  <si>
    <t>MARIA LUCIA SOARES DA SILVA</t>
  </si>
  <si>
    <t>0759274-07.2022.8.18.0000</t>
  </si>
  <si>
    <t>PAULO AFONSO AMANCIO</t>
  </si>
  <si>
    <t>0759357-23.2022.8.18.0000</t>
  </si>
  <si>
    <t>JOSE BONIFACIO OLIVEIRA DE MOURA</t>
  </si>
  <si>
    <t>0759499-27.2022.8.18.0000</t>
  </si>
  <si>
    <t>0750823-56.2023.8.18.0000</t>
  </si>
  <si>
    <t>0759501-94.2022.8.18.0000</t>
  </si>
  <si>
    <t>DANEW BASILIO PORTUGAL LIMA</t>
  </si>
  <si>
    <t>0759673-36.2022.8.18.0000</t>
  </si>
  <si>
    <t>0759674-21.2022.8.18.0000</t>
  </si>
  <si>
    <t>0759675-06.2022.8.18.0000</t>
  </si>
  <si>
    <t>LUIS EDUARDO PORTELA IBIAPINA</t>
  </si>
  <si>
    <t>0759951-37.2022.8.18.0000</t>
  </si>
  <si>
    <t>JOSE GABRIEL DA SILVA</t>
  </si>
  <si>
    <t>0760455-43.2022.8.18.0000</t>
  </si>
  <si>
    <t>FRANCISCO DE PAULA LEITE</t>
  </si>
  <si>
    <t>0760755-05.2022.8.18.0000</t>
  </si>
  <si>
    <t>CARMELITA FARIAS DOS SANTOS</t>
  </si>
  <si>
    <t>0760756-87.2022.8.18.0000</t>
  </si>
  <si>
    <t>0760757-72.2022.8.18.0000</t>
  </si>
  <si>
    <t>EDVAR DO NASCIMENTO SILVA</t>
  </si>
  <si>
    <t>0751323-25.2023.8.18.0000</t>
  </si>
  <si>
    <t>FRANCISCO DE ASSIS VERAS DA SILVA</t>
  </si>
  <si>
    <t>0751097-20.2023.8.18.0000</t>
  </si>
  <si>
    <t>0751329-32.2023.8.18.0000</t>
  </si>
  <si>
    <t>0751325-92.2023.8.18.0000</t>
  </si>
  <si>
    <t>ENDOCARDIO S/S - EPP</t>
  </si>
  <si>
    <t>0751326-77.2023.8.18.0000</t>
  </si>
  <si>
    <t>FRANCISCO DAS CHAGAS SAMPAIO</t>
  </si>
  <si>
    <t>0751327-62.2023.8.18.0000</t>
  </si>
  <si>
    <t>0751902-70.2023.8.18.0000</t>
  </si>
  <si>
    <t>FRANCISCO LOURENCO DE ARAUJO</t>
  </si>
  <si>
    <t>0751904-40.2023.8.18.0000</t>
  </si>
  <si>
    <t>QUIRINO NUNES FILHO</t>
  </si>
  <si>
    <t>0751657-59.2023.8.18.0000</t>
  </si>
  <si>
    <t>NEUSA PAZ E SILVA</t>
  </si>
  <si>
    <t>0752015-24.2023.8.18.0000</t>
  </si>
  <si>
    <t>ISMAILDO FERREIRA NONATO</t>
  </si>
  <si>
    <t>0752392-92.2023.8.18.0000</t>
  </si>
  <si>
    <t>VALDECY XISTO DA SILVA</t>
  </si>
  <si>
    <t>0752658-79.2023.8.18.0000</t>
  </si>
  <si>
    <t>0752686-47.2023.8.18.0000</t>
  </si>
  <si>
    <t>FRANCISCO JOSE PEREIRA DA SILVA</t>
  </si>
  <si>
    <t>0752806-90.2023.8.18.0000</t>
  </si>
  <si>
    <t>0752807-75.2023.8.18.0000</t>
  </si>
  <si>
    <t>0752808-60.2023.8.18.0000</t>
  </si>
  <si>
    <t>LUCIA MARIA SANTOS QUEIROZ</t>
  </si>
  <si>
    <t>0753099-60.2023.8.18.0000</t>
  </si>
  <si>
    <t>VANESSA SANTOS QUEIROZ</t>
  </si>
  <si>
    <t>0753100-45.2023.8.18.0000</t>
  </si>
  <si>
    <t>0752810-30.2023.8.18.0000</t>
  </si>
  <si>
    <t>0753062-33.2023.8.18.0000</t>
  </si>
  <si>
    <t>FRANCIMEIRY SANTOS CARVALHO</t>
  </si>
  <si>
    <t>0753541-26.2023.8.18.0000</t>
  </si>
  <si>
    <t>0753995-06.2023.8.18.0000</t>
  </si>
  <si>
    <t>0753542-11.2023.8.18.0000</t>
  </si>
  <si>
    <t>0753998-58.2023.8.18.0000</t>
  </si>
  <si>
    <t>FRANCISCA DUARTE VIEIRA DE SOUZA</t>
  </si>
  <si>
    <t>0754015-94.2023.8.18.0000</t>
  </si>
  <si>
    <t>DAISY MARIA MARTINS VIEIRA SOARES</t>
  </si>
  <si>
    <t>0754016-79.2023.8.18.0000</t>
  </si>
  <si>
    <t>0754003-80.2023.8.18.0000</t>
  </si>
  <si>
    <t>ANTONIO MARCOS DE CASTRO MONTEIRO</t>
  </si>
  <si>
    <t>0755164-28.2023.8.18.0000</t>
  </si>
  <si>
    <t>MARALIZE GOMES SOUZA SAMPAIO</t>
  </si>
  <si>
    <t>0755166-95.2023.8.18.0000</t>
  </si>
  <si>
    <t>VALDINAR RODRIGUES DOS SANTOS</t>
  </si>
  <si>
    <t>0755169-50.2023.8.18.0000</t>
  </si>
  <si>
    <t>LUZIRENE DA SILVA SANTOS</t>
  </si>
  <si>
    <t>0755171-20.2023.8.18.0000</t>
  </si>
  <si>
    <t>LUIZA EUGENIA FERREIRA MENDES</t>
  </si>
  <si>
    <t>0755172-05.2023.8.18.0000</t>
  </si>
  <si>
    <t>0755173-87.2023.8.18.0000</t>
  </si>
  <si>
    <t>NECI ALVES NOGUEIRA</t>
  </si>
  <si>
    <t>0755174-72.2023.8.18.0000</t>
  </si>
  <si>
    <t>ROSANA MARIA BORGES LOPES</t>
  </si>
  <si>
    <t>0755175-57.2023.8.18.0000</t>
  </si>
  <si>
    <t>0755177-27.2023.8.18.0000</t>
  </si>
  <si>
    <t>KATYUCY MONTEIRO RAMOS</t>
  </si>
  <si>
    <t>0755180-79.2023.8.18.0000</t>
  </si>
  <si>
    <t>0755197-18.2023.8.18.0000</t>
  </si>
  <si>
    <t>EVALDO PORTELA LEAL</t>
  </si>
  <si>
    <t>0756881-75.2023.8.18.0000</t>
  </si>
  <si>
    <t>BERGSON DO VALE MENDONCA</t>
  </si>
  <si>
    <t>0755198-03.2023.8.18.0000</t>
  </si>
  <si>
    <t>MARIA LUCIA DA SILVA LIMA</t>
  </si>
  <si>
    <t>0755199-85.2023.8.18.0000</t>
  </si>
  <si>
    <t>JOAO BATISTA GOMES RODRIGUES</t>
  </si>
  <si>
    <t>0755200-70.2023.8.18.0000</t>
  </si>
  <si>
    <t>0755855-42.2023.8.18.0000</t>
  </si>
  <si>
    <t>JUDSON BARREIRA CORADO</t>
  </si>
  <si>
    <t>0755856-27.2023.8.18.0000</t>
  </si>
  <si>
    <t>0756059-86.2023.8.18.0000</t>
  </si>
  <si>
    <t>0756060-71.2023.8.18.0000</t>
  </si>
  <si>
    <t>CIRENA PIRES GONCALVES</t>
  </si>
  <si>
    <t>0756061-56.2023.8.18.0000</t>
  </si>
  <si>
    <t>JUSCELINO DE CASTRO DIAS</t>
  </si>
  <si>
    <t>0756670-39.2023.8.18.0000</t>
  </si>
  <si>
    <t>0756062-41.2023.8.18.0000</t>
  </si>
  <si>
    <t>MIRALICE ROQUE FERREIRA DE ARAUJO</t>
  </si>
  <si>
    <t>0756671-24.2023.8.18.0000</t>
  </si>
  <si>
    <t>0756779-53.2023.8.18.0000</t>
  </si>
  <si>
    <t>IRENE LOPES DE SOUSA RIBEIRO</t>
  </si>
  <si>
    <t>0756780-38.2023.8.18.0000</t>
  </si>
  <si>
    <t>0756882-60.2023.8.18.0000</t>
  </si>
  <si>
    <t>MARIA DO SOCORRO DA SILVA CARVALHO</t>
  </si>
  <si>
    <t>0756883-45.2023.8.18.0000</t>
  </si>
  <si>
    <t>ROZENEIDE FRANCISCA DOS SANTOS CAVALCANTE</t>
  </si>
  <si>
    <t>0756884-30.2023.8.18.0000</t>
  </si>
  <si>
    <t>0756889-52.2023.8.18.0000</t>
  </si>
  <si>
    <t>0756890-37.2023.8.18.0000</t>
  </si>
  <si>
    <t>0756891-22.2023.8.18.0000</t>
  </si>
  <si>
    <t>0756892-07.2023.8.18.0000</t>
  </si>
  <si>
    <t>0756893-89.2023.8.18.0000</t>
  </si>
  <si>
    <t>0756894-74.2023.8.18.0000</t>
  </si>
  <si>
    <t>AMALIA NUNES DE CASTRO SOARES DO NASCIMENTO</t>
  </si>
  <si>
    <t>0757106-95.2023.8.18.0000</t>
  </si>
  <si>
    <t>SABINA DE CASTRO SANTOS CAMINHA</t>
  </si>
  <si>
    <t>0757108-65.2023.8.18.0000</t>
  </si>
  <si>
    <t>HELBERT MACIEL</t>
  </si>
  <si>
    <t>0757737-39.2023.8.18.0000</t>
  </si>
  <si>
    <t>REINALDO DE CASTRO SANTOS FILHO</t>
  </si>
  <si>
    <t>0757738-24.2023.8.18.0000</t>
  </si>
  <si>
    <t>ROSELIA MARIA SOARES SANTOS DREHER</t>
  </si>
  <si>
    <t>0757740-91.2023.8.18.0000</t>
  </si>
  <si>
    <t>RODRIGO AUGUSTO ROCHA SOUZA BALUZ</t>
  </si>
  <si>
    <t>0757741-76.2023.8.18.0000</t>
  </si>
  <si>
    <t>MARIA DO SOCORRO GONCALVES CARVALHO</t>
  </si>
  <si>
    <t>0757746-98.2023.8.18.0000</t>
  </si>
  <si>
    <t>MARIA DAS GRACAS BELO</t>
  </si>
  <si>
    <t>0757758-15.2023.8.18.0000</t>
  </si>
  <si>
    <t>0758530-75.2023.8.18.0000</t>
  </si>
  <si>
    <t>CARLITO DA CUNHA SANTOS</t>
  </si>
  <si>
    <t>0761421-69.2023.8.18.0000</t>
  </si>
  <si>
    <t>0761422-54.2023.8.18.0000</t>
  </si>
  <si>
    <t>FRANCISCO CICERO SILVA DE SOUZA</t>
  </si>
  <si>
    <t>0758538-52.2023.8.18.0000</t>
  </si>
  <si>
    <t>CONCEICAO DE MARIA BARBOSA DO MONTE FERREIRA</t>
  </si>
  <si>
    <t>0758539-37.2023.8.18.0000</t>
  </si>
  <si>
    <t>0758544-59.2023.8.18.0000</t>
  </si>
  <si>
    <t>JOSE DOS SANTOS DE OLIVEIRA JUNIOR</t>
  </si>
  <si>
    <t>0758545-44.2023.8.18.0000</t>
  </si>
  <si>
    <t>JOAO BATISTA DIAS PINHEIRO</t>
  </si>
  <si>
    <t>0758546-29.2023.8.18.0000</t>
  </si>
  <si>
    <t>AYANA TALITA DE MORAES MEDEIROS</t>
  </si>
  <si>
    <t>0758547-14.2023.8.18.0000</t>
  </si>
  <si>
    <t>ALZIRENE ALMEIDA DE SOUSA ROCHA</t>
  </si>
  <si>
    <t>0758548-96.2023.8.18.0000</t>
  </si>
  <si>
    <t>0758549-81.2023.8.18.0000</t>
  </si>
  <si>
    <t>AVELINO DE CASTRO</t>
  </si>
  <si>
    <t>0758550-66.2023.8.18.0000</t>
  </si>
  <si>
    <t>0758551-51.2023.8.18.0000</t>
  </si>
  <si>
    <t>0758552-36.2023.8.18.0000</t>
  </si>
  <si>
    <t>IRACEMA JOANA DA SILVA</t>
  </si>
  <si>
    <t>0758553-21.2023.8.18.0000</t>
  </si>
  <si>
    <t>0758554-06.2023.8.18.0000</t>
  </si>
  <si>
    <t>JOSIMAR MARTINS DO VALE</t>
  </si>
  <si>
    <t>0758556-73.2023.8.18.0000</t>
  </si>
  <si>
    <t>JUVENILIA FERREIRA DA COSTA</t>
  </si>
  <si>
    <t>0758557-58.2023.8.18.0000</t>
  </si>
  <si>
    <t>LEONIDAS REIS DE FARIAS</t>
  </si>
  <si>
    <t>0758558-43.2023.8.18.0000</t>
  </si>
  <si>
    <t>LUISA POLICARPO DE SOUSA</t>
  </si>
  <si>
    <t>0758559-28.2023.8.18.0000</t>
  </si>
  <si>
    <t>LUIZ LOPES FEITOSA FILHO</t>
  </si>
  <si>
    <t>0758560-13.2023.8.18.0000</t>
  </si>
  <si>
    <t>MARIA DO AMPARO GOMES DE SOUSA</t>
  </si>
  <si>
    <t>0758561-95.2023.8.18.0000</t>
  </si>
  <si>
    <t>MARIA DA CONCEICAO CLIMACO DE LIMA</t>
  </si>
  <si>
    <t>0758562-80.2023.8.18.0000</t>
  </si>
  <si>
    <t>0758563-65.2023.8.18.0000</t>
  </si>
  <si>
    <t>MONICA RITA DE OLIVEIRA SANTOS</t>
  </si>
  <si>
    <t>0758564-50.2023.8.18.0000</t>
  </si>
  <si>
    <t>MIGUEL ARCANGELO DE SOUSA</t>
  </si>
  <si>
    <t>0758565-35.2023.8.18.0000</t>
  </si>
  <si>
    <t>ROBINSON CASTELO BRANCO DA SILVEIRA</t>
  </si>
  <si>
    <t>0758566-20.2023.8.18.0000</t>
  </si>
  <si>
    <t>SOLANGE MARIA DE SOUSA</t>
  </si>
  <si>
    <t>0758567-05.2023.8.18.0000</t>
  </si>
  <si>
    <t>TALITA OLIVEIRA DE SA</t>
  </si>
  <si>
    <t>0758568-87.2023.8.18.0000</t>
  </si>
  <si>
    <t>ERIVERTON BEZERRA POLICARPO</t>
  </si>
  <si>
    <t>0758569-72.2023.8.18.0000</t>
  </si>
  <si>
    <t>MARIA DE LOURDES LEITE MACEDO</t>
  </si>
  <si>
    <t>0758570-57.2023.8.18.0000</t>
  </si>
  <si>
    <t>0759217-52.2023.8.18.0000</t>
  </si>
  <si>
    <t>0759219-22.2023.8.18.0000</t>
  </si>
  <si>
    <t>JOAO BRITO PASSOS PINHEIRO NETO SOCIEDADE INDIVIDUAL DE ADVOCACIA</t>
  </si>
  <si>
    <t>0759224-44.2023.8.18.0000</t>
  </si>
  <si>
    <t>OLIMPIO PEREIRA DE SA NETO</t>
  </si>
  <si>
    <t>0759225-29.2023.8.18.0000</t>
  </si>
  <si>
    <t>GERARLENE PONTE GUIMARAES SANTOS</t>
  </si>
  <si>
    <t>0759226-14.2023.8.18.0000</t>
  </si>
  <si>
    <t>MARIA DO AMPARO BRITO DE ALBUQUERQUE RAMOS</t>
  </si>
  <si>
    <t>0759227-96.2023.8.18.0000</t>
  </si>
  <si>
    <t>ANTONIO SOARES CASTRO</t>
  </si>
  <si>
    <t>0759228-81.2023.8.18.0000</t>
  </si>
  <si>
    <t>0759839-34.2023.8.18.0000</t>
  </si>
  <si>
    <t>JOSE SOARES MARREIROS FERRAZ</t>
  </si>
  <si>
    <t>0759939-86.2023.8.18.0000</t>
  </si>
  <si>
    <t>RICARDO JOSE GONCALVES BEZERRA</t>
  </si>
  <si>
    <t>0759940-71.2023.8.18.0000</t>
  </si>
  <si>
    <t>MARCIO ALVES SILVA</t>
  </si>
  <si>
    <t>0760482-89.2023.8.18.0000</t>
  </si>
  <si>
    <t>ALESSANDRA RIBEIRO TORRES</t>
  </si>
  <si>
    <t>0760483-74.2023.8.18.0000</t>
  </si>
  <si>
    <t>SOLANGE APARECIDA DE CAMPOS COSTA</t>
  </si>
  <si>
    <t>0760855-23.2023.8.18.0000</t>
  </si>
  <si>
    <t>BRUNO BARCELLOS ANNUNZIATA</t>
  </si>
  <si>
    <t>0760496-73.2023.8.18.0000</t>
  </si>
  <si>
    <t>MARIA DA CONCEICAO SAMPAIO ALVES</t>
  </si>
  <si>
    <t>0760497-58.2023.8.18.0000</t>
  </si>
  <si>
    <t>FRANCISCA MARIA PEREIRA DE SALES</t>
  </si>
  <si>
    <t>0760498-43.2023.8.18.0000</t>
  </si>
  <si>
    <t>EDIOBRITON PEREIRA DE SALES</t>
  </si>
  <si>
    <t>0760499-28.2023.8.18.0000</t>
  </si>
  <si>
    <t>JORGE JOAQUIM DE MELO</t>
  </si>
  <si>
    <t>0760502-80.2023.8.18.0000</t>
  </si>
  <si>
    <t>ILZA MARIA SOUSA DE CARVALHO</t>
  </si>
  <si>
    <t>0760856-08.2023.8.18.0000</t>
  </si>
  <si>
    <t>MARIA ESMERALDA FERREIRA MUNIZ</t>
  </si>
  <si>
    <t>0760857-90.2023.8.18.0000</t>
  </si>
  <si>
    <t>0760882-06.2023.8.18.0000</t>
  </si>
  <si>
    <t>JOAO BRITO PASSOS PINHEIRO NETO</t>
  </si>
  <si>
    <t>0760883-88.2023.8.18.0000</t>
  </si>
  <si>
    <t>0760884-73.2023.8.18.0000</t>
  </si>
  <si>
    <t>VALERIO ROSA DE NEGREIROS</t>
  </si>
  <si>
    <t>0760885-58.2023.8.18.0000</t>
  </si>
  <si>
    <t>MATEUS CAVALCANTE BARROS</t>
  </si>
  <si>
    <t>0760887-28.2023.8.18.0000</t>
  </si>
  <si>
    <t>RAIMUNDA CAMPOS DE ARAUJO</t>
  </si>
  <si>
    <t>0761423-39.2023.8.18.0000</t>
  </si>
  <si>
    <t>FRANCELIA RODRIGUES DO AMARAL</t>
  </si>
  <si>
    <t>0761428-61.2023.8.18.0000</t>
  </si>
  <si>
    <t>JOAQUIM RODRIGUES MAGALHAES NETO</t>
  </si>
  <si>
    <t>0761429-46.2023.8.18.0000</t>
  </si>
  <si>
    <t>FABIANA DENISE RODRIGUES FIDELIS</t>
  </si>
  <si>
    <t>0761431-16.2023.8.18.0000</t>
  </si>
  <si>
    <t>GILVAN CARNEIRO DE ANDRADE FILHO</t>
  </si>
  <si>
    <t>0761432-98.2023.8.18.0000</t>
  </si>
  <si>
    <t>ARISTOTELES MATOS ALBUQUERQUE</t>
  </si>
  <si>
    <t>0761434-68.2023.8.18.0000</t>
  </si>
  <si>
    <t>0761436-38.2023.8.18.0000</t>
  </si>
  <si>
    <t>LUZIA HELENA DE VALOIS CORREIA</t>
  </si>
  <si>
    <t>0761438-08.2023.8.18.0000</t>
  </si>
  <si>
    <t>CLAUDETE FEITOSA DE ARAUJO</t>
  </si>
  <si>
    <t>0761440-75.2023.8.18.0000</t>
  </si>
  <si>
    <t>LUCIANO DE ALENCAR MARQUES</t>
  </si>
  <si>
    <t>0761441-60.2023.8.18.0000</t>
  </si>
  <si>
    <t>MARIA DE CASTRO PORTO</t>
  </si>
  <si>
    <t>0761442-45.2023.8.18.0000</t>
  </si>
  <si>
    <t>0762344-95.2023.8.18.0000</t>
  </si>
  <si>
    <t>HILDEBRANDO LUIZ DA SILVA</t>
  </si>
  <si>
    <t>0762345-80.2023.8.18.0000</t>
  </si>
  <si>
    <t>JOSE PEDROSA CASTRO</t>
  </si>
  <si>
    <t>0762346-65.2023.8.18.0000</t>
  </si>
  <si>
    <t>MILENA MARIA COSTA MACIEL</t>
  </si>
  <si>
    <t>0762347-50.2023.8.18.0000</t>
  </si>
  <si>
    <t>MARIA LUSIA BARROS DE CARVALHO</t>
  </si>
  <si>
    <t>0762348-35.2023.8.18.0000</t>
  </si>
  <si>
    <t>0762349-20.2023.8.18.0000</t>
  </si>
  <si>
    <t>JOAO LOPES DO VALE NETO</t>
  </si>
  <si>
    <t>0762350-05.2023.8.18.0000</t>
  </si>
  <si>
    <t>0762351-87.2023.8.18.0000</t>
  </si>
  <si>
    <t>0762352-72.2023.8.18.0000</t>
  </si>
  <si>
    <t>0764478-95.2023.8.18.0000</t>
  </si>
  <si>
    <t>0764479-80.2023.8.18.0000</t>
  </si>
  <si>
    <t>0764480-65.2023.8.18.0000</t>
  </si>
  <si>
    <t>0762717-29.2023.8.18.0000</t>
  </si>
  <si>
    <t>MESAQUE COMPASSO DE MOURA</t>
  </si>
  <si>
    <t>0762718-14.2023.8.18.0000</t>
  </si>
  <si>
    <t>JULIO CESAR ALVES DA SILVA</t>
  </si>
  <si>
    <t>0764483-20.2023.8.18.0000</t>
  </si>
  <si>
    <t>0764484-05.2023.8.18.0000</t>
  </si>
  <si>
    <t>FABIO DOS SANTOS MIRANDA</t>
  </si>
  <si>
    <t>0753054-22.2024.8.18.0000</t>
  </si>
  <si>
    <t>EDIVALDO DE SOUSA BORGES</t>
  </si>
  <si>
    <t>0751699-74.2024.8.18.0000</t>
  </si>
  <si>
    <t>GLEUVAN ARAUJO PORTELA</t>
  </si>
  <si>
    <t>0751668-54.2024.8.18.0000</t>
  </si>
  <si>
    <t>0751665-02.2024.8.18.0000</t>
  </si>
  <si>
    <t>0752713-93.2024.8.18.0000</t>
  </si>
  <si>
    <t>0752715-63.2024.8.18.0000</t>
  </si>
  <si>
    <t>0752710-41.2024.8.18.0000</t>
  </si>
  <si>
    <t>KLEBER LEMOS SOUSA</t>
  </si>
  <si>
    <t>0752709-56.2024.8.18.0000</t>
  </si>
  <si>
    <t>JADILZA VERAS ARAUJO TOMAZ</t>
  </si>
  <si>
    <t>0753892-62.2024.8.18.0000</t>
  </si>
  <si>
    <t>FRANCISCA ALMEIDA MARQUES</t>
  </si>
  <si>
    <t>0752689-65.2024.8.18.0000</t>
  </si>
  <si>
    <t>THATIANA ARAUJO MARANHAO</t>
  </si>
  <si>
    <t>0752688-80.2024.8.18.0000</t>
  </si>
  <si>
    <t>FRANCISCO REINALDO RODRIGUES LEAL</t>
  </si>
  <si>
    <t>0753895-17.2024.8.18.0000</t>
  </si>
  <si>
    <t>CANDIDA PEREIRA DE SOUZA</t>
  </si>
  <si>
    <t>0754036-36.2024.8.18.0000</t>
  </si>
  <si>
    <t>ALEX CARVALHO ANDRADE</t>
  </si>
  <si>
    <t>0754037-21.2024.8.18.0000</t>
  </si>
  <si>
    <t>MARIA DE JESUS PEREIRA BASTOS</t>
  </si>
  <si>
    <t>0754594-08.2024.8.18.0000</t>
  </si>
  <si>
    <t>MARIA LUCIA OLIVEIRA DE BRITO</t>
  </si>
  <si>
    <t>0754041-58.2024.8.18.0000</t>
  </si>
  <si>
    <t>MARIA DOMINGAS DA SILVA ARAUJO</t>
  </si>
  <si>
    <t>0754603-67.2024.8.18.0000</t>
  </si>
  <si>
    <t>YURE NUNES DA SILVA</t>
  </si>
  <si>
    <t>0754604-52.2024.8.18.0000</t>
  </si>
  <si>
    <t>EDINEIDE MARIA DE MOURA</t>
  </si>
  <si>
    <t>0754605-37.2024.8.18.0000</t>
  </si>
  <si>
    <t>WASHINGTON LUIZ ROCHA SANTOS</t>
  </si>
  <si>
    <t>0754795-97.2024.8.18.0000</t>
  </si>
  <si>
    <t>MARIA DA GUIA LOPES DE SOUSA</t>
  </si>
  <si>
    <t>0755943-46.2024.8.18.0000</t>
  </si>
  <si>
    <t>MARCOS VINICIUS DE SOUSA</t>
  </si>
  <si>
    <t>0755944-31.2024.8.18.0000</t>
  </si>
  <si>
    <t>ERCIDENE PEREIRA DA SILVA</t>
  </si>
  <si>
    <t>0755948-68.2024.8.18.0000</t>
  </si>
  <si>
    <t>JOSE RIBEIRO DE ARAUJO JUNIOR</t>
  </si>
  <si>
    <t>0754019-34.2023.8.18.0000</t>
  </si>
  <si>
    <t>JOSE DE ARIMATEA BORGES DE CARVALHO</t>
  </si>
  <si>
    <t>0755211-02.2023.8.18.0000</t>
  </si>
  <si>
    <t>FRANCISCA MARIA TRAJANO DE CARVALHO</t>
  </si>
  <si>
    <t>0755212-84.2023.8.18.0000</t>
  </si>
  <si>
    <t>RUI BARBOSA LIMA</t>
  </si>
  <si>
    <t>0755213-69.2023.8.18.0000</t>
  </si>
  <si>
    <t>0755214-54.2023.8.18.0000</t>
  </si>
  <si>
    <t>DIAGONAL EMPREENDIMENTOS E GESTAO DE NEGOCIOS LTDA</t>
  </si>
  <si>
    <t>0755216-24.2023.8.18.0000</t>
  </si>
  <si>
    <t>EMERSON MIGUEL DOS SANTOS GEHLEN</t>
  </si>
  <si>
    <t>0755219-76.2023.8.18.0000</t>
  </si>
  <si>
    <t>VICENTE DE CARVALHO BARROS</t>
  </si>
  <si>
    <t>0756063-26.2023.8.18.0000</t>
  </si>
  <si>
    <t>ADRIANO JOSE PEREIRA GALENO</t>
  </si>
  <si>
    <t>0756687-75.2023.8.18.0000</t>
  </si>
  <si>
    <t>ERASMO LIMA BEZERRA</t>
  </si>
  <si>
    <t>0756690-30.2023.8.18.0000</t>
  </si>
  <si>
    <t>0757115-57.2023.8.18.0000</t>
  </si>
  <si>
    <t>FRANCISCO DAS CHAGAS DOS SANTOS RODRIGUES</t>
  </si>
  <si>
    <t>0757760-82.2023.8.18.0000</t>
  </si>
  <si>
    <t>0760503-65.2023.8.18.0000</t>
  </si>
  <si>
    <t>FRANCISCO VALMIR DE OLIVEIRA SANTANA</t>
  </si>
  <si>
    <t>0759232-21.2023.8.18.0000</t>
  </si>
  <si>
    <t>JOAO ULIVI E SILVA</t>
  </si>
  <si>
    <t>0759233-06.2023.8.18.0000</t>
  </si>
  <si>
    <t>MARCELO DA SILVA</t>
  </si>
  <si>
    <t>0759852-33.2023.8.18.0000</t>
  </si>
  <si>
    <t>CLAUDIA OLIVEIRA MELO</t>
  </si>
  <si>
    <t>0760506-20.2023.8.18.0000</t>
  </si>
  <si>
    <t>HELDER DA ROCHA CAVALCANTE</t>
  </si>
  <si>
    <t>0764494-49.2023.8.18.0000</t>
  </si>
  <si>
    <t>CARLOS AUGUSTO PEREIRA DA SILVA</t>
  </si>
  <si>
    <t>0762355-27.2023.8.18.0000</t>
  </si>
  <si>
    <t>EDMAR PEREIRA DOS SANTOS</t>
  </si>
  <si>
    <t>0762361-34.2023.8.18.0000</t>
  </si>
  <si>
    <t>CONSTRUTORA TAJRA MELO LIMITADA</t>
  </si>
  <si>
    <t>0762356-12.2023.8.18.0000</t>
  </si>
  <si>
    <t>MARIA HELENA DE SOUSA LEAL</t>
  </si>
  <si>
    <t>0754046-80.2024.8.18.0000</t>
  </si>
  <si>
    <t>FRANK MAGNO DA COSTA</t>
  </si>
  <si>
    <t>0754050-20.2024.8.18.0000</t>
  </si>
  <si>
    <t>DENNEYANE SOLANO SOARES</t>
  </si>
  <si>
    <t>0754817-58.2024.8.18.0000</t>
  </si>
  <si>
    <t>FRANCISCO KLEBER ALVES DE SOUSA</t>
  </si>
  <si>
    <t>0756056-97.2024.8.18.0000</t>
  </si>
  <si>
    <t>KLAUS JADSON DE SOUSA BRANDAO</t>
  </si>
  <si>
    <t>0755984-13.2024.8.18.0000</t>
  </si>
  <si>
    <t>WALDEIR RIBEIRO GONCALVES</t>
  </si>
  <si>
    <t>0755985-95.2024.8.18.0000</t>
  </si>
  <si>
    <t>0758495-81.2024.8.18.0000</t>
  </si>
  <si>
    <t>NICOLLE MARTINS DA PAZ HIGINO</t>
  </si>
  <si>
    <t>0758491-44.2024.8.18.0000</t>
  </si>
  <si>
    <t>GISELLE DE JESUS CALDAS</t>
  </si>
  <si>
    <t>0758548-62.2024.8.18.0000</t>
  </si>
  <si>
    <t>LAUANNA KELLY CALDAS DA SILVA</t>
  </si>
  <si>
    <t>0758498-36.2024.8.18.0000</t>
  </si>
  <si>
    <t>LAUARA KETLYN CALDAS DA SILVA</t>
  </si>
  <si>
    <t>0758499-21.2024.8.18.0000</t>
  </si>
  <si>
    <t>GENTIL ALENCAR DE SOUSA NETO</t>
  </si>
  <si>
    <t>0758501-88.2024.8.18.0000</t>
  </si>
  <si>
    <t>MARIA CREUZA MACHADO SAMPAIO</t>
  </si>
  <si>
    <t>0759415-55.2024.8.18.0000</t>
  </si>
  <si>
    <t>HERALDO II FREITAS ALVES</t>
  </si>
  <si>
    <t>0758502-73.2024.8.18.0000</t>
  </si>
  <si>
    <t>0758503-58.2024.8.18.0000</t>
  </si>
  <si>
    <t>ANTONIO JOAQUIM DE SOUZA CASTRO</t>
  </si>
  <si>
    <t>0758506-13.2024.8.18.0000</t>
  </si>
  <si>
    <t>0759315-03.2024.8.18.0000</t>
  </si>
  <si>
    <t>ALDENOR PEREIRA DA SILVA</t>
  </si>
  <si>
    <t>0761445-63.2024.8.18.0000</t>
  </si>
  <si>
    <t>GERSON ALMEIDA DA SILVA JUNIOR</t>
  </si>
  <si>
    <t>0760921-66.2024.8.18.0000</t>
  </si>
  <si>
    <t>LUIZ CARLOS GONCALVES FERREIRA</t>
  </si>
  <si>
    <t>0760922-51.2024.8.18.0000</t>
  </si>
  <si>
    <t>SEBASTIAO ARAUJO LUZ</t>
  </si>
  <si>
    <t>0760043-44.2024.8.18.0000</t>
  </si>
  <si>
    <t>MARIA SOLANGE LEOPOLDO FEITOSA</t>
  </si>
  <si>
    <t>0760044-29.2024.8.18.0000</t>
  </si>
  <si>
    <t>BERNARDO CLARAVAL MAIA E SILVA</t>
  </si>
  <si>
    <t>0760045-14.2024.8.18.0000</t>
  </si>
  <si>
    <t>ALCIONEIDA DE SOUSA SANTOS</t>
  </si>
  <si>
    <t>0760046-96.2024.8.18.0000</t>
  </si>
  <si>
    <t>MARINA JUNQUEIRA LIMA</t>
  </si>
  <si>
    <t>0759416-40.2024.8.18.0000</t>
  </si>
  <si>
    <t>0759405-11.2024.8.18.0000</t>
  </si>
  <si>
    <t>0759406-93.2024.8.18.0000</t>
  </si>
  <si>
    <t>CARLOS ALBERTO FONTENELLE DE CASTRO FILHO</t>
  </si>
  <si>
    <t>0759407-78.2024.8.18.0000</t>
  </si>
  <si>
    <t>ALBERTO ABRAAO LOIOLA FILHO</t>
  </si>
  <si>
    <t>0759408-63.2024.8.18.0000</t>
  </si>
  <si>
    <t>FERNANDO SILVA ARAUJO</t>
  </si>
  <si>
    <t>0759409-48.2024.8.18.0000</t>
  </si>
  <si>
    <t>0758553-84.2024.8.18.0000</t>
  </si>
  <si>
    <t>MARIA DALCI DE OLIVEIRA MAIA ARRAIS</t>
  </si>
  <si>
    <t>0758515-72.2024.8.18.0000</t>
  </si>
  <si>
    <t>BENEDITA COSTA CANTUARIA MONTEIRO ROSA</t>
  </si>
  <si>
    <t>0758516-57.2024.8.18.0000</t>
  </si>
  <si>
    <t>0758517-42.2024.8.18.0000</t>
  </si>
  <si>
    <t>0758518-27.2024.8.18.0000</t>
  </si>
  <si>
    <t>0758519-12.2024.8.18.0000</t>
  </si>
  <si>
    <t>TERESINHA DE JESUS BARBOSA XAVIER ALMEIDA</t>
  </si>
  <si>
    <t>0759224-10.2024.8.18.0000</t>
  </si>
  <si>
    <t>0758520-94.2024.8.18.0000</t>
  </si>
  <si>
    <t>0758521-79.2024.8.18.0000</t>
  </si>
  <si>
    <t>0759225-92.2024.8.18.0000</t>
  </si>
  <si>
    <t>0758522-64.2024.8.18.0000</t>
  </si>
  <si>
    <t>0759226-77.2024.8.18.0000</t>
  </si>
  <si>
    <t>0758523-49.2024.8.18.0000</t>
  </si>
  <si>
    <t>0759227-62.2024.8.18.0000</t>
  </si>
  <si>
    <t>0758524-34.2024.8.18.0000</t>
  </si>
  <si>
    <t>0759228-47.2024.8.18.0000</t>
  </si>
  <si>
    <t>0758525-19.2024.8.18.0000</t>
  </si>
  <si>
    <t>0759230-17.2024.8.18.0000</t>
  </si>
  <si>
    <t>0758526-04.2024.8.18.0000</t>
  </si>
  <si>
    <t>0759231-02.2024.8.18.0000</t>
  </si>
  <si>
    <t>LAURA CARVALHO CAVALCANTE DE OLIVEIRA</t>
  </si>
  <si>
    <t>0759232-84.2024.8.18.0000</t>
  </si>
  <si>
    <t>0759234-54.2024.8.18.0000</t>
  </si>
  <si>
    <t>0759235-39.2024.8.18.0000</t>
  </si>
  <si>
    <t>0758527-86.2024.8.18.0000</t>
  </si>
  <si>
    <t>0759236-24.2024.8.18.0000</t>
  </si>
  <si>
    <t>0759238-91.2024.8.18.0000</t>
  </si>
  <si>
    <t>0759410-33.2024.8.18.0000</t>
  </si>
  <si>
    <t>0759241-46.2024.8.18.0000</t>
  </si>
  <si>
    <t>0758528-71.2024.8.18.0000</t>
  </si>
  <si>
    <t>0759411-18.2024.8.18.0000</t>
  </si>
  <si>
    <t>0759246-68.2024.8.18.0000</t>
  </si>
  <si>
    <t>0758529-56.2024.8.18.0000</t>
  </si>
  <si>
    <t>0759248-38.2024.8.18.0000</t>
  </si>
  <si>
    <t>0758530-41.2024.8.18.0000</t>
  </si>
  <si>
    <t>0759412-03.2024.8.18.0000</t>
  </si>
  <si>
    <t>0758531-26.2024.8.18.0000</t>
  </si>
  <si>
    <t>0759249-23.2024.8.18.0000</t>
  </si>
  <si>
    <t>NELSON RODRIGUES DE SOUSA</t>
  </si>
  <si>
    <t>0760054-73.2024.8.18.0000</t>
  </si>
  <si>
    <t>ADRIANA RIBEIRO TORRES DE SOUZA</t>
  </si>
  <si>
    <t>0759417-25.2024.8.18.0000</t>
  </si>
  <si>
    <t>0759254-45.2024.8.18.0000</t>
  </si>
  <si>
    <t>0759259-67.2024.8.18.0000</t>
  </si>
  <si>
    <t>0759419-92.2024.8.18.0000</t>
  </si>
  <si>
    <t>0759420-77.2024.8.18.0000</t>
  </si>
  <si>
    <t>0758532-11.2024.8.18.0000</t>
  </si>
  <si>
    <t>0759264-89.2024.8.18.0000</t>
  </si>
  <si>
    <t>0758533-93.2024.8.18.0000</t>
  </si>
  <si>
    <t>0758534-78.2024.8.18.0000</t>
  </si>
  <si>
    <t>0758535-63.2024.8.18.0000</t>
  </si>
  <si>
    <t>0758536-48.2024.8.18.0000</t>
  </si>
  <si>
    <t>0758537-33.2024.8.18.0000</t>
  </si>
  <si>
    <t>0758538-18.2024.8.18.0000</t>
  </si>
  <si>
    <t>0758539-03.2024.8.18.0000</t>
  </si>
  <si>
    <t>0759266-59.2024.8.18.0000</t>
  </si>
  <si>
    <t>0759421-62.2024.8.18.0000</t>
  </si>
  <si>
    <t>0759267-44.2024.8.18.0000</t>
  </si>
  <si>
    <t>0759268-29.2024.8.18.0000</t>
  </si>
  <si>
    <t>0759422-47.2024.8.18.0000</t>
  </si>
  <si>
    <t>0759423-32.2024.8.18.0000</t>
  </si>
  <si>
    <t>0758540-85.2024.8.18.0000</t>
  </si>
  <si>
    <t>0758541-70.2024.8.18.0000</t>
  </si>
  <si>
    <t>0758542-55.2024.8.18.0000</t>
  </si>
  <si>
    <t>0758543-40.2024.8.18.0000</t>
  </si>
  <si>
    <t>0759424-17.2024.8.18.0000</t>
  </si>
  <si>
    <t>0759425-02.2024.8.18.0000</t>
  </si>
  <si>
    <t>0759426-84.2024.8.18.0000</t>
  </si>
  <si>
    <t>0759427-69.2024.8.18.0000</t>
  </si>
  <si>
    <t>0759428-54.2024.8.18.0000</t>
  </si>
  <si>
    <t>0759429-39.2024.8.18.0000</t>
  </si>
  <si>
    <t>0759430-24.2024.8.18.0000</t>
  </si>
  <si>
    <t>MARIA DAS NEVES DAS FLORES</t>
  </si>
  <si>
    <t>0765404-42.2024.8.18.0000</t>
  </si>
  <si>
    <t>LUIZ GONZAGA DE CARVALHO</t>
  </si>
  <si>
    <t>0760926-88.2024.8.18.0000</t>
  </si>
  <si>
    <t>JAQUELINE RIBEIRO GONCALVES</t>
  </si>
  <si>
    <t>0765405-27.2024.8.18.0000</t>
  </si>
  <si>
    <t>ELINE MARIA DE CARVALHO ABREU</t>
  </si>
  <si>
    <t>0765406-12.2024.8.18.0000</t>
  </si>
  <si>
    <t>0759431-09.2024.8.18.0000</t>
  </si>
  <si>
    <t>0758544-25.2024.8.18.0000</t>
  </si>
  <si>
    <t>0758545-10.2024.8.18.0000</t>
  </si>
  <si>
    <t>0758546-92.2024.8.18.0000</t>
  </si>
  <si>
    <t>0758600-58.2024.8.18.0000</t>
  </si>
  <si>
    <t>0758603-13.2024.8.18.0000</t>
  </si>
  <si>
    <t>0762293-50.2024.8.18.0000</t>
  </si>
  <si>
    <t>0758558-09.2024.8.18.0000</t>
  </si>
  <si>
    <t>0759434-61.2024.8.18.0000</t>
  </si>
  <si>
    <t>FRANCISCO TULIO CIARLINI MENDES</t>
  </si>
  <si>
    <t>0759435-46.2024.8.18.0000</t>
  </si>
  <si>
    <t>0759437-16.2024.8.18.0000</t>
  </si>
  <si>
    <t>0759438-98.2024.8.18.0000</t>
  </si>
  <si>
    <t>0759439-83.2024.8.18.0000</t>
  </si>
  <si>
    <t>MARIA AUXILIADORA DA SILVA SANTOS</t>
  </si>
  <si>
    <t>0759440-68.2024.8.18.0000</t>
  </si>
  <si>
    <t>0759441-53.2024.8.18.0000</t>
  </si>
  <si>
    <t>0759442-38.2024.8.18.0000</t>
  </si>
  <si>
    <t>0758559-91.2024.8.18.0000</t>
  </si>
  <si>
    <t>0759443-23.2024.8.18.0000</t>
  </si>
  <si>
    <t>0758560-76.2024.8.18.0000</t>
  </si>
  <si>
    <t>0759444-08.2024.8.18.0000</t>
  </si>
  <si>
    <t>0758602-28.2024.8.18.0000</t>
  </si>
  <si>
    <t>0759445-90.2024.8.18.0000</t>
  </si>
  <si>
    <t>0759446-75.2024.8.18.0000</t>
  </si>
  <si>
    <t>0759447-60.2024.8.18.0000</t>
  </si>
  <si>
    <t>0762231-10.2024.8.18.0000</t>
  </si>
  <si>
    <t>0762232-92.2024.8.18.0000</t>
  </si>
  <si>
    <t>ODONICE BRITO RODRIGUES</t>
  </si>
  <si>
    <t>0760064-20.2024.8.18.0000</t>
  </si>
  <si>
    <t>0762235-47.2024.8.18.0000</t>
  </si>
  <si>
    <t>JOAO MALATO NETO</t>
  </si>
  <si>
    <t>0758563-31.2024.8.18.0000</t>
  </si>
  <si>
    <t>JOAO PAULO SANTIAGO SALES</t>
  </si>
  <si>
    <t>0758564-16.2024.8.18.0000</t>
  </si>
  <si>
    <t>0758566-83.2024.8.18.0000</t>
  </si>
  <si>
    <t>0758567-68.2024.8.18.0000</t>
  </si>
  <si>
    <t>0758568-53.2024.8.18.0000</t>
  </si>
  <si>
    <t>JULIANA MARTINS CARNEIRO NOLETO</t>
  </si>
  <si>
    <t>0758569-38.2024.8.18.0000</t>
  </si>
  <si>
    <t>0758571-08.2024.8.18.0000</t>
  </si>
  <si>
    <t>0758572-90.2024.8.18.0000</t>
  </si>
  <si>
    <t>KARLA DANIELA FURTADO MAIA CARVALHO</t>
  </si>
  <si>
    <t>0758574-60.2024.8.18.0000</t>
  </si>
  <si>
    <t>0758575-45.2024.8.18.0000</t>
  </si>
  <si>
    <t>0758577-15.2024.8.18.0000</t>
  </si>
  <si>
    <t>LEONARDO FONSECA RODRIGUES</t>
  </si>
  <si>
    <t>0758578-97.2024.8.18.0000</t>
  </si>
  <si>
    <t>MARCELO DE JESUS MONTEIRO ARAUJO</t>
  </si>
  <si>
    <t>0758580-67.2024.8.18.0000</t>
  </si>
  <si>
    <t>LUCIANO LOPES NOGUEIRA RAMOS</t>
  </si>
  <si>
    <t>0758582-37.2024.8.18.0000</t>
  </si>
  <si>
    <t>0758584-07.2024.8.18.0000</t>
  </si>
  <si>
    <t>FRANCISCO DE LIMA LEMOS</t>
  </si>
  <si>
    <t>0760930-28.2024.8.18.0000</t>
  </si>
  <si>
    <t>ADELINA LOURDES SAMPAIO PINHEIRO MIRANDA</t>
  </si>
  <si>
    <t>0760931-13.2024.8.18.0000</t>
  </si>
  <si>
    <t>MARIA EUGENIA GONCALVES BASTOS</t>
  </si>
  <si>
    <t>0761372-91.2024.8.18.0000</t>
  </si>
  <si>
    <t>0761373-76.2024.8.18.0000</t>
  </si>
  <si>
    <t>NIELSEN SILVA MENDES LIMA</t>
  </si>
  <si>
    <t>0761374-61.2024.8.18.0000</t>
  </si>
  <si>
    <t>MARIO ALEXANDRE COSTA NORMANDO</t>
  </si>
  <si>
    <t>0761452-55.2024.8.18.0000</t>
  </si>
  <si>
    <t>0761377-16.2024.8.18.0000</t>
  </si>
  <si>
    <t>RICARDO LUCIO FREIRE TRIGUEIRO</t>
  </si>
  <si>
    <t>0761378-98.2024.8.18.0000</t>
  </si>
  <si>
    <t>VALESCA CALAND NORONHA</t>
  </si>
  <si>
    <t>0761380-68.2024.8.18.0000</t>
  </si>
  <si>
    <t>0761382-38.2024.8.18.0000</t>
  </si>
  <si>
    <t>0761384-08.2024.8.18.0000</t>
  </si>
  <si>
    <t>0761386-75.2024.8.18.0000</t>
  </si>
  <si>
    <t>0761387-60.2024.8.18.0000</t>
  </si>
  <si>
    <t>0760932-95.2024.8.18.0000</t>
  </si>
  <si>
    <t>0760934-65.2024.8.18.0000</t>
  </si>
  <si>
    <t>0760936-35.2024.8.18.0000</t>
  </si>
  <si>
    <t>0760938-05.2024.8.18.0000</t>
  </si>
  <si>
    <t>0760939-87.2024.8.18.0000</t>
  </si>
  <si>
    <t>0761389-30.2024.8.18.0000</t>
  </si>
  <si>
    <t>FERNANDO ANTONIO BERNIZ ARAGAO</t>
  </si>
  <si>
    <t>0760940-72.2024.8.18.0000</t>
  </si>
  <si>
    <t>EDNOLIA EVANGELISTA DE ALMEIDA</t>
  </si>
  <si>
    <t>0761391-97.2024.8.18.0000</t>
  </si>
  <si>
    <t>GLECIO PAULINO SETUBAL DA CUNHA E SILVA</t>
  </si>
  <si>
    <t>0760942-42.2024.8.18.0000</t>
  </si>
  <si>
    <t>ANTONIO CHARLES RIBEIRO DE ALMEIDA</t>
  </si>
  <si>
    <t>0760943-27.2024.8.18.0000</t>
  </si>
  <si>
    <t>GALENO ARISTOTELES COELHO DE SA</t>
  </si>
  <si>
    <t>0760944-12.2024.8.18.0000</t>
  </si>
  <si>
    <t>ANA CECILIA ROSARIO RIBEIRO</t>
  </si>
  <si>
    <t>0760945-94.2024.8.18.0000</t>
  </si>
  <si>
    <t>0761392-82.2024.8.18.0000</t>
  </si>
  <si>
    <t>MARCONDES PEREIRA DE OLIVEIRA</t>
  </si>
  <si>
    <t>0760947-64.2024.8.18.0000</t>
  </si>
  <si>
    <t>0760948-49.2024.8.18.0000</t>
  </si>
  <si>
    <t>FRANCISCA SILVIA DA SILVA REIS</t>
  </si>
  <si>
    <t>0761393-67.2024.8.18.0000</t>
  </si>
  <si>
    <t>0761394-52.2024.8.18.0000</t>
  </si>
  <si>
    <t>EVERANGELA ARAUJO BARROS</t>
  </si>
  <si>
    <t>0761396-22.2024.8.18.0000</t>
  </si>
  <si>
    <t>0760949-34.2024.8.18.0000</t>
  </si>
  <si>
    <t>0760950-19.2024.8.18.0000</t>
  </si>
  <si>
    <t>0760951-04.2024.8.18.0000</t>
  </si>
  <si>
    <t>0760953-71.2024.8.18.0000</t>
  </si>
  <si>
    <t>0761397-07.2024.8.18.0000</t>
  </si>
  <si>
    <t>0760954-56.2024.8.18.0000</t>
  </si>
  <si>
    <t>0761398-89.2024.8.18.0000</t>
  </si>
  <si>
    <t>0761399-74.2024.8.18.0000</t>
  </si>
  <si>
    <t>0760955-41.2024.8.18.0000</t>
  </si>
  <si>
    <t>0760956-26.2024.8.18.0000</t>
  </si>
  <si>
    <t>0760957-11.2024.8.18.0000</t>
  </si>
  <si>
    <t>MARGARIDA MARIA DE PONTES VASCONCELOS</t>
  </si>
  <si>
    <t>0761401-44.2024.8.18.0000</t>
  </si>
  <si>
    <t>0761402-29.2024.8.18.0000</t>
  </si>
  <si>
    <t>0760958-93.2024.8.18.0000</t>
  </si>
  <si>
    <t>0761403-14.2024.8.18.0000</t>
  </si>
  <si>
    <t>MARIA AURINIVIA PARENTE CRUZ ALENCAR</t>
  </si>
  <si>
    <t>0761404-96.2024.8.18.0000</t>
  </si>
  <si>
    <t>0760959-78.2024.8.18.0000</t>
  </si>
  <si>
    <t>0761406-66.2024.8.18.0000</t>
  </si>
  <si>
    <t>0761407-51.2024.8.18.0000</t>
  </si>
  <si>
    <t>0761409-21.2024.8.18.0000</t>
  </si>
  <si>
    <t>0761410-06.2024.8.18.0000</t>
  </si>
  <si>
    <t>MARINA NUNES DA COSTA CASTRO</t>
  </si>
  <si>
    <t>0764323-58.2024.8.18.0000</t>
  </si>
  <si>
    <t>LUIZA DILEUZA RODRIGUES SANTOS DE MACEDO</t>
  </si>
  <si>
    <t>0762611-33.2024.8.18.0000</t>
  </si>
  <si>
    <t>PEDRO LEOPOLDINO FERREIRA FILHO</t>
  </si>
  <si>
    <t>0765408-79.2024.8.18.0000</t>
  </si>
  <si>
    <t>MAURICIO GOMES DE SOUZA</t>
  </si>
  <si>
    <t>0761411-88.2024.8.18.0000</t>
  </si>
  <si>
    <t>0761413-58.2024.8.18.0000</t>
  </si>
  <si>
    <t>0761414-43.2024.8.18.0000</t>
  </si>
  <si>
    <t>0761454-25.2024.8.18.0000</t>
  </si>
  <si>
    <t>0761416-13.2024.8.18.0000</t>
  </si>
  <si>
    <t>0761418-80.2024.8.18.0000</t>
  </si>
  <si>
    <t>0762238-02.2024.8.18.0000</t>
  </si>
  <si>
    <t>0761420-50.2024.8.18.0000</t>
  </si>
  <si>
    <t>0761421-35.2024.8.18.0000</t>
  </si>
  <si>
    <t>0761422-20.2024.8.18.0000</t>
  </si>
  <si>
    <t>0761424-87.2024.8.18.0000</t>
  </si>
  <si>
    <t>0761426-57.2024.8.18.0000</t>
  </si>
  <si>
    <t>0761427-42.2024.8.18.0000</t>
  </si>
  <si>
    <t>0761428-27.2024.8.18.0000</t>
  </si>
  <si>
    <t>0761429-12.2024.8.18.0000</t>
  </si>
  <si>
    <t>0761432-64.2024.8.18.0000</t>
  </si>
  <si>
    <t>0761433-49.2024.8.18.0000</t>
  </si>
  <si>
    <t>0761436-04.2024.8.18.0000</t>
  </si>
  <si>
    <t>0764331-35.2024.8.18.0000</t>
  </si>
  <si>
    <t>0765436-47.2024.8.18.0000</t>
  </si>
  <si>
    <t>VICTOR NUNES DE CARVALHO PRADO CASTELLO BRANCO</t>
  </si>
  <si>
    <t>0765411-34.2024.8.18.0000</t>
  </si>
  <si>
    <t>0765412-19.2024.8.18.0000</t>
  </si>
  <si>
    <t>ANTONIO HELDER IZIDORIO DA SILVA</t>
  </si>
  <si>
    <t>0758587-59.2024.8.18.0000</t>
  </si>
  <si>
    <t>0758589-29.2024.8.18.0000</t>
  </si>
  <si>
    <t>JANAINA FELIX DE OIVEIRA</t>
  </si>
  <si>
    <t>0759449-30.2024.8.18.0000</t>
  </si>
  <si>
    <t>SINARA MARIA BARROS FEITOSA</t>
  </si>
  <si>
    <t>0760073-79.2024.8.18.0000</t>
  </si>
  <si>
    <t>0760960-63.2024.8.18.0000</t>
  </si>
  <si>
    <t>ABSALAO VERAS DOS SANTOS</t>
  </si>
  <si>
    <t>0760093-70.2024.8.18.0000</t>
  </si>
  <si>
    <t>ID</t>
  </si>
  <si>
    <t>Senha</t>
  </si>
  <si>
    <t>Gabriel</t>
  </si>
  <si>
    <t>Rodrigo</t>
  </si>
  <si>
    <t>Usuario</t>
  </si>
  <si>
    <t>Gabriel3027</t>
  </si>
  <si>
    <t>Rodrigo Tolentino</t>
  </si>
  <si>
    <t>Mathew</t>
  </si>
  <si>
    <t>Jordania</t>
  </si>
  <si>
    <t>Marcelo</t>
  </si>
  <si>
    <t>Marcia</t>
  </si>
  <si>
    <t>Suely</t>
  </si>
  <si>
    <t>Maury</t>
  </si>
  <si>
    <t>Bruna</t>
  </si>
  <si>
    <t>Jordânia Alves de Sousa</t>
  </si>
  <si>
    <t>Marcelo Lima Paes Junior</t>
  </si>
  <si>
    <t>Bruna Gabriela das Chagas Pereira</t>
  </si>
  <si>
    <t>Maury Cardoso Soares Neto</t>
  </si>
  <si>
    <t>Márcia Giselly Queiroz Ribeiro Sampaio</t>
  </si>
  <si>
    <t>Suely Ramos de Morais</t>
  </si>
  <si>
    <t>Cargo</t>
  </si>
  <si>
    <t>Servidor TJ/PI - Coordenadoria de Precatórios</t>
  </si>
  <si>
    <t>Contadora TJ/PI - Coordenadoria de Precatórios</t>
  </si>
  <si>
    <t>Juiz Auxiliar da Presidência</t>
  </si>
  <si>
    <t>Mathew Vilarinho Martins</t>
  </si>
  <si>
    <t>Coordenador de Precatórios TJ/PI</t>
  </si>
  <si>
    <t>Analista Judiciário/Auditor</t>
  </si>
  <si>
    <t>Servidora TJ/PI - Coordenadoria de Precatórios</t>
  </si>
  <si>
    <t>Estagiária TJ/PI - Coordenadoria de Precatórios</t>
  </si>
  <si>
    <t>23/11/2016</t>
  </si>
  <si>
    <t>08/12/2016</t>
  </si>
  <si>
    <t>09/12/2016</t>
  </si>
  <si>
    <t>16/12/2016</t>
  </si>
  <si>
    <t>01/02/2017</t>
  </si>
  <si>
    <t>14/02/2017</t>
  </si>
  <si>
    <t>29/03/2017</t>
  </si>
  <si>
    <t>30/03/2017</t>
  </si>
  <si>
    <t>03/04/2017</t>
  </si>
  <si>
    <t>19/04/2017</t>
  </si>
  <si>
    <t>26/04/2017</t>
  </si>
  <si>
    <t>04/05/2017</t>
  </si>
  <si>
    <t>15/05/2017</t>
  </si>
  <si>
    <t>25/05/2017</t>
  </si>
  <si>
    <t>26/05/2017</t>
  </si>
  <si>
    <t>05/06/2017</t>
  </si>
  <si>
    <t>13/06/2017</t>
  </si>
  <si>
    <t>20/06/2017</t>
  </si>
  <si>
    <t>22/06/2017</t>
  </si>
  <si>
    <t>28/06/2017</t>
  </si>
  <si>
    <t>29/06/2017</t>
  </si>
  <si>
    <t>30/06/2017</t>
  </si>
  <si>
    <t>09/11/2016</t>
  </si>
  <si>
    <t>21/11/2016</t>
  </si>
  <si>
    <t>02/12/2016</t>
  </si>
  <si>
    <t>21/02/2017</t>
  </si>
  <si>
    <t>03/05/2017</t>
  </si>
  <si>
    <t>12/05/2017</t>
  </si>
  <si>
    <t>26/06/2017</t>
  </si>
  <si>
    <t>04/07/2017</t>
  </si>
  <si>
    <t>07/07/2017</t>
  </si>
  <si>
    <t>11/07/2017</t>
  </si>
  <si>
    <t>24/07/2017</t>
  </si>
  <si>
    <t>02/08/2017</t>
  </si>
  <si>
    <t>29/08/2017</t>
  </si>
  <si>
    <t>13/09/2017</t>
  </si>
  <si>
    <t>21/09/2017</t>
  </si>
  <si>
    <t>22/09/2017</t>
  </si>
  <si>
    <t>27/11/2017</t>
  </si>
  <si>
    <t>12/01/2018</t>
  </si>
  <si>
    <t>31/01/2018</t>
  </si>
  <si>
    <t>09/02/2018</t>
  </si>
  <si>
    <t>05/03/2018</t>
  </si>
  <si>
    <t>19/03/2018</t>
  </si>
  <si>
    <t>22/03/2018</t>
  </si>
  <si>
    <t>28/03/2018</t>
  </si>
  <si>
    <t>03/04/2018</t>
  </si>
  <si>
    <t>09/04/2018</t>
  </si>
  <si>
    <t>20/04/2018</t>
  </si>
  <si>
    <t>08/05/2018</t>
  </si>
  <si>
    <t>16/05/2018</t>
  </si>
  <si>
    <t>28/05/2018</t>
  </si>
  <si>
    <t>30/05/2018</t>
  </si>
  <si>
    <t>12/06/2018</t>
  </si>
  <si>
    <t>14/06/2018</t>
  </si>
  <si>
    <t>18/06/2018</t>
  </si>
  <si>
    <t>21/06/2018</t>
  </si>
  <si>
    <t>26/06/2018</t>
  </si>
  <si>
    <t>28/06/2018</t>
  </si>
  <si>
    <t>29/06/2018</t>
  </si>
  <si>
    <t>18/07/2017</t>
  </si>
  <si>
    <t>21/08/2017</t>
  </si>
  <si>
    <t>01/09/2017</t>
  </si>
  <si>
    <t>04/10/2017</t>
  </si>
  <si>
    <t>12/12/2017</t>
  </si>
  <si>
    <t>04/04/2018</t>
  </si>
  <si>
    <t>06/06/2018</t>
  </si>
  <si>
    <t>11/07/2018</t>
  </si>
  <si>
    <t>30/07/2018</t>
  </si>
  <si>
    <t>20/08/2018</t>
  </si>
  <si>
    <t>22/08/2018</t>
  </si>
  <si>
    <t>23/08/2018</t>
  </si>
  <si>
    <t>28/08/2018</t>
  </si>
  <si>
    <t>29/08/2018</t>
  </si>
  <si>
    <t>31/08/2018</t>
  </si>
  <si>
    <t>03/09/2018</t>
  </si>
  <si>
    <t>06/09/2018</t>
  </si>
  <si>
    <t>04/10/2018</t>
  </si>
  <si>
    <t>05/10/2018</t>
  </si>
  <si>
    <t>09/10/2018</t>
  </si>
  <si>
    <t>16/10/2018</t>
  </si>
  <si>
    <t>22/10/2018</t>
  </si>
  <si>
    <t>01/11/2018</t>
  </si>
  <si>
    <t>12/11/2018</t>
  </si>
  <si>
    <t>13/11/2018</t>
  </si>
  <si>
    <t>19/11/2018</t>
  </si>
  <si>
    <t>20/11/2018</t>
  </si>
  <si>
    <t>23/11/2018</t>
  </si>
  <si>
    <t>05/12/2018</t>
  </si>
  <si>
    <t>06/12/2018</t>
  </si>
  <si>
    <t>07/12/2018</t>
  </si>
  <si>
    <t>12/12/2018</t>
  </si>
  <si>
    <t>13/12/2018</t>
  </si>
  <si>
    <t>17/12/2018</t>
  </si>
  <si>
    <t>19/12/2018</t>
  </si>
  <si>
    <t>15/01/2019</t>
  </si>
  <si>
    <t>28/01/2019</t>
  </si>
  <si>
    <t>29/01/2019</t>
  </si>
  <si>
    <t>04/02/2019</t>
  </si>
  <si>
    <t>05/02/2019</t>
  </si>
  <si>
    <t>06/02/2019</t>
  </si>
  <si>
    <t>12/02/2019</t>
  </si>
  <si>
    <t>14/02/2019</t>
  </si>
  <si>
    <t>15/02/2019</t>
  </si>
  <si>
    <t>19/02/2019</t>
  </si>
  <si>
    <t>22/02/2019</t>
  </si>
  <si>
    <t>28/02/2019</t>
  </si>
  <si>
    <t>12/03/2019</t>
  </si>
  <si>
    <t>25/03/2019</t>
  </si>
  <si>
    <t>29/03/2019</t>
  </si>
  <si>
    <t>02/04/2019</t>
  </si>
  <si>
    <t>03/04/2019</t>
  </si>
  <si>
    <t>12/04/2019</t>
  </si>
  <si>
    <t>16/04/2019</t>
  </si>
  <si>
    <t>24/04/2019</t>
  </si>
  <si>
    <t>26/04/2019</t>
  </si>
  <si>
    <t>29/04/2019</t>
  </si>
  <si>
    <t>02/05/2019</t>
  </si>
  <si>
    <t>07/05/2019</t>
  </si>
  <si>
    <t>13/05/2019</t>
  </si>
  <si>
    <t>16/05/2019</t>
  </si>
  <si>
    <t>20/05/2019</t>
  </si>
  <si>
    <t>27/05/2019</t>
  </si>
  <si>
    <t>28/05/2019</t>
  </si>
  <si>
    <t>29/05/2019</t>
  </si>
  <si>
    <t>04/06/2019</t>
  </si>
  <si>
    <t>05/06/2019</t>
  </si>
  <si>
    <t>07/06/2019</t>
  </si>
  <si>
    <t>11/06/2019</t>
  </si>
  <si>
    <t>13/06/2019</t>
  </si>
  <si>
    <t>14/06/2019</t>
  </si>
  <si>
    <t>25/06/2019</t>
  </si>
  <si>
    <t>26/06/2019</t>
  </si>
  <si>
    <t>27/06/2019</t>
  </si>
  <si>
    <t>28/06/2019</t>
  </si>
  <si>
    <t>01/07/2019</t>
  </si>
  <si>
    <t>11/09/2018</t>
  </si>
  <si>
    <t>11/10/2018</t>
  </si>
  <si>
    <t>14/12/2018</t>
  </si>
  <si>
    <t>08/02/2019</t>
  </si>
  <si>
    <t>20/02/2019</t>
  </si>
  <si>
    <t>13/03/2019</t>
  </si>
  <si>
    <t>10/04/2019</t>
  </si>
  <si>
    <t>03/05/2019</t>
  </si>
  <si>
    <t>04/07/2019</t>
  </si>
  <si>
    <t>16/07/2019</t>
  </si>
  <si>
    <t>19/07/2019</t>
  </si>
  <si>
    <t>31/07/2019</t>
  </si>
  <si>
    <t>06/08/2019</t>
  </si>
  <si>
    <t>13/08/2019</t>
  </si>
  <si>
    <t>14/08/2019</t>
  </si>
  <si>
    <t>20/08/2019</t>
  </si>
  <si>
    <t>21/08/2019</t>
  </si>
  <si>
    <t>23/08/2019</t>
  </si>
  <si>
    <t>29/08/2019</t>
  </si>
  <si>
    <t>03/09/2019</t>
  </si>
  <si>
    <t>11/09/2019</t>
  </si>
  <si>
    <t>16/09/2019</t>
  </si>
  <si>
    <t>19/09/2019</t>
  </si>
  <si>
    <t>20/09/2019</t>
  </si>
  <si>
    <t>26/09/2019</t>
  </si>
  <si>
    <t>27/09/2019</t>
  </si>
  <si>
    <t>30/09/2019</t>
  </si>
  <si>
    <t>09/10/2019</t>
  </si>
  <si>
    <t>14/10/2019</t>
  </si>
  <si>
    <t>17/10/2019</t>
  </si>
  <si>
    <t>18/11/2019</t>
  </si>
  <si>
    <t>20/11/2019</t>
  </si>
  <si>
    <t>27/11/2019</t>
  </si>
  <si>
    <t>05/12/2019</t>
  </si>
  <si>
    <t>09/12/2019</t>
  </si>
  <si>
    <t>11/12/2019</t>
  </si>
  <si>
    <t>12/12/2019</t>
  </si>
  <si>
    <t>13/12/2019</t>
  </si>
  <si>
    <t>18/12/2019</t>
  </si>
  <si>
    <t>19/12/2019</t>
  </si>
  <si>
    <t>06/02/2020</t>
  </si>
  <si>
    <t>12/02/2020</t>
  </si>
  <si>
    <t>14/02/2020</t>
  </si>
  <si>
    <t>17/02/2020</t>
  </si>
  <si>
    <t>18/02/2020</t>
  </si>
  <si>
    <t>19/02/2020</t>
  </si>
  <si>
    <t>27/02/2020</t>
  </si>
  <si>
    <t>09/03/2020</t>
  </si>
  <si>
    <t>25/03/2020</t>
  </si>
  <si>
    <t>14/04/2020</t>
  </si>
  <si>
    <t>17/04/2020</t>
  </si>
  <si>
    <t>22/04/2020</t>
  </si>
  <si>
    <t>27/04/2020</t>
  </si>
  <si>
    <t>02/05/2020</t>
  </si>
  <si>
    <t>05/05/2020</t>
  </si>
  <si>
    <t>07/05/2020</t>
  </si>
  <si>
    <t>11/05/2020</t>
  </si>
  <si>
    <t>13/05/2020</t>
  </si>
  <si>
    <t>14/05/2020</t>
  </si>
  <si>
    <t>18/05/2020</t>
  </si>
  <si>
    <t>26/05/2020</t>
  </si>
  <si>
    <t>27/05/2020</t>
  </si>
  <si>
    <t>07/06/2020</t>
  </si>
  <si>
    <t>09/06/2020</t>
  </si>
  <si>
    <t>10/06/2020</t>
  </si>
  <si>
    <t>11/06/2020</t>
  </si>
  <si>
    <t>15/06/2020</t>
  </si>
  <si>
    <t>24/06/2020</t>
  </si>
  <si>
    <t>29/06/2020</t>
  </si>
  <si>
    <t>30/06/2020</t>
  </si>
  <si>
    <t>01/07/2020</t>
  </si>
  <si>
    <t>09/09/2019</t>
  </si>
  <si>
    <t>16/10/2019</t>
  </si>
  <si>
    <t>04/12/2019</t>
  </si>
  <si>
    <t>30/03/2020</t>
  </si>
  <si>
    <t>02/04/2020</t>
  </si>
  <si>
    <t>16/04/2020</t>
  </si>
  <si>
    <t>08/05/2020</t>
  </si>
  <si>
    <t>20/05/2020</t>
  </si>
  <si>
    <t>16/06/2020</t>
  </si>
  <si>
    <t>25/06/2020</t>
  </si>
  <si>
    <t>20/07/2020</t>
  </si>
  <si>
    <t>28/07/2020</t>
  </si>
  <si>
    <t>31/07/2020</t>
  </si>
  <si>
    <t>10/08/2020</t>
  </si>
  <si>
    <t>10/09/2020</t>
  </si>
  <si>
    <t>16/09/2020</t>
  </si>
  <si>
    <t>21/09/2020</t>
  </si>
  <si>
    <t>23/09/2020</t>
  </si>
  <si>
    <t>01/10/2020</t>
  </si>
  <si>
    <t>27/10/2020</t>
  </si>
  <si>
    <t>18/11/2020</t>
  </si>
  <si>
    <t>01/12/2020</t>
  </si>
  <si>
    <t>16/12/2020</t>
  </si>
  <si>
    <t>20/01/2021</t>
  </si>
  <si>
    <t>22/01/2021</t>
  </si>
  <si>
    <t>29/01/2021</t>
  </si>
  <si>
    <t>02/02/2021</t>
  </si>
  <si>
    <t>04/02/2021</t>
  </si>
  <si>
    <t>09/02/2021</t>
  </si>
  <si>
    <t>15/02/2021</t>
  </si>
  <si>
    <t>16/02/2021</t>
  </si>
  <si>
    <t>17/02/2021</t>
  </si>
  <si>
    <t>18/02/2021</t>
  </si>
  <si>
    <t>19/02/2021</t>
  </si>
  <si>
    <t>23/02/2021</t>
  </si>
  <si>
    <t>26/02/2021</t>
  </si>
  <si>
    <t>03/03/2021</t>
  </si>
  <si>
    <t>04/03/2021</t>
  </si>
  <si>
    <t>05/03/2021</t>
  </si>
  <si>
    <t>08/03/2021</t>
  </si>
  <si>
    <t>09/03/2021</t>
  </si>
  <si>
    <t>10/03/2021</t>
  </si>
  <si>
    <t>17/03/2021</t>
  </si>
  <si>
    <t>24/03/2021</t>
  </si>
  <si>
    <t>25/03/2021</t>
  </si>
  <si>
    <t>03/04/2021</t>
  </si>
  <si>
    <t>09/04/2021</t>
  </si>
  <si>
    <t>19/04/2021</t>
  </si>
  <si>
    <t>23/04/2021</t>
  </si>
  <si>
    <t>28/04/2021</t>
  </si>
  <si>
    <t>29/04/2021</t>
  </si>
  <si>
    <t>30/04/2021</t>
  </si>
  <si>
    <t>07/05/2021</t>
  </si>
  <si>
    <t>10/05/2021</t>
  </si>
  <si>
    <t>12/05/2021</t>
  </si>
  <si>
    <t>19/05/2021</t>
  </si>
  <si>
    <t>21/05/2021</t>
  </si>
  <si>
    <t>24/05/2021</t>
  </si>
  <si>
    <t>28/05/2021</t>
  </si>
  <si>
    <t>31/05/2021</t>
  </si>
  <si>
    <t>01/06/2021</t>
  </si>
  <si>
    <t>07/06/2021</t>
  </si>
  <si>
    <t>08/06/2021</t>
  </si>
  <si>
    <t>09/06/2021</t>
  </si>
  <si>
    <t>10/06/2021</t>
  </si>
  <si>
    <t>11/06/2021</t>
  </si>
  <si>
    <t>14/06/2021</t>
  </si>
  <si>
    <t>15/06/2021</t>
  </si>
  <si>
    <t>16/06/2021</t>
  </si>
  <si>
    <t>17/06/2021</t>
  </si>
  <si>
    <t>18/06/2021</t>
  </si>
  <si>
    <t>19/06/2021</t>
  </si>
  <si>
    <t>20/06/2021</t>
  </si>
  <si>
    <t>21/06/2021</t>
  </si>
  <si>
    <t>22/06/2021</t>
  </si>
  <si>
    <t>23/06/2021</t>
  </si>
  <si>
    <t>24/06/2021</t>
  </si>
  <si>
    <t>25/06/2021</t>
  </si>
  <si>
    <t>29/06/2021</t>
  </si>
  <si>
    <t>30/06/2021</t>
  </si>
  <si>
    <t>01/07/2021</t>
  </si>
  <si>
    <t>06/07/2020</t>
  </si>
  <si>
    <t>09/07/2020</t>
  </si>
  <si>
    <t>17/08/2020</t>
  </si>
  <si>
    <t>15/09/2020</t>
  </si>
  <si>
    <t>08/10/2020</t>
  </si>
  <si>
    <t>16/04/2021</t>
  </si>
  <si>
    <t>03/07/2021</t>
  </si>
  <si>
    <t>09/07/2021</t>
  </si>
  <si>
    <t>12/07/2021</t>
  </si>
  <si>
    <t>13/07/2021</t>
  </si>
  <si>
    <t>18/07/2021</t>
  </si>
  <si>
    <t>21/07/2021</t>
  </si>
  <si>
    <t>30/07/2021</t>
  </si>
  <si>
    <t>10/08/2021</t>
  </si>
  <si>
    <t>19/08/2021</t>
  </si>
  <si>
    <t>23/08/2021</t>
  </si>
  <si>
    <t>24/08/2021</t>
  </si>
  <si>
    <t>25/08/2021</t>
  </si>
  <si>
    <t>02/09/2021</t>
  </si>
  <si>
    <t>03/09/2021</t>
  </si>
  <si>
    <t>09/09/2021</t>
  </si>
  <si>
    <t>10/09/2021</t>
  </si>
  <si>
    <t>13/09/2021</t>
  </si>
  <si>
    <t>15/09/2021</t>
  </si>
  <si>
    <t>17/09/2021</t>
  </si>
  <si>
    <t>21/09/2021</t>
  </si>
  <si>
    <t>22/09/2021</t>
  </si>
  <si>
    <t>23/09/2021</t>
  </si>
  <si>
    <t>28/09/2021</t>
  </si>
  <si>
    <t>29/09/2021</t>
  </si>
  <si>
    <t>02/10/2021</t>
  </si>
  <si>
    <t>12/10/2021</t>
  </si>
  <si>
    <t>15/10/2021</t>
  </si>
  <si>
    <t>04/11/2021</t>
  </si>
  <si>
    <t>08/11/2021</t>
  </si>
  <si>
    <t>18/11/2021</t>
  </si>
  <si>
    <t>22/11/2021</t>
  </si>
  <si>
    <t>23/11/2021</t>
  </si>
  <si>
    <t>24/11/2021</t>
  </si>
  <si>
    <t>26/11/2021</t>
  </si>
  <si>
    <t>29/11/2021</t>
  </si>
  <si>
    <t>07/12/2021</t>
  </si>
  <si>
    <t>10/12/2021</t>
  </si>
  <si>
    <t>15/12/2021</t>
  </si>
  <si>
    <t>17/12/2021</t>
  </si>
  <si>
    <t>10/01/2022</t>
  </si>
  <si>
    <t>21/01/2022</t>
  </si>
  <si>
    <t>24/01/2022</t>
  </si>
  <si>
    <t>25/01/2022</t>
  </si>
  <si>
    <t>31/01/2022</t>
  </si>
  <si>
    <t>02/02/2022</t>
  </si>
  <si>
    <t>03/02/2022</t>
  </si>
  <si>
    <t>07/02/2022</t>
  </si>
  <si>
    <t>10/02/2022</t>
  </si>
  <si>
    <t>14/02/2022</t>
  </si>
  <si>
    <t>25/02/2022</t>
  </si>
  <si>
    <t>07/03/2022</t>
  </si>
  <si>
    <t>12/03/2022</t>
  </si>
  <si>
    <t>15/03/2022</t>
  </si>
  <si>
    <t>16/03/2022</t>
  </si>
  <si>
    <t>20/03/2022</t>
  </si>
  <si>
    <t>23/03/2022</t>
  </si>
  <si>
    <t>28/03/2022</t>
  </si>
  <si>
    <t>30/03/2022</t>
  </si>
  <si>
    <t>31/03/2022</t>
  </si>
  <si>
    <t>02/04/2022</t>
  </si>
  <si>
    <t>05/08/2021</t>
  </si>
  <si>
    <t>30/11/2021</t>
  </si>
  <si>
    <t>18/02/2022</t>
  </si>
  <si>
    <t>05/04/2022</t>
  </si>
  <si>
    <t>08/04/2022</t>
  </si>
  <si>
    <t>25/04/2022</t>
  </si>
  <si>
    <t>26/04/2022</t>
  </si>
  <si>
    <t>02/05/2022</t>
  </si>
  <si>
    <t>06/05/2022</t>
  </si>
  <si>
    <t>11/05/2022</t>
  </si>
  <si>
    <t>13/05/2022</t>
  </si>
  <si>
    <t>17/05/2022</t>
  </si>
  <si>
    <t>23/05/2022</t>
  </si>
  <si>
    <t>24/05/2022</t>
  </si>
  <si>
    <t>25/05/2022</t>
  </si>
  <si>
    <t>27/05/2022</t>
  </si>
  <si>
    <t>30/05/2022</t>
  </si>
  <si>
    <t>02/06/2022</t>
  </si>
  <si>
    <t>03/06/2022</t>
  </si>
  <si>
    <t>07/06/2022</t>
  </si>
  <si>
    <t>09/06/2022</t>
  </si>
  <si>
    <t>10/06/2022</t>
  </si>
  <si>
    <t>13/06/2022</t>
  </si>
  <si>
    <t>14/06/2022</t>
  </si>
  <si>
    <t>15/06/2022</t>
  </si>
  <si>
    <t>27/06/2022</t>
  </si>
  <si>
    <t>29/06/2022</t>
  </si>
  <si>
    <t>08/07/2022</t>
  </si>
  <si>
    <t>11/07/2022</t>
  </si>
  <si>
    <t>21/07/2022</t>
  </si>
  <si>
    <t>27/07/2022</t>
  </si>
  <si>
    <t>03/08/2022</t>
  </si>
  <si>
    <t>05/08/2022</t>
  </si>
  <si>
    <t>08/08/2022</t>
  </si>
  <si>
    <t>11/08/2022</t>
  </si>
  <si>
    <t>25/08/2022</t>
  </si>
  <si>
    <t>02/09/2022</t>
  </si>
  <si>
    <t>09/09/2022</t>
  </si>
  <si>
    <t>12/09/2022</t>
  </si>
  <si>
    <t>15/09/2022</t>
  </si>
  <si>
    <t>03/10/2022</t>
  </si>
  <si>
    <t>05/10/2022</t>
  </si>
  <si>
    <t>06/10/2022</t>
  </si>
  <si>
    <t>07/10/2022</t>
  </si>
  <si>
    <t>13/10/2022</t>
  </si>
  <si>
    <t>17/10/2022</t>
  </si>
  <si>
    <t>18/10/2022</t>
  </si>
  <si>
    <t>19/10/2022</t>
  </si>
  <si>
    <t>09/11/2022</t>
  </si>
  <si>
    <t>10/11/2022</t>
  </si>
  <si>
    <t>18/11/2022</t>
  </si>
  <si>
    <t>21/11/2022</t>
  </si>
  <si>
    <t>22/11/2022</t>
  </si>
  <si>
    <t>24/11/2022</t>
  </si>
  <si>
    <t>29/11/2022</t>
  </si>
  <si>
    <t>02/12/2022</t>
  </si>
  <si>
    <t>15/12/2022</t>
  </si>
  <si>
    <t>19/12/2022</t>
  </si>
  <si>
    <t>10/01/2023</t>
  </si>
  <si>
    <t>12/01/2023</t>
  </si>
  <si>
    <t>13/01/2023</t>
  </si>
  <si>
    <t>19/01/2023</t>
  </si>
  <si>
    <t>24/01/2023</t>
  </si>
  <si>
    <t>26/01/2023</t>
  </si>
  <si>
    <t>31/01/2023</t>
  </si>
  <si>
    <t>03/02/2023</t>
  </si>
  <si>
    <t>07/02/2023</t>
  </si>
  <si>
    <t>08/02/2023</t>
  </si>
  <si>
    <t>09/02/2023</t>
  </si>
  <si>
    <t>10/02/2023</t>
  </si>
  <si>
    <t>15/02/2023</t>
  </si>
  <si>
    <t>24/02/2023</t>
  </si>
  <si>
    <t>27/02/2023</t>
  </si>
  <si>
    <t>28/02/2023</t>
  </si>
  <si>
    <t>03/03/2023</t>
  </si>
  <si>
    <t>09/03/2023</t>
  </si>
  <si>
    <t>10/03/2023</t>
  </si>
  <si>
    <t>14/03/2023</t>
  </si>
  <si>
    <t>15/03/2023</t>
  </si>
  <si>
    <t>16/03/2023</t>
  </si>
  <si>
    <t>17/03/2023</t>
  </si>
  <si>
    <t>20/03/2023</t>
  </si>
  <si>
    <t>22/03/2023</t>
  </si>
  <si>
    <t>24/03/2023</t>
  </si>
  <si>
    <t>27/03/2023</t>
  </si>
  <si>
    <t>28/03/2023</t>
  </si>
  <si>
    <t>29/03/2023</t>
  </si>
  <si>
    <t>30/03/2023</t>
  </si>
  <si>
    <t>31/03/2023</t>
  </si>
  <si>
    <t>18/05/2022</t>
  </si>
  <si>
    <t>20/06/2022</t>
  </si>
  <si>
    <t>09/08/2022</t>
  </si>
  <si>
    <t>06/09/2022</t>
  </si>
  <si>
    <t>20/09/2022</t>
  </si>
  <si>
    <t>27/10/2022</t>
  </si>
  <si>
    <t>17/02/2023</t>
  </si>
  <si>
    <t>08/03/2023</t>
  </si>
  <si>
    <t>03/04/2023</t>
  </si>
  <si>
    <t>04/04/2023</t>
  </si>
  <si>
    <t>05/04/2023</t>
  </si>
  <si>
    <t>10/04/2023</t>
  </si>
  <si>
    <t>13/04/2023</t>
  </si>
  <si>
    <t>14/04/2023</t>
  </si>
  <si>
    <t>17/04/2023</t>
  </si>
  <si>
    <t>18/04/2023</t>
  </si>
  <si>
    <t>20/04/2023</t>
  </si>
  <si>
    <t>24/04/2023</t>
  </si>
  <si>
    <t>08/05/2023</t>
  </si>
  <si>
    <t>09/05/2023</t>
  </si>
  <si>
    <t>12/05/2023</t>
  </si>
  <si>
    <t>25/05/2023</t>
  </si>
  <si>
    <t>19/06/2023</t>
  </si>
  <si>
    <t>29/06/2023</t>
  </si>
  <si>
    <t>30/06/2023</t>
  </si>
  <si>
    <t>03/07/2023</t>
  </si>
  <si>
    <t>06/07/2023</t>
  </si>
  <si>
    <t>10/07/2023</t>
  </si>
  <si>
    <t>17/07/2023</t>
  </si>
  <si>
    <t>21/07/2023</t>
  </si>
  <si>
    <t>25/07/2023</t>
  </si>
  <si>
    <t>26/07/2023</t>
  </si>
  <si>
    <t>31/07/2023</t>
  </si>
  <si>
    <t>08/08/2023</t>
  </si>
  <si>
    <t>23/08/2023</t>
  </si>
  <si>
    <t>25/08/2023</t>
  </si>
  <si>
    <t>29/08/2023</t>
  </si>
  <si>
    <t>04/09/2023</t>
  </si>
  <si>
    <t>06/09/2023</t>
  </si>
  <si>
    <t>12/09/2023</t>
  </si>
  <si>
    <t>16/09/2023</t>
  </si>
  <si>
    <t>18/09/2023</t>
  </si>
  <si>
    <t>19/09/2023</t>
  </si>
  <si>
    <t>20/09/2023</t>
  </si>
  <si>
    <t>21/09/2023</t>
  </si>
  <si>
    <t>26/09/2023</t>
  </si>
  <si>
    <t>02/10/2023</t>
  </si>
  <si>
    <t>04/10/2023</t>
  </si>
  <si>
    <t>05/10/2023</t>
  </si>
  <si>
    <t>06/10/2023</t>
  </si>
  <si>
    <t>16/10/2023</t>
  </si>
  <si>
    <t>24/10/2023</t>
  </si>
  <si>
    <t>30/10/2023</t>
  </si>
  <si>
    <t>19/12/2023</t>
  </si>
  <si>
    <t>10/01/2024</t>
  </si>
  <si>
    <t>19/01/2024</t>
  </si>
  <si>
    <t>24/01/2024</t>
  </si>
  <si>
    <t>02/02/2024</t>
  </si>
  <si>
    <t>09/02/2024</t>
  </si>
  <si>
    <t>15/02/2024</t>
  </si>
  <si>
    <t>26/02/2024</t>
  </si>
  <si>
    <t>29/02/2024</t>
  </si>
  <si>
    <t>05/03/2024</t>
  </si>
  <si>
    <t>11/03/2024</t>
  </si>
  <si>
    <t>26/03/2024</t>
  </si>
  <si>
    <t>27/03/2024</t>
  </si>
  <si>
    <t>02/04/2024</t>
  </si>
  <si>
    <t>11/04/2023</t>
  </si>
  <si>
    <t>19/04/2023</t>
  </si>
  <si>
    <t>28/04/2023</t>
  </si>
  <si>
    <t>23/05/2023</t>
  </si>
  <si>
    <t>26/05/2023</t>
  </si>
  <si>
    <t>02/06/2023</t>
  </si>
  <si>
    <t>22/06/2023</t>
  </si>
  <si>
    <t>17/08/2023</t>
  </si>
  <si>
    <t>22/02/2024</t>
  </si>
  <si>
    <t>13/03/2024</t>
  </si>
  <si>
    <t>17/04/2024</t>
  </si>
  <si>
    <t>23/04/2024</t>
  </si>
  <si>
    <t>25/04/2024</t>
  </si>
  <si>
    <t>03/05/2024</t>
  </si>
  <si>
    <t>06/05/2024</t>
  </si>
  <si>
    <t>12/05/2024</t>
  </si>
  <si>
    <t>14/05/2024</t>
  </si>
  <si>
    <t>22/05/2024</t>
  </si>
  <si>
    <t>23/05/2024</t>
  </si>
  <si>
    <t>24/05/2024</t>
  </si>
  <si>
    <t>28/05/2024</t>
  </si>
  <si>
    <t>29/05/2024</t>
  </si>
  <si>
    <t>05/06/2024</t>
  </si>
  <si>
    <t>07/06/2024</t>
  </si>
  <si>
    <t>10/06/2024</t>
  </si>
  <si>
    <t>12/06/2024</t>
  </si>
  <si>
    <t>18/06/2024</t>
  </si>
  <si>
    <t>22/06/2024</t>
  </si>
  <si>
    <t>24/06/2024</t>
  </si>
  <si>
    <t>25/06/2024</t>
  </si>
  <si>
    <t>26/06/2024</t>
  </si>
  <si>
    <t>27/06/2024</t>
  </si>
  <si>
    <t>28/06/2024</t>
  </si>
  <si>
    <t>03/07/2024</t>
  </si>
  <si>
    <t>10/07/2024</t>
  </si>
  <si>
    <t>12/07/2024</t>
  </si>
  <si>
    <t>16/07/2024</t>
  </si>
  <si>
    <t>09/08/2024</t>
  </si>
  <si>
    <t>13/08/2024</t>
  </si>
  <si>
    <t>19/08/2024</t>
  </si>
  <si>
    <t>18/09/2024</t>
  </si>
  <si>
    <t>23/09/2024</t>
  </si>
  <si>
    <t>15/05/2024</t>
  </si>
  <si>
    <t>04/12/2023</t>
  </si>
  <si>
    <t>16/01/2024</t>
  </si>
  <si>
    <t>03/04/2024</t>
  </si>
  <si>
    <t>27/01/2022</t>
  </si>
  <si>
    <t>15/05/2019</t>
  </si>
  <si>
    <t>19/06/2018</t>
  </si>
  <si>
    <t>25/06/2018</t>
  </si>
  <si>
    <t>06/06/2023</t>
  </si>
  <si>
    <t>29/09/2022</t>
  </si>
  <si>
    <t>11/10/2021</t>
  </si>
  <si>
    <t>02/03/2018</t>
  </si>
  <si>
    <t>01/09/2016</t>
  </si>
  <si>
    <t>14/06/2017</t>
  </si>
  <si>
    <t>15/05/2018</t>
  </si>
  <si>
    <t>17/04/2019</t>
  </si>
  <si>
    <t>25/04/2019</t>
  </si>
  <si>
    <t>12/06/2019</t>
  </si>
  <si>
    <t>21/11/2018</t>
  </si>
  <si>
    <t>25/01/2019</t>
  </si>
  <si>
    <t>23/07/2020</t>
  </si>
  <si>
    <t>15/12/2020</t>
  </si>
  <si>
    <t>19/11/2021</t>
  </si>
  <si>
    <t>26/01/2022</t>
  </si>
  <si>
    <t>12/04/2022</t>
  </si>
  <si>
    <t>29/04/2022</t>
  </si>
  <si>
    <t>22/09/2023</t>
  </si>
  <si>
    <t>04/04/2024</t>
  </si>
  <si>
    <t>10/05/2024</t>
  </si>
  <si>
    <t>28/10/2016</t>
  </si>
  <si>
    <t>26/06/2021</t>
  </si>
  <si>
    <t>27/04/2021</t>
  </si>
  <si>
    <t>06/10/2021</t>
  </si>
  <si>
    <t>19/10/2021</t>
  </si>
  <si>
    <t>27/10/2021</t>
  </si>
  <si>
    <t>03/05/2022</t>
  </si>
  <si>
    <t>24/06/2022</t>
  </si>
  <si>
    <t>28/06/2022</t>
  </si>
  <si>
    <t>10/08/2022</t>
  </si>
  <si>
    <t>22/08/2022</t>
  </si>
  <si>
    <t>05/09/2022</t>
  </si>
  <si>
    <t>18/08/2023</t>
  </si>
  <si>
    <t>23/01/2024</t>
  </si>
  <si>
    <t>28/02/2024</t>
  </si>
  <si>
    <t>12/03/2024</t>
  </si>
  <si>
    <t>08/04/2024</t>
  </si>
  <si>
    <t>22/06/2020</t>
  </si>
  <si>
    <t>19/06/2020</t>
  </si>
  <si>
    <t>20/12/2021</t>
  </si>
  <si>
    <t>29/07/2022</t>
  </si>
  <si>
    <t>24/08/2022</t>
  </si>
  <si>
    <t>02/02/2023</t>
  </si>
  <si>
    <t>26/04/2023</t>
  </si>
  <si>
    <t>15/08/2024</t>
  </si>
  <si>
    <t>17/10/2016</t>
  </si>
  <si>
    <t>05/07/2019</t>
  </si>
  <si>
    <t>05/05/2021</t>
  </si>
  <si>
    <t>28/09/2022</t>
  </si>
  <si>
    <t>30/01/2019</t>
  </si>
  <si>
    <t>22/03/2019</t>
  </si>
  <si>
    <t>17/07/2019</t>
  </si>
  <si>
    <t>09/12/2021</t>
  </si>
  <si>
    <t>24/10/2022</t>
  </si>
  <si>
    <t>31/08/2023</t>
  </si>
  <si>
    <t>06/06/2024</t>
  </si>
  <si>
    <t>16/10/2020</t>
  </si>
  <si>
    <t>10/05/2023</t>
  </si>
  <si>
    <t>26/10/2023</t>
  </si>
  <si>
    <t>08/06/2022</t>
  </si>
  <si>
    <t>10/07/2020</t>
  </si>
  <si>
    <t>23/10/2018</t>
  </si>
  <si>
    <t>11/11/2021</t>
  </si>
  <si>
    <t>19/09/2022</t>
  </si>
  <si>
    <t>21/09/2022</t>
  </si>
  <si>
    <t>18/06/2020</t>
  </si>
  <si>
    <t>30/05/2023</t>
  </si>
  <si>
    <t>08/05/2024</t>
  </si>
  <si>
    <t>01/06/2020</t>
  </si>
  <si>
    <t>04/08/2023</t>
  </si>
  <si>
    <t>11/05/2017</t>
  </si>
  <si>
    <t>14/04/2021</t>
  </si>
  <si>
    <t>09/08/2023</t>
  </si>
  <si>
    <t>18/07/2016</t>
  </si>
  <si>
    <t>18/08/2016</t>
  </si>
  <si>
    <t>16/05/2017</t>
  </si>
  <si>
    <t>22/05/2017</t>
  </si>
  <si>
    <t>09/06/2017</t>
  </si>
  <si>
    <t>19/06/2017</t>
  </si>
  <si>
    <t>15/07/2016</t>
  </si>
  <si>
    <t>10/04/2017</t>
  </si>
  <si>
    <t>13/07/2017</t>
  </si>
  <si>
    <t>06/09/2017</t>
  </si>
  <si>
    <t>17/10/2017</t>
  </si>
  <si>
    <t>24/10/2017</t>
  </si>
  <si>
    <t>30/10/2017</t>
  </si>
  <si>
    <t>10/11/2017</t>
  </si>
  <si>
    <t>16/11/2017</t>
  </si>
  <si>
    <t>17/11/2017</t>
  </si>
  <si>
    <t>23/11/2017</t>
  </si>
  <si>
    <t>04/12/2017</t>
  </si>
  <si>
    <t>18/12/2017</t>
  </si>
  <si>
    <t>25/07/2018</t>
  </si>
  <si>
    <t>02/08/2018</t>
  </si>
  <si>
    <t>07/08/2018</t>
  </si>
  <si>
    <t>09/11/2018</t>
  </si>
  <si>
    <t>14/01/2019</t>
  </si>
  <si>
    <t>10/05/2019</t>
  </si>
  <si>
    <t>29/07/2019</t>
  </si>
  <si>
    <t>27/08/2019</t>
  </si>
  <si>
    <t>12/09/2019</t>
  </si>
  <si>
    <t>13/09/2019</t>
  </si>
  <si>
    <t>24/09/2019</t>
  </si>
  <si>
    <t>08/10/2019</t>
  </si>
  <si>
    <t>30/10/2019</t>
  </si>
  <si>
    <t>07/11/2019</t>
  </si>
  <si>
    <t>25/11/2019</t>
  </si>
  <si>
    <t>04/03/2020</t>
  </si>
  <si>
    <t>11/03/2020</t>
  </si>
  <si>
    <t>25/05/2020</t>
  </si>
  <si>
    <t>12/06/2020</t>
  </si>
  <si>
    <t>23/06/2020</t>
  </si>
  <si>
    <t>09/04/2020</t>
  </si>
  <si>
    <t>03/07/2020</t>
  </si>
  <si>
    <t>25/07/2020</t>
  </si>
  <si>
    <t>03/08/2020</t>
  </si>
  <si>
    <t>05/08/2020</t>
  </si>
  <si>
    <t>12/08/2020</t>
  </si>
  <si>
    <t>26/08/2020</t>
  </si>
  <si>
    <t>31/08/2020</t>
  </si>
  <si>
    <t>03/09/2020</t>
  </si>
  <si>
    <t>18/09/2020</t>
  </si>
  <si>
    <t>22/09/2020</t>
  </si>
  <si>
    <t>25/09/2020</t>
  </si>
  <si>
    <t>02/10/2020</t>
  </si>
  <si>
    <t>05/10/2020</t>
  </si>
  <si>
    <t>26/10/2020</t>
  </si>
  <si>
    <t>29/10/2020</t>
  </si>
  <si>
    <t>23/11/2020</t>
  </si>
  <si>
    <t>24/11/2020</t>
  </si>
  <si>
    <t>25/11/2020</t>
  </si>
  <si>
    <t>03/12/2020</t>
  </si>
  <si>
    <t>08/12/2020</t>
  </si>
  <si>
    <t>11/12/2020</t>
  </si>
  <si>
    <t>14/12/2020</t>
  </si>
  <si>
    <t>17/12/2020</t>
  </si>
  <si>
    <t>13/02/2021</t>
  </si>
  <si>
    <t>02/03/2021</t>
  </si>
  <si>
    <t>13/04/2021</t>
  </si>
  <si>
    <t>06/05/2021</t>
  </si>
  <si>
    <t>14/05/2021</t>
  </si>
  <si>
    <t>29/07/2021</t>
  </si>
  <si>
    <t>17/08/2021</t>
  </si>
  <si>
    <t>26/08/2021</t>
  </si>
  <si>
    <t>14/12/2021</t>
  </si>
  <si>
    <t>08/02/2022</t>
  </si>
  <si>
    <t>18/03/2022</t>
  </si>
  <si>
    <t>30/06/2022</t>
  </si>
  <si>
    <t>13/07/2022</t>
  </si>
  <si>
    <t>16/09/2022</t>
  </si>
  <si>
    <t>11/11/2022</t>
  </si>
  <si>
    <t>16/12/2022</t>
  </si>
  <si>
    <t>10/08/2023</t>
  </si>
  <si>
    <t>16/08/2023</t>
  </si>
  <si>
    <t>30/08/2023</t>
  </si>
  <si>
    <t>05/09/2023</t>
  </si>
  <si>
    <t>21/02/2024</t>
  </si>
  <si>
    <t>18/07/2023</t>
  </si>
  <si>
    <t>07/05/2024</t>
  </si>
  <si>
    <t>11/09/2024</t>
  </si>
  <si>
    <t>09/08/2019</t>
  </si>
  <si>
    <t>08/01/2018</t>
  </si>
  <si>
    <t>14/03/2022</t>
  </si>
  <si>
    <t>27/09/2022</t>
  </si>
  <si>
    <t>15/05/2023</t>
  </si>
  <si>
    <t>22/08/2023</t>
  </si>
  <si>
    <t>15/01/2024</t>
  </si>
  <si>
    <t>03/05/2021</t>
  </si>
  <si>
    <t>16/08/2021</t>
  </si>
  <si>
    <t>18/01/2022</t>
  </si>
  <si>
    <t>16/11/2022</t>
  </si>
  <si>
    <t>16/04/2022</t>
  </si>
  <si>
    <t>17/11/2022</t>
  </si>
  <si>
    <t>04/07/2023</t>
  </si>
  <si>
    <t>29/07/2016</t>
  </si>
  <si>
    <t>24/03/2022</t>
  </si>
  <si>
    <t>29/03/2022</t>
  </si>
  <si>
    <t>23/09/2022</t>
  </si>
  <si>
    <t>14/03/2024</t>
  </si>
  <si>
    <t>25/11/2016</t>
  </si>
  <si>
    <t>05/05/2017</t>
  </si>
  <si>
    <t>03/08/2017</t>
  </si>
  <si>
    <t>02/02/2018</t>
  </si>
  <si>
    <t>20/02/2018</t>
  </si>
  <si>
    <t>23/03/2020</t>
  </si>
  <si>
    <t>04/06/2020</t>
  </si>
  <si>
    <t>10/03/2022</t>
  </si>
  <si>
    <t>28/07/2022</t>
  </si>
  <si>
    <t>19/05/2023</t>
  </si>
  <si>
    <t>21/10/2016</t>
  </si>
  <si>
    <t>07/04/2020</t>
  </si>
  <si>
    <t>23/08/2016</t>
  </si>
  <si>
    <t>19/06/2019</t>
  </si>
  <si>
    <t>24/07/2018</t>
  </si>
  <si>
    <t>28/04/2020</t>
  </si>
  <si>
    <t>06/12/2022</t>
  </si>
  <si>
    <t>19/03/2024</t>
  </si>
  <si>
    <t>15/10/2024</t>
  </si>
  <si>
    <t>09/08/2016</t>
  </si>
  <si>
    <t>20/06/2018</t>
  </si>
  <si>
    <t>11/03/2022</t>
  </si>
  <si>
    <t>12/05/2022</t>
  </si>
  <si>
    <t>09/11/2023</t>
  </si>
  <si>
    <t>23/02/2024</t>
  </si>
  <si>
    <t>06/03/2024</t>
  </si>
  <si>
    <t>10/04/2024</t>
  </si>
  <si>
    <t>19/04/2024</t>
  </si>
  <si>
    <t>29/04/2024</t>
  </si>
  <si>
    <t>03/06/2024</t>
  </si>
  <si>
    <t>03/03/2017</t>
  </si>
  <si>
    <t>26/06/2023</t>
  </si>
  <si>
    <t>11/06/2024</t>
  </si>
  <si>
    <t>25/01/2021</t>
  </si>
  <si>
    <t>16/10/2017</t>
  </si>
  <si>
    <t>23/10/2017</t>
  </si>
  <si>
    <t>31/05/2023</t>
  </si>
  <si>
    <t>05/07/2017</t>
  </si>
  <si>
    <t>31/10/2018</t>
  </si>
  <si>
    <t>28/06/2021</t>
  </si>
  <si>
    <t>08/07/2021</t>
  </si>
  <si>
    <t>19/04/2022</t>
  </si>
  <si>
    <t>02/08/2022</t>
  </si>
  <si>
    <t>29/08/2022</t>
  </si>
  <si>
    <t>20/10/2022</t>
  </si>
  <si>
    <t>07/12/2022</t>
  </si>
  <si>
    <t>16/02/2023</t>
  </si>
  <si>
    <t>23/03/2023</t>
  </si>
  <si>
    <t>13/06/2023</t>
  </si>
  <si>
    <t>02/08/2023</t>
  </si>
  <si>
    <t>07/08/2023</t>
  </si>
  <si>
    <t>14/09/2023</t>
  </si>
  <si>
    <t>22/03/2024</t>
  </si>
  <si>
    <t>14/06/2024</t>
  </si>
  <si>
    <t>20/07/2021</t>
  </si>
  <si>
    <t>28/07/2021</t>
  </si>
  <si>
    <t>27/04/2023</t>
  </si>
  <si>
    <t>02/05/2023</t>
  </si>
  <si>
    <t>11/05/2023</t>
  </si>
  <si>
    <t>11/07/2023</t>
  </si>
  <si>
    <t>02/06/2021</t>
  </si>
  <si>
    <t>03/06/2021</t>
  </si>
  <si>
    <t>15/12/2023</t>
  </si>
  <si>
    <t>27/11/2020</t>
  </si>
  <si>
    <t>20/07/2022</t>
  </si>
  <si>
    <t>23/11/2022</t>
  </si>
  <si>
    <t>05/12/2017</t>
  </si>
  <si>
    <t>28/05/2020</t>
  </si>
  <si>
    <t>13/07/2023</t>
  </si>
  <si>
    <t>29/03/2024</t>
  </si>
  <si>
    <t>11/04/2019</t>
  </si>
  <si>
    <t>15/06/2018</t>
  </si>
  <si>
    <t>14/08/2018</t>
  </si>
  <si>
    <t>01/10/2018</t>
  </si>
  <si>
    <t>28/11/2019</t>
  </si>
  <si>
    <t>01/08/2016</t>
  </si>
  <si>
    <t>27/07/2017</t>
  </si>
  <si>
    <t>30/01/2024</t>
  </si>
  <si>
    <t>08/08/2019</t>
  </si>
  <si>
    <t>24/07/2023</t>
  </si>
  <si>
    <t>10/10/2023</t>
  </si>
  <si>
    <t>04/02/2022</t>
  </si>
  <si>
    <t>28/04/2022</t>
  </si>
  <si>
    <t>29/05/2020</t>
  </si>
  <si>
    <t>05/07/2018</t>
  </si>
  <si>
    <t>20/06/2024</t>
  </si>
  <si>
    <t>18/04/2024</t>
  </si>
  <si>
    <t>14/08/2017</t>
  </si>
  <si>
    <t>17/05/2024</t>
  </si>
  <si>
    <t>14/12/2023</t>
  </si>
  <si>
    <t>31/01/2024</t>
  </si>
  <si>
    <t>29/03/2021</t>
  </si>
  <si>
    <t>12/04/2021</t>
  </si>
  <si>
    <t>25/05/2021</t>
  </si>
  <si>
    <t>04/06/2021</t>
  </si>
  <si>
    <t>10/05/2022</t>
  </si>
  <si>
    <t>12/04/2023</t>
  </si>
  <si>
    <t>15/09/2023</t>
  </si>
  <si>
    <t>08/11/2023</t>
  </si>
  <si>
    <t>25/10/2023</t>
  </si>
  <si>
    <t>16/04/2024</t>
  </si>
  <si>
    <t>29/07/2024</t>
  </si>
  <si>
    <t>10/03/2020</t>
  </si>
  <si>
    <t>05/07/2023</t>
  </si>
  <si>
    <t>22/04/2024</t>
  </si>
  <si>
    <t>20/11/2017</t>
  </si>
  <si>
    <t>12/01/2022</t>
  </si>
  <si>
    <t>11/02/2022</t>
  </si>
  <si>
    <t>19/02/2024</t>
  </si>
  <si>
    <t>21/06/2023</t>
  </si>
  <si>
    <t>23/08/2017</t>
  </si>
  <si>
    <t>06/11/2017</t>
  </si>
  <si>
    <t>11/01/2018</t>
  </si>
  <si>
    <t>12/04/2018</t>
  </si>
  <si>
    <t>24/04/2018</t>
  </si>
  <si>
    <t>07/06/2018</t>
  </si>
  <si>
    <t>27/06/2018</t>
  </si>
  <si>
    <t>25/10/2018</t>
  </si>
  <si>
    <t>26/10/2018</t>
  </si>
  <si>
    <t>30/11/2018</t>
  </si>
  <si>
    <t>04/12/2018</t>
  </si>
  <si>
    <t>07/01/2019</t>
  </si>
  <si>
    <t>18/10/2018</t>
  </si>
  <si>
    <t>21/01/2020</t>
  </si>
  <si>
    <t>21/05/2020</t>
  </si>
  <si>
    <t>25/04/2023</t>
  </si>
  <si>
    <t>14/08/2023</t>
  </si>
  <si>
    <t>02/05/2024</t>
  </si>
  <si>
    <t>21/12/2023</t>
  </si>
  <si>
    <t>21/08/2023</t>
  </si>
  <si>
    <t>31/03/2017</t>
  </si>
  <si>
    <t>21/07/2017</t>
  </si>
  <si>
    <t>03/10/2017</t>
  </si>
  <si>
    <t>10/10/2019</t>
  </si>
  <si>
    <t>26/08/2024</t>
  </si>
  <si>
    <t>25/09/2024</t>
  </si>
  <si>
    <t>03/04/2020</t>
  </si>
  <si>
    <t>25/02/2023</t>
  </si>
  <si>
    <t>27/10/2023</t>
  </si>
  <si>
    <t>26/01/2024</t>
  </si>
  <si>
    <t>19/08/2022</t>
  </si>
  <si>
    <t>20/12/2022</t>
  </si>
  <si>
    <t>22/01/2019</t>
  </si>
  <si>
    <t>18/02/2019</t>
  </si>
  <si>
    <t>13/03/2020</t>
  </si>
  <si>
    <t>09/11/2021</t>
  </si>
  <si>
    <t>03/02/2020</t>
  </si>
  <si>
    <t>04/02/2020</t>
  </si>
  <si>
    <t>05/02/2021</t>
  </si>
  <si>
    <t>19/07/2021</t>
  </si>
  <si>
    <t>13/12/2021</t>
  </si>
  <si>
    <t>18/04/2022</t>
  </si>
  <si>
    <t>27/04/2022</t>
  </si>
  <si>
    <t>16/05/2022</t>
  </si>
  <si>
    <t>10/10/2022</t>
  </si>
  <si>
    <t>16/05/2023</t>
  </si>
  <si>
    <t>18/10/2023</t>
  </si>
  <si>
    <t>06/11/2023</t>
  </si>
  <si>
    <t>31/07/2024</t>
  </si>
  <si>
    <t>15/03/2017</t>
  </si>
  <si>
    <t>25/09/2023</t>
  </si>
  <si>
    <t>14/10/2020</t>
  </si>
  <si>
    <t>06/07/2021</t>
  </si>
  <si>
    <t>26/07/2021</t>
  </si>
  <si>
    <t>27/07/2021</t>
  </si>
  <si>
    <t>31/08/2021</t>
  </si>
  <si>
    <t>09/03/2022</t>
  </si>
  <si>
    <t>18/01/2023</t>
  </si>
  <si>
    <t>07/10/2021</t>
  </si>
  <si>
    <t>21/08/2018</t>
  </si>
  <si>
    <t>11/09/2020</t>
  </si>
  <si>
    <t>07/06/2023</t>
  </si>
  <si>
    <t>26/04/2024</t>
  </si>
  <si>
    <t>16/05/2024</t>
  </si>
  <si>
    <t>05/07/2016</t>
  </si>
  <si>
    <t>05/09/2016</t>
  </si>
  <si>
    <t>03/10/2016</t>
  </si>
  <si>
    <t>02/07/2019</t>
  </si>
  <si>
    <t>12/05/2020</t>
  </si>
  <si>
    <t>20/03/2020</t>
  </si>
  <si>
    <t>07/10/2020</t>
  </si>
  <si>
    <t>22/04/2023</t>
  </si>
  <si>
    <t>05/04/2024</t>
  </si>
  <si>
    <t>27/09/2017</t>
  </si>
  <si>
    <t>28/06/2023</t>
  </si>
  <si>
    <t>24/04/2024</t>
  </si>
  <si>
    <t>27/04/2018</t>
  </si>
  <si>
    <t>13/01/2020</t>
  </si>
  <si>
    <t>12/02/2021</t>
  </si>
  <si>
    <t>17/07/2021</t>
  </si>
  <si>
    <t>05/11/2020</t>
  </si>
  <si>
    <t>28/04/2017</t>
  </si>
  <si>
    <t>21/06/2017</t>
  </si>
  <si>
    <t>10/02/2017</t>
  </si>
  <si>
    <t>22/02/2018</t>
  </si>
  <si>
    <t>26/03/2018</t>
  </si>
  <si>
    <t>18/04/2018</t>
  </si>
  <si>
    <t>25/04/2018</t>
  </si>
  <si>
    <t>03/05/2018</t>
  </si>
  <si>
    <t>25/09/2018</t>
  </si>
  <si>
    <t>10/10/2018</t>
  </si>
  <si>
    <t>15/10/2018</t>
  </si>
  <si>
    <t>24/10/2018</t>
  </si>
  <si>
    <t>08/11/2018</t>
  </si>
  <si>
    <t>28/11/2018</t>
  </si>
  <si>
    <t>14/03/2019</t>
  </si>
  <si>
    <t>15/03/2019</t>
  </si>
  <si>
    <t>02/08/2019</t>
  </si>
  <si>
    <t>17/09/2019</t>
  </si>
  <si>
    <t>10/12/2019</t>
  </si>
  <si>
    <t>17/01/2020</t>
  </si>
  <si>
    <t>17/06/2020</t>
  </si>
  <si>
    <t>23/10/2019</t>
  </si>
  <si>
    <t>29/04/2020</t>
  </si>
  <si>
    <t>04/09/2020</t>
  </si>
  <si>
    <t>22/05/2021</t>
  </si>
  <si>
    <t>25/08/2020</t>
  </si>
  <si>
    <t>16/09/2021</t>
  </si>
  <si>
    <t>20/09/2021</t>
  </si>
  <si>
    <t>12/11/2021</t>
  </si>
  <si>
    <t>17/11/2021</t>
  </si>
  <si>
    <t>28/01/2022</t>
  </si>
  <si>
    <t>05/07/2021</t>
  </si>
  <si>
    <t>26/07/2022</t>
  </si>
  <si>
    <t>14/02/2023</t>
  </si>
  <si>
    <t>12/07/2022</t>
  </si>
  <si>
    <t>25/11/2022</t>
  </si>
  <si>
    <t>05/09/2024</t>
  </si>
  <si>
    <t>27/05/2024</t>
  </si>
  <si>
    <t>05/07/2024</t>
  </si>
  <si>
    <t>02/08/2024</t>
  </si>
  <si>
    <t>13/04/2022</t>
  </si>
  <si>
    <t>19/05/2022</t>
  </si>
  <si>
    <t>24/06/2019</t>
  </si>
  <si>
    <t>15/04/2020</t>
  </si>
  <si>
    <t>13/12/2023</t>
  </si>
  <si>
    <t>18/08/2017</t>
  </si>
  <si>
    <t>21/02/2020</t>
  </si>
  <si>
    <t>25/11/2021</t>
  </si>
  <si>
    <t>14/11/2023</t>
  </si>
  <si>
    <t>29/01/2024</t>
  </si>
  <si>
    <t>07/02/2024</t>
  </si>
  <si>
    <t>29/04/2023</t>
  </si>
  <si>
    <t>02/07/2024</t>
  </si>
  <si>
    <t>20/02/2024</t>
  </si>
  <si>
    <t>DALVACELI CAVALCANTI MENDES DE CARVALHO</t>
  </si>
  <si>
    <t>MARIA FATIMA DE MACEDO SILVA LOPES</t>
  </si>
  <si>
    <t>TEREZINHA DE JESUS SANTOS</t>
  </si>
  <si>
    <t>BENEDITA ANDRADE LEAL DE ABREU</t>
  </si>
  <si>
    <t>MARIA DE FATIMA DE MEDEIROS RIOS</t>
  </si>
  <si>
    <t>ANTONIO FORTES FONTINELE</t>
  </si>
  <si>
    <t>NILSA MARIA COSTA ARAUJO</t>
  </si>
  <si>
    <t>MARIA INEZ MELO</t>
  </si>
  <si>
    <t>FRANCISCA SELMA DE MELO PEIXOTO</t>
  </si>
  <si>
    <t>JOAO AZEDO E BRASILEIRO SOCIEDADE DE ADVOGADOS</t>
  </si>
  <si>
    <t>ANA MARIA ATHAYDE UCHOA THOMAZ</t>
  </si>
  <si>
    <t>TERESINHA OMMATI CHAIB</t>
  </si>
  <si>
    <t>ROZERIA MARIA RODRIGUES MATIAS</t>
  </si>
  <si>
    <t>MARIA GORETTI LIMA CRAVEIRO</t>
  </si>
  <si>
    <t>OSMARINA SILVA FRANKLIN</t>
  </si>
  <si>
    <t>GLINIA LUSTOSA NOGUEIRA</t>
  </si>
  <si>
    <t>CORDIAL COMERCIO E DISTRIBUICAO AMARANTINA LTDA - ME</t>
  </si>
  <si>
    <t>MARIA JOSELITA LEAL E SILVA SOARES</t>
  </si>
  <si>
    <t>COREL COMERCIO REPRESENTACOES LTDA</t>
  </si>
  <si>
    <t>FRANCISCO SABOIA JUNIOR DE SOUZA</t>
  </si>
  <si>
    <t>EDILMA REGINO DE SOUSA</t>
  </si>
  <si>
    <t>ERNESTO MARIO FURTADO BAPTISTA</t>
  </si>
  <si>
    <t>LUCY ROSANE ASSUNCAO BEMVINDO MARTINS DE MIRANDA</t>
  </si>
  <si>
    <t>MARIA DOS REMEDIOS LAGES DO REGO DE SA CARDOSO</t>
  </si>
  <si>
    <t>JOSE WILSON DA COSTA FEITOZA</t>
  </si>
  <si>
    <t>LUIS MENDES DA SILVA</t>
  </si>
  <si>
    <t>ANATERCIA MONTEIRO ALVES BRANDAO</t>
  </si>
  <si>
    <t>NESTOR ALCEBIADES MENDES XIMENES</t>
  </si>
  <si>
    <t>ANTONIO JOSE DE MIRANDA DANTAS</t>
  </si>
  <si>
    <t>MARIA DE LOURDES FIGUEIREDO DA COSTA</t>
  </si>
  <si>
    <t>MARIA DA PAZ DE FREITAS</t>
  </si>
  <si>
    <t>MARIA DO ROSARIO ALCOBACA DA SILVEIRA</t>
  </si>
  <si>
    <t>FRANCISCO JOSE GUEDES SILVA</t>
  </si>
  <si>
    <t>LIEGE CUNHA E SILVA DE ARAUJO</t>
  </si>
  <si>
    <t>FURTADO COELHO ADVOGADOS ASSOCIADOS - EPP</t>
  </si>
  <si>
    <t>RICARDO REZENDE DE DEUS BARBOSA</t>
  </si>
  <si>
    <t>LUIZ ANTONIO BAPTISTA DA COSTA LEITE</t>
  </si>
  <si>
    <t>ROMULO MEIRA LIMA FERREIRA</t>
  </si>
  <si>
    <t>ANISIO SOARES BARBOSA FILHO</t>
  </si>
  <si>
    <t>CLEMENTE COUTO PARENTES FORTES</t>
  </si>
  <si>
    <t>CHRISTIANE CARVALHO FONTENELLE</t>
  </si>
  <si>
    <t>AURICELIA LIMA DE SOUSA</t>
  </si>
  <si>
    <t>MAURICIO ACCIOLY DALBUQUERQUE</t>
  </si>
  <si>
    <t>LISIANE SE HARLEY MOREIRA ROSADO</t>
  </si>
  <si>
    <t>JOAO FORTUNATO ZANOVELLO</t>
  </si>
  <si>
    <t>MARIA DAS MERCES LEAL DA COSTA PADUA</t>
  </si>
  <si>
    <t>OSVALDO LOPES ARAUJO</t>
  </si>
  <si>
    <t>SERGIO ROBERTO GENUINO DE OLIVEIRA BREUEL</t>
  </si>
  <si>
    <t>VIRGINIA FRANCIA VELOSO BORGES</t>
  </si>
  <si>
    <t>ANTONINO MARTINS SOARES PRIMO</t>
  </si>
  <si>
    <t>JOAQUIM DAS CHAGAS LEITÃO NETO</t>
  </si>
  <si>
    <t>JOSE LUIZ DE PAIVA IGREJA</t>
  </si>
  <si>
    <t>FRANCISCO FERNANDO DE MORAIS MENESES</t>
  </si>
  <si>
    <t>JOSE GUILHERME DO REGO MONTEIRO SOBRINHO</t>
  </si>
  <si>
    <t>RITA DE CASSIA DOS SANTOS E SILVA MENESES</t>
  </si>
  <si>
    <t>JOÃO BATISTA DE CASTRO DIAS</t>
  </si>
  <si>
    <t>FRANCISCO DAS CHAGAS PINDAHYRA PACHECO NETO</t>
  </si>
  <si>
    <t>SONIA MARIA DE MORAES</t>
  </si>
  <si>
    <t>JOSE NASARENO DA CUNHA E SILVA</t>
  </si>
  <si>
    <t>JOSE ARIMATEA MENDES GONCALVES</t>
  </si>
  <si>
    <t>JOSE WELINGTON SOARES TEIXEIRA</t>
  </si>
  <si>
    <t>REGINA MARIA GOMES DE CARVALHO MENDES</t>
  </si>
  <si>
    <t>RAIMUNDA INEZ VIEIRA DE ARAUJO</t>
  </si>
  <si>
    <t>NEUSA MARIA DUARTE PINHEIRO</t>
  </si>
  <si>
    <t>MARIA DO SOCORRO ADAD DE ALENCAR OLIVEIRA</t>
  </si>
  <si>
    <t>ANA LUIZA BUCAR LOBO</t>
  </si>
  <si>
    <t>ANYA GADELHA DIOGENES</t>
  </si>
  <si>
    <t>ANA ELISA CALDAS CASTELLO BRANCO</t>
  </si>
  <si>
    <t>THALITA CASTELLO BRANCO FONTENELE</t>
  </si>
  <si>
    <t>JOAO FERREIRA DA SILVA NETO - ME</t>
  </si>
  <si>
    <t>PEDRO ALVES NETO</t>
  </si>
  <si>
    <t>FABIO SOUSA DE ARAUJO</t>
  </si>
  <si>
    <t>DANYELLE NUNES CHAVES ROCHA</t>
  </si>
  <si>
    <t>SERAFIM SANTANA DE SOUSA</t>
  </si>
  <si>
    <t>BENEDITA PIRES BORGES DE LEMOS</t>
  </si>
  <si>
    <t>ELVIRA BATISTA DE SOUSA</t>
  </si>
  <si>
    <t>MARIA DE LOURDES LOPES DE ABREU</t>
  </si>
  <si>
    <t>MARIA DO ROSARIO DA SILVA BARRETO</t>
  </si>
  <si>
    <t>AURIDEA MARIA DO PERPETUO SOCORRO TUPINAMBA RODRIGUES CALAND</t>
  </si>
  <si>
    <t>ANTONIO SALVIANO DE SOUZA</t>
  </si>
  <si>
    <t>OZIAS BEZERRA DE MELO</t>
  </si>
  <si>
    <t>MARIA DAS MERCEDES MARTINS DE CARVALHO</t>
  </si>
  <si>
    <t>CARLOTA MARTINS CAVALCANTI</t>
  </si>
  <si>
    <t>VANIA MARIA DE OLIVEIRA CHAVES</t>
  </si>
  <si>
    <t>ALBELMAR BATISTA DE MATOS</t>
  </si>
  <si>
    <t>MARIO DE SOUZA AGUIAR</t>
  </si>
  <si>
    <t>MARIA ZELIA DE REZENDE</t>
  </si>
  <si>
    <t>MOEMA BRAGA DE SOUZA</t>
  </si>
  <si>
    <t>IACI MARIA LUSTOSA RIBEIRO</t>
  </si>
  <si>
    <t>LAURITA MIRANDA DE BRITO</t>
  </si>
  <si>
    <t>GENI CORREA LIMA ALBUQUERQUE</t>
  </si>
  <si>
    <t>MARTINHO WALTER RODRIGUES FIGUEREDE</t>
  </si>
  <si>
    <t>MARIA FRACINETE MODESTO DE SOUSA</t>
  </si>
  <si>
    <t>JOSE PEREIRA DA SILVA</t>
  </si>
  <si>
    <t>ANA MARIA ARAUJO DE MORAES RIOS</t>
  </si>
  <si>
    <t>MARCEL BENVINDO FIGUEIREDO BARBOSA</t>
  </si>
  <si>
    <t>RICARDO ILTON CORREIA DOS SANTOS ADVOGADOS ASSOCIADOS  - ME</t>
  </si>
  <si>
    <t>JOSE LIMA COUTINHO</t>
  </si>
  <si>
    <t>JOSE RIBAMAR ALBUQUERQUE</t>
  </si>
  <si>
    <t>AURI TUPINAMBA RODRIGUES BARROS LEITE</t>
  </si>
  <si>
    <t>EDMILSON VASCONCELOS</t>
  </si>
  <si>
    <t>LUIS DE HOLANDA MOREIRA</t>
  </si>
  <si>
    <t>REYNALDO THEODORO MELO KOURY PEREIRA DE SOUZA</t>
  </si>
  <si>
    <t>LUCIANO JOSE LINARD PAES LANDIM ADVOCACIA E CONSULTORIA LTDA - ME</t>
  </si>
  <si>
    <t>ADALBERTO ALEXANDRINO CORREIA LIMA</t>
  </si>
  <si>
    <t>ABEL PAIVA DIAS</t>
  </si>
  <si>
    <t>ABIMAEL JOAQUIM DE CARVALHO</t>
  </si>
  <si>
    <t>ALZIRA PASSOS DA SILVA SOUSA</t>
  </si>
  <si>
    <t>ABDON FERREIRA DOS SANTOS</t>
  </si>
  <si>
    <t>AGOSTINHA MARIA FEITOSA FORMIGA</t>
  </si>
  <si>
    <t>ADELINO LINO MARQUES</t>
  </si>
  <si>
    <t>ALSIRA ALMEIDA TEIXEIRA</t>
  </si>
  <si>
    <t>AFONSO JONAS DE SANTIAGO</t>
  </si>
  <si>
    <t>ALMIRALICE DE CARVALHO ESCORCIO FORTES</t>
  </si>
  <si>
    <t>ALVARO MENDES DE MORAES NETO</t>
  </si>
  <si>
    <t>ALZIRA MARIA DE OLIVEIRA MONTEIRO FALCAO</t>
  </si>
  <si>
    <t>ALUIZIO ALVES TEIXEIRA</t>
  </si>
  <si>
    <t>ADESIO MARTINS DE CARVALHO ROCHA</t>
  </si>
  <si>
    <t>ALBERTINA MARIA TEIXEIRA LEITAO</t>
  </si>
  <si>
    <t>ADIVAN SILVA LOPES</t>
  </si>
  <si>
    <t>ALIOMAR DE MAGALHAES FEITOZA</t>
  </si>
  <si>
    <t>ALEXANDRE HAMILTON GOMES BARROS</t>
  </si>
  <si>
    <t>ADONIAS TORRES OLIVEIRA</t>
  </si>
  <si>
    <t>ALVIMAR BUENOS AIRES DOS PASSOS</t>
  </si>
  <si>
    <t>ALMIR JACKSON DE OLIVEIRA REZENDE</t>
  </si>
  <si>
    <t>ALICE SA</t>
  </si>
  <si>
    <t>ANTONIO CAVALCANTE DE OLIVEIRA</t>
  </si>
  <si>
    <t>CARLOS LENINE MARREIROS DE CARVALHO</t>
  </si>
  <si>
    <t>CARMEN CELIA DA CUNHA ARAUJO</t>
  </si>
  <si>
    <t>AMADEU AVELINO DA SILVA</t>
  </si>
  <si>
    <t>ANTONIO ALVES LIMA</t>
  </si>
  <si>
    <t>ANTONIO DE FARIAS CORDEIRO IRMAO</t>
  </si>
  <si>
    <t>ANTONIA DO SOCORRO SOUSA LIMA</t>
  </si>
  <si>
    <t>ANCELMIR BACELAR DE CARVALHO</t>
  </si>
  <si>
    <t>ANTONIO DAMASCENO SILVA</t>
  </si>
  <si>
    <t>ANTONIA FERNANDES DE LIMA</t>
  </si>
  <si>
    <t>ANTONIO MENESES DE ARAUJO</t>
  </si>
  <si>
    <t>ANGELITA MARIA DA CONCEICAO SOUSA</t>
  </si>
  <si>
    <t>ANTONIA CARVALHO SOUSA DE MENESES</t>
  </si>
  <si>
    <t>ANTONIA FERREIRA DE SOUZA SILVA</t>
  </si>
  <si>
    <t>ANDRE PEREIRA DE MATOS</t>
  </si>
  <si>
    <t>ANATALIA DE MOURA BARROS FEITOSA</t>
  </si>
  <si>
    <t>ANA MARIA SILVA RIBEIRO</t>
  </si>
  <si>
    <t>ANTONIA CORDEIRO COSTA DE MORAES</t>
  </si>
  <si>
    <t>ANTONIO BARROSO NETO</t>
  </si>
  <si>
    <t>ANTONIO DE PADUA DE QUEIROZ FERREIRA</t>
  </si>
  <si>
    <t>ANTONIO DAMACENO DIAS</t>
  </si>
  <si>
    <t>ANTONIO DE FATIMA MONTEIRO AMORIM</t>
  </si>
  <si>
    <t>ANTONIO ASSUNCAO ARAUJO OLIVEIRA</t>
  </si>
  <si>
    <t>ANA FRANCISCA MARQUES DE SOUSA</t>
  </si>
  <si>
    <t>ANA MARIA SOARES BARROS DE CASTRO</t>
  </si>
  <si>
    <t>ANTONIO DE PADUA ARAGAO DA SILVA</t>
  </si>
  <si>
    <t>ANTONIO CARLOS VIEIRA DOS SANTOS</t>
  </si>
  <si>
    <t>ANA MARIA SAMPAIO DE OLIVEIRA SALES</t>
  </si>
  <si>
    <t>ANTONIO DE PADUA CASTRO LUSTOSA</t>
  </si>
  <si>
    <t>ANAIDES DE SOUSA SANTOS</t>
  </si>
  <si>
    <t>ANTONIO DE PADUA PINHEIRO ALELAF</t>
  </si>
  <si>
    <t>ANTONIA ROSEMARY GONCALVES CASTELO BRANCO</t>
  </si>
  <si>
    <t>ANTONIO LUIZ DE MORAIS</t>
  </si>
  <si>
    <t>ANTONIO PEREIRA DE SOUZA</t>
  </si>
  <si>
    <t>ANTONIO EUGENIO RODRIGUES BOMFIM</t>
  </si>
  <si>
    <t>ANTONIO JOSE MESQUITA</t>
  </si>
  <si>
    <t>ANTONIO JUSSELINO MATOS SILVEIRA</t>
  </si>
  <si>
    <t>ANTONIO LEITE SOARES</t>
  </si>
  <si>
    <t>ANTONIO MACEDO FIRMO DE ARAUJO</t>
  </si>
  <si>
    <t>ANTONIO LUIS DE SOUSA</t>
  </si>
  <si>
    <t>ANTONIO LUIS DA SILVA</t>
  </si>
  <si>
    <t>ANTONIO MARIA NASCIMENTO ARAGAO</t>
  </si>
  <si>
    <t>ANTONIO PAULO PEREIRA DE OLIVEIRA</t>
  </si>
  <si>
    <t>ANTONIO FRANCISCO NUNES DE MELO</t>
  </si>
  <si>
    <t>ANTONIO ELMANO CRUZ LEITE</t>
  </si>
  <si>
    <t>ANTONIO FRANCISCO FERREIRA DA SILVA</t>
  </si>
  <si>
    <t>ANTONIO FRANCISCO DAS CHAGAS BRITO DE OLIVEIRA</t>
  </si>
  <si>
    <t>ANTONIO JOSE GOMES DA SILVA</t>
  </si>
  <si>
    <t>ANTONIO MARTINS DAMASCENO FILHO</t>
  </si>
  <si>
    <t>ANTONIO FRANCISCO PEREIRA DE SOUSA</t>
  </si>
  <si>
    <t>ANTONIO PLINIO MACHADO DE SOUZA JUNIOR</t>
  </si>
  <si>
    <t>ANTONIO PEREIRA DE ALMEIDA FILHO</t>
  </si>
  <si>
    <t>ANTONIO RODRIGUES DE ALMEIDA FILHO</t>
  </si>
  <si>
    <t>CANDIDO DA SILVA DAMACENO</t>
  </si>
  <si>
    <t>BERTULINA FONTENELE DE OLIVEIRA</t>
  </si>
  <si>
    <t>AREOLINO ESCORCIO DE SOUSA</t>
  </si>
  <si>
    <t>BENILDES SOARES LEAL BARBOSA</t>
  </si>
  <si>
    <t>BERNARDO BENEDITO ROMAO</t>
  </si>
  <si>
    <t>BENEDITO NEVES AGUIAR</t>
  </si>
  <si>
    <t>ARTUR DE ABREU VASCONCELOS</t>
  </si>
  <si>
    <t>AQUINO DIAS DA MOTA</t>
  </si>
  <si>
    <t>BENEDITO BARBOSA COSTA</t>
  </si>
  <si>
    <t>CELIOMAR ANTAO DE CARVALHO ALENCAR</t>
  </si>
  <si>
    <t>BERNARDO JOSE DE SAMPAIO</t>
  </si>
  <si>
    <t>BERNARDO RODRIGUES DA SILVA FILHO</t>
  </si>
  <si>
    <t>CELIA MARIA DE CARVALHO E SILVA</t>
  </si>
  <si>
    <t>CARLOS ALBERTO MARQUES DA COSTA</t>
  </si>
  <si>
    <t>CARLOS ALBERTO DA CUNHA LIMA</t>
  </si>
  <si>
    <t>CARLOS HENRIQUE VIEIRA MONTEIRO</t>
  </si>
  <si>
    <t>BELINI ROBERT OLIVEIRA E SILVA</t>
  </si>
  <si>
    <t>CARLOS ALBERTO BARBOSA DE MIRANDA</t>
  </si>
  <si>
    <t>ASSUNCAO DE MARIA MENDONCA FREITAS</t>
  </si>
  <si>
    <t>ARAPORA CORDEIRO DE ALMEIDA MONTEIRO ALVES</t>
  </si>
  <si>
    <t>CARLOS ALBERTO MARQUES DE CARVALHO</t>
  </si>
  <si>
    <t>CARMEN ZELIA RIBEIRO DE SOUZA TORRES</t>
  </si>
  <si>
    <t>CONCEICAO DE MARIA AVELINO DUARTE</t>
  </si>
  <si>
    <t>DELCIMAR MIGUEL DA SILVEIRA</t>
  </si>
  <si>
    <t>ELVIRA MENDES RAULINO DE OLIVEIRA</t>
  </si>
  <si>
    <t>ESPEDITO ANTONIO DOS SANTOS REGO</t>
  </si>
  <si>
    <t>JOAO GABRIEL BAPTISTA</t>
  </si>
  <si>
    <t>HENRIQUE CESAR MOREIRA MONTEIRO</t>
  </si>
  <si>
    <t>FRANCISCO CARLOS DE ARAUJO BARROS</t>
  </si>
  <si>
    <t>JOSE CARLOS PIRES DE CARVALHO FORTES CASTELO BRANCO</t>
  </si>
  <si>
    <t>JOSE RIBEIRO DA SILVA</t>
  </si>
  <si>
    <t>CICERO GALDINO DA COSTA</t>
  </si>
  <si>
    <t>DAMAZIO BARBOSA TORRES</t>
  </si>
  <si>
    <t>DEOCLIDES DE OLIVEIRA SOBRINHO</t>
  </si>
  <si>
    <t>CLOVES RODRIGUES DOS SANTOS</t>
  </si>
  <si>
    <t>DEMERVAL NERI DE SOUSA</t>
  </si>
  <si>
    <t>CLEUZA LOPES NOVAIS CRONEMBERGER</t>
  </si>
  <si>
    <t>DALVANI SOARES LOUREIRO LAGO</t>
  </si>
  <si>
    <t>CONCEICAO DE MARIA DANTAS DA VEIGA</t>
  </si>
  <si>
    <t>DAVID ANDRADE DE LIMA</t>
  </si>
  <si>
    <t>CUSTODIO DE JESUS SAMPAIO ALMENDRA</t>
  </si>
  <si>
    <t>DELZA SENHORA DA CONCEICAO SOUSA</t>
  </si>
  <si>
    <t>CRISTINA RIBEIRO DE MORAES SOUSA</t>
  </si>
  <si>
    <t>CLAUDIA MARIA SILVA DANTAS AVELINO</t>
  </si>
  <si>
    <t>DANILO RODRIGUES DE MENEZES</t>
  </si>
  <si>
    <t>DEOCLECIO LOPES DE MIRANDA NETO</t>
  </si>
  <si>
    <t>CLAUDIA REGINA OLIVEIRA LIMA MARINHO</t>
  </si>
  <si>
    <t>CLAUDIONOR DE ARAUJO MOURA JUNIOR</t>
  </si>
  <si>
    <t>DEUSDEDIT LUIS DE SOUSA</t>
  </si>
  <si>
    <t>DILSON CARVALHO DANTAS</t>
  </si>
  <si>
    <t>DEUSDEDITE JOSE DA SILVA</t>
  </si>
  <si>
    <t>DEUSDEDITE PEREIRA DA SILVA</t>
  </si>
  <si>
    <t>DEUSDEDIT JOSE GOMES</t>
  </si>
  <si>
    <t>DIONIZIO FERREIRA DA SILVA</t>
  </si>
  <si>
    <t>ELIENE ARAUJO CARDOSO DE CARVALHO</t>
  </si>
  <si>
    <t>EDMUNDO SOARES DA SILVA NETO</t>
  </si>
  <si>
    <t>ELIAS ALVES FIGUEREDO</t>
  </si>
  <si>
    <t>ELIZEU CEZAR LUSTOSA MESSIAS</t>
  </si>
  <si>
    <t>EDIMILSON MAGALHAES MACHADO</t>
  </si>
  <si>
    <t>EDNEI RODRIGUES DOS SANTOS</t>
  </si>
  <si>
    <t>EDMILSON FONTENELE DE AGUIAR</t>
  </si>
  <si>
    <t>EVALDO CHAGAS FURTADO DA FONSECA</t>
  </si>
  <si>
    <t>EDMILSON DIAS GOMES</t>
  </si>
  <si>
    <t>ELIANA MARIA DIAS MADEIRA CAMPOS</t>
  </si>
  <si>
    <t>ELIZA FERREIRA LIMA</t>
  </si>
  <si>
    <t>EDILSON PEREIRA DE AQUINO FILHO</t>
  </si>
  <si>
    <t>EDMILSON EVARISTO SOARES</t>
  </si>
  <si>
    <t>EMERSON MELO DE CASTRO MORAIS</t>
  </si>
  <si>
    <t>ELPIDIO AFONSO OLIVEIRA NUNES</t>
  </si>
  <si>
    <t>ELENICE MARIA VIANA DE FIGUEIREDO MONTEIRO</t>
  </si>
  <si>
    <t>ELDINA LUIZA MARTINS PARAGUASSU PAIVA DIAS</t>
  </si>
  <si>
    <t>EULINA NERY GONCALVES</t>
  </si>
  <si>
    <t>EULINA PEREIRA MILANEZ OLIVEIRA</t>
  </si>
  <si>
    <t>EUDOCIA MARIA MIRANDA BEMVINDO</t>
  </si>
  <si>
    <t>EUNICE BORGES DA SILVA OLIVEIRA</t>
  </si>
  <si>
    <t>EUCLIDES RIBEIRO DE SANTANA</t>
  </si>
  <si>
    <t>ETIENE GILSON BARBOSA DE MOURA CASTRO</t>
  </si>
  <si>
    <t>FERNANDO CARLOS MORAES</t>
  </si>
  <si>
    <t>FERNANDO DE OLIVEIRA LOIOLA</t>
  </si>
  <si>
    <t>ESPEDITO HIPOLITO ARRAIS</t>
  </si>
  <si>
    <t>FRANCILINO JOSE SANTIAGO</t>
  </si>
  <si>
    <t>EURIDICE ROCHA DE HOLANDA MACHADO</t>
  </si>
  <si>
    <t>EURICO ISIDORIO DE ABREU</t>
  </si>
  <si>
    <t>FRANCISCO DAS CHAGAS MARQUES SOBRINHO</t>
  </si>
  <si>
    <t>FRANCISCO ALTEMIR DA CUNHA CARDOSO</t>
  </si>
  <si>
    <t>FRANCISCO WALTER DE AMORIM MENESES</t>
  </si>
  <si>
    <t>FRANCISCO DA SILVA CASTELO BRANCO</t>
  </si>
  <si>
    <t>FRANCISCO DAS CHAGAS DE SOUSA CARVALHO</t>
  </si>
  <si>
    <t>FRANCISCO DE ASSIS PEREIRA DA SILVA FILHO</t>
  </si>
  <si>
    <t>EVANILDE CRISTALINO PEREIRA</t>
  </si>
  <si>
    <t>FABIOLA MARIA DE FREITAS</t>
  </si>
  <si>
    <t>FRANCISCO FRANKLIN FURTADO DE MENDONCA</t>
  </si>
  <si>
    <t>FERNANDO CESAR SOUSA ALVARENGA</t>
  </si>
  <si>
    <t>FRANCISCA DAS CHAGAS DE CARVALHO SILVA</t>
  </si>
  <si>
    <t>FRANCISCO BENEVALDO DE SOUSA E SILVA</t>
  </si>
  <si>
    <t>FRANCISCA MEDEIROS DE SOUZA</t>
  </si>
  <si>
    <t>FRANCISCO ALVES DE ARAUJO</t>
  </si>
  <si>
    <t>FRANCISCA NORONHA NUNES GOMIDE</t>
  </si>
  <si>
    <t>FRANCISCO CHAVES FELICISSIMO</t>
  </si>
  <si>
    <t>FRANCISCA RODRIGUES DA SILVA ARAUJO</t>
  </si>
  <si>
    <t>FRANCISCA EMILIA LOIOLA COSTA</t>
  </si>
  <si>
    <t>FRANCISCO CARLOS RABELO DE FREITAS</t>
  </si>
  <si>
    <t>FRANCISCO ANGELO PEREIRA SOBRINHO</t>
  </si>
  <si>
    <t>FRANCISCO ARMANDO DUARTE DAMASCENO</t>
  </si>
  <si>
    <t>FRANCISCA FERNANDA DE MIRANDA BENVINDO</t>
  </si>
  <si>
    <t>FRANCISCO DE ASSIS PESSOA PEDROSA</t>
  </si>
  <si>
    <t>FRANCISCO DAS CHAGAS SILVA CAVALCANTE</t>
  </si>
  <si>
    <t>FRANCISCO DAS CHAGAS DE MENESES E SILVA</t>
  </si>
  <si>
    <t>FRANCISCO DAS CHAGAS DE CARVALHO CASTRO</t>
  </si>
  <si>
    <t>FRANCISCO DA SILVA BASTO</t>
  </si>
  <si>
    <t>FRANCISCO DE ASSIS MENESES VELOSO</t>
  </si>
  <si>
    <t>FRANCISCO DAS CHAGAS SOUZA</t>
  </si>
  <si>
    <t>FRANCISCO DE SOUZA LIMA</t>
  </si>
  <si>
    <t>FRANCISCO DAS CHAGAS RIBEIRO LIMA</t>
  </si>
  <si>
    <t>FRANCISCA DINIZ MACEDO</t>
  </si>
  <si>
    <t>FRANCISCO DE ASSIS REGO MEIRELES</t>
  </si>
  <si>
    <t>FRANCISCO DA CHAGAS SIQUEIRA BRANDAO</t>
  </si>
  <si>
    <t>FRANCISCO DAS CHAGAS FERNANDES DA COSTA</t>
  </si>
  <si>
    <t>FRANCISCO DAS CHAGAS DA COSTA ARAUJO</t>
  </si>
  <si>
    <t>FRANCISCO DAS CHAGAS SOUSA COSTA</t>
  </si>
  <si>
    <t>FRANCISCO DAS CHAGAS DOS SANTOS ESCORCIO</t>
  </si>
  <si>
    <t>FRANCISCO DE ASSIS NOVAES ROCHA</t>
  </si>
  <si>
    <t>FRANCISCO DAS CHAGAS AUGUSTO ROCHA</t>
  </si>
  <si>
    <t>FRANCISCO DAS CHAGAS OLIVEIRA DIAS</t>
  </si>
  <si>
    <t>FRANCISCO DAS CHAGAS BIZERRA DE ARAUJO</t>
  </si>
  <si>
    <t>FRANCISCO DAS CHAGAS MACHADO RODRIGUES</t>
  </si>
  <si>
    <t>FRANCISCO DAS CHAGAS AGUIAR E SILVA</t>
  </si>
  <si>
    <t>FRANCISCO DE ASSIS DE ARAUJO REGO</t>
  </si>
  <si>
    <t>FRANCISCO DE PAULA RIBEIRO COSTA</t>
  </si>
  <si>
    <t>FRANCISCO DE ASSIS LIMA DOURADO</t>
  </si>
  <si>
    <t>FRANCISCO DAS CHAGAS RAMOS SALES</t>
  </si>
  <si>
    <t>FRANCISCO DAS CHAGAS GOMES DA SILVA</t>
  </si>
  <si>
    <t>FRANCISCO DAS CHAGAS LIMA BEZERRA</t>
  </si>
  <si>
    <t>FRANCISCO DAS CHAGAS MENDES BARBOSA</t>
  </si>
  <si>
    <t>FRANCISCO KENNED SOARES DE ARAUJO REIS</t>
  </si>
  <si>
    <t>FRANCISCO FERREIRA DE SOUSA SOBRINHO</t>
  </si>
  <si>
    <t>FRANCISCO EDMILSON PEREIRA RODRIGUES</t>
  </si>
  <si>
    <t>FRANCISCO FERREIRA FONTENELE</t>
  </si>
  <si>
    <t>FRANCISCO HERGAMENES MARTINS SOARES</t>
  </si>
  <si>
    <t>FRANCISCO GRACITONIO LOPES DE CARVALHO</t>
  </si>
  <si>
    <t>JOSE DE ARAUJO DIAS</t>
  </si>
  <si>
    <t>FRANCISCA DAS CHAGAS ARAUJO</t>
  </si>
  <si>
    <t>FRANCISCO HUMBERTO FREIRE TEIXEIRA</t>
  </si>
  <si>
    <t>FRANCISCO JACOB DE MESQUITA FILHO</t>
  </si>
  <si>
    <t>FRANCISCO JOSE DE SOUSA RIBEIRO</t>
  </si>
  <si>
    <t>FRANCISCO MENDES SOUSA</t>
  </si>
  <si>
    <t>FRANCISCO HUMBERTO GERVASIO LEITAO</t>
  </si>
  <si>
    <t>FRANCISCO RODRIGUES DE MESQUITA</t>
  </si>
  <si>
    <t>FRANCISCO JOSE DE SOUSA AZEVEDO</t>
  </si>
  <si>
    <t>ANTONIA DELFINA DE LIMA</t>
  </si>
  <si>
    <t>FRANCISCO MOTA DE SOUZA</t>
  </si>
  <si>
    <t>FRANCISCO OLIVEIRA DA SILVA FILHO</t>
  </si>
  <si>
    <t>FRANCISCO JOSE DE NAZARE MACHADO</t>
  </si>
  <si>
    <t>FRANCISCO MOACIR TEIXEIRA DE MELO</t>
  </si>
  <si>
    <t>FRANCISCO ITAMAR DA SILVA ARAUJO</t>
  </si>
  <si>
    <t>FRANCISCO NONATO DE CARVALHO ARAUJO</t>
  </si>
  <si>
    <t>FRANCISCO JOSE DAS CHAGAS LEMOS</t>
  </si>
  <si>
    <t>FRANCISCO JOSE DOS SANTOS COSTA</t>
  </si>
  <si>
    <t>FRANCISCO MOREIRA DE ARAUJO FILHO</t>
  </si>
  <si>
    <t>FRANCISCO JOSE VIANA DE CARVALHO</t>
  </si>
  <si>
    <t>GENESIO CARDOSO DE ARAUJO SOUSA</t>
  </si>
  <si>
    <t>GENEROSA SOARES DE BARROS PEREIRA</t>
  </si>
  <si>
    <t>FRANCISCO TINTILIANO DE SOUZA</t>
  </si>
  <si>
    <t>FRANCISCO VITORIO DE SOUZA</t>
  </si>
  <si>
    <t>FRANCISCO RUI OLIVEIRA LEOPOLDO</t>
  </si>
  <si>
    <t>FRANCISCO RICARDINO DA ROCHA</t>
  </si>
  <si>
    <t>GARDENIA MARIA COELHO DE OLIVEIRA</t>
  </si>
  <si>
    <t>FRANCISCO SANDOVAL MENDES URTIGA</t>
  </si>
  <si>
    <t>HELIO DE MACEDO MENEZES</t>
  </si>
  <si>
    <t>GUADALUPE GALVAO MIRANDA COUTINHO</t>
  </si>
  <si>
    <t>GONCALO GABRIEL DE SOUZA</t>
  </si>
  <si>
    <t>HELENITA FERNANDES DA ROCHA</t>
  </si>
  <si>
    <t>GOETHE CASTILHO MACHADO</t>
  </si>
  <si>
    <t>JACO BATISTA SOBRINHO</t>
  </si>
  <si>
    <t>IRENE RODRIGUES LOPES</t>
  </si>
  <si>
    <t>HERBERT CARDOSO DE CARVALHO</t>
  </si>
  <si>
    <t>INOCENCIA PAUTILIA MOURA DE ALMEIDA</t>
  </si>
  <si>
    <t>HEVERSON MIGUEL DE OLIVEIRA</t>
  </si>
  <si>
    <t>HOSANA RODRIGUES BESERRA POLICARPO</t>
  </si>
  <si>
    <t>IRENILDE VIEIRA OLIVEIRA DE SOUSA</t>
  </si>
  <si>
    <t>IOLANDA MARIA DE SOUSA NASCIMENTO</t>
  </si>
  <si>
    <t>HILDEBRANDO LUIZ BARROS</t>
  </si>
  <si>
    <t>IVANIR MARQUES BASTOS</t>
  </si>
  <si>
    <t>HENRIQUE MEDEIROS DE FIGUEREDO SOBRINHO</t>
  </si>
  <si>
    <t>IVENITA TOURINHO LIMA</t>
  </si>
  <si>
    <t>IZAIAS JOSE DO NASCIMENTO</t>
  </si>
  <si>
    <t>YVIS MAGALHAES DE FREITAS</t>
  </si>
  <si>
    <t>HELOISA HELENA CARVALHO DE AGUIAR</t>
  </si>
  <si>
    <t>ILSON LUIS DE BRITO OLIVEIRA</t>
  </si>
  <si>
    <t>JACQUELINE ALELAF</t>
  </si>
  <si>
    <t>JAMIL ZARUR</t>
  </si>
  <si>
    <t>JOAO BATISTA DE ALBUQUERQUE FORTES BRITTO</t>
  </si>
  <si>
    <t>JOAO DA CRUZ BASTO RIBEIRO</t>
  </si>
  <si>
    <t>JOAO EVANGELISTA DA ROCHA FREITAS</t>
  </si>
  <si>
    <t>JOAO BATISTA DE LIMA</t>
  </si>
  <si>
    <t>JOAO BARBOZA DA SILVA</t>
  </si>
  <si>
    <t>JOAO LICINO DE MOURA</t>
  </si>
  <si>
    <t>JOAO LUIZ MORAIS SANTIAGO</t>
  </si>
  <si>
    <t>JESSILENE NEPOMUCENO DE SOUSA</t>
  </si>
  <si>
    <t>JOAO EVANGELISTA AMORIM DE SAMPAIO</t>
  </si>
  <si>
    <t>JOAO EVANGELISTA LOPES DA COSTA</t>
  </si>
  <si>
    <t>JOAO BATISTA OLIVEIRA VIEIRA</t>
  </si>
  <si>
    <t>JOAO BATISTA CAMINHA LEAL</t>
  </si>
  <si>
    <t>JOAO ENEAS PORTO LIMA NETO</t>
  </si>
  <si>
    <t>JOAO DAMACENO NOGUEIRA NETO</t>
  </si>
  <si>
    <t>JOAO DE DEUS DE SOUSA NASCIMENTO</t>
  </si>
  <si>
    <t>JOAO LUIS DA SILVA</t>
  </si>
  <si>
    <t>JOAO LUIZ PEREIRA DOS SANTOS</t>
  </si>
  <si>
    <t>JOAO MENDES DE SAMPAIO</t>
  </si>
  <si>
    <t>JOSE ALVES DE SEPULVIDA</t>
  </si>
  <si>
    <t>JOSE ALVES DA SILVA VILA NOVA</t>
  </si>
  <si>
    <t>JOAQUIM SOLANO CARVALHO FEITOSA</t>
  </si>
  <si>
    <t>JOAQUIM MORAES DA SILVA</t>
  </si>
  <si>
    <t>JOAQUIM LUIZ DA SILVA</t>
  </si>
  <si>
    <t>JOSE ANGELO DE LACERDA</t>
  </si>
  <si>
    <t>JOAO TANUZIO CAVALCANTE DA SILVA</t>
  </si>
  <si>
    <t>JOAQUIM BARBOSA DE ARAUJO FILHO</t>
  </si>
  <si>
    <t>JONAS LEITE DE SOUZA</t>
  </si>
  <si>
    <t>JOAO RODRIGUES BARBOSA SOBRINHO</t>
  </si>
  <si>
    <t>JOELDINA SCARCELA VELOSO ANGELINE DA SILVA</t>
  </si>
  <si>
    <t>DEUSDEDITE NERES DE SENA</t>
  </si>
  <si>
    <t>AGENOR MIRANDA DE SOUZA</t>
  </si>
  <si>
    <t>ALTAIR DE MIRANDA NUNES SA</t>
  </si>
  <si>
    <t>ANA MARIA ALVES</t>
  </si>
  <si>
    <t>JOSE SOUZA NUNES</t>
  </si>
  <si>
    <t>JOSE DE JORGE DE SOUSA DIAS</t>
  </si>
  <si>
    <t>JOSE FONTIMELE DA COSTA</t>
  </si>
  <si>
    <t>JOSE DE RIBAMAR FIGUEREDO</t>
  </si>
  <si>
    <t>JOSE DAVI DE ANDRADE</t>
  </si>
  <si>
    <t>JOSE DE SOUZA OZORIO FILHO</t>
  </si>
  <si>
    <t>JOSE EDMILSON MESQUITA DA COSTA</t>
  </si>
  <si>
    <t>JOSE ARIMATEA DE SEIXAS FILHO</t>
  </si>
  <si>
    <t>JOSE DO MONTE MIRANDA</t>
  </si>
  <si>
    <t>JOSE AREONDES TEIXEIRA</t>
  </si>
  <si>
    <t>JOSE DE ARIMATEA TITO GONCALVES FILHO</t>
  </si>
  <si>
    <t>JOSE FERNANDES SOARES DE OLIVEIRA</t>
  </si>
  <si>
    <t>JOSE EDNILSON DE CARVALHO DANTAS</t>
  </si>
  <si>
    <t>JOSE DE RIBAMAR NUNES</t>
  </si>
  <si>
    <t>JOSE ARIMATEA HOLANDA SOBRINHO</t>
  </si>
  <si>
    <t>JOSE EVERARDO DE AMORIM MENESES</t>
  </si>
  <si>
    <t>JOSE ARCANGELO NOESIO BARBOSA SANTOS</t>
  </si>
  <si>
    <t>JOSE CARLOS DE MEDEIROS MOREIRA</t>
  </si>
  <si>
    <t>JOSE LOPES DE SOUZA</t>
  </si>
  <si>
    <t>JOSE PEREIRA DE SOUZA</t>
  </si>
  <si>
    <t>JOSE INACIO FERREIRA DOS SANTOS</t>
  </si>
  <si>
    <t>JOSE RIBAMAR ALVES FONTINELE</t>
  </si>
  <si>
    <t>JOSE JOSAFAN DE OLIVEIRA</t>
  </si>
  <si>
    <t>JOSE MARQUES FILHO</t>
  </si>
  <si>
    <t>JOSE FRANCISCO DE CARVALHO NETO</t>
  </si>
  <si>
    <t>JOSE MANOEL DE LIMA</t>
  </si>
  <si>
    <t>JOSE JOAO FIALHO</t>
  </si>
  <si>
    <t>JOSUE LUIS DE SOUSA</t>
  </si>
  <si>
    <t>JOSE DE RIBAMAR BARBOSA ALVES</t>
  </si>
  <si>
    <t>JOSE HENRIQUE DE OLIVEIRA FREITAS FILHO</t>
  </si>
  <si>
    <t>JOSE RODRIGUES SILVA</t>
  </si>
  <si>
    <t>JOSE SERVULO DE OLIVEIRA PIAUILINO</t>
  </si>
  <si>
    <t>JOSE SAMPAIO DE ARAUJO</t>
  </si>
  <si>
    <t>JOSE VALENTIM PEREIRA DA ROCHA ALBUQUERQUE</t>
  </si>
  <si>
    <t>JOSE WALTER BARROSO DE CARVALHO</t>
  </si>
  <si>
    <t>JOSE WILSON DE OLIVEIRA CARVALHO</t>
  </si>
  <si>
    <t>JOSE RIBAMAR VERTUNES DA ROCHA</t>
  </si>
  <si>
    <t>JOSE DE RIBAMAR DOS SANTOS</t>
  </si>
  <si>
    <t>JOSEFA DIONIZIA DA SILVA</t>
  </si>
  <si>
    <t>JUSTINA DALVA DE ARAGAO</t>
  </si>
  <si>
    <t>JURACI PORTELA VALE</t>
  </si>
  <si>
    <t>JOSE WILSON SENA DE MELO FALCAO</t>
  </si>
  <si>
    <t>JURACY MACEDO DE SOUZA</t>
  </si>
  <si>
    <t>KEYLA SOARES DE CARVALHO</t>
  </si>
  <si>
    <t>KATIA REGINA DE OLIVEIRA ATAIDES</t>
  </si>
  <si>
    <t>LOURIVAL BORGES DE ARAUJO</t>
  </si>
  <si>
    <t>LUIZ BANDEIRA DA ROCHA</t>
  </si>
  <si>
    <t>LUIZ BENJAMIM CAMELO</t>
  </si>
  <si>
    <t>LOURENCO GAMELEIRA DOS SANTOS</t>
  </si>
  <si>
    <t>LUIZ RODRIGUES DE SOUSA LIMA</t>
  </si>
  <si>
    <t>LUIS PEREIRA BARROS</t>
  </si>
  <si>
    <t>LOURISVAL MORAIS DE CARVALHO</t>
  </si>
  <si>
    <t>LUIZ ALVES MONTEIRO</t>
  </si>
  <si>
    <t>LENIR PEREIRA DOS SANTOS COUTINHO</t>
  </si>
  <si>
    <t>KLEVER MENEZES ARAUJO</t>
  </si>
  <si>
    <t>LICINIO JOSE DOS SANTOS</t>
  </si>
  <si>
    <t>LUIZ DUARTE DE SOUZA</t>
  </si>
  <si>
    <t>LAURIBERTO NUNES BRANCO</t>
  </si>
  <si>
    <t>LAUREMAR RODRIGUES PALHA</t>
  </si>
  <si>
    <t>LUIS DE SOUSA COSTA</t>
  </si>
  <si>
    <t>LUIS CARLOS CAVALCANTE DO NASCIMENTO</t>
  </si>
  <si>
    <t>LUIZ DE HOLANDA MOREIRA FILHO</t>
  </si>
  <si>
    <t>LIA RAQUEL DANTAS DA VEIGA BARROS</t>
  </si>
  <si>
    <t>LUIZ CARLOS SOUZA SIPAUBA</t>
  </si>
  <si>
    <t>LUIS MIGUEL DE SOUZA</t>
  </si>
  <si>
    <t>MACDONALD SOUZA RIBEIRO</t>
  </si>
  <si>
    <t>LUZIA ANGELICA SOARES DA SILVA</t>
  </si>
  <si>
    <t>LUIS DE SOUSA SOBRINHO</t>
  </si>
  <si>
    <t>LUZIA MARIA LAGES FORTES PORTELA</t>
  </si>
  <si>
    <t>LUIS REIS DOS SANTOS</t>
  </si>
  <si>
    <t>LUIS JOSE DOS SANTOS</t>
  </si>
  <si>
    <t>LUISA MENDES DE CARVALHO NETA COELHO</t>
  </si>
  <si>
    <t>LUIZ GONZAGA DE SOUZA</t>
  </si>
  <si>
    <t>LUIS GONZAGA MARTINS CARREIRO</t>
  </si>
  <si>
    <t>LUIS MIGUEL DE MORAIS</t>
  </si>
  <si>
    <t>MAGNA MARIA MACHADO RUFINO</t>
  </si>
  <si>
    <t>EUFRASIO ARRAES LUSTOSA</t>
  </si>
  <si>
    <t>GENIVAL AVELINO DE SOUSA</t>
  </si>
  <si>
    <t>GERSINO MOREIRA DE SOUSA</t>
  </si>
  <si>
    <t>GILVANDO FERNANDES DA COSTA</t>
  </si>
  <si>
    <t>ERONIDES DAMACENO DIAS</t>
  </si>
  <si>
    <t>GERARDO MAGELA VIEIRA</t>
  </si>
  <si>
    <t>GILBERTO PEREIRA DE SOUSA</t>
  </si>
  <si>
    <t>GLEICE MARIA RIBEIRO DOS SANTOS</t>
  </si>
  <si>
    <t>GERALDO LACERDA HOLANDA</t>
  </si>
  <si>
    <t>GILDETE MASCARENHAS LOUZEIRO</t>
  </si>
  <si>
    <t>GILBERTO BARBOSA OZORIO</t>
  </si>
  <si>
    <t>GIRLENE FONTENELE DE MENESES</t>
  </si>
  <si>
    <t>GILVAN DE RESENDE ALVES</t>
  </si>
  <si>
    <t>MARIA DA CONCEICAO E SILVA NASCIMENTO</t>
  </si>
  <si>
    <t>MARCOS PEREIRA</t>
  </si>
  <si>
    <t>MANOEL DE SOUZA CRUZ</t>
  </si>
  <si>
    <t>MARCOS ANTONIO SOARES TEIXEIRA</t>
  </si>
  <si>
    <t>MARIA DAS GRACAS DE SOUSA NASCIMENTO</t>
  </si>
  <si>
    <t>MARIA DA CONCEICAO SOUZA</t>
  </si>
  <si>
    <t>MANOEL RAIMUNDO DOS SANTOS</t>
  </si>
  <si>
    <t>MANOEL JOAQUIM DE SALES</t>
  </si>
  <si>
    <t>MARIA DA NATIVIDADE BARBOSA DA SILVA</t>
  </si>
  <si>
    <t>MARIA CRISTINA FURTADO DE MAGALHAES</t>
  </si>
  <si>
    <t>MARIA CARMELIA NEIVA SOARES HELAL</t>
  </si>
  <si>
    <t>MANOEL MIGUEL OLIVEIRA</t>
  </si>
  <si>
    <t>MARIA CONCEICAO PIMENTEL VALENTE</t>
  </si>
  <si>
    <t>MARIA DA GUIA FERNANDES DE ALMEIDA</t>
  </si>
  <si>
    <t>MANOEL TEXEIRA SOUSA</t>
  </si>
  <si>
    <t>MARIA DA CONCEICAO BARBOSA DA SILVA</t>
  </si>
  <si>
    <t>MARIA ARACY MESQUITA XAVIER</t>
  </si>
  <si>
    <t>MANOEL DE ALEMIDA CAVALCANTE</t>
  </si>
  <si>
    <t>MANOEL DE JESUS CARVALHO</t>
  </si>
  <si>
    <t>MANOEL VIEIRA SOBRINHO</t>
  </si>
  <si>
    <t>MANOEL LAURINDO DOVAL NETO</t>
  </si>
  <si>
    <t>MARIA AURENI FERREIRA NUNES DA COSTA</t>
  </si>
  <si>
    <t>MARIA DA CONCEICAO AGUIAR NERY</t>
  </si>
  <si>
    <t>MARIA ADELAIDE CAVALCANTE DE CASTRO</t>
  </si>
  <si>
    <t>MARIA DA ASSUNCAO DE CASTRO PEREIRA</t>
  </si>
  <si>
    <t>MAGNALDE LUSTOSA FONSECA</t>
  </si>
  <si>
    <t>MARIA DA CONCEICAO DUTRA DE FREITAS SIQUEIRA</t>
  </si>
  <si>
    <t>MARIA DA CONCEICAO DAMASCENO SOUSA</t>
  </si>
  <si>
    <t>MARIA DA GUIA DE MORAES</t>
  </si>
  <si>
    <t>MANUEL DE OLIVEIRA NETO</t>
  </si>
  <si>
    <t>MANOEL DE JESUS ALVES DOS SANTOS</t>
  </si>
  <si>
    <t>MARIA DA CONCEICAO FERREIRA HOLANDA</t>
  </si>
  <si>
    <t>MARIA ARACELE EUGENIO</t>
  </si>
  <si>
    <t>MARIA DA CONCEICAO MARQUES DOS SANTOS</t>
  </si>
  <si>
    <t>MARIA DAS GRACAS DE OLIVEIRA MELO</t>
  </si>
  <si>
    <t>MARIA DE LOURDES ALVES DOS SANTOS</t>
  </si>
  <si>
    <t>MARIA DO CARMO NASCIMENTO SILVA</t>
  </si>
  <si>
    <t>MARIA DO CARMO DE SOUSA ROCHA CARVALHO</t>
  </si>
  <si>
    <t>MARIA DE LOURDES DA COSTA FEITOSA</t>
  </si>
  <si>
    <t>MARIA DE JESUS BARROS MOURA</t>
  </si>
  <si>
    <t>MARIA DELZUITE CELESTINO DA SILVA</t>
  </si>
  <si>
    <t>MARIA DIVINDADE LOPES FORTES</t>
  </si>
  <si>
    <t>MARIA DE FATIMA PEREIRA DA COSTA</t>
  </si>
  <si>
    <t>MARIA DAS GRACAS VIANA DO NASCIMENTO</t>
  </si>
  <si>
    <t>MARIA DE NAZARE CORREA DE ARAUJO</t>
  </si>
  <si>
    <t>MARIA DE NAZARE DE SOUZA ALMEIDA</t>
  </si>
  <si>
    <t>MARIA DE FATIMA MONTEIRO DA SILVA</t>
  </si>
  <si>
    <t>MARIA DE FATIMA DE MORAES REGO</t>
  </si>
  <si>
    <t>MARIA DE FATIMA FORMIGA MOURA BARROSO</t>
  </si>
  <si>
    <t>MARIA DO CARMO DE BRITO MAGALHAES DE SOUSA</t>
  </si>
  <si>
    <t>MARIA DAS GRACAS RODRIGUES LIMA</t>
  </si>
  <si>
    <t>MARIA DAS GRACAS GUIMARAES RIBEIRO</t>
  </si>
  <si>
    <t>MARIA DAS GRACAS FERREIRA DE SOUSA GOMES</t>
  </si>
  <si>
    <t>MARIA DE LOURDES SOUSA NASCIMENTO</t>
  </si>
  <si>
    <t>MARIA DAS GRACAS MARQUES LOPES</t>
  </si>
  <si>
    <t>MARIA DAS MERCES CUSTODIO DE MELO</t>
  </si>
  <si>
    <t>MARIA DO CARMO QUIRINO VIEIRA E SILVA ROCHA</t>
  </si>
  <si>
    <t>MARIA DE LOURDES DE ARAUJO RIBEIRO</t>
  </si>
  <si>
    <t>MARIA DO LIVRAMENTO ESCORCIO BENEVIDES</t>
  </si>
  <si>
    <t>MARIA DO DESTERRO CASTRO SOUSA PESSOA</t>
  </si>
  <si>
    <t>MARIA DO ROSARIO DE FATIMA SANTOS OLIVEIRA</t>
  </si>
  <si>
    <t>MARIA DO SOCORRO ALVES OLIVEIRA LIMA</t>
  </si>
  <si>
    <t>MARIA DOROTEIA MAIA GOMES VIEIRA</t>
  </si>
  <si>
    <t>MARIA JULIA DE SOUZA FREIRE</t>
  </si>
  <si>
    <t>MARIA LUISA CARREIRO BEMVINDO FALCAO</t>
  </si>
  <si>
    <t>MARIA JOSE MENDES SANTOS NASCIMENTO</t>
  </si>
  <si>
    <t>MARIA ELI DE BARROS MOREIRA HERNANDEZ COLLAZO</t>
  </si>
  <si>
    <t>MARIA DO SOCORRO VAZ DE SOUZA</t>
  </si>
  <si>
    <t>MARIA DOS MILAGRES BARRADAS FERREIRA</t>
  </si>
  <si>
    <t>MARIA ELSA TEIXEIRA BRAZIL DA SILVA</t>
  </si>
  <si>
    <t>MARIA EMILIA DE SIQUEIRA NUNES</t>
  </si>
  <si>
    <t>MARIA ENOI FEITOSA</t>
  </si>
  <si>
    <t>MARIA LUISA BUCAR MATOS</t>
  </si>
  <si>
    <t>MARIA DO SOCORRO GOMES DE OLIVEIRA</t>
  </si>
  <si>
    <t>MARIA DO SOCORRO FERREIRA LINHARES</t>
  </si>
  <si>
    <t>MARIA JOSE RAPOSO MASULLO</t>
  </si>
  <si>
    <t>MARIA JOSE DE CASTRO MELO</t>
  </si>
  <si>
    <t>MARIA EUGENIA TERESA DE REZENDE E SILVA</t>
  </si>
  <si>
    <t>MARIA DO SOCORRO FERREIRA DE QUEIROZ</t>
  </si>
  <si>
    <t>MARIA DO SOCORRO TEIXEIRA PACHECO</t>
  </si>
  <si>
    <t>MARIA DOS REMEDIOS VIEIRA DE MORAIS</t>
  </si>
  <si>
    <t>MARIA DOS REMEDIOS RODRIGUES SOUSA</t>
  </si>
  <si>
    <t>MARIA FERNANDES DA COSTA</t>
  </si>
  <si>
    <t>MARIA ELIANE SOUSA ALMEIDA DO NASCIMENTO</t>
  </si>
  <si>
    <t>MARIA FURTUNATA COELHO DE MACEDO NEIVA</t>
  </si>
  <si>
    <t>MARIA FELICIDADE DE SOUSA</t>
  </si>
  <si>
    <t>MARIA DO SOCORRO SARAIVA SOUSA</t>
  </si>
  <si>
    <t>MARIA NATALICIA FERREIRA COSTA</t>
  </si>
  <si>
    <t>MARIA NAZARETH DE SOUSA MOURAO</t>
  </si>
  <si>
    <t>MARCIANO CARDOSO</t>
  </si>
  <si>
    <t>MARIA MADALENA CRAVEIRO DE MELO</t>
  </si>
  <si>
    <t>MARIA NATALICIA SOUSA</t>
  </si>
  <si>
    <t>MARLENE SOBREIRA LUSTOSA NOGUEIRA</t>
  </si>
  <si>
    <t>MARIANO NORBERTO DOS REIS</t>
  </si>
  <si>
    <t>MARTINHO JERONIMO DE AMORIM</t>
  </si>
  <si>
    <t>MARLY MONTEIRO RAMOS DE ALMEIDA</t>
  </si>
  <si>
    <t>MARIA NILZA DE ARAUJO REGO SILVA</t>
  </si>
  <si>
    <t>MARIA MENEZES DE CARVALHO</t>
  </si>
  <si>
    <t>MARIA MADALENA FERREIRA DE CASTRO</t>
  </si>
  <si>
    <t>MARTINS DE MATOS</t>
  </si>
  <si>
    <t>MARIA VITORIA PINTO SOUZA</t>
  </si>
  <si>
    <t>MARIA NAIR RIBEIRO DA SILVA SANTOS</t>
  </si>
  <si>
    <t>MERY RUTH LUSTOSA TORRES</t>
  </si>
  <si>
    <t>MARTA SOLANGE MARTINS DE CASTRO E REIS</t>
  </si>
  <si>
    <t>MAURICIO JONES GONCALVES LIMA VERDE</t>
  </si>
  <si>
    <t>MARIA SALVADORA ROCHA BARROS LEMOS</t>
  </si>
  <si>
    <t>MARTINHO MENDES DE CARVALHO JUNIOR</t>
  </si>
  <si>
    <t>MARINETE FEITOSA MENDES SANTOS</t>
  </si>
  <si>
    <t>MARISOL GOES SIMPLICIO VIANA DE CARVALHO</t>
  </si>
  <si>
    <t>NIVALDO DANTAS DE SOUSA</t>
  </si>
  <si>
    <t>NEUTON ALVES ROSAL</t>
  </si>
  <si>
    <t>MILCIDES RODRIGUES COSTA</t>
  </si>
  <si>
    <t>MIGUEL ARCANJO PORTELA DE CARVALHO</t>
  </si>
  <si>
    <t>MESSIAS LIBANIO CARDOSO</t>
  </si>
  <si>
    <t>MOACI SANDES SOARES</t>
  </si>
  <si>
    <t>MIGUEL CARDOZO COELHO</t>
  </si>
  <si>
    <t>MIRIAM SILVA OSORIO BASTOS</t>
  </si>
  <si>
    <t>MOACIR DIAS DE ARAUJO</t>
  </si>
  <si>
    <t>NEIRILANE ARAUJO RIOS</t>
  </si>
  <si>
    <t>MIRAN BORGES FONSECA</t>
  </si>
  <si>
    <t>OTACILIO PEREIRA QUEIROZ</t>
  </si>
  <si>
    <t>PAULO HENRIQUE QUARESMA PORTELA</t>
  </si>
  <si>
    <t>OLGA ARAUJO CASTRO DE ALBUQUERQUE</t>
  </si>
  <si>
    <t>PAULO ROBERTO CARNEIRO DA SILVA</t>
  </si>
  <si>
    <t>PAULO HENRIQUE DA COSTA SAMPAIO</t>
  </si>
  <si>
    <t>PAULO DE TARSO RUBEM PEREIRA</t>
  </si>
  <si>
    <t>OSVALDO MARINHO DE SOUZA</t>
  </si>
  <si>
    <t>PAULO ROBERTO FORMIGA MOURA</t>
  </si>
  <si>
    <t>RAIMUNDO DA TRINDADE</t>
  </si>
  <si>
    <t>RAIMUNDO CONRADO DE SOUSA FILHO</t>
  </si>
  <si>
    <t>RAIMUNDO ALENCAR SOBRINHO</t>
  </si>
  <si>
    <t>PEDRO MOREIRA DA SILVA</t>
  </si>
  <si>
    <t>RAIMUNDO DE QUADRO SOBRINHO</t>
  </si>
  <si>
    <t>RAIMUNDO ALVES MACEDO</t>
  </si>
  <si>
    <t>PEDRO LEANDRO PAIVA</t>
  </si>
  <si>
    <t>RAIMUNDO HIPOLITO FERREIRA NETO</t>
  </si>
  <si>
    <t>PEDRO DE ALCANTARA FERNANDES DA COSTA</t>
  </si>
  <si>
    <t>RAIMUNDA ROSANGELA RODRIGUES MATIAS</t>
  </si>
  <si>
    <t>RAIMUNDO DE ALBUQUERQUE PIRES FILHO</t>
  </si>
  <si>
    <t>PEDRO NETO DE SOUSA SOBRINHO</t>
  </si>
  <si>
    <t>RAIMUNDO EDIVALDO VASCONCELOS COSTA</t>
  </si>
  <si>
    <t>RAIMUNDA MARIA CARDOSO DE ALMEIDA GOMES</t>
  </si>
  <si>
    <t>RAIMUNDO ANTONIO FRANCO SAMPAIO</t>
  </si>
  <si>
    <t>RAIMUNDO PAULO SILVA</t>
  </si>
  <si>
    <t>RENATO BRAULIO DE CARVALHO</t>
  </si>
  <si>
    <t>RAIMUNDO TOMAZ DE SOUZA</t>
  </si>
  <si>
    <t>RAIMUNDO PEREIRA DA TRINDADE</t>
  </si>
  <si>
    <t>RAIMUNDO NONATO DE SANTANA MOTA</t>
  </si>
  <si>
    <t>RAIMUNDO NONATO FERRAZ DE CARVALHO</t>
  </si>
  <si>
    <t>RAIMUNDO PEREIRA DA COSTA E SILVA</t>
  </si>
  <si>
    <t>RAIMUNDO NONATO DE FREITAS SOUSA</t>
  </si>
  <si>
    <t>RAIMUNDO NONATO GOMES CORREIA</t>
  </si>
  <si>
    <t>RAIMUNDO MENDES DOS SANTOS FILHO</t>
  </si>
  <si>
    <t>RAIMUNDO OLIVEIRA FRANCA JUNIOR</t>
  </si>
  <si>
    <t>REGINA CELIA LOPES DE SOUSA URTIGA</t>
  </si>
  <si>
    <t>REJANE CAVALCANTE BOTELHO</t>
  </si>
  <si>
    <t>ROSA ALVARENGA OLIVEIRA</t>
  </si>
  <si>
    <t>RITA LINDALVA ALVES DE OLIVEIRA</t>
  </si>
  <si>
    <t>ROBSON BARREIRA CORADO</t>
  </si>
  <si>
    <t>ALMEIDA &amp; COSTA-ADVOGADOS ASSOCIADOS - EPP</t>
  </si>
  <si>
    <t>CLEANTO JALES ADVOGADOS ASSOCIADOS</t>
  </si>
  <si>
    <t>KARLA GRAZIELY DOS SANTOS FREITAS</t>
  </si>
  <si>
    <t>JOAO BATISTA DE HOLANDA MONTEIRO</t>
  </si>
  <si>
    <t>SERAFIN GERSON DE OLIVEIRA</t>
  </si>
  <si>
    <t>ROSEMARY BARBOSA MONTEIRO DOS SANTOS</t>
  </si>
  <si>
    <t>SEBASTIAO VICTOR MIRANDA</t>
  </si>
  <si>
    <t>SEBASTIAO GOMES DE SOUSA FILHO</t>
  </si>
  <si>
    <t>SEBASTIAO PEREIRA DE SOUZA</t>
  </si>
  <si>
    <t>SAUL BOGEA RODRIGUES FILHO</t>
  </si>
  <si>
    <t>SILVANDETE GOMES PEREIRA DA ROCHA</t>
  </si>
  <si>
    <t>SILVANIA RIBEIRO DE HOLANDA BARBOSA</t>
  </si>
  <si>
    <t>SEBASTIAO JOSE DE SANTANA DOS SANTOS</t>
  </si>
  <si>
    <t>SILVANA MARIA BORGES DE OLIVEIRA</t>
  </si>
  <si>
    <t>ROSANA MARIA AMORIM COSTA</t>
  </si>
  <si>
    <t>SANDRA REGINA CAVALCANTI LEMOS</t>
  </si>
  <si>
    <t>SEBASTIAO FREIRE DE ANDRADE ARRAIS FILHO</t>
  </si>
  <si>
    <t>TEMISTOCLES LINO ROCHA</t>
  </si>
  <si>
    <t>TEODULO LOPES DO COUTO</t>
  </si>
  <si>
    <t>SIMONE MARIA DE CARVALHO CANDEIRA</t>
  </si>
  <si>
    <t>TEODOMIRO LEIVINO DE LIRA</t>
  </si>
  <si>
    <t>TERESINHA DE JESUS COELHO FERREIRA</t>
  </si>
  <si>
    <t>SOLENE BALDOINO DOS SANTOS</t>
  </si>
  <si>
    <t>TERESINHA DE JESUS PEREIRA COSTA</t>
  </si>
  <si>
    <t>TOMAS PAULO LOPES</t>
  </si>
  <si>
    <t>VALDECIR BARBOSA DA SILVA</t>
  </si>
  <si>
    <t>VALDELICE BARBOSA DE ALMEIDA</t>
  </si>
  <si>
    <t>URBANO CLEMENTINO DE SOUSA NETO</t>
  </si>
  <si>
    <t>TERESINHA MARIA DE JESUS PORTELA LEAL LOPES</t>
  </si>
  <si>
    <t>SUELY FREITAS REZENDE</t>
  </si>
  <si>
    <t>SOCORRO DE MARIA BONFIM CAMPELO CARVALHO</t>
  </si>
  <si>
    <t>SIMONE SCARCELA VELOSO</t>
  </si>
  <si>
    <t>VICENTE CESAR RENATO DO NASCIMENTO</t>
  </si>
  <si>
    <t>VERITAS GUIMARAES FONTENELLE NASCIMENTO</t>
  </si>
  <si>
    <t>VAITERO BUENOS AIRES DOS PASSOS</t>
  </si>
  <si>
    <t>VALDENOU BATISTA DOS SANTOS</t>
  </si>
  <si>
    <t>VALDEMIRO DE SOUSA CAMPOS</t>
  </si>
  <si>
    <t>VERA LUCIA FONTENELE DE CARVALHO</t>
  </si>
  <si>
    <t>VERALUCIA FERREIRA DE ASSIS</t>
  </si>
  <si>
    <t>VALTIMAURA SIQUEIRA SANTOS OLIVEIRA</t>
  </si>
  <si>
    <t>VALDIFRANCIS MENDES ESCORCIO DE BRITO</t>
  </si>
  <si>
    <t>VERONICA MARIA ALVES BENVINDO</t>
  </si>
  <si>
    <t>VALDENIRA BARBOSA DE ALMEIDA VAZ</t>
  </si>
  <si>
    <t>VALVINIA SIQUEIRA BRANDAO SANTOS TOMAZ</t>
  </si>
  <si>
    <t>VALMIR DE ALBUQUERQUE PAULINO</t>
  </si>
  <si>
    <t>ZELIA MARIA GUERRA ANTUNES</t>
  </si>
  <si>
    <t>WALDA MARIA ALMEIDA CASTELO BRANCO</t>
  </si>
  <si>
    <t>ZILMA OLIVEIRA MENDES DE SOUSA</t>
  </si>
  <si>
    <t>VALDECY RIBEIRO LOPES</t>
  </si>
  <si>
    <t>ZACARIAS TEOTONIO DE ALBUQUERQUE</t>
  </si>
  <si>
    <t>VITALINO PEREIRA DE ALENCAR BEZERRA</t>
  </si>
  <si>
    <t>ZELIA MARIA CAVALCANTE SILVA</t>
  </si>
  <si>
    <t>ZILDA MARIA DE CARVALHO FERREIRA</t>
  </si>
  <si>
    <t>CARLOS ROBERTO DA SILVA PASSOS</t>
  </si>
  <si>
    <t>JOSE RIBAMAR NERY DA COSTA</t>
  </si>
  <si>
    <t>DIONISIO SOARES GUIMAROES</t>
  </si>
  <si>
    <t>JOSE MARIA AGUIAR MONTEIRO</t>
  </si>
  <si>
    <t>JOSE WILSON DE CARVALHO ANDRADE</t>
  </si>
  <si>
    <t>PEDRO CASSEANO DE CERQUEIRA NETO</t>
  </si>
  <si>
    <t>GERARDO GUERRA RIBEIRO</t>
  </si>
  <si>
    <t>PAULA DE FRANCINETE LOPES DE ABREU</t>
  </si>
  <si>
    <t>LOURDES DE FATIMA LOPES DE ABREU</t>
  </si>
  <si>
    <t>VONILDE ANTONIA DE SOUZA COSTA</t>
  </si>
  <si>
    <t>MARIA ROSILENE MENDES SOUSA</t>
  </si>
  <si>
    <t>ROSIMARY PEREIRA DOS SANTOS CARVALHO</t>
  </si>
  <si>
    <t>ROBERTO DE SOUSA PIRES</t>
  </si>
  <si>
    <t>JOAO EVANGELISTA DE SOUSA CARVALHO</t>
  </si>
  <si>
    <t>MARIA ZILMA DE SOUSA CARVALHO</t>
  </si>
  <si>
    <t>OCILIA BATISTA PAIVA</t>
  </si>
  <si>
    <t>TATIANA MENDES NOBREGA DE OLIVEIRA</t>
  </si>
  <si>
    <t>ROBERT DE FREITAS FERREIRA</t>
  </si>
  <si>
    <t>WANDY FREITAS ARRAES RESENDE</t>
  </si>
  <si>
    <t>TERESINHA DE CARVALHO ALENCAR</t>
  </si>
  <si>
    <t>MARIA LOPES DE CANTUARIA</t>
  </si>
  <si>
    <t>OZEIZA GENTILEZA DE MARIA LIMA</t>
  </si>
  <si>
    <t>JOSEFA ANA DE CARVALHO</t>
  </si>
  <si>
    <t>MARIA DOS REIS DE SOUSA</t>
  </si>
  <si>
    <t>VALNIZA LUSTOSA DE ALENCAR NOGUEIRA</t>
  </si>
  <si>
    <t>TERESINHA BATISTA DOS SANTOS</t>
  </si>
  <si>
    <t>TEREZINHA DE JESUS ARAUJO</t>
  </si>
  <si>
    <t>TEREZINHA PARENTE DE PINHO</t>
  </si>
  <si>
    <t>MARILENE NUNES PARANAGUA E LAGO</t>
  </si>
  <si>
    <t>NILMA DO ESPIRITO SANTO COSTA FONSECA</t>
  </si>
  <si>
    <t>JOSEFA ZEFITA DE CARVALHO SILVA</t>
  </si>
  <si>
    <t>MARIA DE NAZARE MELO DE SAMPAIO</t>
  </si>
  <si>
    <t>MARIA AURORA BARREIRA DIAS MASCARENHAS</t>
  </si>
  <si>
    <t>MARIA HELENA SOARES</t>
  </si>
  <si>
    <t>JOSE DE ARIMATEA SOUSA</t>
  </si>
  <si>
    <t>JOSE OSMARIO LACERDA NELSON</t>
  </si>
  <si>
    <t>LEILA ODIRAN PIRES DE CARVALHO</t>
  </si>
  <si>
    <t>LUIZ GONZAGA DE FRANCA BARBOSA</t>
  </si>
  <si>
    <t>LUIZ RIBEIRO SOARES</t>
  </si>
  <si>
    <t>RAIMUNDO NONATO MENESES DA SILVA</t>
  </si>
  <si>
    <t>MARIA DE LOURDES ALVES THAUMATURGO</t>
  </si>
  <si>
    <t>JOSE BITTENCOURT DE ARAUJO</t>
  </si>
  <si>
    <t>JOANA EVANGELISTA LOPES OLIVEIRA</t>
  </si>
  <si>
    <t>LUIZ GONCALVES ROSA</t>
  </si>
  <si>
    <t>FRANCISCO ANTONIO CASTELO BRANCO</t>
  </si>
  <si>
    <t>FRANCISCO DE ARAUJO FORTES SOBRINHO</t>
  </si>
  <si>
    <t>SILVANA MARIA DE OLIVEIRA FONTENELE</t>
  </si>
  <si>
    <t>RAUDINA MARIA VIEIRA BEZERRA DE MACEDO</t>
  </si>
  <si>
    <t>JUCILEIDE TORRES AMARAL BURITY</t>
  </si>
  <si>
    <t>MARIA RITA RIBEIRO DE ARAUJO</t>
  </si>
  <si>
    <t>LILIANA ARAUJO SILVA</t>
  </si>
  <si>
    <t>GERARDO PEIXOTO MOTA</t>
  </si>
  <si>
    <t>NEIDE DE CASTRO MACEDO MACARIO</t>
  </si>
  <si>
    <t>MARIA DO SOCORRO SILVA</t>
  </si>
  <si>
    <t>ANGELA INACIO DE ABREU LOPES</t>
  </si>
  <si>
    <t>DISTRIBUIDORA DE DROGAS LTDA</t>
  </si>
  <si>
    <t>UNIAO COMERCIAL LTDA - EPP</t>
  </si>
  <si>
    <t>DEUSELITA MARIA PIRES SANTANA</t>
  </si>
  <si>
    <t>ADAIL BIZERRA DE OLIVEIRA</t>
  </si>
  <si>
    <t>ANTONIO FERNANDES DE LIMA</t>
  </si>
  <si>
    <t>MAMEDE RODRIGUES DE SOUSA</t>
  </si>
  <si>
    <t>MARIA NAZARE CAVALCANTE COSTA</t>
  </si>
  <si>
    <t>SANTILIA LIDIA DOS SANTOS SILVA</t>
  </si>
  <si>
    <t>SARAH DALIANNA FURTADO DE CARVALHO</t>
  </si>
  <si>
    <t>WASHINGTON LUIS DE SOUSA</t>
  </si>
  <si>
    <t>LUIZ DE SOUSA LIMA</t>
  </si>
  <si>
    <t>JORGE CHAIB FILHO</t>
  </si>
  <si>
    <t>SERGIO SENA ROSA</t>
  </si>
  <si>
    <t>LUIZA VENANCIA DE OLIVEIRA</t>
  </si>
  <si>
    <t>FRANKLIN FREIRE DE FARIAS</t>
  </si>
  <si>
    <t>EDILEUSA MARIA LUCENA SAMPAIO</t>
  </si>
  <si>
    <t>MARIA ELIZABETE DOS SANTOS BATISTA</t>
  </si>
  <si>
    <t>BERNADETE SARAIVA ALCANTARA</t>
  </si>
  <si>
    <t>JULIMAR SARAIVA</t>
  </si>
  <si>
    <t>AGOSTINHO SARAIVA</t>
  </si>
  <si>
    <t>MARIA ELENICE DE ARAUJO SANTOS</t>
  </si>
  <si>
    <t>TEREZA GONCALVES DE MOURA</t>
  </si>
  <si>
    <t>MKS CONSTRUCOES S/A</t>
  </si>
  <si>
    <t>J. L. N. FINANCIAMENTO LTDA - ME</t>
  </si>
  <si>
    <t>MARIO ORLANDO DE SA MARINHO</t>
  </si>
  <si>
    <t>SANTOS RIBEIRO, GOUVEIA E PAULINO SOCIEDADE DE ADVOGADOS</t>
  </si>
  <si>
    <t>MARIA DE FATIMA OLIVEIRA SOUZA</t>
  </si>
  <si>
    <t>ALZENIRO RODRIGUES DE AMORIM</t>
  </si>
  <si>
    <t>INACIO DA SILVA NASCIMENTO FILHO</t>
  </si>
  <si>
    <t>WILSON GONDIM SOCIEDADE DE ADVOGADOS</t>
  </si>
  <si>
    <t>MARIA AMELIA REIS NUNES E NEIVA</t>
  </si>
  <si>
    <t>MARIA DO PERPETUO SOCORRO MENDES DE MELO</t>
  </si>
  <si>
    <t>JOAO SOARES NETO</t>
  </si>
  <si>
    <t>ANTONIO ARAUJO DE SOUSA</t>
  </si>
  <si>
    <t>AARAO BARBOSA</t>
  </si>
  <si>
    <t>GEOVANE ARNALDO DO NASCIMENTO</t>
  </si>
  <si>
    <t>JOAO FERREIRA LIMA</t>
  </si>
  <si>
    <t>JOSE AIRTON SOARES VILELA</t>
  </si>
  <si>
    <t>JOSE ANTONIO DE SOUZA</t>
  </si>
  <si>
    <t>JOSE CIRONE DOS SANTOS</t>
  </si>
  <si>
    <t>JOSE FRANCISCO SOARES LIMA</t>
  </si>
  <si>
    <t>SALOMAO XAVIER NETO</t>
  </si>
  <si>
    <t>EDINA MARIA DE CARVALHO BARBOSA</t>
  </si>
  <si>
    <t>ANTONIO MOURA E VASCONCELOS</t>
  </si>
  <si>
    <t>ANTONIO RAIMUNDO MACHADO JUNIOR</t>
  </si>
  <si>
    <t>ANTONIO IVETE ARAUJO DE OLIVEIRA</t>
  </si>
  <si>
    <t>ANTONIO CARLOS DA SILVA LEITE</t>
  </si>
  <si>
    <t>ANTONIO PINTO VILELA</t>
  </si>
  <si>
    <t>ANTONIO EMILIO DE CASTRO CAVALCA</t>
  </si>
  <si>
    <t>BENJAMIM SOARES E SILVA</t>
  </si>
  <si>
    <t>BERNARDINO CUSTODIO DE OLIVEIRA</t>
  </si>
  <si>
    <t>ARSOISIO ARCANJO DA SILVA</t>
  </si>
  <si>
    <t>BENONI GIRAO MACHADO FILHO</t>
  </si>
  <si>
    <t>JOAO FRANCISCO DUARTE</t>
  </si>
  <si>
    <t>ANTONIO JOSE DIAS PRAEIRO</t>
  </si>
  <si>
    <t>CRISTOVAO RODRIGUES CLARK</t>
  </si>
  <si>
    <t>JEFFERSON ANTONIO DA SILVA NETO</t>
  </si>
  <si>
    <t>INACIO BORGES PIMENTEL</t>
  </si>
  <si>
    <t>JOAO ALVES BRANDAO</t>
  </si>
  <si>
    <t>JOAO CLETO DE SOUSA</t>
  </si>
  <si>
    <t>JOAO RICARDO DA SILVA MOURA</t>
  </si>
  <si>
    <t>FRANCISCO DE ASSIS DA SILVA LEITE</t>
  </si>
  <si>
    <t>ANTONIO BENILDO PARENTES DA SILVA</t>
  </si>
  <si>
    <t>ROMEU MELO VIEIRA</t>
  </si>
  <si>
    <t>JOAO BATISTA TEIXEIRA DE SOUZA</t>
  </si>
  <si>
    <t>FRANCISCO MORAIS DOS SANTOS</t>
  </si>
  <si>
    <t>RAIMUNDO NONATO MARTINHO SENA</t>
  </si>
  <si>
    <t>MOISES MARCIUS DE MOURA ANDRADE</t>
  </si>
  <si>
    <t>ATENOR DE AGUIAR TEIXEIRA</t>
  </si>
  <si>
    <t>ERIVALDO DA SILVA CAMPOS</t>
  </si>
  <si>
    <t>LUIZ MARIANO SOBRINHO</t>
  </si>
  <si>
    <t>ROSILANE MATOS GAMOSA SOARES</t>
  </si>
  <si>
    <t>WASHINGTON FRANCISCO DA COSTA E SILVA</t>
  </si>
  <si>
    <t>ISAIAS DUARTE NETO</t>
  </si>
  <si>
    <t>DIRCE MARIA DOS SANTOS ARAUJO</t>
  </si>
  <si>
    <t>MARIA GORETE DOS SANTOS ARAUJO</t>
  </si>
  <si>
    <t>JOSINO RIBEIRO NETO</t>
  </si>
  <si>
    <t>MARGARIDA MARIA OLIVEIRA HENRIQUE DE HOLANDA</t>
  </si>
  <si>
    <t>JOSE NETO DE MAGALHAES</t>
  </si>
  <si>
    <t>MANOEL EDIMILSOM DO NASCIMENTO</t>
  </si>
  <si>
    <t>FAUSTO DE SOUSA BRANDAO NETO</t>
  </si>
  <si>
    <t>JULIANA MARIA PONTES SOARES</t>
  </si>
  <si>
    <t>INEZ REBOUCAS DE CASTRO FORTES</t>
  </si>
  <si>
    <t>MARIA DO CARMO MOURAO BRANDAO</t>
  </si>
  <si>
    <t>MARIA NEIDE DE MACEDO SOARES</t>
  </si>
  <si>
    <t>ELVIRA OLIVEIRA COSTA BELLEZA DO NASCIMENTO</t>
  </si>
  <si>
    <t>CECILIA NOGUEIRA GUIMARAES BARRETO</t>
  </si>
  <si>
    <t>LINA JOSEPHINA GAYOSO E ALMENDRA PEREIRA DA SILVA</t>
  </si>
  <si>
    <t>MARIA YARA MARANHAO DE MORAES</t>
  </si>
  <si>
    <t>MARIA CARMEM CAVALCANTI DE ALMEIDA</t>
  </si>
  <si>
    <t>MARIA DO SOCORRO CARVALHO CASTRO DE S MARTINS</t>
  </si>
  <si>
    <t>FILEMON JOSE NOGUEIRA</t>
  </si>
  <si>
    <t>MARIA DO SOCORRO DOS REIS SANTANA CADENA</t>
  </si>
  <si>
    <t>MARIA SOCORRO SAUNDERS PACHECO DO VALE</t>
  </si>
  <si>
    <t>TARCIZO JOSE DE MOURA</t>
  </si>
  <si>
    <t>TASSO FORTES DO REGO</t>
  </si>
  <si>
    <t>RAQUEL DO SOCORRO MACEDO GALVAO CASTELO BRANCO</t>
  </si>
  <si>
    <t>JOSE DE RIBAMAR MACHADO</t>
  </si>
  <si>
    <t>LUISA CYNOBELLINA DE ASSUNCAO LACERDA</t>
  </si>
  <si>
    <t>CARMELITA DA SILVA MOURA LEITAO</t>
  </si>
  <si>
    <t>LUSIA DE SEXAS COSTA PEREIRA</t>
  </si>
  <si>
    <t>ARAINA CESAREA FERREIRA DOS SANTOS D ALESSANDRO</t>
  </si>
  <si>
    <t>JOAO DA MATTA MAYA</t>
  </si>
  <si>
    <t>ELIZABETH RODRIGUES DA SILVA MARTINS</t>
  </si>
  <si>
    <t>CICERO FERREIRA DOS SANTOS</t>
  </si>
  <si>
    <t>ZELIA MARIA DE AGUIAR AYRES</t>
  </si>
  <si>
    <t>JUSSANDRA LOBAO MOREIRA MARINHO</t>
  </si>
  <si>
    <t>NIVIA DE JEZUS LIMA</t>
  </si>
  <si>
    <t>FRANCISCA DE FATIMA SILVA CAMPOS</t>
  </si>
  <si>
    <t>MARIA IRIS TEMOTEO BRAZ</t>
  </si>
  <si>
    <t>MARIA ELIZABETH MARTINS DA COSTA</t>
  </si>
  <si>
    <t>CAMPELO E CAMPELO - ADVOGADOS ASSOCIADOS S/S - EPP</t>
  </si>
  <si>
    <t>OSEAS GONCALVES DE SAMPAIO NETO</t>
  </si>
  <si>
    <t>BENJAMIN LUSTOSA NOGUEIRA DE ARAUJO</t>
  </si>
  <si>
    <t>LUIZA OLINDA TEIXEIRA DE MIRANDA</t>
  </si>
  <si>
    <t>MANOEL ARAUJO CAVALCANTE FILHO</t>
  </si>
  <si>
    <t>FRANCISCO MIGUEL COSTA DE OLIVEIRA</t>
  </si>
  <si>
    <t>BANCO MERCANTIL DO BRASIL SA</t>
  </si>
  <si>
    <t>MARIA DE FATIMA PEREIRA DA SILVA DE MORAES</t>
  </si>
  <si>
    <t>ANA MARIA SOUZA CAVALCANTE</t>
  </si>
  <si>
    <t>MARLENE SOARES VENUTO BARROS</t>
  </si>
  <si>
    <t>FERNANDA CARLA ARAUJO SIQUEIRA DANTAS</t>
  </si>
  <si>
    <t>LARISSA LAIANA DIAS LOPES</t>
  </si>
  <si>
    <t>GUMERCINDO P SARAIVA RIBEIRO</t>
  </si>
  <si>
    <t>MENESES, MARTINS &amp; MACIEL ADVOGADOS ASSOCIADOS</t>
  </si>
  <si>
    <t>VERA LUCIA SOARES RIBEIRO DA SILVA</t>
  </si>
  <si>
    <t>MARIA DO SOCORRO CRONENBERGER NEGREIROS</t>
  </si>
  <si>
    <t>SANTANA DA SILVA BULIE</t>
  </si>
  <si>
    <t>MARIA DE FATIMA DE SENA</t>
  </si>
  <si>
    <t>ZENOIDES ALVES DE MENEZES</t>
  </si>
  <si>
    <t>NATALIA DA SILVA LIRA</t>
  </si>
  <si>
    <t>MARIA DE NAZARE FERREIRA MOTA LUZ</t>
  </si>
  <si>
    <t>ANTONIO FRANCISCO DA PAZ MACEDO</t>
  </si>
  <si>
    <t>MARDUQUEU MENDES DOS SANTOS</t>
  </si>
  <si>
    <t>MARIA DO SOCORRO DA SILVA SOUZA</t>
  </si>
  <si>
    <t>AIRTON JOSE MENDES CONDE</t>
  </si>
  <si>
    <t>MARIA IVONETE SANTOS DE ARAUJO</t>
  </si>
  <si>
    <t>ROZARIA DE FATIMA PINTO FERREIRA</t>
  </si>
  <si>
    <t>SALONIDES MENDONCA DE ARAUJO</t>
  </si>
  <si>
    <t>ALBERTINA AGUIAR DE ARAUJO MOURA</t>
  </si>
  <si>
    <t>MARIA DENISE NONATA DE ANDRADE</t>
  </si>
  <si>
    <t>MARQUES &amp; POLICARPO ADVOGADOS ASSOCIADOS</t>
  </si>
  <si>
    <t>CORDAO SAID E VILLA SOCIEDADE DE ADVOGADOS</t>
  </si>
  <si>
    <t>MARIA DE FATIMA FERREIRA LIMA</t>
  </si>
  <si>
    <t>PABLO MORENO DE LIMA I DIAS</t>
  </si>
  <si>
    <t>IZABEL CARDOSO ARAUJO</t>
  </si>
  <si>
    <t>ADINSTRUMENTS DO BRASIL COMERCIO, IMPORTACAO, EXPORTACAO E ASSISTENCIA TECNICA DE PRODUTOS ELETRONICOS LTDA.</t>
  </si>
  <si>
    <t>RICARDO DE PADUA DAMASCENO SILVA</t>
  </si>
  <si>
    <t>FORMULAS MAGISTRAIS MANIPULACOES ESPECIAIS LTDA - ME</t>
  </si>
  <si>
    <t>LARA MACEDO SOARES</t>
  </si>
  <si>
    <t>ANTONIA ALICE DE JESUS MORAIS</t>
  </si>
  <si>
    <t>JULIA MARIA OLIVEIRA MUNIZ</t>
  </si>
  <si>
    <t>LIBORIO RODRIGUES SOUSA</t>
  </si>
  <si>
    <t>MARIA CELESTE ALVES MAIA</t>
  </si>
  <si>
    <t>MARIA DE FATIMA SILVA QUEIROZ</t>
  </si>
  <si>
    <t>REGINA MARIA DE SOUSA SANTOS</t>
  </si>
  <si>
    <t>MARIA DE FATIMA CAVALCANTE PARENTE</t>
  </si>
  <si>
    <t>LUZIA PORTELA MENEZES</t>
  </si>
  <si>
    <t>MARIA DAS DORES TENORIO</t>
  </si>
  <si>
    <t>EDMUNDO ALMEIDA DE ARAUJO</t>
  </si>
  <si>
    <t>RAIMUNDO NONATO VIEIRA DA SILVA</t>
  </si>
  <si>
    <t>JAIRON COSTA CARVALHO</t>
  </si>
  <si>
    <t>DOMINGOS JOSE DOS SANTOS</t>
  </si>
  <si>
    <t>REJANE MARIA OZORIO BARBOSA</t>
  </si>
  <si>
    <t>JOAO DE ARAUJO CARVALHO</t>
  </si>
  <si>
    <t>MIGUEL ARCANJO CARVALHO LEITE</t>
  </si>
  <si>
    <t>LYLYAN MARIA CARVALHO TAVARES</t>
  </si>
  <si>
    <t>LYLENE MARIA TAVARES NASCIMENTO</t>
  </si>
  <si>
    <t>MARIA DO PERPETUO SOCORRO RIBEIRO FONTENELE</t>
  </si>
  <si>
    <t>MARCIA MILENE DE SOUZA LIMA ANDRADE</t>
  </si>
  <si>
    <t>LIDUINA MARIA FURTADO MACHADO</t>
  </si>
  <si>
    <t>MARIA DE FATIMA PORTELA</t>
  </si>
  <si>
    <t>MARIA JOSE CARDOSO</t>
  </si>
  <si>
    <t>EVERALDO PEREIRA DE SALES</t>
  </si>
  <si>
    <t>MARIA DAS GRACAS MARTINS CORREIA</t>
  </si>
  <si>
    <t>MARCELINO GONCALVES DIAS FILHO</t>
  </si>
  <si>
    <t>LINDOMAR DA SILVA ROCHA</t>
  </si>
  <si>
    <t>JAIME DE BRITO NASCIMENTO JUNIOR</t>
  </si>
  <si>
    <t>RAIMUNDO ELVINO DE MACECO</t>
  </si>
  <si>
    <t>MARIA DA CONCEICAO PEREIRA FRANCO</t>
  </si>
  <si>
    <t>FERNANDA MARIA QUINDERE CASTELO BRANCO</t>
  </si>
  <si>
    <t>LAURITA SOARES NUNES</t>
  </si>
  <si>
    <t>LUIZ EUGENIO SOARES NUNES</t>
  </si>
  <si>
    <t>JURACY BARBOSA DE PAIVA DIAS</t>
  </si>
  <si>
    <t>MARIA DAS GRACAS BARBOSA PAIVA</t>
  </si>
  <si>
    <t>GEORGE DOS SANTOS RIBEIRO</t>
  </si>
  <si>
    <t>RAIMUNDO GONCALVES DOS SANTOS</t>
  </si>
  <si>
    <t>MARIO DAVID PINTO DE MELO</t>
  </si>
  <si>
    <t>INACIA OLIMPIO DE MELO PIRES</t>
  </si>
  <si>
    <t>LUZIA FRANCISCA DE BRITO SOUSA</t>
  </si>
  <si>
    <t>EUQUERIO LEITE MONTEIRO ALVES</t>
  </si>
  <si>
    <t>MARIA DULCE LOUREIRO ROCHA</t>
  </si>
  <si>
    <t>MARCILIA MARIA MOURAO MELO</t>
  </si>
  <si>
    <t>MARIA IRIS DE CARVALHO RIBEIRO</t>
  </si>
  <si>
    <t>SERGIO MUNIZ GOMES</t>
  </si>
  <si>
    <t>ROSE MARY FORMIGA CARVALHO</t>
  </si>
  <si>
    <t>MARIA ESMERALDA DE ARAUJO REGO E SILVA</t>
  </si>
  <si>
    <t>TEREZINHA DE JESUS CASTRO NUNES VIANA</t>
  </si>
  <si>
    <t>BRAUDUINO PEREIRA DE SOUZA</t>
  </si>
  <si>
    <t>MARIA HELENA MACHADO CALDAS BRITO</t>
  </si>
  <si>
    <t>JANETE ARRAIS CRONEMBERGER LIMA</t>
  </si>
  <si>
    <t>ELIO FERREIRA DE SOUZA</t>
  </si>
  <si>
    <t>ELIZABETH ANTUNES DE MACEDO</t>
  </si>
  <si>
    <t>VICENTE DE PAULO NASCIMENTO ARAUJO</t>
  </si>
  <si>
    <t>ABELARDO JOSE DE OLIVEIRA</t>
  </si>
  <si>
    <t>SHAYMMON EMANOEL RODRIGUES DE MOURA SOUSA</t>
  </si>
  <si>
    <t>MARCYLANE CAMINHA AGUIAR COSTA</t>
  </si>
  <si>
    <t>MARIA ZELIA RUBEN E SOUSA</t>
  </si>
  <si>
    <t>TOMASIA HENRIQUE DE HOLANDA MONTEIRO</t>
  </si>
  <si>
    <t>LENIRA MENESES DE ARAUJO</t>
  </si>
  <si>
    <t>CILENE MARIA ESCORCIO DE BRITO</t>
  </si>
  <si>
    <t>MARIA LUZIA LOPES DE ARAUJO FORTES</t>
  </si>
  <si>
    <t>SONIA MARIA PACHECO CASTELO BRANCO</t>
  </si>
  <si>
    <t>ELIESER CARVALHO DO BONFIM</t>
  </si>
  <si>
    <t>LUCIANA NOGUEIRA DE PAULA BARBOSA</t>
  </si>
  <si>
    <t>MARIA DA CONCEICAO SOARES MARTINS</t>
  </si>
  <si>
    <t>FRANCISCO UBIRAJARA DE MEDEIROS CAVALCANTE</t>
  </si>
  <si>
    <t>MARIA DA PIEDADE FERREIRA PORTELA</t>
  </si>
  <si>
    <t>MARIA DULCIMAR GONCALVES MOURA</t>
  </si>
  <si>
    <t>PAULO DA CRUZ PIRES DA MOTA</t>
  </si>
  <si>
    <t>MOBICON CONSTRUTORA LTDA</t>
  </si>
  <si>
    <t>CARMELITA SOUSA DOS SANTOS</t>
  </si>
  <si>
    <t>ANA LUCIA DO NASCIMENTO SANTOS</t>
  </si>
  <si>
    <t>CARVALHO, ARAUJO &amp; MARQUES - SOCIEDADE DE ADVOGADOS</t>
  </si>
  <si>
    <t>EQUATORIAL PIAUI DISTRIBUIDORA DE ENERGIA S.A</t>
  </si>
  <si>
    <t>MARIA DO SOCORRO GOMES PONTES</t>
  </si>
  <si>
    <t>OLYMPUS OPTICAL DO BRASIL LTDA.</t>
  </si>
  <si>
    <t>NORSA REFRIGERANTES S.A</t>
  </si>
  <si>
    <t>SARAH SOCORRO DE SOUSA</t>
  </si>
  <si>
    <t>ELZA CLEMENTINA SOUZA</t>
  </si>
  <si>
    <t>CONSTRUTORA QUEIROZ GALVAO S A</t>
  </si>
  <si>
    <t>LAUDICEIA PEREIRA DA SILVA</t>
  </si>
  <si>
    <t>FRANCISCO PAULO DE SOUSA SOARES PAIXAO</t>
  </si>
  <si>
    <t>SILVIA DA COSTA E SILVA SA</t>
  </si>
  <si>
    <t>CESAR ALEXANDRE OLIMPIO</t>
  </si>
  <si>
    <t>MARIA ISIS NEGREIROS FERREIRA</t>
  </si>
  <si>
    <t>IVO BARBOZA &amp; ADVOGADOS ASSOCIADOS</t>
  </si>
  <si>
    <t>VELOSO &amp; DOURADO SOCIEDADE DE ADVOGADOS</t>
  </si>
  <si>
    <t>GUILHERMINA CECILIA MENDES E VALES</t>
  </si>
  <si>
    <t>ANTONIO BENEDITO DA COSTA MAZULLO</t>
  </si>
  <si>
    <t>FRANCISCO DOMINGOS DA SILVA</t>
  </si>
  <si>
    <t>JOSE SOARES FERNANDES</t>
  </si>
  <si>
    <t>FRANCISCO PEREIRA</t>
  </si>
  <si>
    <t>JOAQUIM RODRIGUES NETO</t>
  </si>
  <si>
    <t>LUCIA MARIA DE FATIMA MENDES</t>
  </si>
  <si>
    <t>MIRIA BARBOSA DO NASCIMENTO</t>
  </si>
  <si>
    <t>ANA VIRGINIA CAVALCANTE MELO</t>
  </si>
  <si>
    <t>CECILIA MENDES LIMA RAMOS</t>
  </si>
  <si>
    <t>FRANCISCA SONIA DE OLIVEIRA</t>
  </si>
  <si>
    <t>GERCILIA TEIXEIRA DE ARAUJO</t>
  </si>
  <si>
    <t>MARIA GORETTI DE SA MEDEIROS</t>
  </si>
  <si>
    <t>ELIZIO HERMINIO DE AZEVEDO CAVALCANTE</t>
  </si>
  <si>
    <t>HILDA MARIA DE AZEVEDO DA SILVA</t>
  </si>
  <si>
    <t>MARIO ROBERTO, WILSON GONDIM E ALMEIDA NETO ADVOCACIA</t>
  </si>
  <si>
    <t>EDMILSON DOS SANTOS BEZERRA</t>
  </si>
  <si>
    <t>LEONARDO SOARES PIRES</t>
  </si>
  <si>
    <t>MARIA SOCORRO PEREIRA DA SILVA</t>
  </si>
  <si>
    <t>MUNICIPIO DE PARNAIBA</t>
  </si>
  <si>
    <t>MARCIO ARAUJO MOURAO</t>
  </si>
  <si>
    <t>MARIA ALVES DO NASCIMENTO DIOLINDO LIMA</t>
  </si>
  <si>
    <t>VICTOR PEDROSA PEREIRA</t>
  </si>
  <si>
    <t>NILO &amp; ALMEIDA ADVOGADOS ASSOCIADOS</t>
  </si>
  <si>
    <t>ALEXANDRE GOIANA SOCIEDADE DE ADVOGADOS</t>
  </si>
  <si>
    <t>PAULO RUBENS PARENTE REBOUCAS</t>
  </si>
  <si>
    <t>RITA DE CASSIA DE CARVALHO ROCHA GOMES DE SOUZA</t>
  </si>
  <si>
    <t>DEBORA GEANE AGUIAR ARAGAO</t>
  </si>
  <si>
    <t>DEBORAH ABBADE BRASIL DE CARVALHO</t>
  </si>
  <si>
    <t>MARIA DOS REMEDIOS PASSOS BRITO BASTOS</t>
  </si>
  <si>
    <t>LUCAS COSTA DA CONCEICAO</t>
  </si>
  <si>
    <t>SINALISA SEGURANCA VIARIA LTDA.</t>
  </si>
  <si>
    <t>JORGE ALVES DE OLIVEIRA</t>
  </si>
  <si>
    <t>ANDRE NOGUEIRA BARBOSA DANTAS TEIXEIRA</t>
  </si>
  <si>
    <t>FRANCISCA XAVIER DE OLIVEIRA CAMPELO</t>
  </si>
  <si>
    <t>ADALBERTO PEREIRA DE MORAIS SANTOS</t>
  </si>
  <si>
    <t>EDIVAN DE SOUSA</t>
  </si>
  <si>
    <t>FRANCISCO DE ASSIS DOS SANTOS SOUSA</t>
  </si>
  <si>
    <t>JOSEMIRLA RIBEIRO SAMPAIO DA SILVA</t>
  </si>
  <si>
    <t>RAIMUNDO FERREIRA DOS SANTOS FILHO</t>
  </si>
  <si>
    <t>PAULA DEYLANDIA GOMES DE SOUSA PIRES</t>
  </si>
  <si>
    <t>POSTO SANTO ANTONIO LTDA - EPP</t>
  </si>
  <si>
    <t>RENALVA ALVES DE ARAUJO</t>
  </si>
  <si>
    <t>MARIA DALVA GONCALVES DE CARVALHO IZIDORIO</t>
  </si>
  <si>
    <t>JOSE RAIMUNDO NUNES CARDOSO</t>
  </si>
  <si>
    <t>ANA SANTANA BUENO DE SOUSA BRANDAO</t>
  </si>
  <si>
    <t>GONCALA VIEIRA DE SIQUEIRA</t>
  </si>
  <si>
    <t>KIARAH ARRUDA HELAL COSTA</t>
  </si>
  <si>
    <t>HILDA DA CRUZ DE SOUSA</t>
  </si>
  <si>
    <t>DAVID DA PAZ ARAUJO</t>
  </si>
  <si>
    <t>JOANA RODRIGUES DOS SANTOS REGO</t>
  </si>
  <si>
    <t>LUIZA ALVES DA COSTA E SILVA</t>
  </si>
  <si>
    <t>LUCIO PEREIRA DE SOUSA</t>
  </si>
  <si>
    <t>MARIA DO O PEREIRA DA ROCHA RAMOS</t>
  </si>
  <si>
    <t>MARIA DO ESPIRITO SANTOS DA PAZ</t>
  </si>
  <si>
    <t>BENTO FERREIRA DOS SANTOS</t>
  </si>
  <si>
    <t>MARIA DA LUZ PEREIRA DA ROCHA</t>
  </si>
  <si>
    <t>MARIANNE MOURA E SILVA</t>
  </si>
  <si>
    <t>LAECIO ALVES SILVA</t>
  </si>
  <si>
    <t>FRANCISCO EMANUEL SANTOS</t>
  </si>
  <si>
    <t>OSVALDINA RIBEIRO DE MACEDO</t>
  </si>
  <si>
    <t>MARIA DA CONCEICAO PEREIRA DE SOUSA</t>
  </si>
  <si>
    <t>ANTONIA MARIA COELHO ARAUJO RESENDE</t>
  </si>
  <si>
    <t>MARIA DO REMEDIO MELO</t>
  </si>
  <si>
    <t>M. MACIEL COMERCIO &amp; SERVICOS LTDA</t>
  </si>
  <si>
    <t>CARVALHO &amp; RAMOS ADVOGADOS ASSOCIADOS</t>
  </si>
  <si>
    <t>WILLIANS LOPES FONSECA SOCIEDADE INDIVIDUAL DE ADVOCACIA</t>
  </si>
  <si>
    <t>EUNICE DE MIRANDA E SILVA</t>
  </si>
  <si>
    <t>MARIA ZELIA CALACIO DA SILVA</t>
  </si>
  <si>
    <t>FUNDO DE MODERNIZACAO DO MINISTERIO PUBLICO DO ESTADO DO PIAUI - FMMP/PI</t>
  </si>
  <si>
    <t>MARIA DA CONCEICAO NUNES</t>
  </si>
  <si>
    <t>INES ROSA DA CONCEICAO NETA</t>
  </si>
  <si>
    <t>LUCIA DE FATIMA SARAIVA NASCIMENTO</t>
  </si>
  <si>
    <t>MARIA DE NAZARE RIBEIRO DOS SANTOS</t>
  </si>
  <si>
    <t>SANDRA ALVES DA SILVA LOPES</t>
  </si>
  <si>
    <t>MARIA GONCALVES DA COSTA DE SOUSA</t>
  </si>
  <si>
    <t>JOSE WICK DA SILVA SANTOS</t>
  </si>
  <si>
    <t>IPC-INDUSTRIA DE PREMOLDADOS E CONSTRUCAO LTDA - ME</t>
  </si>
  <si>
    <t>OTILIA MENDES FIALHO NERI</t>
  </si>
  <si>
    <t>KARINA RAQUEL DE OLIVEIRA SILVA CARVALHO</t>
  </si>
  <si>
    <t>MARIA DE NAZARE OLIVEIRA DE CARVALHO</t>
  </si>
  <si>
    <t>CARLAS AUGUSTA DA SILVA CANTUARIO</t>
  </si>
  <si>
    <t>AFONSO CESAR ARAGAO DA SILVA</t>
  </si>
  <si>
    <t>GERALDA TEIXEIRA VITORIO DE MELO</t>
  </si>
  <si>
    <t>RAIMUNDA SOARES BARROS</t>
  </si>
  <si>
    <t>MARIA ALICE ARAGAO DE SOUSA</t>
  </si>
  <si>
    <t>BANDEIRA &amp; CIA LTDA - EPP</t>
  </si>
  <si>
    <t>P R FONSECA DE NEGREIROS</t>
  </si>
  <si>
    <t>JENAINA SARAIVA MATOS</t>
  </si>
  <si>
    <t>GIRLENE DE MORAIS ALMEIDA</t>
  </si>
  <si>
    <t>FRANCISCA MACHADO MIRANDA BARROS</t>
  </si>
  <si>
    <t>LINA FERREIRA NASCIMENTO</t>
  </si>
  <si>
    <t>CONCEICAO DE MARIA DE RIBAMAR ANDRADE</t>
  </si>
  <si>
    <t>JOSE FRANCISCO DO NASCIMENTO</t>
  </si>
  <si>
    <t>NUNES PADUA E SANTANA SOCIEDADE DE ADVOGADOS</t>
  </si>
  <si>
    <t>ANA CELIA DA SILVA</t>
  </si>
  <si>
    <t>CONCEICAO DE MARIA DE ARAUJO SOUSA</t>
  </si>
  <si>
    <t>MARIA DA PIEDADE DA SILVA SANTOS</t>
  </si>
  <si>
    <t>MARIA DEUSIMAR MOREIRA ALVES</t>
  </si>
  <si>
    <t>JOAQUINA DE ARAUJO SILVA BRITO</t>
  </si>
  <si>
    <t>RENILDA CARDOSO DE LAVOR GOMES</t>
  </si>
  <si>
    <t>RAIMUNDO NONATO SOARES ROCHA</t>
  </si>
  <si>
    <t>INOVE EVENTOS LTDA</t>
  </si>
  <si>
    <t>INSTITUTO BRASILEIRO DO MEIO AMBIENTE E DOS RECURSOS NATURAIS RENOVAVEIS-IBAMA</t>
  </si>
  <si>
    <t>G MARINHO DA SILVA</t>
  </si>
  <si>
    <t>ANTONIO PEDRO DA SILVA</t>
  </si>
  <si>
    <t>WELINGTON XIMENES DE ARAUJO</t>
  </si>
  <si>
    <t>J ALVES NASCIMENTO</t>
  </si>
  <si>
    <t>ERIC DE OLIVEIRA MESQUITA</t>
  </si>
  <si>
    <t>DEOCLIDES NERES DE SOUSA FILHO</t>
  </si>
  <si>
    <t>DOMINGOS CARDOSO DOS SANTOS</t>
  </si>
  <si>
    <t>RITA DE CASSIA DE CARVALHO MOURA</t>
  </si>
  <si>
    <t>CARLOS ALBERTO MOURA E SILVA</t>
  </si>
  <si>
    <t>J. N. CONSTRUCOES E TERRAPLENAGEM LTDA</t>
  </si>
  <si>
    <t>LUIS MENDES BARBOSA</t>
  </si>
  <si>
    <t>MARISONE RODRIGUES SILVA</t>
  </si>
  <si>
    <t>ZENIA SUEDIA DO NASCIMENTO SILVA</t>
  </si>
  <si>
    <t>CELIA MARIA LOUZEIRO DA CUNHA</t>
  </si>
  <si>
    <t>DELZUITH BATISTA CAVALCANTE LACERDA</t>
  </si>
  <si>
    <t>RAULINA PEREIRA DA SILVA</t>
  </si>
  <si>
    <t>ANA MARIA ARAUJO BRITO</t>
  </si>
  <si>
    <t>ROGERIO VIEIRA DA SILVA</t>
  </si>
  <si>
    <t>ROSYMAR LUSTOSA LOUZEIRO RODRIGUES</t>
  </si>
  <si>
    <t>IGORETE CESAR LOUZEIRO</t>
  </si>
  <si>
    <t>JUSSARA FERNANDES DOS SANTOS</t>
  </si>
  <si>
    <t>LIDIA MARIA DOURADO PARANAGUA CUNHA NOGUEIRA</t>
  </si>
  <si>
    <t>IZONARIA BARBOSA NOGUEIRA</t>
  </si>
  <si>
    <t>MARA RUBIA DUAILIBE NOGUEIRA DE JESUS</t>
  </si>
  <si>
    <t>MARIA SOLANGE BATISTA DE SOUSA</t>
  </si>
  <si>
    <t>ELZENY LUIZA MACIEL CARDOZO</t>
  </si>
  <si>
    <t>JOAO NELIO MENDES DE CARVALHO</t>
  </si>
  <si>
    <t>AVARDE ASCENSO ALVES DE SOUZA</t>
  </si>
  <si>
    <t>IONE LEILA BARBOSA NOGUEIRA</t>
  </si>
  <si>
    <t>FLAVIA FRANCA MARQUES MACIEL</t>
  </si>
  <si>
    <t>EDUARDO ANTONIO NOGUEIRA ROCHA CUSTODIO</t>
  </si>
  <si>
    <t>RAIMUNDA DE JESUS CARVALHO ALVES</t>
  </si>
  <si>
    <t>LUISA MARIA DE SOUSA DOS SANTOS</t>
  </si>
  <si>
    <t>M S DA SILVA - ME</t>
  </si>
  <si>
    <t>AUTO PECAS GASDIESEL LTDA - ME</t>
  </si>
  <si>
    <t>GILMAR PESSOA ARAUJO</t>
  </si>
  <si>
    <t>R. O. CARVALHO DO NASCIMENTO - EPP</t>
  </si>
  <si>
    <t>RAIMUNDO DIOGENES DA SILVEIRA NETO</t>
  </si>
  <si>
    <t>PEDRO MARTINS DE SA</t>
  </si>
  <si>
    <t>GERAJE CONSTRUCAO LTDA</t>
  </si>
  <si>
    <t>MARIA DE JESUS CARVALHO SAMPAIO - ME</t>
  </si>
  <si>
    <t>METALFERRO LTDA</t>
  </si>
  <si>
    <t>DENEIR DAS NEVES GALVAO</t>
  </si>
  <si>
    <t>LAURINETE ALVES DE ANDRADE ALENCAR</t>
  </si>
  <si>
    <t>MARIA DE LOURDES SOUSA</t>
  </si>
  <si>
    <t>ANA CELIA PEREIRA DOS SANTOS</t>
  </si>
  <si>
    <t>CIDERLANY TORRES DE SA</t>
  </si>
  <si>
    <t>INACIO ALVES BARBOSA</t>
  </si>
  <si>
    <t>EDUARDO LEOPOLDINO BEZERRA</t>
  </si>
  <si>
    <t>MARCIO BERNARDINO DA SILVA</t>
  </si>
  <si>
    <t>DULCINEA BARBOSA DE SOUZA</t>
  </si>
  <si>
    <t>LAIS RIBEIRO CARVALHO GONCALVES MIRANDA</t>
  </si>
  <si>
    <t>FRANCISCA ALVES RAMOS OLIVEIRA</t>
  </si>
  <si>
    <t>CONSTRUTORA GUADALUPE E EMPREENDIMENTOS LTDA - ME</t>
  </si>
  <si>
    <t>CONSTRUTORA CERRADO SUL LTDA - EPP</t>
  </si>
  <si>
    <t>VALDECI COSTA</t>
  </si>
  <si>
    <t>FRANCISCO TAVARES DA PAZ</t>
  </si>
  <si>
    <t>VICENTE DE PAULO MARQUES OLIVEIRA</t>
  </si>
  <si>
    <t>JOSE DE JESUS CASTRO DE ANDRADES</t>
  </si>
  <si>
    <t>ANTONIO FRANCISCO LUCIANO DA SILVA 20070950334</t>
  </si>
  <si>
    <t>LUIS MEIRELES COELHO</t>
  </si>
  <si>
    <t>MARIA DA CONCEICAO VELOSO DE CARVALHO</t>
  </si>
  <si>
    <t>DELCIMIRO SALES SARAIVA</t>
  </si>
  <si>
    <t>LUIZ FRANCISCO DE SOUSA</t>
  </si>
  <si>
    <t>FRANCIDETE DE OLIVEIRA DE ALMEIDA</t>
  </si>
  <si>
    <t>JACKSON KLLAY GUIMARAES SILVA</t>
  </si>
  <si>
    <t>FRANCISCA CATARINA DE SOUSA</t>
  </si>
  <si>
    <t>JOSE KELLI SANTOS IBIAPINO ALBUQUERQUE</t>
  </si>
  <si>
    <t>SIMONE FERREIRA MONTEIRO</t>
  </si>
  <si>
    <t>JUSCINEIDE ALMEIDA DA SILVA OLIVEIRA</t>
  </si>
  <si>
    <t>ALBINO AMADEU DE ARAUJO</t>
  </si>
  <si>
    <t>GILDA LUZIA FERREIRA SILVA</t>
  </si>
  <si>
    <t>LUIZ VIEIRA RODRIGUES</t>
  </si>
  <si>
    <t>EDINALVA MARIA DA SILVA OLIVEIRA</t>
  </si>
  <si>
    <t>ELENI DA CONCEICAO CAMPOS</t>
  </si>
  <si>
    <t>FRANCINEIDE FERNANDES DA SILVA</t>
  </si>
  <si>
    <t>OSMAR DA PAIXAO PEREIRA SILVA</t>
  </si>
  <si>
    <t>ERENILDA ROCHA MELO OLIVEIRA</t>
  </si>
  <si>
    <t>WANDA NONATO DE AQUINO</t>
  </si>
  <si>
    <t>JONILEIDE GRACIANO PEREIRA</t>
  </si>
  <si>
    <t>ANA CANDIDA DE ARAUJO MELO</t>
  </si>
  <si>
    <t>JUCARA GOMES DA SILVA OLIVEIRA</t>
  </si>
  <si>
    <t>ELZIRENE RODRIGUES FERNANDES SOUSA</t>
  </si>
  <si>
    <t>GEORLANDO RODRIGUES DE OLIVEIRA</t>
  </si>
  <si>
    <t>GERCEI GERSINO DE OLIVEIRA</t>
  </si>
  <si>
    <t>EDILZA MARIA FERNANDES DE SOUSA</t>
  </si>
  <si>
    <t>AUZILEIDE FERNANDES ANDRADE CARVALHO</t>
  </si>
  <si>
    <t>GEANNE DE SOUSA SILVA PEREIRA</t>
  </si>
  <si>
    <t>CARLOS AUGUSTO BATISTA</t>
  </si>
  <si>
    <t>ITALO FERNANDO DE CARVALHO GONCALVES ARAUJO</t>
  </si>
  <si>
    <t>SEBASTIAO PINTO DE SOUZA</t>
  </si>
  <si>
    <t>MARE CONSTRUCOES LIMITADA - ME</t>
  </si>
  <si>
    <t>CONTROLE SAUDE AMBIENTAL LTDA</t>
  </si>
  <si>
    <t>ANTONIA PEREIRA DE CARVALHO</t>
  </si>
  <si>
    <t>SILVIA SOARES JANUARIO DE SOUZA</t>
  </si>
  <si>
    <t>JOAO LUIZ RIBEIRO SOARES</t>
  </si>
  <si>
    <t>EDNEIDE PAES DIAS</t>
  </si>
  <si>
    <t>JULIANA DIAS DE SOUSA LIMA</t>
  </si>
  <si>
    <t>MOABI ALENCAR DOS REIS</t>
  </si>
  <si>
    <t>MARIA DA GLORIA LOURENCO DA SILVA</t>
  </si>
  <si>
    <t>JOAO CARLOS RIBEIRO</t>
  </si>
  <si>
    <t>ERENI COELHO DE OLIVEIRA</t>
  </si>
  <si>
    <t>ELISANGELA OLIVEIRA DE LACERDA</t>
  </si>
  <si>
    <t>MIRIAN DE SOUSA FIGUEIREDO RIBEIRO</t>
  </si>
  <si>
    <t>JOSE MARTINS RIBEIRO DE MACEDO JUNIOR</t>
  </si>
  <si>
    <t>CARLOS ANDRE DE SANTANA</t>
  </si>
  <si>
    <t>ANA MARIA DA SILVA SOARES ASSIS</t>
  </si>
  <si>
    <t>QUINTILIANO JOAO DA SILVA</t>
  </si>
  <si>
    <t>JOSE NALDO DE OLIVEIRA RIBEIRO</t>
  </si>
  <si>
    <t>MARIA AUXILIADORA DE ASSIS SILVA</t>
  </si>
  <si>
    <t>CAIO IATAM PADUA DE ALMEIDA SANTOS</t>
  </si>
  <si>
    <t>MARIA DE LOURDES PINHEIRO DE OLIVEIRA</t>
  </si>
  <si>
    <t>MARIA DE FATIMA GALISA DE OLIVEIRA</t>
  </si>
  <si>
    <t>MUNICIPIO DE LUZILANDIA - CAMARA MUNICIPAL</t>
  </si>
  <si>
    <t>M.DA C.P.DE SOUSA LIVROS - ME</t>
  </si>
  <si>
    <t>RAQUEL RODRIGUES MACHADO DOS SANTOS</t>
  </si>
  <si>
    <t>ASS CONSTRUCOES LTDA - EPP</t>
  </si>
  <si>
    <t>IRISMAR PEREIRA DE ARAUJO</t>
  </si>
  <si>
    <t>MARIA DA CONCEICAO COSTA SANTOS</t>
  </si>
  <si>
    <t>MARIA EVANEIDE BEZERRA</t>
  </si>
  <si>
    <t>FEITOSA &amp; SA LTDA - EPP</t>
  </si>
  <si>
    <t>RIO NEVES LOCACAO, SERVICOS E CONSTRUCOES EIRELI - EPP</t>
  </si>
  <si>
    <t>ANTONIO PEREIRA SOBRINHO</t>
  </si>
  <si>
    <t>ANTONIO JOSE FERREIRA DA SILVA</t>
  </si>
  <si>
    <t>ANTONIO WILSON LAGES DO REGO JUNIOR</t>
  </si>
  <si>
    <t>MARIA DE FATIMA DE OLIVEIRA</t>
  </si>
  <si>
    <t>DALVA LUCIA CARVALHO BELLO</t>
  </si>
  <si>
    <t>ANTONIA MARIA VAZ</t>
  </si>
  <si>
    <t>RITA DE CASCIA DE SANTIAGO FERREIRA</t>
  </si>
  <si>
    <t>ANTONIA WIRGINIA DE SOUSA LEONIDAS</t>
  </si>
  <si>
    <t>ANTONIO MENDES DA SILVA JUNIOR</t>
  </si>
  <si>
    <t>MARIA VALDALIA DE SOUZA CAMINHA</t>
  </si>
  <si>
    <t>ELAINE CRISTINA SANTOS</t>
  </si>
  <si>
    <t>FRANCISCO DAS CHAGAS VIEIRA DOS SANTOS</t>
  </si>
  <si>
    <t>ERIVELTO BARBOSA DA ROCHA</t>
  </si>
  <si>
    <t>CARMEM SILVA FERREIRA DE CARVALHO DO NASCIMENTO</t>
  </si>
  <si>
    <t>JUSELINO FERREIRA DOS SANTOS</t>
  </si>
  <si>
    <t>CONCEICAO DE MARIA ROCHA DOS SANTOS</t>
  </si>
  <si>
    <t>VALDIMAR FONTES</t>
  </si>
  <si>
    <t>ANA CRISTINA DOS SANTOS BALBINO SOUSA</t>
  </si>
  <si>
    <t>CARMEM CELIA DOS SANTOS RODRIGUES</t>
  </si>
  <si>
    <t>LUIZ ANCELMO GOMES DA SILVA PEREIRA</t>
  </si>
  <si>
    <t>MARIA BENEDITA BORGES</t>
  </si>
  <si>
    <t>ANTONIA FELICIO DA SILVA</t>
  </si>
  <si>
    <t>FRANCISCA DA ROCHA GONCALVES LUSTOSA</t>
  </si>
  <si>
    <t>MARLANGE LOPES DE OLIVEIRA</t>
  </si>
  <si>
    <t>FABRICIO SILVINO MENDES DA SILVA</t>
  </si>
  <si>
    <t>LUZIANA PIMENTEL BORGES</t>
  </si>
  <si>
    <t>VERA LUCIA FERREIRA DO BONFIM</t>
  </si>
  <si>
    <t>MONALISA CORTEZ DE ARAUJO MOURA</t>
  </si>
  <si>
    <t>LEDA VANIA DA SILVA SOUSA</t>
  </si>
  <si>
    <t>FRANCK SINATRA MOURA BEZERRA</t>
  </si>
  <si>
    <t>CONSTRUTORA AVANCO LTDA. - ME</t>
  </si>
  <si>
    <t>IAGO BRANDAO LEAL</t>
  </si>
  <si>
    <t>MAGNA MARIA CAVALCANTE ARAUJO</t>
  </si>
  <si>
    <t>GRAFICA PIAUI INDUSTRIA DE FORMULARIOS CONTINUOS LTDA</t>
  </si>
  <si>
    <t>MARIA SALVADORA SOARES LUSTOSA FIGUEIREDO</t>
  </si>
  <si>
    <t>ANGELA CHAVES DE BRITO</t>
  </si>
  <si>
    <t>SUPER CREDITO FINANCIAMENTO LTDA - ME</t>
  </si>
  <si>
    <t>SESC - SERVICO SOCIAL DO COMERCIO - ADMINISTRACAO REGIONAL DO ESTADO DO PIAUI</t>
  </si>
  <si>
    <t>DIRCEU SANTOS DE ARAUJO</t>
  </si>
  <si>
    <t>DELTA IMOBILIARIA LTDA - ME</t>
  </si>
  <si>
    <t>D R C COMERCIO LTDA - EPP</t>
  </si>
  <si>
    <t>TIAGO VALE DE ALMEIDA</t>
  </si>
  <si>
    <t>PARNATEL TELECOMUNICACOES LTDA</t>
  </si>
  <si>
    <t>OPEN-TOUR VIAGENS E TURISMO LTDA</t>
  </si>
  <si>
    <t>THATYANA SOARES VELOSO DE CARVALHO</t>
  </si>
  <si>
    <t>IRACELMA DE MIRANDA LOPES RIBEIRO</t>
  </si>
  <si>
    <t>POLLYANA TATILA DE LIMA BRITO</t>
  </si>
  <si>
    <t>ANA RITA DE CASSIA BARBOSA FONSECA CARVALHO</t>
  </si>
  <si>
    <t>CONSTRUTORA R M LTDA</t>
  </si>
  <si>
    <t>JOANSON MILTON AZEVEDO SOUSA 03798963380</t>
  </si>
  <si>
    <t>A. JACOBINA E SILVA - ME</t>
  </si>
  <si>
    <t>RAFAEL MOURA DE OLIVEIRA FREITAS</t>
  </si>
  <si>
    <t>MARIA DO ROZARIO VIEIRA DE ARAUJO</t>
  </si>
  <si>
    <t>JOSÉ FRANCISCO DE SOUSA</t>
  </si>
  <si>
    <t>MARCICLEIDE COELHO DA SILVA</t>
  </si>
  <si>
    <t>NARCISA MARIA DE CARVALHO</t>
  </si>
  <si>
    <t>MGM -SERVICOS, LOCACAO DE MAO-DE-OBRA E TRANSPORTES LTDA - EPP</t>
  </si>
  <si>
    <t>LUCAS GONCALVES MACEDO</t>
  </si>
  <si>
    <t>MAURO BENICIO JUNIOR ADVOGADOS ASSOCIADOS</t>
  </si>
  <si>
    <t>MARIA LUCIMAR RODRIGUES PARANA</t>
  </si>
  <si>
    <t>ISABEL MARIA SOUSA DA CUNHA</t>
  </si>
  <si>
    <t>ELIANE DA SILVA FREIRE OLIVEIRA</t>
  </si>
  <si>
    <t>ISABEL MARIA MACEDO SALES MUTTER</t>
  </si>
  <si>
    <t>ELIAS JOSE DE OLIVEIRA</t>
  </si>
  <si>
    <t>MARSONIO LEITE DE SOUSA</t>
  </si>
  <si>
    <t>WELSIMAR LEAL DUARTE DE SOUSA</t>
  </si>
  <si>
    <t>MARIA GERUSA DE MOURA BRITO</t>
  </si>
  <si>
    <t>FRANCISCO EVANDO LEAL CARVALHO</t>
  </si>
  <si>
    <t>MARIA GLAUCIENE GONCALVES MONTEIRO VIANA</t>
  </si>
  <si>
    <t>MARILUSKA MACEDO LOBO DE DEUS OLIVEIRA</t>
  </si>
  <si>
    <t>GERLANY LEAL CRONEMBERGER</t>
  </si>
  <si>
    <t>JOALINE BARROSO PORTELA LEAL</t>
  </si>
  <si>
    <t>HELIONILDES BIZERRA DE SOUSA</t>
  </si>
  <si>
    <t>LUCIANA MARIA LEITAO REGO</t>
  </si>
  <si>
    <t>CHRISTIANY BEZERRA TEIXEIRA E NOGUEIRA</t>
  </si>
  <si>
    <t>MARIA DA SULIDADE FLOR DA SILVA</t>
  </si>
  <si>
    <t>ANA MARCIA AVELINO DE SOUSA LIMA</t>
  </si>
  <si>
    <t>FRANCISCO JOSE ROQUE DA SILVA</t>
  </si>
  <si>
    <t>MARIA DA CONCEICAO PEREIRA CUNHA E ARAUJO</t>
  </si>
  <si>
    <t>MARIA LUCIA DA LUZ</t>
  </si>
  <si>
    <t>ANTONIO DAVID DE ALENCAR VELOSO</t>
  </si>
  <si>
    <t>ALUISIO DE MORAES BRITO</t>
  </si>
  <si>
    <t>MARIA DE FATIMA DE CERQUEIRA SOUSA MONTE</t>
  </si>
  <si>
    <t>MANOEL FELIPE DE SOUZA SILVA</t>
  </si>
  <si>
    <t>SANDRA MARA CARVALHO LIMA COSTA</t>
  </si>
  <si>
    <t>PRETONILA DA SILVA SANTOS</t>
  </si>
  <si>
    <t>FRANCISCO ALEXANDRE BARBOSA DIAS</t>
  </si>
  <si>
    <t>FIRMINO ARAUJO DE SOUSA</t>
  </si>
  <si>
    <t>MARIA DAS GRACAS DA SILVA BARROS</t>
  </si>
  <si>
    <t>MARIA DE LOURDES COSTA DA SILVA</t>
  </si>
  <si>
    <t>RAIMUNDO JOSE DA SILVA</t>
  </si>
  <si>
    <t>MARIA DO SOCORRO SANTOS DAMACENO</t>
  </si>
  <si>
    <t>JOSE LIMA DE NAZARETH</t>
  </si>
  <si>
    <t>SANDRA MARIA SOARES DO NASCIMENTO</t>
  </si>
  <si>
    <t>MARIA DAS DORES DA SILVA CARVALHO</t>
  </si>
  <si>
    <t>KATIA DE SOUSA MACEDO DOS SANTOS</t>
  </si>
  <si>
    <t>FRANCISCA MARIA DE JESUS LIMA</t>
  </si>
  <si>
    <t>FRANCISCA DE MOURA E SILVA</t>
  </si>
  <si>
    <t>SILVEIRA E SILVA CONSTRUCOES LTDA - ME</t>
  </si>
  <si>
    <t>IZAIAS CAMPOS NETO</t>
  </si>
  <si>
    <t>RAIMUNDO MOREIRA DA SILVA</t>
  </si>
  <si>
    <t>FRANCISCO JOSYL MENDES DE CARVALHO</t>
  </si>
  <si>
    <t>MARCELO MILANES DE SOUSA</t>
  </si>
  <si>
    <t>LUIZA ODENI VIEIRA</t>
  </si>
  <si>
    <t>MANOEL ALVES DE SOUZA</t>
  </si>
  <si>
    <t>FRANCISCO BONFIM DA CRUZ</t>
  </si>
  <si>
    <t>CLAUDETE LOPES DA SILVA DE OLIVEIRA</t>
  </si>
  <si>
    <t>ANGELINA FERNANDES VIEIRA</t>
  </si>
  <si>
    <t>ANTONIA LUZENI DE ARAUJO</t>
  </si>
  <si>
    <t>MARIA VIEIRA DA COSTA</t>
  </si>
  <si>
    <t>ANTONIA DE JESUS FIDELES LIMA</t>
  </si>
  <si>
    <t>MARIA JOSE VIEIRA DA SILVA</t>
  </si>
  <si>
    <t>MARIA DOS SANTOS NOGUEIRA SOARES</t>
  </si>
  <si>
    <t>MONICA LIMA URCULINO SILVA</t>
  </si>
  <si>
    <t>CARLOS DIAS OLIVEIRA</t>
  </si>
  <si>
    <t>VANUZA ALTINO DA ROCHA GOMES</t>
  </si>
  <si>
    <t>ANTONIA CARDOSO DE ALMEIDA</t>
  </si>
  <si>
    <t>WALDINAR RODRIGUES DE SOUSA</t>
  </si>
  <si>
    <t>RAIMUNDA SOARES VIEIRA</t>
  </si>
  <si>
    <t>ROSENI LOPES DE SOUSA</t>
  </si>
  <si>
    <t>RITA GARDENE CRUZ DA SILVA</t>
  </si>
  <si>
    <t>MARIA DO SOCORRO SILVA MENDES MONTEIRO MENEZES</t>
  </si>
  <si>
    <t>LUIZ GONSAGA DA SILVA</t>
  </si>
  <si>
    <t>CRISALDA CELIA FERREIRA ROCHA</t>
  </si>
  <si>
    <t>TERESINHA MAGALHAES NASCIMENTO</t>
  </si>
  <si>
    <t>LEILA MARCIA AUGUSTO DE OLIVEIRA NASCIMENTO</t>
  </si>
  <si>
    <t>PERFURACAO DE POCOS E COMERCIO ATACADISTA SIVA LTDA - ME</t>
  </si>
  <si>
    <t>THIENE LEMOS PEREIRA</t>
  </si>
  <si>
    <t>MARIA JOANA DA SILVA ROCHA AMANCIO</t>
  </si>
  <si>
    <t>EDNA DA SILVA SOUSA</t>
  </si>
  <si>
    <t>MARCELO MARTINS EULALIO</t>
  </si>
  <si>
    <t>MARIA DAS GRACAS DO NASCIMENTO DIOLINDO</t>
  </si>
  <si>
    <t>VALDENEIDE CORDEIRO NUNES</t>
  </si>
  <si>
    <t>JOSEFA RAIMUNDA LOPES</t>
  </si>
  <si>
    <t>JUCARA DE CARVALHO COELHO</t>
  </si>
  <si>
    <t>ERONICE RIBEIRO DE MORAIS</t>
  </si>
  <si>
    <t>ACELISANGELA ALVES VIEIRA DE PADUA</t>
  </si>
  <si>
    <t>VALDENE VALADAO MIRANDA</t>
  </si>
  <si>
    <t>THAINA BARROS CABRAL MELO</t>
  </si>
  <si>
    <t>LOURIVAL MACHADO OLIVEIRA</t>
  </si>
  <si>
    <t>NAZARIA IMOVEIS LTDA - ME</t>
  </si>
  <si>
    <t>NORMA LUCIA ANCHIETA BORGES PEREIRA DE ARAUJO E SILVA</t>
  </si>
  <si>
    <t>IMOBILIARIA DIVISAO LTDA - ME</t>
  </si>
  <si>
    <t>JOSE GIOVANI DO PRADO IMOBILIARIA PRADO</t>
  </si>
  <si>
    <t>ROSENALBA RODRIGUES DE SOUSA SILVA</t>
  </si>
  <si>
    <t>FABIOLA DE OLIVEIRA ALVINO MACEDO</t>
  </si>
  <si>
    <t>REGINA LUCIA DE ARAUJO BARROS</t>
  </si>
  <si>
    <t>HERMINIA MARIA DE ANDRADE PAZ</t>
  </si>
  <si>
    <t>MIRIAN JESUINA DE OLIVEIRA</t>
  </si>
  <si>
    <t>KILDERE RONNE DE CARVALHO SOUZA</t>
  </si>
  <si>
    <t>LIMAR CONSTRUCOES LTDA.</t>
  </si>
  <si>
    <t>DELFINA ELITA COSTA SANTOS</t>
  </si>
  <si>
    <t>PIAUI FRIGORIFICO LTDA - EPP</t>
  </si>
  <si>
    <t>ANDREIA PEREIRA GALVAO NUNES</t>
  </si>
  <si>
    <t>ALVES &amp; ALVES ADVOGADOS ASSOCIADOS</t>
  </si>
  <si>
    <t>PIRAMIDE EMPREENDIMENTOS LTDA</t>
  </si>
  <si>
    <t>JOSE ARIMATEIA COSTA</t>
  </si>
  <si>
    <t>JANUS MONTEIRO LIMA - ME</t>
  </si>
  <si>
    <t>BELIZIA MONTEIRO MOTA</t>
  </si>
  <si>
    <t>PEDRO ALCANTARA LEITE CORTEZ</t>
  </si>
  <si>
    <t>MICHEL GALOTTI REBELO SOCIEDADE INDIVIDUAL DE ADVOCACIA</t>
  </si>
  <si>
    <t>GESSIMAR PEREIRA TORRES CHAVES</t>
  </si>
  <si>
    <t>JOSE GOMES FILHO</t>
  </si>
  <si>
    <t>TAIS DE SOUZA VIEIRA</t>
  </si>
  <si>
    <t>LEITE E BARBOSA INFORMATICA LTDA</t>
  </si>
  <si>
    <t>HOSNIVAM JOSE DE CARVALHO</t>
  </si>
  <si>
    <t>Data do Cálculo Homologado</t>
  </si>
  <si>
    <t>Preencher data</t>
  </si>
  <si>
    <t>ver ofício</t>
  </si>
  <si>
    <t xml:space="preserve">         PreCalc - PIAUÍ</t>
  </si>
  <si>
    <t>P. ORÇAMENTO:</t>
  </si>
  <si>
    <t>INFORMAÇÕES GERAIS</t>
  </si>
  <si>
    <t xml:space="preserve">         ESCOLHA SUA PLANILHA</t>
  </si>
  <si>
    <t># ORDEM ATÉ 2020</t>
  </si>
  <si>
    <t># ORDEM SINDIFAZ</t>
  </si>
  <si>
    <t># ORDEM 2021</t>
  </si>
  <si>
    <t># ORDEM 2022</t>
  </si>
  <si>
    <t># ORDEM 2023</t>
  </si>
  <si>
    <t># ORDEM 2024</t>
  </si>
  <si>
    <t>ORDEM 2021</t>
  </si>
  <si>
    <t>ORDEM 2022</t>
  </si>
  <si>
    <t>ORDEM 2024</t>
  </si>
  <si>
    <t>ORDEM 2023.2</t>
  </si>
  <si>
    <t>ORDEM 2023.1</t>
  </si>
  <si>
    <t>IPCAE ------&gt;</t>
  </si>
  <si>
    <t>&lt;------SELIC</t>
  </si>
  <si>
    <t>PAG. ORDEM 2020</t>
  </si>
  <si>
    <t>Subtotal</t>
  </si>
  <si>
    <t>Victor Emmanuel Guimaraes Bezerra Alves</t>
  </si>
  <si>
    <t>Victor</t>
  </si>
  <si>
    <t>Est. Contabilidade TJ/Pi - Coordeandoria de Precatórios</t>
  </si>
  <si>
    <t># ACORDO (ORC.2020)</t>
  </si>
  <si>
    <t># ACORDO (ORC.2021)</t>
  </si>
  <si>
    <t># ACORDO (ORC.2022)</t>
  </si>
  <si>
    <t># ACORDO (ORC.2023)</t>
  </si>
  <si>
    <t># ACORDO (ORC.2024)</t>
  </si>
  <si>
    <t>ORDEM 2024.2</t>
  </si>
  <si>
    <t>ACORDO ORC 2021</t>
  </si>
  <si>
    <t>ACORDO ORC 2022</t>
  </si>
  <si>
    <t>ACORDO ORC 2024.2</t>
  </si>
  <si>
    <t>ACORDO ORC 2023.2</t>
  </si>
  <si>
    <t>ACORDO ORC 2023.1</t>
  </si>
  <si>
    <t>ACORDO ORC 2024.1</t>
  </si>
  <si>
    <t>ORDEM 2023</t>
  </si>
  <si>
    <t>3.0 Fevereiro/2025</t>
  </si>
  <si>
    <t>ORDEM 2020</t>
  </si>
  <si>
    <t># PREFERÊNCIA ATÉ 2020</t>
  </si>
  <si>
    <t># PREFERÊNCIA SINDIFAZ</t>
  </si>
  <si>
    <t># PREFERÊNCIA 2021</t>
  </si>
  <si>
    <t># PREFERÊNCIA 2022</t>
  </si>
  <si>
    <t># PREFERÊNCIA 2023</t>
  </si>
  <si>
    <t># PREFERÊNCIA 2024</t>
  </si>
  <si>
    <t>13/10/2016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</si>
</sst>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164" formatCode="[$R$-416]&quot; &quot;#,##0.00;[Red]&quot;-&quot;[$R$-416]&quot; &quot;#,##0.00"/>
    <numFmt numFmtId="165" formatCode="mm/yy"/>
    <numFmt numFmtId="166" formatCode="0.0000000"/>
    <numFmt numFmtId="167" formatCode="0.0000%"/>
    <numFmt numFmtId="168" formatCode="0.00000%"/>
    <numFmt numFmtId="169" formatCode="#,##0.00&quot; &quot;;&quot;-&quot;#,##0.00&quot; &quot;;&quot;-&quot;00&quot; &quot;;@&quot; &quot;"/>
    <numFmt numFmtId="170" formatCode="[$R$-416]&quot; &quot;#,##0.00&quot; &quot;;&quot;-&quot;[$R$-416]&quot; &quot;#,##0.00&quot; &quot;;[$R$-416]&quot; -&quot;00&quot; &quot;;@&quot; &quot;"/>
    <numFmt numFmtId="171" formatCode="mmmm/yyyy"/>
    <numFmt numFmtId="172" formatCode="0.0000000000"/>
    <numFmt numFmtId="173" formatCode="[$-F800]dddd\,\ mmmm\ dd\,\ yyyy"/>
    <numFmt numFmtId="174" formatCode="m/d/yyyy"/>
  </numFmts>
  <fonts count="46"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0"/>
      <color rgb="FF000000"/>
      <name val="Calibri"/>
      <family val="2"/>
    </font>
    <font>
      <sz val="10"/>
      <color rgb="FFFFFFFF"/>
      <name val="Calibri"/>
      <family val="2"/>
    </font>
    <font>
      <sz val="10"/>
      <color rgb="FFCC0000"/>
      <name val="Calibri"/>
      <family val="2"/>
    </font>
    <font>
      <b/>
      <sz val="10"/>
      <color rgb="FFFFFFFF"/>
      <name val="Calibri"/>
      <family val="2"/>
    </font>
    <font>
      <i/>
      <sz val="10"/>
      <color rgb="FF808080"/>
      <name val="Calibri"/>
      <family val="2"/>
    </font>
    <font>
      <sz val="10"/>
      <color rgb="FF006600"/>
      <name val="Calibri"/>
      <family val="2"/>
    </font>
    <font>
      <b/>
      <i/>
      <sz val="16"/>
      <color rgb="FF000000"/>
      <name val="Calibri"/>
      <family val="2"/>
    </font>
    <font>
      <b/>
      <i/>
      <sz val="16"/>
      <color rgb="FF000000"/>
      <name val="Arial"/>
      <family val="2"/>
    </font>
    <font>
      <u/>
      <sz val="11"/>
      <color rgb="FF0563C1"/>
      <name val="Calibri"/>
      <family val="2"/>
    </font>
    <font>
      <u/>
      <sz val="10"/>
      <color rgb="FF0000EE"/>
      <name val="Calibri"/>
      <family val="2"/>
    </font>
    <font>
      <sz val="10"/>
      <color rgb="FF996600"/>
      <name val="Calibri"/>
      <family val="2"/>
    </font>
    <font>
      <sz val="11"/>
      <color rgb="FF000000"/>
      <name val="Liberation Sans2"/>
    </font>
    <font>
      <sz val="11"/>
      <color rgb="FF000000"/>
      <name val="Liberation Sans1"/>
    </font>
    <font>
      <sz val="11"/>
      <color rgb="FF000000"/>
      <name val="Arial"/>
      <family val="2"/>
    </font>
    <font>
      <sz val="10"/>
      <color rgb="FF333333"/>
      <name val="Calibri"/>
      <family val="2"/>
    </font>
    <font>
      <b/>
      <i/>
      <u/>
      <sz val="11"/>
      <color rgb="FF000000"/>
      <name val="Calibri"/>
      <family val="2"/>
    </font>
    <font>
      <b/>
      <i/>
      <u/>
      <sz val="11"/>
      <color rgb="FF000000"/>
      <name val="Arial"/>
      <family val="2"/>
    </font>
    <font>
      <b/>
      <sz val="10"/>
      <color rgb="FF000000"/>
      <name val="Verdana"/>
      <family val="2"/>
    </font>
    <font>
      <sz val="10"/>
      <color rgb="FF000000"/>
      <name val="Verdana"/>
      <family val="2"/>
    </font>
    <font>
      <sz val="10"/>
      <color rgb="FF000000"/>
      <name val="Calibri"/>
      <family val="2"/>
    </font>
    <font>
      <b/>
      <sz val="11"/>
      <color rgb="FF000000"/>
      <name val="Calibri"/>
      <family val="2"/>
    </font>
    <font>
      <sz val="14"/>
      <color rgb="FF000000"/>
      <name val="Calibri"/>
      <family val="2"/>
    </font>
    <font>
      <b/>
      <sz val="12"/>
      <color rgb="FF000000"/>
      <name val="Calibri"/>
      <family val="2"/>
    </font>
    <font>
      <sz val="8"/>
      <color rgb="FF000000"/>
      <name val="Verdana"/>
      <family val="2"/>
    </font>
    <font>
      <sz val="11"/>
      <color rgb="FFFF0000"/>
      <name val="Calibri"/>
      <family val="2"/>
    </font>
    <font>
      <sz val="11"/>
      <color theme="0"/>
      <name val="Calibri"/>
      <family val="2"/>
    </font>
    <font>
      <sz val="18"/>
      <color rgb="FF000000"/>
      <name val="Calibri"/>
      <family val="2"/>
    </font>
    <font>
      <sz val="18"/>
      <color rgb="FF000000"/>
      <name val="Verdana"/>
      <family val="2"/>
    </font>
    <font>
      <sz val="18"/>
      <color rgb="FF000000"/>
      <name val="Verdana3"/>
    </font>
    <font>
      <b/>
      <sz val="18"/>
      <color rgb="FF000000"/>
      <name val="Verdana3"/>
    </font>
    <font>
      <b/>
      <sz val="18"/>
      <color rgb="FF000000"/>
      <name val="Calibri"/>
      <family val="2"/>
    </font>
    <font>
      <sz val="8"/>
      <name val="Calibri"/>
      <family val="2"/>
    </font>
    <font>
      <sz val="18"/>
      <color theme="0"/>
      <name val="Verdana3"/>
    </font>
    <font>
      <sz val="18"/>
      <color theme="3" tint="-0.249977111117893"/>
      <name val="Verdana3"/>
    </font>
    <font>
      <sz val="18"/>
      <color rgb="FFFF0000"/>
      <name val="Verdana3"/>
    </font>
    <font>
      <u/>
      <sz val="18"/>
      <color theme="1"/>
      <name val="Vernanda3"/>
    </font>
    <font>
      <sz val="18"/>
      <color theme="4" tint="-0.499984740745262"/>
      <name val="Verdana3"/>
    </font>
    <font>
      <sz val="18"/>
      <color theme="4" tint="-0.249977111117893"/>
      <name val="Verdana3"/>
    </font>
    <font>
      <sz val="18"/>
      <color theme="0"/>
      <name val="Bradley Hand ITC"/>
      <family val="4"/>
    </font>
    <font>
      <u/>
      <sz val="18"/>
      <color rgb="FF0000EE"/>
      <name val="Verdana3"/>
    </font>
    <font>
      <sz val="11"/>
      <color theme="5" tint="0.79998168889431442"/>
      <name val="Calibri"/>
      <family val="2"/>
    </font>
    <font>
      <b/>
      <sz val="18"/>
      <color theme="3" tint="-0.249977111117893"/>
      <name val="Verdana3"/>
    </font>
  </fonts>
  <fills count="28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EFA673"/>
        <bgColor rgb="FFEFA673"/>
      </patternFill>
    </fill>
    <fill>
      <patternFill patternType="solid">
        <fgColor rgb="FFFFDAB6"/>
        <bgColor rgb="FFFFDAB6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2F4F6"/>
        <bgColor indexed="64"/>
      </patternFill>
    </fill>
    <fill>
      <patternFill patternType="solid">
        <fgColor rgb="FFE5E9ED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/>
        <bgColor indexed="64"/>
      </patternFill>
    </fill>
  </fills>
  <borders count="16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FFFFFF"/>
      </bottom>
      <diagonal/>
    </border>
    <border>
      <left/>
      <right/>
      <top style="thin">
        <color rgb="FFFFFFFF"/>
      </top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2B2B2B"/>
      </bottom>
      <diagonal/>
    </border>
    <border>
      <left/>
      <right/>
      <top style="thin">
        <color rgb="FF2B2B2B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rgb="FF000000"/>
      </top>
      <bottom/>
      <diagonal/>
    </border>
  </borders>
  <cellStyleXfs count="54">
    <xf numFmtId="0" fontId="0" fillId="0" borderId="0"/>
    <xf numFmtId="0" fontId="4" fillId="0" borderId="0" applyNumberFormat="0" applyBorder="0" applyProtection="0"/>
    <xf numFmtId="0" fontId="5" fillId="2" borderId="0" applyNumberFormat="0" applyBorder="0" applyProtection="0"/>
    <xf numFmtId="0" fontId="5" fillId="3" borderId="0" applyNumberFormat="0" applyBorder="0" applyProtection="0"/>
    <xf numFmtId="0" fontId="4" fillId="4" borderId="0" applyNumberFormat="0" applyBorder="0" applyProtection="0"/>
    <xf numFmtId="0" fontId="6" fillId="5" borderId="0" applyNumberFormat="0" applyBorder="0" applyProtection="0"/>
    <xf numFmtId="0" fontId="7" fillId="6" borderId="0" applyNumberFormat="0" applyBorder="0" applyProtection="0"/>
    <xf numFmtId="9" fontId="3" fillId="0" borderId="0" applyFont="0" applyBorder="0" applyProtection="0"/>
    <xf numFmtId="0" fontId="8" fillId="0" borderId="0" applyNumberFormat="0" applyBorder="0" applyProtection="0"/>
    <xf numFmtId="0" fontId="9" fillId="7" borderId="0" applyNumberFormat="0" applyBorder="0" applyProtection="0"/>
    <xf numFmtId="0" fontId="10" fillId="0" borderId="0" applyNumberFormat="0" applyBorder="0" applyProtection="0">
      <alignment horizontal="center"/>
    </xf>
    <xf numFmtId="0" fontId="10" fillId="0" borderId="0" applyNumberFormat="0" applyBorder="0" applyProtection="0">
      <alignment horizontal="center" textRotation="90"/>
    </xf>
    <xf numFmtId="0" fontId="10" fillId="0" borderId="0" applyNumberFormat="0" applyBorder="0" applyProtection="0">
      <alignment horizontal="center"/>
    </xf>
    <xf numFmtId="0" fontId="11" fillId="0" borderId="0" applyNumberFormat="0" applyBorder="0" applyProtection="0">
      <alignment horizontal="center"/>
    </xf>
    <xf numFmtId="0" fontId="10" fillId="0" borderId="0" applyNumberFormat="0" applyBorder="0" applyProtection="0">
      <alignment horizontal="center" textRotation="90"/>
    </xf>
    <xf numFmtId="0" fontId="11" fillId="0" borderId="0" applyNumberFormat="0" applyBorder="0" applyProtection="0">
      <alignment horizontal="center" textRotation="90"/>
    </xf>
    <xf numFmtId="0" fontId="13" fillId="0" borderId="0" applyNumberFormat="0" applyBorder="0" applyProtection="0"/>
    <xf numFmtId="170" fontId="3" fillId="0" borderId="0" applyFont="0" applyBorder="0" applyProtection="0"/>
    <xf numFmtId="0" fontId="14" fillId="8" borderId="0" applyNumberFormat="0" applyBorder="0" applyProtection="0"/>
    <xf numFmtId="0" fontId="3" fillId="0" borderId="0" applyNumberFormat="0" applyFont="0" applyBorder="0" applyProtection="0"/>
    <xf numFmtId="0" fontId="3" fillId="0" borderId="0" applyNumberFormat="0" applyFont="0" applyBorder="0" applyProtection="0"/>
    <xf numFmtId="0" fontId="15" fillId="0" borderId="0" applyNumberFormat="0" applyBorder="0" applyProtection="0"/>
    <xf numFmtId="0" fontId="16" fillId="0" borderId="0" applyNumberFormat="0" applyBorder="0" applyProtection="0"/>
    <xf numFmtId="0" fontId="3" fillId="0" borderId="0" applyNumberFormat="0" applyFont="0" applyBorder="0" applyProtection="0"/>
    <xf numFmtId="0" fontId="3" fillId="0" borderId="0" applyNumberFormat="0" applyFont="0" applyBorder="0" applyProtection="0"/>
    <xf numFmtId="0" fontId="3" fillId="0" borderId="0" applyNumberFormat="0" applyFont="0" applyBorder="0" applyProtection="0"/>
    <xf numFmtId="0" fontId="3" fillId="0" borderId="0" applyNumberFormat="0" applyFont="0" applyBorder="0" applyProtection="0"/>
    <xf numFmtId="0" fontId="17" fillId="0" borderId="0" applyNumberFormat="0" applyBorder="0" applyProtection="0"/>
    <xf numFmtId="0" fontId="3" fillId="0" borderId="0" applyNumberFormat="0" applyFont="0" applyBorder="0" applyProtection="0"/>
    <xf numFmtId="0" fontId="3" fillId="0" borderId="0" applyNumberFormat="0" applyFont="0" applyBorder="0" applyProtection="0"/>
    <xf numFmtId="0" fontId="3" fillId="0" borderId="0" applyNumberFormat="0" applyFont="0" applyBorder="0" applyProtection="0"/>
    <xf numFmtId="0" fontId="3" fillId="0" borderId="0" applyNumberFormat="0" applyFont="0" applyBorder="0" applyProtection="0"/>
    <xf numFmtId="0" fontId="3" fillId="0" borderId="0" applyNumberFormat="0" applyFont="0" applyBorder="0" applyProtection="0"/>
    <xf numFmtId="0" fontId="18" fillId="8" borderId="1" applyNumberFormat="0" applyProtection="0"/>
    <xf numFmtId="9" fontId="3" fillId="0" borderId="0" applyFont="0" applyBorder="0" applyProtection="0"/>
    <xf numFmtId="9" fontId="17" fillId="0" borderId="0" applyBorder="0" applyProtection="0"/>
    <xf numFmtId="9" fontId="17" fillId="0" borderId="0" applyBorder="0" applyProtection="0"/>
    <xf numFmtId="0" fontId="19" fillId="0" borderId="0" applyNumberFormat="0" applyBorder="0" applyProtection="0"/>
    <xf numFmtId="0" fontId="19" fillId="0" borderId="0" applyNumberFormat="0" applyBorder="0" applyProtection="0"/>
    <xf numFmtId="0" fontId="20" fillId="0" borderId="0" applyNumberFormat="0" applyBorder="0" applyProtection="0"/>
    <xf numFmtId="164" fontId="19" fillId="0" borderId="0" applyBorder="0" applyProtection="0"/>
    <xf numFmtId="164" fontId="19" fillId="0" borderId="0" applyBorder="0" applyProtection="0"/>
    <xf numFmtId="164" fontId="20" fillId="0" borderId="0" applyBorder="0" applyProtection="0"/>
    <xf numFmtId="0" fontId="20" fillId="0" borderId="0" applyNumberFormat="0" applyBorder="0" applyProtection="0"/>
    <xf numFmtId="0" fontId="3" fillId="0" borderId="0" applyNumberFormat="0" applyFont="0" applyBorder="0" applyProtection="0"/>
    <xf numFmtId="0" fontId="3" fillId="0" borderId="0" applyNumberFormat="0" applyFont="0" applyBorder="0" applyProtection="0"/>
    <xf numFmtId="169" fontId="3" fillId="0" borderId="0" applyFont="0" applyBorder="0" applyProtection="0"/>
    <xf numFmtId="169" fontId="17" fillId="0" borderId="0" applyBorder="0" applyProtection="0"/>
    <xf numFmtId="169" fontId="3" fillId="0" borderId="0" applyFont="0" applyBorder="0" applyProtection="0"/>
    <xf numFmtId="169" fontId="17" fillId="0" borderId="0" applyBorder="0" applyProtection="0"/>
    <xf numFmtId="169" fontId="17" fillId="0" borderId="0" applyBorder="0" applyProtection="0"/>
    <xf numFmtId="0" fontId="6" fillId="0" borderId="0" applyNumberFormat="0" applyBorder="0" applyProtection="0"/>
    <xf numFmtId="0" fontId="2" fillId="0" borderId="0"/>
    <xf numFmtId="0" fontId="1" fillId="0" borderId="0"/>
  </cellStyleXfs>
  <cellXfs count="123">
    <xf numFmtId="0" fontId="0" fillId="0" borderId="0" xfId="0"/>
    <xf numFmtId="0" fontId="24" fillId="0" borderId="0" xfId="0" applyFont="1"/>
    <xf numFmtId="0" fontId="23" fillId="0" borderId="0" xfId="0" applyFont="1"/>
    <xf numFmtId="0" fontId="23" fillId="0" borderId="0" xfId="0" applyFont="1" applyAlignment="1">
      <alignment horizontal="left" vertical="top"/>
    </xf>
    <xf numFmtId="0" fontId="23" fillId="9" borderId="3" xfId="0" applyFont="1" applyFill="1" applyBorder="1" applyAlignment="1">
      <alignment horizontal="left" wrapText="1"/>
    </xf>
    <xf numFmtId="1" fontId="21" fillId="9" borderId="3" xfId="0" applyNumberFormat="1" applyFont="1" applyFill="1" applyBorder="1" applyAlignment="1">
      <alignment horizontal="left" vertical="top" indent="2" shrinkToFit="1"/>
    </xf>
    <xf numFmtId="1" fontId="21" fillId="9" borderId="3" xfId="0" applyNumberFormat="1" applyFont="1" applyFill="1" applyBorder="1" applyAlignment="1">
      <alignment horizontal="center" vertical="top" shrinkToFit="1"/>
    </xf>
    <xf numFmtId="0" fontId="21" fillId="10" borderId="4" xfId="0" applyFont="1" applyFill="1" applyBorder="1" applyAlignment="1">
      <alignment horizontal="center" vertical="top" wrapText="1"/>
    </xf>
    <xf numFmtId="0" fontId="23" fillId="10" borderId="4" xfId="0" applyFont="1" applyFill="1" applyBorder="1" applyAlignment="1">
      <alignment horizontal="left" wrapText="1"/>
    </xf>
    <xf numFmtId="166" fontId="22" fillId="10" borderId="4" xfId="0" applyNumberFormat="1" applyFont="1" applyFill="1" applyBorder="1" applyAlignment="1">
      <alignment horizontal="right" vertical="top" shrinkToFit="1"/>
    </xf>
    <xf numFmtId="166" fontId="22" fillId="10" borderId="4" xfId="0" applyNumberFormat="1" applyFont="1" applyFill="1" applyBorder="1" applyAlignment="1">
      <alignment horizontal="center" vertical="top" shrinkToFit="1"/>
    </xf>
    <xf numFmtId="0" fontId="21" fillId="0" borderId="0" xfId="0" applyFont="1" applyAlignment="1">
      <alignment horizontal="center" vertical="top" wrapText="1"/>
    </xf>
    <xf numFmtId="0" fontId="23" fillId="0" borderId="0" xfId="0" applyFont="1" applyAlignment="1">
      <alignment horizontal="left" wrapText="1"/>
    </xf>
    <xf numFmtId="166" fontId="22" fillId="0" borderId="0" xfId="0" applyNumberFormat="1" applyFont="1" applyAlignment="1">
      <alignment horizontal="right" vertical="top" shrinkToFit="1"/>
    </xf>
    <xf numFmtId="166" fontId="22" fillId="0" borderId="0" xfId="0" applyNumberFormat="1" applyFont="1" applyAlignment="1">
      <alignment horizontal="center" vertical="top" shrinkToFit="1"/>
    </xf>
    <xf numFmtId="0" fontId="21" fillId="10" borderId="0" xfId="0" applyFont="1" applyFill="1" applyAlignment="1">
      <alignment horizontal="center" vertical="top" wrapText="1"/>
    </xf>
    <xf numFmtId="0" fontId="23" fillId="10" borderId="0" xfId="0" applyFont="1" applyFill="1" applyAlignment="1">
      <alignment horizontal="left" wrapText="1"/>
    </xf>
    <xf numFmtId="166" fontId="22" fillId="10" borderId="0" xfId="0" applyNumberFormat="1" applyFont="1" applyFill="1" applyAlignment="1">
      <alignment horizontal="right" vertical="top" shrinkToFit="1"/>
    </xf>
    <xf numFmtId="166" fontId="22" fillId="10" borderId="0" xfId="0" applyNumberFormat="1" applyFont="1" applyFill="1" applyAlignment="1">
      <alignment horizontal="center" vertical="top" shrinkToFit="1"/>
    </xf>
    <xf numFmtId="0" fontId="21" fillId="0" borderId="5" xfId="0" applyFont="1" applyBorder="1" applyAlignment="1">
      <alignment horizontal="center" vertical="top" wrapText="1"/>
    </xf>
    <xf numFmtId="166" fontId="22" fillId="0" borderId="5" xfId="0" applyNumberFormat="1" applyFont="1" applyBorder="1" applyAlignment="1">
      <alignment horizontal="right" vertical="top" shrinkToFit="1"/>
    </xf>
    <xf numFmtId="166" fontId="22" fillId="0" borderId="5" xfId="0" applyNumberFormat="1" applyFont="1" applyBorder="1" applyAlignment="1">
      <alignment horizontal="center" vertical="top" shrinkToFit="1"/>
    </xf>
    <xf numFmtId="0" fontId="23" fillId="0" borderId="6" xfId="0" applyFont="1" applyBorder="1" applyAlignment="1">
      <alignment horizontal="left" wrapText="1"/>
    </xf>
    <xf numFmtId="0" fontId="0" fillId="0" borderId="0" xfId="0" applyAlignment="1">
      <alignment horizontal="left" vertical="top"/>
    </xf>
    <xf numFmtId="0" fontId="25" fillId="0" borderId="7" xfId="0" applyFont="1" applyBorder="1" applyAlignment="1">
      <alignment horizontal="left" wrapText="1"/>
    </xf>
    <xf numFmtId="0" fontId="25" fillId="0" borderId="0" xfId="0" applyFont="1" applyAlignment="1">
      <alignment horizontal="left" vertical="top"/>
    </xf>
    <xf numFmtId="0" fontId="26" fillId="0" borderId="0" xfId="0" applyFont="1"/>
    <xf numFmtId="167" fontId="0" fillId="0" borderId="0" xfId="0" applyNumberFormat="1"/>
    <xf numFmtId="168" fontId="3" fillId="0" borderId="0" xfId="34" applyNumberFormat="1"/>
    <xf numFmtId="0" fontId="0" fillId="0" borderId="2" xfId="0" applyBorder="1" applyAlignment="1">
      <alignment horizontal="center"/>
    </xf>
    <xf numFmtId="167" fontId="0" fillId="0" borderId="2" xfId="0" applyNumberFormat="1" applyBorder="1"/>
    <xf numFmtId="165" fontId="0" fillId="0" borderId="2" xfId="0" applyNumberFormat="1" applyBorder="1"/>
    <xf numFmtId="167" fontId="3" fillId="0" borderId="2" xfId="34" applyNumberFormat="1" applyBorder="1"/>
    <xf numFmtId="165" fontId="0" fillId="0" borderId="8" xfId="0" applyNumberFormat="1" applyBorder="1"/>
    <xf numFmtId="167" fontId="0" fillId="0" borderId="8" xfId="0" applyNumberFormat="1" applyBorder="1"/>
    <xf numFmtId="167" fontId="27" fillId="0" borderId="2" xfId="0" applyNumberFormat="1" applyFont="1" applyBorder="1"/>
    <xf numFmtId="0" fontId="12" fillId="0" borderId="0" xfId="16" applyFont="1"/>
    <xf numFmtId="168" fontId="3" fillId="0" borderId="0" xfId="34" applyNumberFormat="1" applyAlignment="1">
      <alignment wrapText="1"/>
    </xf>
    <xf numFmtId="0" fontId="27" fillId="12" borderId="0" xfId="0" applyFont="1" applyFill="1" applyAlignment="1">
      <alignment horizontal="center" vertical="center" wrapText="1"/>
    </xf>
    <xf numFmtId="0" fontId="27" fillId="13" borderId="0" xfId="0" applyFont="1" applyFill="1" applyAlignment="1">
      <alignment horizontal="center" vertical="center" wrapText="1"/>
    </xf>
    <xf numFmtId="0" fontId="28" fillId="0" borderId="0" xfId="0" applyFont="1"/>
    <xf numFmtId="0" fontId="32" fillId="14" borderId="0" xfId="0" applyFont="1" applyFill="1"/>
    <xf numFmtId="0" fontId="33" fillId="14" borderId="0" xfId="0" applyFont="1" applyFill="1"/>
    <xf numFmtId="0" fontId="32" fillId="14" borderId="0" xfId="0" applyFont="1" applyFill="1" applyAlignment="1">
      <alignment horizontal="left" vertical="center"/>
    </xf>
    <xf numFmtId="0" fontId="31" fillId="14" borderId="0" xfId="0" applyFont="1" applyFill="1" applyAlignment="1">
      <alignment horizontal="left" vertical="center"/>
    </xf>
    <xf numFmtId="0" fontId="0" fillId="18" borderId="0" xfId="0" applyFill="1" applyAlignment="1">
      <alignment horizontal="center"/>
    </xf>
    <xf numFmtId="0" fontId="0" fillId="18" borderId="0" xfId="0" applyFill="1" applyAlignment="1">
      <alignment horizontal="center" wrapText="1"/>
    </xf>
    <xf numFmtId="0" fontId="0" fillId="18" borderId="0" xfId="0" applyFill="1" applyAlignment="1">
      <alignment wrapText="1"/>
    </xf>
    <xf numFmtId="0" fontId="0" fillId="18" borderId="0" xfId="0" applyFill="1"/>
    <xf numFmtId="0" fontId="0" fillId="20" borderId="0" xfId="0" applyFill="1"/>
    <xf numFmtId="0" fontId="32" fillId="0" borderId="0" xfId="0" applyFont="1"/>
    <xf numFmtId="0" fontId="32" fillId="0" borderId="9" xfId="0" applyFont="1" applyBorder="1"/>
    <xf numFmtId="0" fontId="33" fillId="0" borderId="0" xfId="0" applyFont="1"/>
    <xf numFmtId="0" fontId="38" fillId="0" borderId="0" xfId="0" applyFont="1"/>
    <xf numFmtId="0" fontId="33" fillId="14" borderId="0" xfId="0" applyFont="1" applyFill="1" applyAlignment="1">
      <alignment horizontal="center"/>
    </xf>
    <xf numFmtId="0" fontId="36" fillId="22" borderId="0" xfId="0" applyFont="1" applyFill="1"/>
    <xf numFmtId="17" fontId="36" fillId="22" borderId="0" xfId="0" quotePrefix="1" applyNumberFormat="1" applyFont="1" applyFill="1"/>
    <xf numFmtId="0" fontId="39" fillId="21" borderId="0" xfId="16" applyFont="1" applyFill="1"/>
    <xf numFmtId="0" fontId="32" fillId="20" borderId="9" xfId="0" applyFont="1" applyFill="1" applyBorder="1"/>
    <xf numFmtId="0" fontId="3" fillId="0" borderId="0" xfId="34" applyNumberFormat="1"/>
    <xf numFmtId="0" fontId="32" fillId="14" borderId="9" xfId="0" applyFont="1" applyFill="1" applyBorder="1"/>
    <xf numFmtId="10" fontId="32" fillId="14" borderId="9" xfId="0" applyNumberFormat="1" applyFont="1" applyFill="1" applyBorder="1"/>
    <xf numFmtId="0" fontId="40" fillId="11" borderId="9" xfId="0" applyFont="1" applyFill="1" applyBorder="1"/>
    <xf numFmtId="10" fontId="32" fillId="14" borderId="0" xfId="0" applyNumberFormat="1" applyFont="1" applyFill="1"/>
    <xf numFmtId="17" fontId="0" fillId="0" borderId="0" xfId="0" applyNumberFormat="1"/>
    <xf numFmtId="171" fontId="27" fillId="12" borderId="0" xfId="0" applyNumberFormat="1" applyFont="1" applyFill="1" applyAlignment="1">
      <alignment horizontal="center" vertical="center" wrapText="1"/>
    </xf>
    <xf numFmtId="171" fontId="27" fillId="13" borderId="0" xfId="0" applyNumberFormat="1" applyFont="1" applyFill="1" applyAlignment="1">
      <alignment horizontal="center" vertical="center" wrapText="1"/>
    </xf>
    <xf numFmtId="2" fontId="0" fillId="0" borderId="0" xfId="0" applyNumberFormat="1"/>
    <xf numFmtId="171" fontId="0" fillId="0" borderId="0" xfId="0" applyNumberFormat="1"/>
    <xf numFmtId="0" fontId="32" fillId="25" borderId="0" xfId="0" applyFont="1" applyFill="1"/>
    <xf numFmtId="14" fontId="0" fillId="0" borderId="0" xfId="0" applyNumberFormat="1"/>
    <xf numFmtId="0" fontId="42" fillId="22" borderId="0" xfId="0" applyFont="1" applyFill="1"/>
    <xf numFmtId="172" fontId="0" fillId="0" borderId="0" xfId="0" applyNumberFormat="1"/>
    <xf numFmtId="0" fontId="24" fillId="0" borderId="0" xfId="0" applyFont="1" applyAlignment="1">
      <alignment horizontal="center"/>
    </xf>
    <xf numFmtId="0" fontId="34" fillId="0" borderId="0" xfId="0" applyFont="1" applyAlignment="1">
      <alignment horizontal="center" vertical="center" wrapText="1"/>
    </xf>
    <xf numFmtId="0" fontId="30" fillId="0" borderId="0" xfId="0" applyFont="1" applyAlignment="1">
      <alignment vertical="center" wrapText="1"/>
    </xf>
    <xf numFmtId="0" fontId="43" fillId="0" borderId="0" xfId="16" applyFont="1"/>
    <xf numFmtId="0" fontId="39" fillId="21" borderId="0" xfId="16" applyFont="1" applyFill="1" applyAlignment="1">
      <alignment horizontal="center" vertical="center"/>
    </xf>
    <xf numFmtId="0" fontId="44" fillId="22" borderId="0" xfId="0" applyFont="1" applyFill="1" applyAlignment="1">
      <alignment horizontal="center"/>
    </xf>
    <xf numFmtId="173" fontId="0" fillId="0" borderId="0" xfId="0" applyNumberFormat="1"/>
    <xf numFmtId="1" fontId="0" fillId="0" borderId="0" xfId="0" applyNumberFormat="1"/>
    <xf numFmtId="0" fontId="37" fillId="14" borderId="0" xfId="0" applyFont="1" applyFill="1"/>
    <xf numFmtId="17" fontId="37" fillId="14" borderId="0" xfId="0" applyNumberFormat="1" applyFont="1" applyFill="1"/>
    <xf numFmtId="0" fontId="32" fillId="14" borderId="13" xfId="0" applyFont="1" applyFill="1" applyBorder="1"/>
    <xf numFmtId="0" fontId="32" fillId="14" borderId="14" xfId="0" applyFont="1" applyFill="1" applyBorder="1"/>
    <xf numFmtId="14" fontId="32" fillId="14" borderId="0" xfId="0" applyNumberFormat="1" applyFont="1" applyFill="1" applyAlignment="1">
      <alignment horizontal="left" vertical="center"/>
    </xf>
    <xf numFmtId="0" fontId="32" fillId="14" borderId="13" xfId="0" applyFont="1" applyFill="1" applyBorder="1" applyAlignment="1">
      <alignment horizontal="left" vertical="center"/>
    </xf>
    <xf numFmtId="0" fontId="32" fillId="23" borderId="10" xfId="0" applyFont="1" applyFill="1" applyBorder="1" applyAlignment="1">
      <alignment horizontal="left" vertical="center"/>
    </xf>
    <xf numFmtId="0" fontId="32" fillId="23" borderId="11" xfId="0" applyFont="1" applyFill="1" applyBorder="1" applyAlignment="1" applyProtection="1">
      <alignment horizontal="left" vertical="center"/>
      <protection locked="0"/>
    </xf>
    <xf numFmtId="0" fontId="32" fillId="23" borderId="11" xfId="0" applyFont="1" applyFill="1" applyBorder="1"/>
    <xf numFmtId="0" fontId="32" fillId="23" borderId="12" xfId="0" applyFont="1" applyFill="1" applyBorder="1"/>
    <xf numFmtId="0" fontId="32" fillId="23" borderId="11" xfId="0" applyFont="1" applyFill="1" applyBorder="1" applyAlignment="1">
      <alignment horizontal="left" vertical="center"/>
    </xf>
    <xf numFmtId="14" fontId="32" fillId="23" borderId="11" xfId="0" applyNumberFormat="1" applyFont="1" applyFill="1" applyBorder="1" applyAlignment="1">
      <alignment horizontal="left" vertical="center"/>
    </xf>
    <xf numFmtId="0" fontId="32" fillId="23" borderId="10" xfId="0" applyFont="1" applyFill="1" applyBorder="1" applyAlignment="1">
      <alignment horizontal="left" vertical="center" wrapText="1"/>
    </xf>
    <xf numFmtId="171" fontId="32" fillId="23" borderId="11" xfId="0" applyNumberFormat="1" applyFont="1" applyFill="1" applyBorder="1" applyAlignment="1">
      <alignment horizontal="left" vertical="center"/>
    </xf>
    <xf numFmtId="0" fontId="32" fillId="23" borderId="10" xfId="0" applyFont="1" applyFill="1" applyBorder="1" applyAlignment="1">
      <alignment wrapText="1"/>
    </xf>
    <xf numFmtId="39" fontId="32" fillId="23" borderId="11" xfId="0" applyNumberFormat="1" applyFont="1" applyFill="1" applyBorder="1"/>
    <xf numFmtId="171" fontId="32" fillId="23" borderId="11" xfId="0" applyNumberFormat="1" applyFont="1" applyFill="1" applyBorder="1" applyAlignment="1">
      <alignment horizontal="center" vertical="center"/>
    </xf>
    <xf numFmtId="174" fontId="0" fillId="0" borderId="0" xfId="0" applyNumberFormat="1"/>
    <xf numFmtId="171" fontId="0" fillId="27" borderId="0" xfId="0" applyNumberFormat="1" applyFill="1"/>
    <xf numFmtId="0" fontId="3" fillId="0" borderId="0" xfId="34" applyNumberFormat="1" applyAlignment="1">
      <alignment horizontal="center"/>
    </xf>
    <xf numFmtId="0" fontId="33" fillId="24" borderId="0" xfId="0" applyFont="1" applyFill="1" applyAlignment="1">
      <alignment horizontal="center"/>
    </xf>
    <xf numFmtId="0" fontId="37" fillId="14" borderId="0" xfId="0" applyFont="1" applyFill="1" applyAlignment="1">
      <alignment horizontal="center" vertical="center"/>
    </xf>
    <xf numFmtId="0" fontId="45" fillId="14" borderId="0" xfId="0" applyFont="1" applyFill="1" applyAlignment="1">
      <alignment horizontal="center"/>
    </xf>
    <xf numFmtId="0" fontId="38" fillId="14" borderId="10" xfId="0" applyFont="1" applyFill="1" applyBorder="1" applyAlignment="1">
      <alignment horizontal="center"/>
    </xf>
    <xf numFmtId="0" fontId="38" fillId="14" borderId="11" xfId="0" applyFont="1" applyFill="1" applyBorder="1" applyAlignment="1">
      <alignment horizontal="center"/>
    </xf>
    <xf numFmtId="0" fontId="38" fillId="14" borderId="12" xfId="0" applyFont="1" applyFill="1" applyBorder="1" applyAlignment="1">
      <alignment horizontal="center"/>
    </xf>
    <xf numFmtId="0" fontId="33" fillId="17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18" borderId="0" xfId="0" applyFill="1" applyAlignment="1">
      <alignment horizontal="center"/>
    </xf>
    <xf numFmtId="0" fontId="0" fillId="19" borderId="15" xfId="0" applyFill="1" applyBorder="1" applyAlignment="1">
      <alignment horizontal="center" vertical="center"/>
    </xf>
    <xf numFmtId="0" fontId="0" fillId="19" borderId="0" xfId="0" applyFill="1" applyAlignment="1">
      <alignment horizontal="center" vertical="center"/>
    </xf>
    <xf numFmtId="167" fontId="0" fillId="19" borderId="15" xfId="0" applyNumberFormat="1" applyFill="1" applyBorder="1" applyAlignment="1">
      <alignment horizontal="center"/>
    </xf>
    <xf numFmtId="167" fontId="0" fillId="19" borderId="0" xfId="0" applyNumberFormat="1" applyFill="1" applyAlignment="1">
      <alignment horizontal="center"/>
    </xf>
    <xf numFmtId="0" fontId="39" fillId="21" borderId="0" xfId="16" applyFont="1" applyFill="1" applyAlignment="1">
      <alignment horizontal="center" vertical="center"/>
    </xf>
    <xf numFmtId="0" fontId="24" fillId="15" borderId="0" xfId="0" applyFont="1" applyFill="1" applyAlignment="1">
      <alignment horizontal="center"/>
    </xf>
    <xf numFmtId="0" fontId="24" fillId="0" borderId="0" xfId="0" applyFont="1" applyAlignment="1">
      <alignment horizontal="center"/>
    </xf>
    <xf numFmtId="0" fontId="24" fillId="26" borderId="0" xfId="0" applyFont="1" applyFill="1" applyAlignment="1">
      <alignment horizontal="center"/>
    </xf>
    <xf numFmtId="0" fontId="29" fillId="16" borderId="0" xfId="0" applyFont="1" applyFill="1" applyAlignment="1">
      <alignment horizontal="center" wrapText="1"/>
    </xf>
    <xf numFmtId="0" fontId="29" fillId="16" borderId="0" xfId="0" applyFont="1" applyFill="1" applyAlignment="1">
      <alignment horizontal="center"/>
    </xf>
    <xf numFmtId="0" fontId="41" fillId="19" borderId="9" xfId="0" applyFont="1" applyFill="1" applyBorder="1" applyAlignment="1">
      <alignment horizontal="center"/>
    </xf>
    <xf numFmtId="0" fontId="32" fillId="0" borderId="0" xfId="0" applyFont="1" applyAlignment="1">
      <alignment horizontal="left" wrapText="1"/>
    </xf>
    <xf numFmtId="0" fontId="32" fillId="0" borderId="0" xfId="0" applyFont="1" applyAlignment="1">
      <alignment horizontal="center"/>
    </xf>
  </cellXfs>
  <cellStyles count="54">
    <cellStyle name="Accent" xfId="1"/>
    <cellStyle name="Accent 1" xfId="2"/>
    <cellStyle name="Accent 2" xfId="3"/>
    <cellStyle name="Accent 3" xfId="4"/>
    <cellStyle name="Bad" xfId="5"/>
    <cellStyle name="Error" xfId="6"/>
    <cellStyle name="Excel_BuiltIn_Percent" xfId="7"/>
    <cellStyle name="Footnote" xfId="8"/>
    <cellStyle name="Good" xfId="9"/>
    <cellStyle name="Heading" xfId="10"/>
    <cellStyle name="Heading 1" xfId="11"/>
    <cellStyle name="Heading 2" xfId="12"/>
    <cellStyle name="Heading 3" xfId="13"/>
    <cellStyle name="Heading1 2" xfId="14"/>
    <cellStyle name="Heading1 3" xfId="15"/>
    <cellStyle name="Hiperlink" xfId="16" builtinId="8"/>
    <cellStyle name="Moeda 2" xfId="17"/>
    <cellStyle name="Neutral" xfId="18"/>
    <cellStyle name="Normal" xfId="0" builtinId="0" customBuiltin="1"/>
    <cellStyle name="Normal 10" xfId="19"/>
    <cellStyle name="Normal 2" xfId="20"/>
    <cellStyle name="Normal 3" xfId="21"/>
    <cellStyle name="Normal 3 2" xfId="22"/>
    <cellStyle name="Normal 4" xfId="23"/>
    <cellStyle name="Normal 40" xfId="24"/>
    <cellStyle name="Normal 48" xfId="25"/>
    <cellStyle name="Normal 49" xfId="26"/>
    <cellStyle name="Normal 5" xfId="27"/>
    <cellStyle name="Normal 5 4 4" xfId="28"/>
    <cellStyle name="Normal 5 4 4 5" xfId="29"/>
    <cellStyle name="Normal 6" xfId="52"/>
    <cellStyle name="Normal 61" xfId="30"/>
    <cellStyle name="Normal 62" xfId="31"/>
    <cellStyle name="Normal 7" xfId="32"/>
    <cellStyle name="Normal 8" xfId="53"/>
    <cellStyle name="Note" xfId="33"/>
    <cellStyle name="Porcentagem" xfId="34" builtinId="5"/>
    <cellStyle name="Porcentagem 2" xfId="35"/>
    <cellStyle name="Porcentagem 3" xfId="36"/>
    <cellStyle name="Result" xfId="37"/>
    <cellStyle name="Result 2" xfId="38"/>
    <cellStyle name="Result 3" xfId="39"/>
    <cellStyle name="Result2" xfId="40"/>
    <cellStyle name="Result2 2" xfId="41"/>
    <cellStyle name="Result2 2 2" xfId="42"/>
    <cellStyle name="Result2 3" xfId="43"/>
    <cellStyle name="Status" xfId="44"/>
    <cellStyle name="Text" xfId="45"/>
    <cellStyle name="Vírgula 2" xfId="46"/>
    <cellStyle name="Vírgula 2 2" xfId="47"/>
    <cellStyle name="Vírgula 3" xfId="48"/>
    <cellStyle name="Vírgula 3 2" xfId="49"/>
    <cellStyle name="Vírgula 4" xfId="50"/>
    <cellStyle name="Warning" xfId="51"/>
  </cellStyles>
  <dxfs count="26">
    <dxf>
      <numFmt numFmtId="174" formatCode="m/d/yyyy"/>
    </dxf>
    <dxf>
      <numFmt numFmtId="2" formatCode="0.00"/>
    </dxf>
    <dxf>
      <numFmt numFmtId="0" formatCode="General"/>
    </dxf>
    <dxf>
      <numFmt numFmtId="174" formatCode="m/d/yyyy"/>
    </dxf>
    <dxf>
      <fill>
        <patternFill>
          <bgColor rgb="FF66CCFF"/>
        </patternFill>
      </fill>
    </dxf>
    <dxf>
      <fill>
        <patternFill>
          <bgColor rgb="FF66CCFF"/>
        </patternFill>
      </fill>
    </dxf>
    <dxf>
      <fill>
        <patternFill>
          <bgColor rgb="FF66CCFF"/>
        </patternFill>
      </fill>
    </dxf>
    <dxf>
      <fill>
        <patternFill>
          <bgColor rgb="FF66CCFF"/>
        </patternFill>
      </fill>
    </dxf>
    <dxf>
      <fill>
        <patternFill>
          <bgColor rgb="FF66CCFF"/>
        </patternFill>
      </fill>
    </dxf>
    <dxf>
      <fill>
        <patternFill>
          <bgColor rgb="FF66CCFF"/>
        </patternFill>
      </fill>
    </dxf>
    <dxf>
      <fill>
        <patternFill>
          <bgColor rgb="FF66CCFF"/>
        </patternFill>
      </fill>
    </dxf>
    <dxf>
      <fill>
        <patternFill>
          <bgColor rgb="FF66CCFF"/>
        </patternFill>
      </fill>
    </dxf>
    <dxf>
      <fill>
        <patternFill>
          <bgColor rgb="FF66CCFF"/>
        </patternFill>
      </fill>
    </dxf>
    <dxf>
      <fill>
        <patternFill>
          <bgColor rgb="FF66CCFF"/>
        </patternFill>
      </fill>
    </dxf>
    <dxf>
      <fill>
        <patternFill>
          <bgColor rgb="FF66CCFF"/>
        </patternFill>
      </fill>
    </dxf>
    <dxf>
      <fill>
        <patternFill>
          <bgColor rgb="FF66CCFF"/>
        </patternFill>
      </fill>
    </dxf>
    <dxf>
      <fill>
        <patternFill>
          <bgColor rgb="FF66CCFF"/>
        </patternFill>
      </fill>
    </dxf>
    <dxf>
      <fill>
        <patternFill>
          <bgColor rgb="FF66CCFF"/>
        </patternFill>
      </fill>
    </dxf>
    <dxf>
      <fill>
        <patternFill>
          <bgColor rgb="FF66CCFF"/>
        </patternFill>
      </fill>
    </dxf>
    <dxf>
      <fill>
        <patternFill>
          <bgColor rgb="FF66CCFF"/>
        </patternFill>
      </fill>
    </dxf>
    <dxf>
      <fill>
        <patternFill>
          <bgColor rgb="FF66CCFF"/>
        </patternFill>
      </fill>
    </dxf>
    <dxf>
      <fill>
        <patternFill>
          <bgColor rgb="FF66CCFF"/>
        </patternFill>
      </fill>
    </dxf>
    <dxf>
      <fill>
        <patternFill>
          <bgColor rgb="FF66CCFF"/>
        </patternFill>
      </fill>
    </dxf>
    <dxf>
      <fill>
        <patternFill>
          <bgColor rgb="FF66CCFF"/>
        </patternFill>
      </fill>
    </dxf>
    <dxf>
      <fill>
        <patternFill>
          <bgColor rgb="FF66CCFF"/>
        </patternFill>
      </fill>
    </dxf>
    <dxf>
      <fill>
        <patternFill>
          <bgColor rgb="FF66CCFF"/>
        </patternFill>
      </fill>
    </dxf>
  </dxfs>
  <tableStyles count="0" defaultTableStyle="TableStyleMedium2" defaultPivotStyle="PivotStyleLight16"/>
  <colors>
    <mruColors>
      <color rgb="FFFF9933"/>
      <color rgb="FFFFFFFF"/>
      <color rgb="FFFFCCFF"/>
      <color rgb="FF66CCFF"/>
      <color rgb="FFFF7C80"/>
      <color rgb="FF99CCFF"/>
      <color rgb="FF3399FF"/>
      <color rgb="FFCCCCFF"/>
      <color rgb="FFFFFFCC"/>
      <color rgb="FF32323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3.xml"/><Relationship Id="rId18" Type="http://schemas.openxmlformats.org/officeDocument/2006/relationships/externalLink" Target="externalLinks/externalLink8.xml"/><Relationship Id="rId26" Type="http://schemas.openxmlformats.org/officeDocument/2006/relationships/externalLink" Target="externalLinks/externalLink16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externalLink" Target="externalLinks/externalLink7.xml"/><Relationship Id="rId25" Type="http://schemas.openxmlformats.org/officeDocument/2006/relationships/externalLink" Target="externalLinks/externalLink1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6.xml"/><Relationship Id="rId20" Type="http://schemas.openxmlformats.org/officeDocument/2006/relationships/externalLink" Target="externalLinks/externalLink1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24" Type="http://schemas.openxmlformats.org/officeDocument/2006/relationships/externalLink" Target="externalLinks/externalLink1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5.xml"/><Relationship Id="rId23" Type="http://schemas.openxmlformats.org/officeDocument/2006/relationships/externalLink" Target="externalLinks/externalLink13.xml"/><Relationship Id="rId28" Type="http://schemas.openxmlformats.org/officeDocument/2006/relationships/externalLink" Target="externalLinks/externalLink18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4.xml"/><Relationship Id="rId22" Type="http://schemas.openxmlformats.org/officeDocument/2006/relationships/externalLink" Target="externalLinks/externalLink12.xml"/><Relationship Id="rId27" Type="http://schemas.openxmlformats.org/officeDocument/2006/relationships/externalLink" Target="externalLinks/externalLink17.xml"/><Relationship Id="rId30" Type="http://schemas.openxmlformats.org/officeDocument/2006/relationships/connections" Target="connections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AJUDA E ATALHOS'!A1"/><Relationship Id="rId2" Type="http://schemas.openxmlformats.org/officeDocument/2006/relationships/hyperlink" Target="planilhas/FacaOModelo.xlsm" TargetMode="External"/><Relationship Id="rId1" Type="http://schemas.openxmlformats.org/officeDocument/2006/relationships/image" Target="../media/image1.png"/><Relationship Id="rId4" Type="http://schemas.openxmlformats.org/officeDocument/2006/relationships/hyperlink" Target="#CREDITOS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352425</xdr:colOff>
      <xdr:row>1</xdr:row>
      <xdr:rowOff>133350</xdr:rowOff>
    </xdr:from>
    <xdr:to>
      <xdr:col>11</xdr:col>
      <xdr:colOff>161924</xdr:colOff>
      <xdr:row>5</xdr:row>
      <xdr:rowOff>171449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34375" y="428625"/>
          <a:ext cx="1638299" cy="1219199"/>
        </a:xfrm>
        <a:prstGeom prst="rect">
          <a:avLst/>
        </a:prstGeom>
      </xdr:spPr>
    </xdr:pic>
    <xdr:clientData/>
  </xdr:twoCellAnchor>
  <xdr:twoCellAnchor>
    <xdr:from>
      <xdr:col>1</xdr:col>
      <xdr:colOff>19050</xdr:colOff>
      <xdr:row>27</xdr:row>
      <xdr:rowOff>152400</xdr:rowOff>
    </xdr:from>
    <xdr:to>
      <xdr:col>23</xdr:col>
      <xdr:colOff>590550</xdr:colOff>
      <xdr:row>28</xdr:row>
      <xdr:rowOff>333373</xdr:rowOff>
    </xdr:to>
    <xdr:sp macro="[0]!MenuDeLinkPref" textlink="">
      <xdr:nvSpPr>
        <xdr:cNvPr id="2" name="Menu de Link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28650" y="8324850"/>
          <a:ext cx="17087850" cy="352423"/>
        </a:xfrm>
        <a:prstGeom prst="roundRect">
          <a:avLst/>
        </a:prstGeom>
        <a:solidFill>
          <a:schemeClr val="bg1">
            <a:lumMod val="85000"/>
          </a:schemeClr>
        </a:solidFill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 i="0">
              <a:solidFill>
                <a:schemeClr val="tx1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PREFERÊNCIAS</a:t>
          </a:r>
          <a:endParaRPr lang="pt-BR" sz="1800" b="1" kern="1200">
            <a:solidFill>
              <a:schemeClr val="tx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</xdr:col>
      <xdr:colOff>19050</xdr:colOff>
      <xdr:row>41</xdr:row>
      <xdr:rowOff>104777</xdr:rowOff>
    </xdr:from>
    <xdr:to>
      <xdr:col>23</xdr:col>
      <xdr:colOff>590550</xdr:colOff>
      <xdr:row>42</xdr:row>
      <xdr:rowOff>285750</xdr:rowOff>
    </xdr:to>
    <xdr:sp macro="[0]!MenuDeLinkAcordo" textlink="">
      <xdr:nvSpPr>
        <xdr:cNvPr id="4" name="Menu de Link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28650" y="8858252"/>
          <a:ext cx="17087850" cy="323848"/>
        </a:xfrm>
        <a:prstGeom prst="roundRect">
          <a:avLst/>
        </a:prstGeom>
        <a:solidFill>
          <a:schemeClr val="bg1">
            <a:lumMod val="85000"/>
          </a:schemeClr>
        </a:solidFill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 i="0">
              <a:solidFill>
                <a:schemeClr val="tx1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ACORDO</a:t>
          </a:r>
          <a:endParaRPr lang="pt-BR" sz="1800" b="1" kern="1200">
            <a:solidFill>
              <a:schemeClr val="tx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</xdr:col>
      <xdr:colOff>0</xdr:colOff>
      <xdr:row>76</xdr:row>
      <xdr:rowOff>0</xdr:rowOff>
    </xdr:from>
    <xdr:to>
      <xdr:col>23</xdr:col>
      <xdr:colOff>571500</xdr:colOff>
      <xdr:row>76</xdr:row>
      <xdr:rowOff>333375</xdr:rowOff>
    </xdr:to>
    <xdr:sp macro="[0]!MenuDeLinkPref2" textlink="">
      <xdr:nvSpPr>
        <xdr:cNvPr id="5" name="Menu de Link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09600" y="10287000"/>
          <a:ext cx="17087850" cy="33337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chemeClr val="tx1"/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 i="0">
              <a:solidFill>
                <a:schemeClr val="tx1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PREFERÊNCIAS</a:t>
          </a:r>
          <a:endParaRPr lang="pt-BR" sz="1800" b="1" kern="1200">
            <a:solidFill>
              <a:schemeClr val="tx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</xdr:col>
      <xdr:colOff>9524</xdr:colOff>
      <xdr:row>83</xdr:row>
      <xdr:rowOff>161925</xdr:rowOff>
    </xdr:from>
    <xdr:to>
      <xdr:col>23</xdr:col>
      <xdr:colOff>581025</xdr:colOff>
      <xdr:row>84</xdr:row>
      <xdr:rowOff>285750</xdr:rowOff>
    </xdr:to>
    <xdr:sp macro="[0]!MenuDeLinkAux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619124" y="12211050"/>
          <a:ext cx="17087851" cy="295275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 kern="1200">
              <a:solidFill>
                <a:schemeClr val="tx1"/>
              </a:solidFill>
            </a:rPr>
            <a:t>TABELAS</a:t>
          </a:r>
          <a:r>
            <a:rPr lang="pt-BR" sz="1800" b="1" kern="1200" baseline="0">
              <a:solidFill>
                <a:schemeClr val="tx1"/>
              </a:solidFill>
            </a:rPr>
            <a:t> AUXILIARES</a:t>
          </a:r>
          <a:endParaRPr lang="pt-BR" sz="1800" b="1" kern="12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9524</xdr:colOff>
      <xdr:row>26</xdr:row>
      <xdr:rowOff>9525</xdr:rowOff>
    </xdr:from>
    <xdr:to>
      <xdr:col>23</xdr:col>
      <xdr:colOff>571499</xdr:colOff>
      <xdr:row>26</xdr:row>
      <xdr:rowOff>295274</xdr:rowOff>
    </xdr:to>
    <xdr:sp macro="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19124" y="8143875"/>
          <a:ext cx="17078325" cy="285749"/>
        </a:xfrm>
        <a:prstGeom prst="roundRect">
          <a:avLst/>
        </a:prstGeom>
        <a:solidFill>
          <a:srgbClr val="FFFF00"/>
        </a:solidFill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kern="1200">
              <a:solidFill>
                <a:schemeClr val="tx1">
                  <a:lumMod val="95000"/>
                  <a:lumOff val="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</a:t>
          </a:r>
          <a:r>
            <a:rPr lang="pt-BR" sz="1800" kern="1200">
              <a:solidFill>
                <a:schemeClr val="tx1">
                  <a:lumMod val="95000"/>
                  <a:lumOff val="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UTILIZAR PARA CÁLCULOS HOMOLOGADOS </a:t>
          </a:r>
          <a:r>
            <a:rPr lang="pt-BR" sz="1800" b="1" kern="1200">
              <a:solidFill>
                <a:schemeClr val="tx1">
                  <a:lumMod val="95000"/>
                  <a:lumOff val="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ATÉ DEZEMBRO/2021</a:t>
          </a:r>
        </a:p>
      </xdr:txBody>
    </xdr:sp>
    <xdr:clientData/>
  </xdr:twoCellAnchor>
  <xdr:twoCellAnchor>
    <xdr:from>
      <xdr:col>1</xdr:col>
      <xdr:colOff>9525</xdr:colOff>
      <xdr:row>74</xdr:row>
      <xdr:rowOff>9525</xdr:rowOff>
    </xdr:from>
    <xdr:to>
      <xdr:col>23</xdr:col>
      <xdr:colOff>581025</xdr:colOff>
      <xdr:row>74</xdr:row>
      <xdr:rowOff>295274</xdr:rowOff>
    </xdr:to>
    <xdr:sp macro="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619125" y="9886950"/>
          <a:ext cx="17087850" cy="285749"/>
        </a:xfrm>
        <a:prstGeom prst="roundRect">
          <a:avLst/>
        </a:prstGeom>
        <a:solidFill>
          <a:srgbClr val="FFFF00"/>
        </a:solidFill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kern="1200">
              <a:solidFill>
                <a:schemeClr val="accent1">
                  <a:lumMod val="60000"/>
                  <a:lumOff val="40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</a:t>
          </a:r>
          <a:r>
            <a:rPr lang="pt-BR" sz="1800" kern="1200">
              <a:solidFill>
                <a:schemeClr val="tx1">
                  <a:lumMod val="95000"/>
                  <a:lumOff val="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UTILIZAR PARA CÁLCULOS HOMOLOGADOS </a:t>
          </a:r>
          <a:r>
            <a:rPr lang="pt-BR" sz="1800" b="1" kern="1200">
              <a:solidFill>
                <a:schemeClr val="tx1">
                  <a:lumMod val="95000"/>
                  <a:lumOff val="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APÓS DEZEMBRO/2021</a:t>
          </a:r>
        </a:p>
      </xdr:txBody>
    </xdr:sp>
    <xdr:clientData/>
  </xdr:twoCellAnchor>
  <xdr:twoCellAnchor>
    <xdr:from>
      <xdr:col>1</xdr:col>
      <xdr:colOff>28574</xdr:colOff>
      <xdr:row>58</xdr:row>
      <xdr:rowOff>0</xdr:rowOff>
    </xdr:from>
    <xdr:to>
      <xdr:col>23</xdr:col>
      <xdr:colOff>571499</xdr:colOff>
      <xdr:row>58</xdr:row>
      <xdr:rowOff>295274</xdr:rowOff>
    </xdr:to>
    <xdr:sp macro="" textlink="">
      <xdr:nvSpPr>
        <xdr:cNvPr id="9" name="Menu de Link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638174" y="10820400"/>
          <a:ext cx="17059275" cy="295274"/>
        </a:xfrm>
        <a:prstGeom prst="roundRect">
          <a:avLst/>
        </a:prstGeom>
        <a:solidFill>
          <a:schemeClr val="bg1">
            <a:lumMod val="85000"/>
          </a:schemeClr>
        </a:solidFill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 i="0">
              <a:solidFill>
                <a:schemeClr val="tx1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FAÇA O SEU MODELO</a:t>
          </a:r>
          <a:endParaRPr lang="pt-BR" sz="1800" b="1" kern="1200">
            <a:solidFill>
              <a:schemeClr val="tx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</xdr:col>
      <xdr:colOff>0</xdr:colOff>
      <xdr:row>96</xdr:row>
      <xdr:rowOff>57149</xdr:rowOff>
    </xdr:from>
    <xdr:to>
      <xdr:col>24</xdr:col>
      <xdr:colOff>0</xdr:colOff>
      <xdr:row>97</xdr:row>
      <xdr:rowOff>19049</xdr:rowOff>
    </xdr:to>
    <xdr:sp macro="" textlink="">
      <xdr:nvSpPr>
        <xdr:cNvPr id="10" name="Retângulo: Cantos Arredondados 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609600" y="11734799"/>
          <a:ext cx="17125950" cy="257175"/>
        </a:xfrm>
        <a:prstGeom prst="roundRect">
          <a:avLst/>
        </a:prstGeom>
        <a:solidFill>
          <a:srgbClr val="FF0000"/>
        </a:solidFill>
        <a:ln>
          <a:solidFill>
            <a:schemeClr val="tx1"/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 kern="1200">
              <a:solidFill>
                <a:schemeClr val="tx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AJUDA</a:t>
          </a:r>
          <a:r>
            <a:rPr lang="pt-BR" sz="1800" b="1" kern="1200" baseline="0">
              <a:solidFill>
                <a:schemeClr val="tx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E ATALHOS</a:t>
          </a:r>
          <a:endParaRPr lang="pt-BR" sz="1800" b="1" kern="1200">
            <a:solidFill>
              <a:schemeClr val="tx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</xdr:col>
      <xdr:colOff>0</xdr:colOff>
      <xdr:row>98</xdr:row>
      <xdr:rowOff>19050</xdr:rowOff>
    </xdr:from>
    <xdr:to>
      <xdr:col>24</xdr:col>
      <xdr:colOff>0</xdr:colOff>
      <xdr:row>99</xdr:row>
      <xdr:rowOff>28575</xdr:rowOff>
    </xdr:to>
    <xdr:sp macro="" textlink="">
      <xdr:nvSpPr>
        <xdr:cNvPr id="11" name="Retângulo: Cantos Arredondados 1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609600" y="11715750"/>
          <a:ext cx="17125950" cy="304800"/>
        </a:xfrm>
        <a:prstGeom prst="roundRect">
          <a:avLst/>
        </a:prstGeom>
        <a:solidFill>
          <a:srgbClr val="FF0000"/>
        </a:solidFill>
        <a:ln>
          <a:solidFill>
            <a:schemeClr val="tx1"/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 kern="1200">
              <a:solidFill>
                <a:schemeClr val="tx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CRÉDITOS</a:t>
          </a:r>
        </a:p>
      </xdr:txBody>
    </xdr:sp>
    <xdr:clientData/>
  </xdr:twoCellAnchor>
  <xdr:twoCellAnchor>
    <xdr:from>
      <xdr:col>1</xdr:col>
      <xdr:colOff>28574</xdr:colOff>
      <xdr:row>59</xdr:row>
      <xdr:rowOff>161927</xdr:rowOff>
    </xdr:from>
    <xdr:to>
      <xdr:col>23</xdr:col>
      <xdr:colOff>571499</xdr:colOff>
      <xdr:row>61</xdr:row>
      <xdr:rowOff>85727</xdr:rowOff>
    </xdr:to>
    <xdr:sp macro="[0]!MenuDeLinkOrdem" textlink="">
      <xdr:nvSpPr>
        <xdr:cNvPr id="12" name="Menu de Link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638174" y="9867902"/>
          <a:ext cx="17059275" cy="323850"/>
        </a:xfrm>
        <a:prstGeom prst="roundRect">
          <a:avLst/>
        </a:prstGeom>
        <a:solidFill>
          <a:schemeClr val="bg1">
            <a:lumMod val="85000"/>
          </a:schemeClr>
        </a:solidFill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 i="0">
              <a:solidFill>
                <a:schemeClr val="tx1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ORDEM</a:t>
          </a:r>
          <a:r>
            <a:rPr lang="pt-BR" sz="1800" b="1" i="0" baseline="0">
              <a:solidFill>
                <a:schemeClr val="tx1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CRONOLÓGICA</a:t>
          </a:r>
          <a:endParaRPr lang="pt-BR" sz="1800" b="1" kern="1200">
            <a:solidFill>
              <a:schemeClr val="tx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lanilhas/Preferencia2020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planilhas/Preferencia2021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planilhas/Preferencia2022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planilhas/Preferencia2023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planilhas/Preferencia2024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planilhas/Acordo2023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planilhas/AcordoOrc2021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planilhas/AcordoOrc2022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planilhas/AcordoOrc2023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planilhas/AcordoOrc2024.xlsm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planilhas/Ordem2020.xlsm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planilhas/Ordem2021.xlsm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planilhas/Ordem2022.xlsm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planilhas/Ordem2023.xlsm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planilhas/Ordem2024.xlsm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planilhas/Prefe2022.xlsm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planilhas/Prefe2023.xlsm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planilhas/Prefe202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FERENCIA 2020"/>
      <sheetName val="Preferencia2020"/>
    </sheetNames>
    <sheetDataSet>
      <sheetData sheetId="0">
        <row r="19">
          <cell r="J19">
            <v>44531</v>
          </cell>
        </row>
        <row r="20">
          <cell r="J20">
            <v>45689</v>
          </cell>
        </row>
      </sheetData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FERENCIA 2021"/>
    </sheetNames>
    <sheetDataSet>
      <sheetData sheetId="0">
        <row r="13">
          <cell r="AD13">
            <v>43983</v>
          </cell>
          <cell r="AE13">
            <v>44013</v>
          </cell>
        </row>
        <row r="14">
          <cell r="AD14">
            <v>44531</v>
          </cell>
        </row>
        <row r="19">
          <cell r="J19">
            <v>44562</v>
          </cell>
        </row>
        <row r="20">
          <cell r="J20">
            <v>45689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FERENCIA 2022"/>
    </sheetNames>
    <sheetDataSet>
      <sheetData sheetId="0">
        <row r="12">
          <cell r="AD12">
            <v>44348</v>
          </cell>
          <cell r="AE12">
            <v>44378</v>
          </cell>
        </row>
        <row r="13">
          <cell r="AD13">
            <v>44896</v>
          </cell>
        </row>
        <row r="19">
          <cell r="J19">
            <v>44927</v>
          </cell>
        </row>
        <row r="20">
          <cell r="J20">
            <v>45689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FERENCIA 2023"/>
    </sheetNames>
    <sheetDataSet>
      <sheetData sheetId="0">
        <row r="16">
          <cell r="AD16">
            <v>44652</v>
          </cell>
          <cell r="AE16">
            <v>45261</v>
          </cell>
        </row>
        <row r="19">
          <cell r="J19">
            <v>44531</v>
          </cell>
          <cell r="M19">
            <v>45292</v>
          </cell>
        </row>
        <row r="20">
          <cell r="J20">
            <v>44621</v>
          </cell>
          <cell r="M20">
            <v>45689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FERENCIA 2024"/>
    </sheetNames>
    <sheetDataSet>
      <sheetData sheetId="0">
        <row r="12">
          <cell r="AE12">
            <v>45017</v>
          </cell>
        </row>
        <row r="13">
          <cell r="AD13">
            <v>45627</v>
          </cell>
        </row>
        <row r="19">
          <cell r="J19">
            <v>44531</v>
          </cell>
          <cell r="M19">
            <v>45658</v>
          </cell>
        </row>
        <row r="20">
          <cell r="J20">
            <v>44986</v>
          </cell>
          <cell r="M20">
            <v>45689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CORDO 2023"/>
    </sheetNames>
    <sheetDataSet>
      <sheetData sheetId="0">
        <row r="19">
          <cell r="J19">
            <v>44531</v>
          </cell>
        </row>
        <row r="20">
          <cell r="J20">
            <v>45689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CORDO ORC2021"/>
    </sheetNames>
    <sheetDataSet>
      <sheetData sheetId="0">
        <row r="13">
          <cell r="AD13">
            <v>43983</v>
          </cell>
          <cell r="AE13">
            <v>44013</v>
          </cell>
        </row>
        <row r="14">
          <cell r="AD14">
            <v>44531</v>
          </cell>
        </row>
        <row r="19">
          <cell r="J19">
            <v>44562</v>
          </cell>
        </row>
        <row r="20">
          <cell r="J20">
            <v>45689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CORDO ORC2022"/>
    </sheetNames>
    <sheetDataSet>
      <sheetData sheetId="0">
        <row r="12">
          <cell r="AD12">
            <v>44348</v>
          </cell>
          <cell r="AE12">
            <v>44378</v>
          </cell>
        </row>
        <row r="13">
          <cell r="AD13">
            <v>44896</v>
          </cell>
        </row>
        <row r="19">
          <cell r="J19">
            <v>44927</v>
          </cell>
        </row>
        <row r="20">
          <cell r="J20">
            <v>45689</v>
          </cell>
        </row>
      </sheetData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CORDO ORC2023"/>
    </sheetNames>
    <sheetDataSet>
      <sheetData sheetId="0">
        <row r="16">
          <cell r="AD16">
            <v>44652</v>
          </cell>
          <cell r="AE16">
            <v>45261</v>
          </cell>
        </row>
        <row r="19">
          <cell r="J19">
            <v>44531</v>
          </cell>
          <cell r="M19">
            <v>45292</v>
          </cell>
        </row>
        <row r="20">
          <cell r="J20">
            <v>44621</v>
          </cell>
          <cell r="M20">
            <v>45689</v>
          </cell>
        </row>
      </sheetData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CORDO ORC2024"/>
    </sheetNames>
    <sheetDataSet>
      <sheetData sheetId="0">
        <row r="12">
          <cell r="AE12">
            <v>45017</v>
          </cell>
        </row>
        <row r="13">
          <cell r="AD13">
            <v>45627</v>
          </cell>
        </row>
        <row r="19">
          <cell r="J19">
            <v>44531</v>
          </cell>
          <cell r="M19">
            <v>45658</v>
          </cell>
        </row>
        <row r="20">
          <cell r="J20">
            <v>44986</v>
          </cell>
          <cell r="M20">
            <v>45689</v>
          </cell>
        </row>
      </sheetData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RDEM 2020"/>
    </sheetNames>
    <sheetDataSet>
      <sheetData sheetId="0">
        <row r="19">
          <cell r="J19">
            <v>44531</v>
          </cell>
        </row>
        <row r="20">
          <cell r="J20">
            <v>45689</v>
          </cell>
        </row>
      </sheetData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RDEM 2021"/>
    </sheetNames>
    <sheetDataSet>
      <sheetData sheetId="0">
        <row r="13">
          <cell r="AD13">
            <v>43983</v>
          </cell>
          <cell r="AE13">
            <v>44013</v>
          </cell>
        </row>
        <row r="14">
          <cell r="AD14">
            <v>44531</v>
          </cell>
        </row>
        <row r="19">
          <cell r="J19">
            <v>44562</v>
          </cell>
        </row>
        <row r="20">
          <cell r="J20">
            <v>45689</v>
          </cell>
        </row>
      </sheetData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RDEM 2022"/>
    </sheetNames>
    <sheetDataSet>
      <sheetData sheetId="0">
        <row r="12">
          <cell r="AD12">
            <v>44348</v>
          </cell>
          <cell r="AE12">
            <v>44378</v>
          </cell>
        </row>
        <row r="13">
          <cell r="AD13">
            <v>44896</v>
          </cell>
        </row>
        <row r="19">
          <cell r="J19">
            <v>44927</v>
          </cell>
        </row>
        <row r="20">
          <cell r="J20">
            <v>45689</v>
          </cell>
        </row>
      </sheetData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RDEM 2023"/>
    </sheetNames>
    <sheetDataSet>
      <sheetData sheetId="0">
        <row r="16">
          <cell r="AD16">
            <v>44652</v>
          </cell>
          <cell r="AE16">
            <v>45261</v>
          </cell>
        </row>
        <row r="19">
          <cell r="J19">
            <v>44531</v>
          </cell>
          <cell r="M19">
            <v>45292</v>
          </cell>
        </row>
        <row r="20">
          <cell r="J20">
            <v>44621</v>
          </cell>
          <cell r="M20">
            <v>45689</v>
          </cell>
        </row>
      </sheetData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RDEM 2024"/>
    </sheetNames>
    <sheetDataSet>
      <sheetData sheetId="0">
        <row r="12">
          <cell r="AE12">
            <v>45017</v>
          </cell>
        </row>
        <row r="13">
          <cell r="AD13">
            <v>45627</v>
          </cell>
        </row>
        <row r="19">
          <cell r="J19">
            <v>44531</v>
          </cell>
          <cell r="M19">
            <v>45658</v>
          </cell>
        </row>
        <row r="20">
          <cell r="J20">
            <v>44986</v>
          </cell>
          <cell r="M20">
            <v>45689</v>
          </cell>
        </row>
      </sheetData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FE 2022"/>
    </sheetNames>
    <sheetDataSet>
      <sheetData sheetId="0">
        <row r="13">
          <cell r="AD13">
            <v>44896</v>
          </cell>
        </row>
        <row r="19">
          <cell r="E19">
            <v>45292</v>
          </cell>
        </row>
        <row r="20">
          <cell r="E20">
            <v>45689</v>
          </cell>
        </row>
      </sheetData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FE 2023"/>
    </sheetNames>
    <sheetDataSet>
      <sheetData sheetId="0">
        <row r="16">
          <cell r="AD16">
            <v>44652</v>
          </cell>
          <cell r="AE16">
            <v>45261</v>
          </cell>
        </row>
        <row r="19">
          <cell r="E19">
            <v>44562</v>
          </cell>
          <cell r="H19">
            <v>45292</v>
          </cell>
        </row>
        <row r="20">
          <cell r="E20">
            <v>44621</v>
          </cell>
          <cell r="H20">
            <v>45689</v>
          </cell>
        </row>
      </sheetData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FE 2024"/>
    </sheetNames>
    <sheetDataSet>
      <sheetData sheetId="0">
        <row r="12">
          <cell r="AE12">
            <v>45017</v>
          </cell>
        </row>
        <row r="13">
          <cell r="AD13">
            <v>45627</v>
          </cell>
        </row>
        <row r="19">
          <cell r="E19">
            <v>44621</v>
          </cell>
          <cell r="H19">
            <v>45658</v>
          </cell>
        </row>
        <row r="20">
          <cell r="E20">
            <v>44986</v>
          </cell>
          <cell r="H20">
            <v>45689</v>
          </cell>
        </row>
      </sheetData>
    </sheetDataSet>
  </externalBook>
</externalLink>
</file>

<file path=xl/queryTables/queryTable1.xml><?xml version="1.0" encoding="utf-8"?>
<queryTable xmlns="http://schemas.openxmlformats.org/spreadsheetml/2006/main" name="DadosExternos_1" refreshOnLoad="1" connectionId="2" autoFormatId="16" applyNumberFormats="0" applyBorderFormats="0" applyFontFormats="0" applyPatternFormats="0" applyAlignmentFormats="0" applyWidthHeightFormats="0">
  <queryTableRefresh nextId="3">
    <queryTableFields count="2">
      <queryTableField id="1" name="DATA" tableColumnId="1"/>
      <queryTableField id="2" name="VALOR" tableColumnId="2"/>
    </queryTableFields>
  </queryTableRefresh>
</queryTable>
</file>

<file path=xl/queryTables/queryTable2.xml><?xml version="1.0" encoding="utf-8"?>
<queryTable xmlns="http://schemas.openxmlformats.org/spreadsheetml/2006/main" name="DadosExternos_2" refreshOnLoad="1" connectionId="1" autoFormatId="16" applyNumberFormats="0" applyBorderFormats="0" applyFontFormats="0" applyPatternFormats="0" applyAlignmentFormats="0" applyWidthHeightFormats="0">
  <queryTableRefresh nextId="4">
    <queryTableFields count="2">
      <queryTableField id="1" name="DATA" tableColumnId="1"/>
      <queryTableField id="3" name="VALOR AJUSTADO" tableColumnId="2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2" name="Usuarios" displayName="Usuarios" ref="A1:E11" totalsRowShown="0">
  <autoFilter ref="A1:E11"/>
  <tableColumns count="5">
    <tableColumn id="1" name="ID"/>
    <tableColumn id="3" name="Nome"/>
    <tableColumn id="4" name="Usuario"/>
    <tableColumn id="5" name="Senha"/>
    <tableColumn id="2" name="Carg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SELIC" displayName="SELIC" ref="B2:C42" tableType="queryTable" totalsRowCount="1">
  <autoFilter ref="B2:C41"/>
  <tableColumns count="2">
    <tableColumn id="1" uniqueName="1" name="DATA" totalsRowLabel="Subtotal" queryTableFieldId="1" dataDxfId="3"/>
    <tableColumn id="2" uniqueName="2" name="VALOR" totalsRowFunction="sum" queryTableFieldId="2" dataDxfId="2" totalsRowDxfId="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id="5" name="IPCA" displayName="IPCA" ref="AE2:AF183" tableType="queryTable" totalsRowShown="0">
  <autoFilter ref="AE2:AF183"/>
  <tableColumns count="2">
    <tableColumn id="1" uniqueName="1" name="DATA" queryTableFieldId="1" dataDxfId="0"/>
    <tableColumn id="2" uniqueName="2" name="VALOR AJUSTADO" queryTableFieldId="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planilhas\Preferencia2024.xlsm" TargetMode="External"/><Relationship Id="rId13" Type="http://schemas.openxmlformats.org/officeDocument/2006/relationships/hyperlink" Target="planilhas\Ordem2020.xlsm" TargetMode="External"/><Relationship Id="rId18" Type="http://schemas.openxmlformats.org/officeDocument/2006/relationships/hyperlink" Target="planilhas\AcordoOrc2021.xlsm" TargetMode="External"/><Relationship Id="rId3" Type="http://schemas.openxmlformats.org/officeDocument/2006/relationships/hyperlink" Target="planilhas\Acordo2023.xlsm" TargetMode="External"/><Relationship Id="rId21" Type="http://schemas.openxmlformats.org/officeDocument/2006/relationships/hyperlink" Target="planilhas\AcordoOrc2024.xlsm" TargetMode="External"/><Relationship Id="rId7" Type="http://schemas.openxmlformats.org/officeDocument/2006/relationships/hyperlink" Target="planilhas\Preferencia2022.xlsm" TargetMode="External"/><Relationship Id="rId12" Type="http://schemas.openxmlformats.org/officeDocument/2006/relationships/hyperlink" Target="planilhas\Prefe2024.xlsm" TargetMode="External"/><Relationship Id="rId17" Type="http://schemas.openxmlformats.org/officeDocument/2006/relationships/hyperlink" Target="planilhas\Ordem2024.xlsm" TargetMode="External"/><Relationship Id="rId2" Type="http://schemas.openxmlformats.org/officeDocument/2006/relationships/hyperlink" Target="planilhas\PreferenciaSindifaz.xlsm" TargetMode="External"/><Relationship Id="rId16" Type="http://schemas.openxmlformats.org/officeDocument/2006/relationships/hyperlink" Target="planilhas\Ordem2023.xlsm" TargetMode="External"/><Relationship Id="rId20" Type="http://schemas.openxmlformats.org/officeDocument/2006/relationships/hyperlink" Target="planilhas\AcordoOrc2023.xlsm" TargetMode="External"/><Relationship Id="rId1" Type="http://schemas.openxmlformats.org/officeDocument/2006/relationships/hyperlink" Target="planilhas\Preferencia2020.xlsm" TargetMode="External"/><Relationship Id="rId6" Type="http://schemas.openxmlformats.org/officeDocument/2006/relationships/hyperlink" Target="planilhas\Preferencia2021.xlsm" TargetMode="External"/><Relationship Id="rId11" Type="http://schemas.openxmlformats.org/officeDocument/2006/relationships/hyperlink" Target="planilhas\Prefe2023.xlsm" TargetMode="External"/><Relationship Id="rId5" Type="http://schemas.openxmlformats.org/officeDocument/2006/relationships/hyperlink" Target="planilhas\AcordoSoLaguz.xlsm" TargetMode="External"/><Relationship Id="rId15" Type="http://schemas.openxmlformats.org/officeDocument/2006/relationships/hyperlink" Target="planilhas\Ordem2022.xlsm" TargetMode="External"/><Relationship Id="rId10" Type="http://schemas.openxmlformats.org/officeDocument/2006/relationships/hyperlink" Target="planilhas\Prefe2022.xlsm" TargetMode="External"/><Relationship Id="rId19" Type="http://schemas.openxmlformats.org/officeDocument/2006/relationships/hyperlink" Target="planilhas\AcordoOrc2022.xlsm" TargetMode="External"/><Relationship Id="rId4" Type="http://schemas.openxmlformats.org/officeDocument/2006/relationships/hyperlink" Target="planilhas\AcordoSindifaz.xlsm" TargetMode="External"/><Relationship Id="rId9" Type="http://schemas.openxmlformats.org/officeDocument/2006/relationships/hyperlink" Target="planilhas\Preferencia2023.xlsm" TargetMode="External"/><Relationship Id="rId14" Type="http://schemas.openxmlformats.org/officeDocument/2006/relationships/hyperlink" Target="planilhas\Ordem2021.xlsm" TargetMode="External"/><Relationship Id="rId22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s://www4.bcb.gov.br/pec/poupanca/poupanca.asp?frame=1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https://atos.cnj.jus.br/atos/detalhar/3130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>
    <tabColor theme="7" tint="-0.249977111117893"/>
  </sheetPr>
  <dimension ref="A1:H7745"/>
  <sheetViews>
    <sheetView workbookViewId="0">
      <selection activeCell="E5" sqref="E5"/>
    </sheetView>
  </sheetViews>
  <sheetFormatPr defaultRowHeight="15"/>
  <cols>
    <col min="1" max="1" width="12.5703125" bestFit="1" customWidth="1"/>
    <col min="2" max="2" width="14.85546875" bestFit="1" customWidth="1"/>
    <col min="3" max="3" width="53.5703125" customWidth="1"/>
    <col min="4" max="4" width="30.140625" customWidth="1"/>
    <col min="5" max="5" width="24.42578125" bestFit="1" customWidth="1"/>
    <col min="6" max="6" width="26.85546875" bestFit="1" customWidth="1"/>
    <col min="8" max="8" width="15.140625" bestFit="1" customWidth="1"/>
  </cols>
  <sheetData>
    <row r="1" spans="1:6">
      <c r="A1" s="78" t="s">
        <v>51</v>
      </c>
      <c r="B1" s="78" t="s">
        <v>1</v>
      </c>
      <c r="C1" s="78" t="s">
        <v>2</v>
      </c>
      <c r="D1" s="78" t="s">
        <v>3</v>
      </c>
      <c r="E1" s="78" t="s">
        <v>0</v>
      </c>
      <c r="F1" s="78" t="s">
        <v>16029</v>
      </c>
    </row>
    <row r="2" spans="1:6">
      <c r="A2" s="70">
        <v>42558</v>
      </c>
      <c r="B2" s="80">
        <v>2018</v>
      </c>
      <c r="C2" t="s">
        <v>4249</v>
      </c>
      <c r="D2" t="s">
        <v>511</v>
      </c>
      <c r="E2" t="s">
        <v>4250</v>
      </c>
      <c r="F2" s="68">
        <v>42064</v>
      </c>
    </row>
    <row r="3" spans="1:6">
      <c r="A3" s="70">
        <v>42558</v>
      </c>
      <c r="B3" s="80">
        <v>2018</v>
      </c>
      <c r="C3" t="s">
        <v>14640</v>
      </c>
      <c r="D3" t="s">
        <v>511</v>
      </c>
      <c r="E3" t="s">
        <v>4255</v>
      </c>
      <c r="F3" s="68">
        <v>42095</v>
      </c>
    </row>
    <row r="4" spans="1:6">
      <c r="A4" s="70">
        <v>42607</v>
      </c>
      <c r="B4" s="80">
        <v>2018</v>
      </c>
      <c r="C4" t="s">
        <v>14641</v>
      </c>
      <c r="D4" t="s">
        <v>511</v>
      </c>
      <c r="E4" t="s">
        <v>4260</v>
      </c>
      <c r="F4" s="68">
        <v>41944</v>
      </c>
    </row>
    <row r="5" spans="1:6">
      <c r="A5" s="70">
        <v>42656</v>
      </c>
      <c r="B5" s="80">
        <v>2018</v>
      </c>
      <c r="C5" t="s">
        <v>14642</v>
      </c>
      <c r="D5" t="s">
        <v>511</v>
      </c>
      <c r="E5" t="s">
        <v>4262</v>
      </c>
      <c r="F5" s="68">
        <v>41852</v>
      </c>
    </row>
    <row r="6" spans="1:6">
      <c r="A6" s="70">
        <v>42670</v>
      </c>
      <c r="B6" s="80">
        <v>2018</v>
      </c>
      <c r="C6" t="s">
        <v>4265</v>
      </c>
      <c r="D6" t="s">
        <v>511</v>
      </c>
      <c r="E6" t="s">
        <v>4266</v>
      </c>
      <c r="F6" s="68">
        <v>41183</v>
      </c>
    </row>
    <row r="7" spans="1:6">
      <c r="A7" s="70">
        <v>42671</v>
      </c>
      <c r="B7" s="80">
        <v>2018</v>
      </c>
      <c r="C7" t="s">
        <v>4273</v>
      </c>
      <c r="D7" t="s">
        <v>511</v>
      </c>
      <c r="E7" t="s">
        <v>4274</v>
      </c>
      <c r="F7" s="68">
        <v>42248</v>
      </c>
    </row>
    <row r="8" spans="1:6">
      <c r="A8" s="70">
        <v>42683</v>
      </c>
      <c r="B8" s="80">
        <v>2018</v>
      </c>
      <c r="C8" t="s">
        <v>4279</v>
      </c>
      <c r="D8" t="s">
        <v>511</v>
      </c>
      <c r="E8" t="s">
        <v>4280</v>
      </c>
      <c r="F8" s="68">
        <v>42644</v>
      </c>
    </row>
    <row r="9" spans="1:6">
      <c r="A9" s="70">
        <v>42688</v>
      </c>
      <c r="B9" s="80">
        <v>2018</v>
      </c>
      <c r="C9" t="s">
        <v>4283</v>
      </c>
      <c r="D9" t="s">
        <v>511</v>
      </c>
      <c r="E9" t="s">
        <v>4284</v>
      </c>
      <c r="F9" s="68">
        <v>42461</v>
      </c>
    </row>
    <row r="10" spans="1:6">
      <c r="A10" s="70">
        <v>42695</v>
      </c>
      <c r="B10" s="80">
        <v>2018</v>
      </c>
      <c r="C10" t="s">
        <v>4289</v>
      </c>
      <c r="D10" t="s">
        <v>511</v>
      </c>
      <c r="E10" t="s">
        <v>4290</v>
      </c>
      <c r="F10" s="68">
        <v>42401</v>
      </c>
    </row>
    <row r="11" spans="1:6">
      <c r="A11" s="70">
        <v>42697</v>
      </c>
      <c r="B11" s="80">
        <v>2018</v>
      </c>
      <c r="C11" t="s">
        <v>4251</v>
      </c>
      <c r="D11" t="s">
        <v>511</v>
      </c>
      <c r="E11" t="s">
        <v>4293</v>
      </c>
      <c r="F11" s="68">
        <v>42248</v>
      </c>
    </row>
    <row r="12" spans="1:6">
      <c r="A12" s="70" t="s">
        <v>13655</v>
      </c>
      <c r="B12" s="80">
        <v>2018</v>
      </c>
      <c r="C12" t="s">
        <v>3057</v>
      </c>
      <c r="D12" t="s">
        <v>511</v>
      </c>
      <c r="E12" t="s">
        <v>4296</v>
      </c>
      <c r="F12" s="68">
        <v>42461</v>
      </c>
    </row>
    <row r="13" spans="1:6">
      <c r="A13" s="70" t="s">
        <v>13656</v>
      </c>
      <c r="B13" s="80">
        <v>2018</v>
      </c>
      <c r="C13" t="s">
        <v>4299</v>
      </c>
      <c r="D13" t="s">
        <v>511</v>
      </c>
      <c r="E13" t="s">
        <v>4300</v>
      </c>
      <c r="F13" s="68">
        <v>41275</v>
      </c>
    </row>
    <row r="14" spans="1:6">
      <c r="A14" s="70" t="s">
        <v>13656</v>
      </c>
      <c r="B14" s="80">
        <v>2018</v>
      </c>
      <c r="C14" t="s">
        <v>14643</v>
      </c>
      <c r="D14" t="s">
        <v>511</v>
      </c>
      <c r="E14" t="s">
        <v>4303</v>
      </c>
      <c r="F14" s="68">
        <v>41275</v>
      </c>
    </row>
    <row r="15" spans="1:6">
      <c r="A15" s="70" t="s">
        <v>13656</v>
      </c>
      <c r="B15" s="80">
        <v>2018</v>
      </c>
      <c r="C15" t="s">
        <v>3307</v>
      </c>
      <c r="D15" t="s">
        <v>511</v>
      </c>
      <c r="E15" t="s">
        <v>4306</v>
      </c>
      <c r="F15" s="68">
        <v>41291</v>
      </c>
    </row>
    <row r="16" spans="1:6">
      <c r="A16" s="70" t="s">
        <v>13656</v>
      </c>
      <c r="B16" s="80">
        <v>2018</v>
      </c>
      <c r="C16" t="s">
        <v>4309</v>
      </c>
      <c r="D16" t="s">
        <v>511</v>
      </c>
      <c r="E16" t="s">
        <v>4310</v>
      </c>
      <c r="F16" s="68">
        <v>41291</v>
      </c>
    </row>
    <row r="17" spans="1:6">
      <c r="A17" s="70" t="s">
        <v>13656</v>
      </c>
      <c r="B17" s="80">
        <v>2018</v>
      </c>
      <c r="C17" t="s">
        <v>4313</v>
      </c>
      <c r="D17" t="s">
        <v>511</v>
      </c>
      <c r="E17" t="s">
        <v>4314</v>
      </c>
      <c r="F17" s="68">
        <v>40118</v>
      </c>
    </row>
    <row r="18" spans="1:6">
      <c r="A18" s="70" t="s">
        <v>13656</v>
      </c>
      <c r="B18" s="80">
        <v>2018</v>
      </c>
      <c r="C18" t="s">
        <v>4317</v>
      </c>
      <c r="D18" t="s">
        <v>511</v>
      </c>
      <c r="E18" t="s">
        <v>4318</v>
      </c>
      <c r="F18" s="68">
        <v>40118</v>
      </c>
    </row>
    <row r="19" spans="1:6">
      <c r="A19" s="70" t="s">
        <v>13656</v>
      </c>
      <c r="B19" s="80">
        <v>2018</v>
      </c>
      <c r="C19" t="s">
        <v>4321</v>
      </c>
      <c r="D19" t="s">
        <v>511</v>
      </c>
      <c r="E19" t="s">
        <v>4322</v>
      </c>
      <c r="F19" s="68">
        <v>40133</v>
      </c>
    </row>
    <row r="20" spans="1:6">
      <c r="A20" s="70" t="s">
        <v>13656</v>
      </c>
      <c r="B20" s="80">
        <v>2018</v>
      </c>
      <c r="C20" t="s">
        <v>3307</v>
      </c>
      <c r="D20" t="s">
        <v>511</v>
      </c>
      <c r="E20" t="s">
        <v>4325</v>
      </c>
      <c r="F20" s="68">
        <v>40118</v>
      </c>
    </row>
    <row r="21" spans="1:6">
      <c r="A21" s="70" t="s">
        <v>13657</v>
      </c>
      <c r="B21" s="80">
        <v>2018</v>
      </c>
      <c r="C21" t="s">
        <v>4328</v>
      </c>
      <c r="D21" t="s">
        <v>511</v>
      </c>
      <c r="E21" t="s">
        <v>4329</v>
      </c>
      <c r="F21" s="68">
        <v>42430</v>
      </c>
    </row>
    <row r="22" spans="1:6">
      <c r="A22" s="70" t="s">
        <v>13657</v>
      </c>
      <c r="B22" s="80">
        <v>2018</v>
      </c>
      <c r="C22" t="s">
        <v>4332</v>
      </c>
      <c r="D22" t="s">
        <v>511</v>
      </c>
      <c r="E22" t="s">
        <v>4333</v>
      </c>
      <c r="F22" s="68">
        <v>39692</v>
      </c>
    </row>
    <row r="23" spans="1:6">
      <c r="A23" s="70" t="s">
        <v>13657</v>
      </c>
      <c r="B23" s="80">
        <v>2018</v>
      </c>
      <c r="C23" t="s">
        <v>4183</v>
      </c>
      <c r="D23" t="s">
        <v>511</v>
      </c>
      <c r="E23" t="s">
        <v>4336</v>
      </c>
      <c r="F23" s="68">
        <v>39692</v>
      </c>
    </row>
    <row r="24" spans="1:6">
      <c r="A24" s="70" t="s">
        <v>13658</v>
      </c>
      <c r="B24" s="80">
        <v>2018</v>
      </c>
      <c r="C24" t="s">
        <v>4339</v>
      </c>
      <c r="D24" t="s">
        <v>511</v>
      </c>
      <c r="E24" t="s">
        <v>4340</v>
      </c>
      <c r="F24" s="68">
        <v>40756</v>
      </c>
    </row>
    <row r="25" spans="1:6">
      <c r="A25" s="70" t="s">
        <v>13658</v>
      </c>
      <c r="B25" s="80">
        <v>2018</v>
      </c>
      <c r="C25" t="s">
        <v>4343</v>
      </c>
      <c r="D25" t="s">
        <v>511</v>
      </c>
      <c r="E25" t="s">
        <v>4344</v>
      </c>
      <c r="F25" s="68">
        <v>40756</v>
      </c>
    </row>
    <row r="26" spans="1:6">
      <c r="A26" s="70" t="s">
        <v>13658</v>
      </c>
      <c r="B26" s="80">
        <v>2018</v>
      </c>
      <c r="C26" t="s">
        <v>4346</v>
      </c>
      <c r="D26" t="s">
        <v>511</v>
      </c>
      <c r="E26" t="s">
        <v>4347</v>
      </c>
      <c r="F26" s="68">
        <v>40756</v>
      </c>
    </row>
    <row r="27" spans="1:6">
      <c r="A27" s="70" t="s">
        <v>13658</v>
      </c>
      <c r="B27" s="80">
        <v>2018</v>
      </c>
      <c r="C27" t="s">
        <v>4349</v>
      </c>
      <c r="D27" t="s">
        <v>511</v>
      </c>
      <c r="E27" t="s">
        <v>4350</v>
      </c>
      <c r="F27" s="68">
        <v>40756</v>
      </c>
    </row>
    <row r="28" spans="1:6">
      <c r="A28" s="70" t="s">
        <v>13658</v>
      </c>
      <c r="B28" s="80">
        <v>2018</v>
      </c>
      <c r="C28" t="s">
        <v>4355</v>
      </c>
      <c r="D28" t="s">
        <v>511</v>
      </c>
      <c r="E28" t="s">
        <v>4356</v>
      </c>
      <c r="F28" s="68">
        <v>40756</v>
      </c>
    </row>
    <row r="29" spans="1:6">
      <c r="A29" s="70" t="s">
        <v>13659</v>
      </c>
      <c r="B29" s="80">
        <v>2018</v>
      </c>
      <c r="C29" t="s">
        <v>4358</v>
      </c>
      <c r="D29" t="s">
        <v>511</v>
      </c>
      <c r="E29" t="s">
        <v>4359</v>
      </c>
      <c r="F29" s="68">
        <v>41080</v>
      </c>
    </row>
    <row r="30" spans="1:6">
      <c r="A30" s="70" t="s">
        <v>13660</v>
      </c>
      <c r="B30" s="80">
        <v>2018</v>
      </c>
      <c r="C30" t="s">
        <v>4362</v>
      </c>
      <c r="D30" t="s">
        <v>511</v>
      </c>
      <c r="E30" t="s">
        <v>4363</v>
      </c>
      <c r="F30" s="68">
        <v>41061</v>
      </c>
    </row>
    <row r="31" spans="1:6">
      <c r="A31" s="70" t="s">
        <v>13660</v>
      </c>
      <c r="B31" s="80">
        <v>2018</v>
      </c>
      <c r="C31" t="s">
        <v>14644</v>
      </c>
      <c r="D31" t="s">
        <v>511</v>
      </c>
      <c r="E31" t="s">
        <v>4366</v>
      </c>
      <c r="F31" s="68">
        <v>41061</v>
      </c>
    </row>
    <row r="32" spans="1:6">
      <c r="A32" s="70" t="s">
        <v>13660</v>
      </c>
      <c r="B32" s="80">
        <v>2018</v>
      </c>
      <c r="C32" t="s">
        <v>4369</v>
      </c>
      <c r="D32" t="s">
        <v>511</v>
      </c>
      <c r="E32" t="s">
        <v>4370</v>
      </c>
      <c r="F32" s="68">
        <v>41061</v>
      </c>
    </row>
    <row r="33" spans="1:6">
      <c r="A33" s="70" t="s">
        <v>13660</v>
      </c>
      <c r="B33" s="80">
        <v>2018</v>
      </c>
      <c r="C33" t="s">
        <v>3307</v>
      </c>
      <c r="D33" t="s">
        <v>511</v>
      </c>
      <c r="E33" t="s">
        <v>4373</v>
      </c>
      <c r="F33" s="68">
        <v>41061</v>
      </c>
    </row>
    <row r="34" spans="1:6">
      <c r="A34" s="70" t="s">
        <v>13660</v>
      </c>
      <c r="B34" s="80">
        <v>2018</v>
      </c>
      <c r="C34" t="s">
        <v>3057</v>
      </c>
      <c r="D34" t="s">
        <v>511</v>
      </c>
      <c r="E34" t="s">
        <v>4375</v>
      </c>
      <c r="F34" s="68">
        <v>38749</v>
      </c>
    </row>
    <row r="35" spans="1:6">
      <c r="A35" s="70" t="s">
        <v>13661</v>
      </c>
      <c r="B35" s="80">
        <v>2018</v>
      </c>
      <c r="C35" t="s">
        <v>4378</v>
      </c>
      <c r="D35" t="s">
        <v>511</v>
      </c>
      <c r="E35" t="s">
        <v>4379</v>
      </c>
      <c r="F35" s="68">
        <v>38776</v>
      </c>
    </row>
    <row r="36" spans="1:6">
      <c r="A36" s="70" t="s">
        <v>13661</v>
      </c>
      <c r="B36" s="80">
        <v>2018</v>
      </c>
      <c r="C36" t="s">
        <v>4382</v>
      </c>
      <c r="D36" t="s">
        <v>511</v>
      </c>
      <c r="E36" t="s">
        <v>4383</v>
      </c>
      <c r="F36" s="68">
        <v>38749</v>
      </c>
    </row>
    <row r="37" spans="1:6">
      <c r="A37" s="70" t="s">
        <v>13661</v>
      </c>
      <c r="B37" s="80">
        <v>2018</v>
      </c>
      <c r="C37" t="s">
        <v>4386</v>
      </c>
      <c r="D37" t="s">
        <v>511</v>
      </c>
      <c r="E37" t="s">
        <v>4387</v>
      </c>
      <c r="F37" s="68">
        <v>38776</v>
      </c>
    </row>
    <row r="38" spans="1:6">
      <c r="A38" s="70" t="s">
        <v>13661</v>
      </c>
      <c r="B38" s="80">
        <v>2018</v>
      </c>
      <c r="C38" t="s">
        <v>7618</v>
      </c>
      <c r="D38" t="s">
        <v>511</v>
      </c>
      <c r="E38" t="s">
        <v>4390</v>
      </c>
      <c r="F38" s="68">
        <v>38776</v>
      </c>
    </row>
    <row r="39" spans="1:6">
      <c r="A39" s="70" t="s">
        <v>13661</v>
      </c>
      <c r="B39" s="80">
        <v>2018</v>
      </c>
      <c r="C39" t="s">
        <v>4393</v>
      </c>
      <c r="D39" t="s">
        <v>511</v>
      </c>
      <c r="E39" t="s">
        <v>4394</v>
      </c>
      <c r="F39" s="68">
        <v>38749</v>
      </c>
    </row>
    <row r="40" spans="1:6">
      <c r="A40" s="70" t="s">
        <v>13661</v>
      </c>
      <c r="B40" s="80">
        <v>2018</v>
      </c>
      <c r="C40" t="s">
        <v>4397</v>
      </c>
      <c r="D40" t="s">
        <v>511</v>
      </c>
      <c r="E40" t="s">
        <v>4398</v>
      </c>
      <c r="F40" s="68">
        <v>38749</v>
      </c>
    </row>
    <row r="41" spans="1:6">
      <c r="A41" s="70" t="s">
        <v>13661</v>
      </c>
      <c r="B41" s="80">
        <v>2018</v>
      </c>
      <c r="C41" t="s">
        <v>4400</v>
      </c>
      <c r="D41" t="s">
        <v>511</v>
      </c>
      <c r="E41" t="s">
        <v>4401</v>
      </c>
      <c r="F41" s="68">
        <v>38776</v>
      </c>
    </row>
    <row r="42" spans="1:6">
      <c r="A42" s="70" t="s">
        <v>13661</v>
      </c>
      <c r="B42" s="80">
        <v>2018</v>
      </c>
      <c r="C42" t="s">
        <v>4404</v>
      </c>
      <c r="D42" t="s">
        <v>511</v>
      </c>
      <c r="E42" t="s">
        <v>4405</v>
      </c>
      <c r="F42" s="68">
        <v>38776</v>
      </c>
    </row>
    <row r="43" spans="1:6">
      <c r="A43" s="70" t="s">
        <v>13662</v>
      </c>
      <c r="B43" s="80">
        <v>2018</v>
      </c>
      <c r="C43" t="s">
        <v>4408</v>
      </c>
      <c r="D43" t="s">
        <v>511</v>
      </c>
      <c r="E43" t="s">
        <v>4409</v>
      </c>
      <c r="F43" s="68">
        <v>42491</v>
      </c>
    </row>
    <row r="44" spans="1:6">
      <c r="A44" s="70" t="s">
        <v>13663</v>
      </c>
      <c r="B44" s="80">
        <v>2018</v>
      </c>
      <c r="C44" t="s">
        <v>4410</v>
      </c>
      <c r="D44" t="s">
        <v>511</v>
      </c>
      <c r="E44" t="s">
        <v>4411</v>
      </c>
      <c r="F44" s="68">
        <v>41395</v>
      </c>
    </row>
    <row r="45" spans="1:6">
      <c r="A45" s="70" t="s">
        <v>13664</v>
      </c>
      <c r="B45" s="80">
        <v>2018</v>
      </c>
      <c r="C45" t="s">
        <v>14645</v>
      </c>
      <c r="D45" t="s">
        <v>511</v>
      </c>
      <c r="E45" t="s">
        <v>4415</v>
      </c>
      <c r="F45" s="68">
        <v>42767</v>
      </c>
    </row>
    <row r="46" spans="1:6">
      <c r="A46" s="70" t="s">
        <v>13664</v>
      </c>
      <c r="B46" s="80">
        <v>2018</v>
      </c>
      <c r="C46" t="s">
        <v>4418</v>
      </c>
      <c r="D46" t="s">
        <v>511</v>
      </c>
      <c r="E46" t="s">
        <v>4419</v>
      </c>
      <c r="F46" s="68">
        <v>42767</v>
      </c>
    </row>
    <row r="47" spans="1:6">
      <c r="A47" s="70" t="s">
        <v>13664</v>
      </c>
      <c r="B47" s="80">
        <v>2018</v>
      </c>
      <c r="C47" t="s">
        <v>4422</v>
      </c>
      <c r="D47" t="s">
        <v>511</v>
      </c>
      <c r="E47" t="s">
        <v>4423</v>
      </c>
      <c r="F47" s="68">
        <v>42767</v>
      </c>
    </row>
    <row r="48" spans="1:6">
      <c r="A48" s="70" t="s">
        <v>13664</v>
      </c>
      <c r="B48" s="80">
        <v>2018</v>
      </c>
      <c r="C48" t="s">
        <v>4424</v>
      </c>
      <c r="D48" t="s">
        <v>511</v>
      </c>
      <c r="E48" t="s">
        <v>4425</v>
      </c>
      <c r="F48" s="68">
        <v>42767</v>
      </c>
    </row>
    <row r="49" spans="1:6">
      <c r="A49" s="70" t="s">
        <v>13664</v>
      </c>
      <c r="B49" s="80">
        <v>2018</v>
      </c>
      <c r="C49" t="s">
        <v>14646</v>
      </c>
      <c r="D49" t="s">
        <v>511</v>
      </c>
      <c r="E49" t="s">
        <v>4428</v>
      </c>
      <c r="F49" s="68">
        <v>42767</v>
      </c>
    </row>
    <row r="50" spans="1:6">
      <c r="A50" s="70" t="s">
        <v>13664</v>
      </c>
      <c r="B50" s="80">
        <v>2018</v>
      </c>
      <c r="C50" t="s">
        <v>4431</v>
      </c>
      <c r="D50" t="s">
        <v>511</v>
      </c>
      <c r="E50" t="s">
        <v>4432</v>
      </c>
      <c r="F50" s="68">
        <v>42767</v>
      </c>
    </row>
    <row r="51" spans="1:6">
      <c r="A51" s="70" t="s">
        <v>13664</v>
      </c>
      <c r="B51" s="80">
        <v>2018</v>
      </c>
      <c r="C51" t="s">
        <v>4434</v>
      </c>
      <c r="D51" t="s">
        <v>511</v>
      </c>
      <c r="E51" t="s">
        <v>4435</v>
      </c>
      <c r="F51" s="68">
        <v>42767</v>
      </c>
    </row>
    <row r="52" spans="1:6">
      <c r="A52" s="70" t="s">
        <v>13664</v>
      </c>
      <c r="B52" s="80">
        <v>2018</v>
      </c>
      <c r="C52" t="s">
        <v>3057</v>
      </c>
      <c r="D52" t="s">
        <v>511</v>
      </c>
      <c r="E52" t="s">
        <v>4437</v>
      </c>
      <c r="F52" s="68">
        <v>42767</v>
      </c>
    </row>
    <row r="53" spans="1:6">
      <c r="A53" s="70" t="s">
        <v>13664</v>
      </c>
      <c r="B53" s="80">
        <v>2018</v>
      </c>
      <c r="C53" t="s">
        <v>4440</v>
      </c>
      <c r="D53" t="s">
        <v>511</v>
      </c>
      <c r="E53" t="s">
        <v>4441</v>
      </c>
      <c r="F53" s="68">
        <v>42767</v>
      </c>
    </row>
    <row r="54" spans="1:6">
      <c r="A54" s="70" t="s">
        <v>13665</v>
      </c>
      <c r="B54" s="80">
        <v>2018</v>
      </c>
      <c r="C54" t="s">
        <v>4444</v>
      </c>
      <c r="D54" t="s">
        <v>511</v>
      </c>
      <c r="E54" t="s">
        <v>4445</v>
      </c>
      <c r="F54" s="68">
        <v>42125</v>
      </c>
    </row>
    <row r="55" spans="1:6">
      <c r="A55" s="70" t="s">
        <v>13666</v>
      </c>
      <c r="B55" s="80">
        <v>2018</v>
      </c>
      <c r="C55" t="s">
        <v>4448</v>
      </c>
      <c r="D55" t="s">
        <v>511</v>
      </c>
      <c r="E55" t="s">
        <v>4449</v>
      </c>
      <c r="F55" s="68">
        <v>42417</v>
      </c>
    </row>
    <row r="56" spans="1:6">
      <c r="A56" s="70" t="s">
        <v>13666</v>
      </c>
      <c r="B56" s="80">
        <v>2018</v>
      </c>
      <c r="C56" t="s">
        <v>4452</v>
      </c>
      <c r="D56" t="s">
        <v>511</v>
      </c>
      <c r="E56" t="s">
        <v>4453</v>
      </c>
      <c r="F56" s="68">
        <v>42417</v>
      </c>
    </row>
    <row r="57" spans="1:6">
      <c r="A57" s="70" t="s">
        <v>13666</v>
      </c>
      <c r="B57" s="80">
        <v>2018</v>
      </c>
      <c r="C57" t="s">
        <v>4456</v>
      </c>
      <c r="D57" t="s">
        <v>511</v>
      </c>
      <c r="E57" t="s">
        <v>4457</v>
      </c>
      <c r="F57" s="68">
        <v>42417</v>
      </c>
    </row>
    <row r="58" spans="1:6">
      <c r="A58" s="70" t="s">
        <v>13666</v>
      </c>
      <c r="B58" s="80">
        <v>2018</v>
      </c>
      <c r="C58" t="s">
        <v>4460</v>
      </c>
      <c r="D58" t="s">
        <v>511</v>
      </c>
      <c r="E58" t="s">
        <v>4461</v>
      </c>
      <c r="F58" s="68">
        <v>42401</v>
      </c>
    </row>
    <row r="59" spans="1:6">
      <c r="A59" s="70" t="s">
        <v>13666</v>
      </c>
      <c r="B59" s="80">
        <v>2018</v>
      </c>
      <c r="C59" t="s">
        <v>4464</v>
      </c>
      <c r="D59" t="s">
        <v>511</v>
      </c>
      <c r="E59" t="s">
        <v>4465</v>
      </c>
      <c r="F59" s="68">
        <v>42417</v>
      </c>
    </row>
    <row r="60" spans="1:6">
      <c r="A60" s="70" t="s">
        <v>13666</v>
      </c>
      <c r="B60" s="80">
        <v>2018</v>
      </c>
      <c r="C60" t="s">
        <v>4467</v>
      </c>
      <c r="D60" t="s">
        <v>511</v>
      </c>
      <c r="E60" t="s">
        <v>4468</v>
      </c>
      <c r="F60" s="68">
        <v>42401</v>
      </c>
    </row>
    <row r="61" spans="1:6">
      <c r="A61" s="70" t="s">
        <v>13666</v>
      </c>
      <c r="B61" s="80">
        <v>2018</v>
      </c>
      <c r="C61" t="s">
        <v>4471</v>
      </c>
      <c r="D61" t="s">
        <v>511</v>
      </c>
      <c r="E61" t="s">
        <v>4472</v>
      </c>
      <c r="F61" s="68">
        <v>42417</v>
      </c>
    </row>
    <row r="62" spans="1:6">
      <c r="A62" s="70" t="s">
        <v>13666</v>
      </c>
      <c r="B62" s="80">
        <v>2018</v>
      </c>
      <c r="C62" t="s">
        <v>4475</v>
      </c>
      <c r="D62" t="s">
        <v>511</v>
      </c>
      <c r="E62" t="s">
        <v>4476</v>
      </c>
      <c r="F62" s="68">
        <v>42417</v>
      </c>
    </row>
    <row r="63" spans="1:6">
      <c r="A63" s="70" t="s">
        <v>13666</v>
      </c>
      <c r="B63" s="80">
        <v>2018</v>
      </c>
      <c r="C63" t="s">
        <v>4479</v>
      </c>
      <c r="D63" t="s">
        <v>511</v>
      </c>
      <c r="E63" t="s">
        <v>4480</v>
      </c>
      <c r="F63" s="68">
        <v>42417</v>
      </c>
    </row>
    <row r="64" spans="1:6">
      <c r="A64" s="70" t="s">
        <v>13666</v>
      </c>
      <c r="B64" s="80">
        <v>2018</v>
      </c>
      <c r="C64" t="s">
        <v>4483</v>
      </c>
      <c r="D64" t="s">
        <v>511</v>
      </c>
      <c r="E64" t="s">
        <v>4484</v>
      </c>
      <c r="F64" s="68">
        <v>42417</v>
      </c>
    </row>
    <row r="65" spans="1:6">
      <c r="A65" s="70" t="s">
        <v>13666</v>
      </c>
      <c r="B65" s="80">
        <v>2018</v>
      </c>
      <c r="C65" t="s">
        <v>4487</v>
      </c>
      <c r="D65" t="s">
        <v>511</v>
      </c>
      <c r="E65" t="s">
        <v>4488</v>
      </c>
      <c r="F65" s="68">
        <v>42417</v>
      </c>
    </row>
    <row r="66" spans="1:6">
      <c r="A66" s="70" t="s">
        <v>13666</v>
      </c>
      <c r="B66" s="80">
        <v>2018</v>
      </c>
      <c r="C66" t="s">
        <v>4491</v>
      </c>
      <c r="D66" t="s">
        <v>511</v>
      </c>
      <c r="E66" t="s">
        <v>4492</v>
      </c>
      <c r="F66" s="68">
        <v>42401</v>
      </c>
    </row>
    <row r="67" spans="1:6">
      <c r="A67" s="70" t="s">
        <v>13666</v>
      </c>
      <c r="B67" s="80">
        <v>2018</v>
      </c>
      <c r="C67" t="s">
        <v>4494</v>
      </c>
      <c r="D67" t="s">
        <v>511</v>
      </c>
      <c r="E67" t="s">
        <v>4495</v>
      </c>
      <c r="F67" s="68">
        <v>42417</v>
      </c>
    </row>
    <row r="68" spans="1:6">
      <c r="A68" s="70" t="s">
        <v>13666</v>
      </c>
      <c r="B68" s="80">
        <v>2018</v>
      </c>
      <c r="C68" t="s">
        <v>4498</v>
      </c>
      <c r="D68" t="s">
        <v>511</v>
      </c>
      <c r="E68" t="s">
        <v>4499</v>
      </c>
      <c r="F68" s="68">
        <v>42417</v>
      </c>
    </row>
    <row r="69" spans="1:6">
      <c r="A69" s="70" t="s">
        <v>13666</v>
      </c>
      <c r="B69" s="80">
        <v>2018</v>
      </c>
      <c r="C69" t="s">
        <v>4504</v>
      </c>
      <c r="D69" t="s">
        <v>511</v>
      </c>
      <c r="E69" t="s">
        <v>4505</v>
      </c>
      <c r="F69" s="68">
        <v>42417</v>
      </c>
    </row>
    <row r="70" spans="1:6">
      <c r="A70" s="70" t="s">
        <v>13666</v>
      </c>
      <c r="B70" s="80">
        <v>2018</v>
      </c>
      <c r="C70" t="s">
        <v>4508</v>
      </c>
      <c r="D70" t="s">
        <v>511</v>
      </c>
      <c r="E70" t="s">
        <v>4509</v>
      </c>
      <c r="F70" s="68">
        <v>42417</v>
      </c>
    </row>
    <row r="71" spans="1:6">
      <c r="A71" s="70" t="s">
        <v>13666</v>
      </c>
      <c r="B71" s="80">
        <v>2018</v>
      </c>
      <c r="C71" t="s">
        <v>4511</v>
      </c>
      <c r="D71" t="s">
        <v>511</v>
      </c>
      <c r="E71" t="s">
        <v>4512</v>
      </c>
      <c r="F71" s="68">
        <v>42417</v>
      </c>
    </row>
    <row r="72" spans="1:6">
      <c r="A72" s="70" t="s">
        <v>13666</v>
      </c>
      <c r="B72" s="80">
        <v>2018</v>
      </c>
      <c r="C72" t="s">
        <v>4515</v>
      </c>
      <c r="D72" t="s">
        <v>511</v>
      </c>
      <c r="E72" t="s">
        <v>4516</v>
      </c>
      <c r="F72" s="68">
        <v>42401</v>
      </c>
    </row>
    <row r="73" spans="1:6">
      <c r="A73" s="70" t="s">
        <v>13666</v>
      </c>
      <c r="B73" s="80">
        <v>2018</v>
      </c>
      <c r="C73" t="s">
        <v>4519</v>
      </c>
      <c r="D73" t="s">
        <v>511</v>
      </c>
      <c r="E73" t="s">
        <v>4520</v>
      </c>
      <c r="F73" s="68">
        <v>42401</v>
      </c>
    </row>
    <row r="74" spans="1:6">
      <c r="A74" s="70" t="s">
        <v>13666</v>
      </c>
      <c r="B74" s="80">
        <v>2018</v>
      </c>
      <c r="C74" t="s">
        <v>4523</v>
      </c>
      <c r="D74" t="s">
        <v>511</v>
      </c>
      <c r="E74" t="s">
        <v>4524</v>
      </c>
      <c r="F74" s="68">
        <v>42417</v>
      </c>
    </row>
    <row r="75" spans="1:6">
      <c r="A75" s="70" t="s">
        <v>13666</v>
      </c>
      <c r="B75" s="80">
        <v>2018</v>
      </c>
      <c r="C75" t="s">
        <v>4527</v>
      </c>
      <c r="D75" t="s">
        <v>511</v>
      </c>
      <c r="E75" t="s">
        <v>4528</v>
      </c>
      <c r="F75" s="68">
        <v>42417</v>
      </c>
    </row>
    <row r="76" spans="1:6">
      <c r="A76" s="70" t="s">
        <v>13666</v>
      </c>
      <c r="B76" s="80">
        <v>2018</v>
      </c>
      <c r="C76" t="s">
        <v>4531</v>
      </c>
      <c r="D76" t="s">
        <v>511</v>
      </c>
      <c r="E76" t="s">
        <v>4532</v>
      </c>
      <c r="F76" s="68">
        <v>42401</v>
      </c>
    </row>
    <row r="77" spans="1:6">
      <c r="A77" s="70" t="s">
        <v>13666</v>
      </c>
      <c r="B77" s="80">
        <v>2018</v>
      </c>
      <c r="C77" t="s">
        <v>3057</v>
      </c>
      <c r="D77" t="s">
        <v>511</v>
      </c>
      <c r="E77" t="s">
        <v>4535</v>
      </c>
      <c r="F77" s="68">
        <v>42417</v>
      </c>
    </row>
    <row r="78" spans="1:6">
      <c r="A78" s="70" t="s">
        <v>13667</v>
      </c>
      <c r="B78" s="80">
        <v>2018</v>
      </c>
      <c r="C78" t="s">
        <v>4538</v>
      </c>
      <c r="D78" t="s">
        <v>511</v>
      </c>
      <c r="E78" t="s">
        <v>4539</v>
      </c>
      <c r="F78" s="68">
        <v>41306</v>
      </c>
    </row>
    <row r="79" spans="1:6">
      <c r="A79" s="70" t="s">
        <v>13667</v>
      </c>
      <c r="B79" s="80">
        <v>2018</v>
      </c>
      <c r="C79" t="s">
        <v>4542</v>
      </c>
      <c r="D79" t="s">
        <v>511</v>
      </c>
      <c r="E79" t="s">
        <v>4543</v>
      </c>
      <c r="F79" s="68">
        <v>41306</v>
      </c>
    </row>
    <row r="80" spans="1:6">
      <c r="A80" s="70" t="s">
        <v>13667</v>
      </c>
      <c r="B80" s="80">
        <v>2018</v>
      </c>
      <c r="C80" t="s">
        <v>14647</v>
      </c>
      <c r="D80" t="s">
        <v>511</v>
      </c>
      <c r="E80" t="s">
        <v>4546</v>
      </c>
      <c r="F80" s="68">
        <v>41306</v>
      </c>
    </row>
    <row r="81" spans="1:6">
      <c r="A81" s="70" t="s">
        <v>13667</v>
      </c>
      <c r="B81" s="80">
        <v>2018</v>
      </c>
      <c r="C81" t="s">
        <v>4549</v>
      </c>
      <c r="D81" t="s">
        <v>511</v>
      </c>
      <c r="E81" t="s">
        <v>4550</v>
      </c>
      <c r="F81" s="68">
        <v>42109</v>
      </c>
    </row>
    <row r="82" spans="1:6">
      <c r="A82" s="70" t="s">
        <v>13668</v>
      </c>
      <c r="B82" s="80">
        <v>2018</v>
      </c>
      <c r="C82" t="s">
        <v>4553</v>
      </c>
      <c r="D82" t="s">
        <v>511</v>
      </c>
      <c r="E82" t="s">
        <v>4554</v>
      </c>
      <c r="F82" s="68">
        <v>42583</v>
      </c>
    </row>
    <row r="83" spans="1:6">
      <c r="A83" s="70" t="s">
        <v>13668</v>
      </c>
      <c r="B83" s="80">
        <v>2018</v>
      </c>
      <c r="C83" t="s">
        <v>3307</v>
      </c>
      <c r="D83" t="s">
        <v>511</v>
      </c>
      <c r="E83" t="s">
        <v>4556</v>
      </c>
      <c r="F83" s="68">
        <v>42644</v>
      </c>
    </row>
    <row r="84" spans="1:6">
      <c r="A84" s="70" t="s">
        <v>13669</v>
      </c>
      <c r="B84" s="80">
        <v>2018</v>
      </c>
      <c r="C84" t="s">
        <v>14648</v>
      </c>
      <c r="D84" t="s">
        <v>511</v>
      </c>
      <c r="E84" t="s">
        <v>4559</v>
      </c>
      <c r="F84" s="68">
        <v>42194</v>
      </c>
    </row>
    <row r="85" spans="1:6">
      <c r="A85" s="70" t="s">
        <v>13670</v>
      </c>
      <c r="B85" s="80">
        <v>2018</v>
      </c>
      <c r="C85" t="s">
        <v>4562</v>
      </c>
      <c r="D85" t="s">
        <v>511</v>
      </c>
      <c r="E85" t="s">
        <v>4563</v>
      </c>
      <c r="F85" s="68">
        <v>42552</v>
      </c>
    </row>
    <row r="86" spans="1:6">
      <c r="A86" s="70" t="s">
        <v>13670</v>
      </c>
      <c r="B86" s="80">
        <v>2018</v>
      </c>
      <c r="C86" t="s">
        <v>4566</v>
      </c>
      <c r="D86" t="s">
        <v>511</v>
      </c>
      <c r="E86" t="s">
        <v>4567</v>
      </c>
      <c r="F86" s="68">
        <v>42552</v>
      </c>
    </row>
    <row r="87" spans="1:6">
      <c r="A87" s="70" t="s">
        <v>13670</v>
      </c>
      <c r="B87" s="80">
        <v>2018</v>
      </c>
      <c r="C87" t="s">
        <v>4569</v>
      </c>
      <c r="D87" t="s">
        <v>511</v>
      </c>
      <c r="E87" t="s">
        <v>4570</v>
      </c>
      <c r="F87" s="68">
        <v>42552</v>
      </c>
    </row>
    <row r="88" spans="1:6">
      <c r="A88" s="70" t="s">
        <v>13670</v>
      </c>
      <c r="B88" s="80">
        <v>2018</v>
      </c>
      <c r="C88" t="s">
        <v>4573</v>
      </c>
      <c r="D88" t="s">
        <v>511</v>
      </c>
      <c r="E88" t="s">
        <v>4574</v>
      </c>
      <c r="F88" s="68">
        <v>42552</v>
      </c>
    </row>
    <row r="89" spans="1:6">
      <c r="A89" s="70" t="s">
        <v>13670</v>
      </c>
      <c r="B89" s="80">
        <v>2018</v>
      </c>
      <c r="C89" t="s">
        <v>4577</v>
      </c>
      <c r="D89" t="s">
        <v>511</v>
      </c>
      <c r="E89" t="s">
        <v>4578</v>
      </c>
      <c r="F89" s="68">
        <v>42552</v>
      </c>
    </row>
    <row r="90" spans="1:6">
      <c r="A90" s="70" t="s">
        <v>13670</v>
      </c>
      <c r="B90" s="80">
        <v>2018</v>
      </c>
      <c r="C90" t="s">
        <v>4581</v>
      </c>
      <c r="D90" t="s">
        <v>511</v>
      </c>
      <c r="E90" t="s">
        <v>4582</v>
      </c>
      <c r="F90" s="68">
        <v>42552</v>
      </c>
    </row>
    <row r="91" spans="1:6">
      <c r="A91" s="70" t="s">
        <v>13670</v>
      </c>
      <c r="B91" s="80">
        <v>2018</v>
      </c>
      <c r="C91" t="s">
        <v>4583</v>
      </c>
      <c r="D91" t="s">
        <v>511</v>
      </c>
      <c r="E91" t="s">
        <v>4584</v>
      </c>
      <c r="F91" s="68">
        <v>42552</v>
      </c>
    </row>
    <row r="92" spans="1:6">
      <c r="A92" s="70" t="s">
        <v>13670</v>
      </c>
      <c r="B92" s="80">
        <v>2018</v>
      </c>
      <c r="C92" t="s">
        <v>4589</v>
      </c>
      <c r="D92" t="s">
        <v>511</v>
      </c>
      <c r="E92" t="s">
        <v>4590</v>
      </c>
      <c r="F92" s="68">
        <v>42552</v>
      </c>
    </row>
    <row r="93" spans="1:6">
      <c r="A93" s="70" t="s">
        <v>13670</v>
      </c>
      <c r="B93" s="80">
        <v>2018</v>
      </c>
      <c r="C93" t="s">
        <v>4592</v>
      </c>
      <c r="D93" t="s">
        <v>511</v>
      </c>
      <c r="E93" t="s">
        <v>4593</v>
      </c>
      <c r="F93" s="68">
        <v>42552</v>
      </c>
    </row>
    <row r="94" spans="1:6">
      <c r="A94" s="70" t="s">
        <v>13670</v>
      </c>
      <c r="B94" s="80">
        <v>2018</v>
      </c>
      <c r="C94" t="s">
        <v>4596</v>
      </c>
      <c r="D94" t="s">
        <v>511</v>
      </c>
      <c r="E94" t="s">
        <v>4597</v>
      </c>
      <c r="F94" s="68">
        <v>42552</v>
      </c>
    </row>
    <row r="95" spans="1:6">
      <c r="A95" s="70" t="s">
        <v>13670</v>
      </c>
      <c r="B95" s="80">
        <v>2018</v>
      </c>
      <c r="C95" t="s">
        <v>14649</v>
      </c>
      <c r="D95" t="s">
        <v>511</v>
      </c>
      <c r="E95" t="s">
        <v>4600</v>
      </c>
      <c r="F95" s="68">
        <v>42552</v>
      </c>
    </row>
    <row r="96" spans="1:6">
      <c r="A96" s="70" t="s">
        <v>13671</v>
      </c>
      <c r="B96" s="80">
        <v>2018</v>
      </c>
      <c r="C96" t="s">
        <v>1106</v>
      </c>
      <c r="D96" t="s">
        <v>511</v>
      </c>
      <c r="E96" t="s">
        <v>4603</v>
      </c>
      <c r="F96" s="68">
        <v>38645</v>
      </c>
    </row>
    <row r="97" spans="1:6">
      <c r="A97" s="70" t="s">
        <v>13671</v>
      </c>
      <c r="B97" s="80">
        <v>2018</v>
      </c>
      <c r="C97" t="s">
        <v>4022</v>
      </c>
      <c r="D97" t="s">
        <v>511</v>
      </c>
      <c r="E97" t="s">
        <v>4605</v>
      </c>
      <c r="F97" s="68">
        <v>42247</v>
      </c>
    </row>
    <row r="98" spans="1:6">
      <c r="A98" s="70" t="s">
        <v>13672</v>
      </c>
      <c r="B98" s="80">
        <v>2018</v>
      </c>
      <c r="C98" t="s">
        <v>4606</v>
      </c>
      <c r="D98" t="s">
        <v>511</v>
      </c>
      <c r="E98" t="s">
        <v>4607</v>
      </c>
      <c r="F98" s="68">
        <v>42752</v>
      </c>
    </row>
    <row r="99" spans="1:6">
      <c r="A99" s="70" t="s">
        <v>13673</v>
      </c>
      <c r="B99" s="80">
        <v>2018</v>
      </c>
      <c r="C99" t="s">
        <v>4610</v>
      </c>
      <c r="D99" t="s">
        <v>511</v>
      </c>
      <c r="E99" t="s">
        <v>4611</v>
      </c>
      <c r="F99" s="68">
        <v>42430</v>
      </c>
    </row>
    <row r="100" spans="1:6">
      <c r="A100" s="70" t="s">
        <v>13673</v>
      </c>
      <c r="B100" s="80">
        <v>2018</v>
      </c>
      <c r="C100" t="s">
        <v>4613</v>
      </c>
      <c r="D100" t="s">
        <v>511</v>
      </c>
      <c r="E100" t="s">
        <v>4614</v>
      </c>
      <c r="F100" s="68">
        <v>42430</v>
      </c>
    </row>
    <row r="101" spans="1:6">
      <c r="A101" s="70" t="s">
        <v>13673</v>
      </c>
      <c r="B101" s="80">
        <v>2018</v>
      </c>
      <c r="C101" t="s">
        <v>3936</v>
      </c>
      <c r="D101" t="s">
        <v>511</v>
      </c>
      <c r="E101" t="s">
        <v>4617</v>
      </c>
      <c r="F101" s="68">
        <v>42461</v>
      </c>
    </row>
    <row r="102" spans="1:6">
      <c r="A102" s="70" t="s">
        <v>13674</v>
      </c>
      <c r="B102" s="80">
        <v>2018</v>
      </c>
      <c r="C102" t="s">
        <v>4620</v>
      </c>
      <c r="D102" t="s">
        <v>511</v>
      </c>
      <c r="E102" t="s">
        <v>4621</v>
      </c>
      <c r="F102" s="68">
        <v>40424</v>
      </c>
    </row>
    <row r="103" spans="1:6">
      <c r="A103" s="70" t="s">
        <v>13674</v>
      </c>
      <c r="B103" s="80">
        <v>2018</v>
      </c>
      <c r="C103" t="s">
        <v>4624</v>
      </c>
      <c r="D103" t="s">
        <v>511</v>
      </c>
      <c r="E103" t="s">
        <v>4625</v>
      </c>
      <c r="F103" s="68">
        <v>40424</v>
      </c>
    </row>
    <row r="104" spans="1:6">
      <c r="A104" s="70" t="s">
        <v>13674</v>
      </c>
      <c r="B104" s="80">
        <v>2018</v>
      </c>
      <c r="C104" t="s">
        <v>4628</v>
      </c>
      <c r="D104" t="s">
        <v>511</v>
      </c>
      <c r="E104" t="s">
        <v>4629</v>
      </c>
      <c r="F104" s="68">
        <v>40424</v>
      </c>
    </row>
    <row r="105" spans="1:6">
      <c r="A105" s="70" t="s">
        <v>13674</v>
      </c>
      <c r="B105" s="80">
        <v>2018</v>
      </c>
      <c r="C105" t="s">
        <v>4632</v>
      </c>
      <c r="D105" t="s">
        <v>511</v>
      </c>
      <c r="E105" t="s">
        <v>4633</v>
      </c>
      <c r="F105" s="68">
        <v>40424</v>
      </c>
    </row>
    <row r="106" spans="1:6">
      <c r="A106" s="70" t="s">
        <v>13674</v>
      </c>
      <c r="B106" s="80">
        <v>2018</v>
      </c>
      <c r="C106" t="s">
        <v>4151</v>
      </c>
      <c r="D106" t="s">
        <v>511</v>
      </c>
      <c r="E106" t="s">
        <v>4636</v>
      </c>
      <c r="F106" s="68">
        <v>40424</v>
      </c>
    </row>
    <row r="107" spans="1:6">
      <c r="A107" s="70" t="s">
        <v>13674</v>
      </c>
      <c r="B107" s="80">
        <v>2018</v>
      </c>
      <c r="C107" t="s">
        <v>14650</v>
      </c>
      <c r="D107" t="s">
        <v>511</v>
      </c>
      <c r="E107" t="s">
        <v>4639</v>
      </c>
      <c r="F107" s="68">
        <v>42461</v>
      </c>
    </row>
    <row r="108" spans="1:6">
      <c r="A108" s="70" t="s">
        <v>13675</v>
      </c>
      <c r="B108" s="80">
        <v>2018</v>
      </c>
      <c r="C108" t="s">
        <v>14651</v>
      </c>
      <c r="D108" t="s">
        <v>511</v>
      </c>
      <c r="E108" t="s">
        <v>4642</v>
      </c>
      <c r="F108" s="68">
        <v>38078</v>
      </c>
    </row>
    <row r="109" spans="1:6">
      <c r="A109" s="70" t="s">
        <v>13675</v>
      </c>
      <c r="B109" s="80">
        <v>2018</v>
      </c>
      <c r="C109" t="s">
        <v>14652</v>
      </c>
      <c r="D109" t="s">
        <v>511</v>
      </c>
      <c r="E109" t="s">
        <v>4645</v>
      </c>
      <c r="F109" s="68">
        <v>42614</v>
      </c>
    </row>
    <row r="110" spans="1:6">
      <c r="A110" s="70" t="s">
        <v>13675</v>
      </c>
      <c r="B110" s="80">
        <v>2018</v>
      </c>
      <c r="C110" t="s">
        <v>4648</v>
      </c>
      <c r="D110" t="s">
        <v>511</v>
      </c>
      <c r="E110" t="s">
        <v>4649</v>
      </c>
      <c r="F110" s="68">
        <v>42614</v>
      </c>
    </row>
    <row r="111" spans="1:6">
      <c r="A111" s="70" t="s">
        <v>13675</v>
      </c>
      <c r="B111" s="80">
        <v>2018</v>
      </c>
      <c r="C111" t="s">
        <v>4289</v>
      </c>
      <c r="D111" t="s">
        <v>511</v>
      </c>
      <c r="E111" t="s">
        <v>4651</v>
      </c>
      <c r="F111" s="68">
        <v>42479</v>
      </c>
    </row>
    <row r="112" spans="1:6">
      <c r="A112" s="70" t="s">
        <v>13675</v>
      </c>
      <c r="B112" s="80">
        <v>2018</v>
      </c>
      <c r="C112" t="s">
        <v>4654</v>
      </c>
      <c r="D112" t="s">
        <v>511</v>
      </c>
      <c r="E112" t="s">
        <v>4655</v>
      </c>
      <c r="F112" s="68">
        <v>42491</v>
      </c>
    </row>
    <row r="113" spans="1:6">
      <c r="A113" s="70" t="s">
        <v>13675</v>
      </c>
      <c r="B113" s="80">
        <v>2018</v>
      </c>
      <c r="C113" t="s">
        <v>4657</v>
      </c>
      <c r="D113" t="s">
        <v>511</v>
      </c>
      <c r="E113" t="s">
        <v>4658</v>
      </c>
      <c r="F113" s="68">
        <v>42491</v>
      </c>
    </row>
    <row r="114" spans="1:6">
      <c r="A114" s="70" t="s">
        <v>13676</v>
      </c>
      <c r="B114" s="80">
        <v>2018</v>
      </c>
      <c r="C114" t="s">
        <v>4661</v>
      </c>
      <c r="D114" t="s">
        <v>511</v>
      </c>
      <c r="E114" t="s">
        <v>4662</v>
      </c>
      <c r="F114" s="68">
        <v>42430</v>
      </c>
    </row>
    <row r="115" spans="1:6">
      <c r="A115" s="70" t="s">
        <v>13676</v>
      </c>
      <c r="B115" s="80">
        <v>2018</v>
      </c>
      <c r="C115" t="s">
        <v>4665</v>
      </c>
      <c r="D115" t="s">
        <v>511</v>
      </c>
      <c r="E115" t="s">
        <v>4666</v>
      </c>
      <c r="F115" s="68">
        <v>42430</v>
      </c>
    </row>
    <row r="116" spans="1:6">
      <c r="A116" s="70" t="s">
        <v>13676</v>
      </c>
      <c r="B116" s="80">
        <v>2018</v>
      </c>
      <c r="C116" t="s">
        <v>4669</v>
      </c>
      <c r="D116" t="s">
        <v>511</v>
      </c>
      <c r="E116" t="s">
        <v>4670</v>
      </c>
      <c r="F116" s="68">
        <v>42430</v>
      </c>
    </row>
    <row r="117" spans="1:6">
      <c r="A117" s="70" t="s">
        <v>13676</v>
      </c>
      <c r="B117" s="80">
        <v>2018</v>
      </c>
      <c r="C117" t="s">
        <v>4673</v>
      </c>
      <c r="D117" t="s">
        <v>511</v>
      </c>
      <c r="E117" t="s">
        <v>4674</v>
      </c>
      <c r="F117" s="68">
        <v>42430</v>
      </c>
    </row>
    <row r="118" spans="1:6">
      <c r="A118" s="70" t="s">
        <v>13676</v>
      </c>
      <c r="B118" s="80">
        <v>2018</v>
      </c>
      <c r="C118" t="s">
        <v>14653</v>
      </c>
      <c r="D118" t="s">
        <v>511</v>
      </c>
      <c r="E118" t="s">
        <v>4677</v>
      </c>
      <c r="F118" s="68">
        <v>42430</v>
      </c>
    </row>
    <row r="119" spans="1:6">
      <c r="A119" s="70" t="s">
        <v>13676</v>
      </c>
      <c r="B119" s="80">
        <v>2018</v>
      </c>
      <c r="C119" t="s">
        <v>4680</v>
      </c>
      <c r="D119" t="s">
        <v>511</v>
      </c>
      <c r="E119" t="s">
        <v>4681</v>
      </c>
      <c r="F119" s="68">
        <v>42430</v>
      </c>
    </row>
    <row r="120" spans="1:6">
      <c r="A120" s="70" t="s">
        <v>13676</v>
      </c>
      <c r="B120" s="80">
        <v>2018</v>
      </c>
      <c r="C120" t="s">
        <v>14654</v>
      </c>
      <c r="D120" t="s">
        <v>511</v>
      </c>
      <c r="E120" t="s">
        <v>4684</v>
      </c>
      <c r="F120" s="68">
        <v>42430</v>
      </c>
    </row>
    <row r="121" spans="1:6">
      <c r="A121" s="70" t="s">
        <v>13676</v>
      </c>
      <c r="B121" s="80">
        <v>2018</v>
      </c>
      <c r="C121" t="s">
        <v>4686</v>
      </c>
      <c r="D121" t="s">
        <v>511</v>
      </c>
      <c r="E121" t="s">
        <v>4687</v>
      </c>
      <c r="F121" s="68">
        <v>42430</v>
      </c>
    </row>
    <row r="122" spans="1:6">
      <c r="A122" s="70" t="s">
        <v>13676</v>
      </c>
      <c r="B122" s="80">
        <v>2018</v>
      </c>
      <c r="C122" t="s">
        <v>14655</v>
      </c>
      <c r="D122" t="s">
        <v>511</v>
      </c>
      <c r="E122" t="s">
        <v>4689</v>
      </c>
      <c r="F122" s="68">
        <v>41449</v>
      </c>
    </row>
    <row r="123" spans="1:6">
      <c r="A123" s="70" t="s">
        <v>13676</v>
      </c>
      <c r="B123" s="80">
        <v>2018</v>
      </c>
      <c r="C123" t="s">
        <v>4692</v>
      </c>
      <c r="D123" t="s">
        <v>511</v>
      </c>
      <c r="E123" t="s">
        <v>4693</v>
      </c>
      <c r="F123" s="68">
        <v>41449</v>
      </c>
    </row>
    <row r="124" spans="1:6">
      <c r="A124" s="70" t="s">
        <v>13676</v>
      </c>
      <c r="B124" s="80">
        <v>2018</v>
      </c>
      <c r="C124" t="s">
        <v>4696</v>
      </c>
      <c r="D124" t="s">
        <v>511</v>
      </c>
      <c r="E124" t="s">
        <v>4697</v>
      </c>
      <c r="F124" s="68">
        <v>41449</v>
      </c>
    </row>
    <row r="125" spans="1:6">
      <c r="A125" s="70" t="s">
        <v>13676</v>
      </c>
      <c r="B125" s="80">
        <v>2018</v>
      </c>
      <c r="C125" t="s">
        <v>4702</v>
      </c>
      <c r="D125" t="s">
        <v>511</v>
      </c>
      <c r="E125" t="s">
        <v>4703</v>
      </c>
      <c r="F125" s="68">
        <v>42303</v>
      </c>
    </row>
    <row r="126" spans="1:6">
      <c r="A126" s="70" t="s">
        <v>13677</v>
      </c>
      <c r="B126" s="80">
        <v>2018</v>
      </c>
      <c r="C126" t="s">
        <v>4705</v>
      </c>
      <c r="D126" t="s">
        <v>511</v>
      </c>
      <c r="E126" t="s">
        <v>4706</v>
      </c>
      <c r="F126" s="68">
        <v>42278</v>
      </c>
    </row>
    <row r="127" spans="1:6">
      <c r="A127" s="70" t="s">
        <v>13678</v>
      </c>
      <c r="B127" s="80">
        <v>2018</v>
      </c>
      <c r="C127" t="s">
        <v>14656</v>
      </c>
      <c r="D127" t="s">
        <v>511</v>
      </c>
      <c r="E127" t="s">
        <v>4707</v>
      </c>
      <c r="F127" s="68">
        <v>42248</v>
      </c>
    </row>
    <row r="128" spans="1:6">
      <c r="A128" s="70" t="s">
        <v>13678</v>
      </c>
      <c r="B128" s="80">
        <v>2018</v>
      </c>
      <c r="C128" t="s">
        <v>4711</v>
      </c>
      <c r="D128" t="s">
        <v>511</v>
      </c>
      <c r="E128" t="s">
        <v>4712</v>
      </c>
      <c r="F128" s="68">
        <v>42401</v>
      </c>
    </row>
    <row r="129" spans="1:6">
      <c r="A129" s="70" t="s">
        <v>13679</v>
      </c>
      <c r="B129" s="80">
        <v>2018</v>
      </c>
      <c r="C129" t="s">
        <v>4715</v>
      </c>
      <c r="D129" t="s">
        <v>511</v>
      </c>
      <c r="E129" t="s">
        <v>4716</v>
      </c>
      <c r="F129" s="68">
        <v>42306</v>
      </c>
    </row>
    <row r="130" spans="1:6">
      <c r="A130" s="70" t="s">
        <v>13657</v>
      </c>
      <c r="B130" s="80">
        <v>2018</v>
      </c>
      <c r="C130" t="s">
        <v>14657</v>
      </c>
      <c r="D130" t="s">
        <v>511</v>
      </c>
      <c r="E130" t="s">
        <v>4719</v>
      </c>
      <c r="F130" s="68">
        <v>42430</v>
      </c>
    </row>
    <row r="131" spans="1:6">
      <c r="A131" s="70" t="s">
        <v>13658</v>
      </c>
      <c r="B131" s="80">
        <v>2018</v>
      </c>
      <c r="C131" t="s">
        <v>4722</v>
      </c>
      <c r="D131" t="s">
        <v>511</v>
      </c>
      <c r="E131" t="s">
        <v>4723</v>
      </c>
      <c r="F131" s="68">
        <v>41671</v>
      </c>
    </row>
    <row r="132" spans="1:6">
      <c r="A132" s="70" t="s">
        <v>13660</v>
      </c>
      <c r="B132" s="80">
        <v>2018</v>
      </c>
      <c r="C132" t="s">
        <v>4726</v>
      </c>
      <c r="D132" t="s">
        <v>511</v>
      </c>
      <c r="E132" t="s">
        <v>4727</v>
      </c>
      <c r="F132" s="68">
        <v>42430</v>
      </c>
    </row>
    <row r="133" spans="1:6">
      <c r="A133" s="70" t="s">
        <v>13680</v>
      </c>
      <c r="B133" s="80">
        <v>2018</v>
      </c>
      <c r="C133" t="s">
        <v>14658</v>
      </c>
      <c r="D133" t="s">
        <v>511</v>
      </c>
      <c r="E133" t="s">
        <v>4730</v>
      </c>
      <c r="F133" s="68">
        <v>42320</v>
      </c>
    </row>
    <row r="134" spans="1:6">
      <c r="A134" s="70" t="s">
        <v>13661</v>
      </c>
      <c r="B134" s="80">
        <v>2018</v>
      </c>
      <c r="C134" t="s">
        <v>4733</v>
      </c>
      <c r="D134" t="s">
        <v>511</v>
      </c>
      <c r="E134" t="s">
        <v>4734</v>
      </c>
      <c r="F134" s="68">
        <v>41886</v>
      </c>
    </row>
    <row r="135" spans="1:6">
      <c r="A135" s="70" t="s">
        <v>13661</v>
      </c>
      <c r="B135" s="80">
        <v>2018</v>
      </c>
      <c r="C135" t="s">
        <v>4737</v>
      </c>
      <c r="D135" t="s">
        <v>511</v>
      </c>
      <c r="E135" t="s">
        <v>4738</v>
      </c>
      <c r="F135" s="68">
        <v>40837</v>
      </c>
    </row>
    <row r="136" spans="1:6">
      <c r="A136" s="70" t="s">
        <v>13661</v>
      </c>
      <c r="B136" s="80">
        <v>2018</v>
      </c>
      <c r="C136" t="s">
        <v>14659</v>
      </c>
      <c r="D136" t="s">
        <v>511</v>
      </c>
      <c r="E136" t="s">
        <v>4741</v>
      </c>
      <c r="F136" s="68">
        <v>41107</v>
      </c>
    </row>
    <row r="137" spans="1:6">
      <c r="A137" s="70" t="s">
        <v>13663</v>
      </c>
      <c r="B137" s="80">
        <v>2018</v>
      </c>
      <c r="C137" t="s">
        <v>4744</v>
      </c>
      <c r="D137" t="s">
        <v>511</v>
      </c>
      <c r="E137" t="s">
        <v>4745</v>
      </c>
      <c r="F137" s="68">
        <v>41944</v>
      </c>
    </row>
    <row r="138" spans="1:6">
      <c r="A138" s="70" t="s">
        <v>13681</v>
      </c>
      <c r="B138" s="80">
        <v>2018</v>
      </c>
      <c r="C138" t="s">
        <v>4748</v>
      </c>
      <c r="D138" t="s">
        <v>511</v>
      </c>
      <c r="E138" t="s">
        <v>4749</v>
      </c>
      <c r="F138" s="68">
        <v>42671</v>
      </c>
    </row>
    <row r="139" spans="1:6">
      <c r="A139" s="70" t="s">
        <v>13666</v>
      </c>
      <c r="B139" s="80">
        <v>2018</v>
      </c>
      <c r="C139" t="s">
        <v>4750</v>
      </c>
      <c r="D139" t="s">
        <v>511</v>
      </c>
      <c r="E139" t="s">
        <v>4751</v>
      </c>
      <c r="F139" s="68">
        <v>42129</v>
      </c>
    </row>
    <row r="140" spans="1:6">
      <c r="A140" s="70" t="s">
        <v>13682</v>
      </c>
      <c r="B140" s="80">
        <v>2018</v>
      </c>
      <c r="C140" t="s">
        <v>4755</v>
      </c>
      <c r="D140" t="s">
        <v>511</v>
      </c>
      <c r="E140" t="s">
        <v>4756</v>
      </c>
      <c r="F140" s="68">
        <v>42521</v>
      </c>
    </row>
    <row r="141" spans="1:6">
      <c r="A141" s="70" t="s">
        <v>13668</v>
      </c>
      <c r="B141" s="80">
        <v>2018</v>
      </c>
      <c r="C141" t="s">
        <v>4757</v>
      </c>
      <c r="D141" t="s">
        <v>511</v>
      </c>
      <c r="E141" t="s">
        <v>4758</v>
      </c>
      <c r="F141" s="68">
        <v>42370</v>
      </c>
    </row>
    <row r="142" spans="1:6">
      <c r="A142" s="70" t="s">
        <v>13673</v>
      </c>
      <c r="B142" s="80">
        <v>2018</v>
      </c>
      <c r="C142" t="s">
        <v>4012</v>
      </c>
      <c r="D142" t="s">
        <v>511</v>
      </c>
      <c r="E142" t="s">
        <v>4763</v>
      </c>
      <c r="F142" s="68">
        <v>42802</v>
      </c>
    </row>
    <row r="143" spans="1:6">
      <c r="A143" s="70" t="s">
        <v>13683</v>
      </c>
      <c r="B143" s="80">
        <v>2018</v>
      </c>
      <c r="C143" t="s">
        <v>4766</v>
      </c>
      <c r="D143" t="s">
        <v>511</v>
      </c>
      <c r="E143" t="s">
        <v>4767</v>
      </c>
      <c r="F143" s="68">
        <v>42342</v>
      </c>
    </row>
    <row r="144" spans="1:6">
      <c r="A144" s="70" t="s">
        <v>13683</v>
      </c>
      <c r="B144" s="80">
        <v>2018</v>
      </c>
      <c r="C144" t="s">
        <v>4770</v>
      </c>
      <c r="D144" t="s">
        <v>511</v>
      </c>
      <c r="E144" t="s">
        <v>4771</v>
      </c>
      <c r="F144" s="68">
        <v>42611</v>
      </c>
    </row>
    <row r="145" spans="1:6">
      <c r="A145" s="70" t="s">
        <v>13683</v>
      </c>
      <c r="B145" s="80">
        <v>2018</v>
      </c>
      <c r="C145" t="s">
        <v>4774</v>
      </c>
      <c r="D145" t="s">
        <v>511</v>
      </c>
      <c r="E145" t="s">
        <v>4775</v>
      </c>
      <c r="F145" s="68">
        <v>42583</v>
      </c>
    </row>
    <row r="146" spans="1:6">
      <c r="A146" s="70" t="s">
        <v>13675</v>
      </c>
      <c r="B146" s="80">
        <v>2018</v>
      </c>
      <c r="C146" t="s">
        <v>3936</v>
      </c>
      <c r="D146" t="s">
        <v>511</v>
      </c>
      <c r="E146" t="s">
        <v>4778</v>
      </c>
      <c r="F146" s="68">
        <v>42479</v>
      </c>
    </row>
    <row r="147" spans="1:6">
      <c r="A147" s="70" t="s">
        <v>13676</v>
      </c>
      <c r="B147" s="80">
        <v>2018</v>
      </c>
      <c r="C147" t="s">
        <v>4781</v>
      </c>
      <c r="D147" t="s">
        <v>511</v>
      </c>
      <c r="E147" t="s">
        <v>4782</v>
      </c>
      <c r="F147" s="68">
        <v>42736</v>
      </c>
    </row>
    <row r="148" spans="1:6">
      <c r="A148" s="70" t="s">
        <v>13684</v>
      </c>
      <c r="B148" s="80">
        <v>2019</v>
      </c>
      <c r="C148" t="s">
        <v>4785</v>
      </c>
      <c r="D148" t="s">
        <v>511</v>
      </c>
      <c r="E148" t="s">
        <v>4786</v>
      </c>
      <c r="F148" s="68">
        <v>42751</v>
      </c>
    </row>
    <row r="149" spans="1:6">
      <c r="A149" s="70" t="s">
        <v>13685</v>
      </c>
      <c r="B149" s="80">
        <v>2019</v>
      </c>
      <c r="C149" t="s">
        <v>1106</v>
      </c>
      <c r="D149" t="s">
        <v>511</v>
      </c>
      <c r="E149" t="s">
        <v>4789</v>
      </c>
      <c r="F149" s="68">
        <v>39417</v>
      </c>
    </row>
    <row r="150" spans="1:6">
      <c r="A150" s="70" t="s">
        <v>13685</v>
      </c>
      <c r="B150" s="80">
        <v>2019</v>
      </c>
      <c r="C150" t="s">
        <v>4792</v>
      </c>
      <c r="D150" t="s">
        <v>511</v>
      </c>
      <c r="E150" t="s">
        <v>4793</v>
      </c>
      <c r="F150" s="68">
        <v>38645</v>
      </c>
    </row>
    <row r="151" spans="1:6">
      <c r="A151" s="70" t="s">
        <v>13685</v>
      </c>
      <c r="B151" s="80">
        <v>2019</v>
      </c>
      <c r="C151" t="s">
        <v>1106</v>
      </c>
      <c r="D151" t="s">
        <v>511</v>
      </c>
      <c r="E151" t="s">
        <v>4796</v>
      </c>
      <c r="F151" s="68">
        <v>38685</v>
      </c>
    </row>
    <row r="152" spans="1:6">
      <c r="A152" s="70" t="s">
        <v>13685</v>
      </c>
      <c r="B152" s="80">
        <v>2019</v>
      </c>
      <c r="C152" t="s">
        <v>14660</v>
      </c>
      <c r="D152" t="s">
        <v>511</v>
      </c>
      <c r="E152" t="s">
        <v>4799</v>
      </c>
      <c r="F152" s="68">
        <v>39387</v>
      </c>
    </row>
    <row r="153" spans="1:6">
      <c r="A153" s="70" t="s">
        <v>13685</v>
      </c>
      <c r="B153" s="80">
        <v>2019</v>
      </c>
      <c r="C153" t="s">
        <v>4800</v>
      </c>
      <c r="D153" t="s">
        <v>511</v>
      </c>
      <c r="E153" t="s">
        <v>4801</v>
      </c>
      <c r="F153" s="68">
        <v>38645</v>
      </c>
    </row>
    <row r="154" spans="1:6">
      <c r="A154" s="70" t="s">
        <v>13685</v>
      </c>
      <c r="B154" s="80">
        <v>2019</v>
      </c>
      <c r="C154" t="s">
        <v>4804</v>
      </c>
      <c r="D154" t="s">
        <v>511</v>
      </c>
      <c r="E154" t="s">
        <v>4805</v>
      </c>
      <c r="F154" s="68">
        <v>38645</v>
      </c>
    </row>
    <row r="155" spans="1:6">
      <c r="A155" s="70" t="s">
        <v>13685</v>
      </c>
      <c r="B155" s="80">
        <v>2019</v>
      </c>
      <c r="C155" t="s">
        <v>4807</v>
      </c>
      <c r="D155" t="s">
        <v>511</v>
      </c>
      <c r="E155" t="s">
        <v>4808</v>
      </c>
      <c r="F155" s="68">
        <v>38645</v>
      </c>
    </row>
    <row r="156" spans="1:6">
      <c r="A156" s="70" t="s">
        <v>13685</v>
      </c>
      <c r="B156" s="80">
        <v>2019</v>
      </c>
      <c r="C156" t="s">
        <v>4813</v>
      </c>
      <c r="D156" t="s">
        <v>511</v>
      </c>
      <c r="E156" t="s">
        <v>4814</v>
      </c>
      <c r="F156" s="68">
        <v>38645</v>
      </c>
    </row>
    <row r="157" spans="1:6">
      <c r="A157" s="70" t="s">
        <v>13685</v>
      </c>
      <c r="B157" s="80">
        <v>2019</v>
      </c>
      <c r="C157" t="s">
        <v>14661</v>
      </c>
      <c r="D157" t="s">
        <v>511</v>
      </c>
      <c r="E157" t="s">
        <v>4816</v>
      </c>
      <c r="F157" s="68">
        <v>38645</v>
      </c>
    </row>
    <row r="158" spans="1:6">
      <c r="A158" s="70" t="s">
        <v>13685</v>
      </c>
      <c r="B158" s="80">
        <v>2019</v>
      </c>
      <c r="C158" t="s">
        <v>4819</v>
      </c>
      <c r="D158" t="s">
        <v>511</v>
      </c>
      <c r="E158" t="s">
        <v>4820</v>
      </c>
      <c r="F158" s="68">
        <v>38645</v>
      </c>
    </row>
    <row r="159" spans="1:6">
      <c r="A159" s="70" t="s">
        <v>13685</v>
      </c>
      <c r="B159" s="80">
        <v>2019</v>
      </c>
      <c r="C159" t="s">
        <v>14662</v>
      </c>
      <c r="D159" t="s">
        <v>511</v>
      </c>
      <c r="E159" t="s">
        <v>4823</v>
      </c>
      <c r="F159" s="68">
        <v>38645</v>
      </c>
    </row>
    <row r="160" spans="1:6">
      <c r="A160" s="70" t="s">
        <v>13685</v>
      </c>
      <c r="B160" s="80">
        <v>2019</v>
      </c>
      <c r="C160" t="s">
        <v>4826</v>
      </c>
      <c r="D160" t="s">
        <v>511</v>
      </c>
      <c r="E160" t="s">
        <v>4827</v>
      </c>
      <c r="F160" s="68">
        <v>38645</v>
      </c>
    </row>
    <row r="161" spans="1:6">
      <c r="A161" s="70" t="s">
        <v>13685</v>
      </c>
      <c r="B161" s="80">
        <v>2019</v>
      </c>
      <c r="C161" t="s">
        <v>4830</v>
      </c>
      <c r="D161" t="s">
        <v>511</v>
      </c>
      <c r="E161" t="s">
        <v>4831</v>
      </c>
      <c r="F161" s="68">
        <v>38645</v>
      </c>
    </row>
    <row r="162" spans="1:6">
      <c r="A162" s="70" t="s">
        <v>13685</v>
      </c>
      <c r="B162" s="80">
        <v>2019</v>
      </c>
      <c r="C162" t="s">
        <v>14663</v>
      </c>
      <c r="D162" t="s">
        <v>511</v>
      </c>
      <c r="E162" t="s">
        <v>4834</v>
      </c>
      <c r="F162" s="68">
        <v>38645</v>
      </c>
    </row>
    <row r="163" spans="1:6">
      <c r="A163" s="70" t="s">
        <v>13685</v>
      </c>
      <c r="B163" s="80">
        <v>2019</v>
      </c>
      <c r="C163" t="s">
        <v>4837</v>
      </c>
      <c r="D163" t="s">
        <v>511</v>
      </c>
      <c r="E163" t="s">
        <v>4838</v>
      </c>
      <c r="F163" s="68">
        <v>38645</v>
      </c>
    </row>
    <row r="164" spans="1:6">
      <c r="A164" s="70" t="s">
        <v>13685</v>
      </c>
      <c r="B164" s="80">
        <v>2019</v>
      </c>
      <c r="C164" t="s">
        <v>4841</v>
      </c>
      <c r="D164" t="s">
        <v>511</v>
      </c>
      <c r="E164" t="s">
        <v>4842</v>
      </c>
      <c r="F164" s="68">
        <v>38645</v>
      </c>
    </row>
    <row r="165" spans="1:6">
      <c r="A165" s="70" t="s">
        <v>13685</v>
      </c>
      <c r="B165" s="80">
        <v>2019</v>
      </c>
      <c r="C165" t="s">
        <v>4845</v>
      </c>
      <c r="D165" t="s">
        <v>511</v>
      </c>
      <c r="E165" t="s">
        <v>4846</v>
      </c>
      <c r="F165" s="68">
        <v>38626</v>
      </c>
    </row>
    <row r="166" spans="1:6">
      <c r="A166" s="70" t="s">
        <v>13685</v>
      </c>
      <c r="B166" s="80">
        <v>2019</v>
      </c>
      <c r="C166" t="s">
        <v>4849</v>
      </c>
      <c r="D166" t="s">
        <v>511</v>
      </c>
      <c r="E166" t="s">
        <v>4850</v>
      </c>
      <c r="F166" s="68">
        <v>38645</v>
      </c>
    </row>
    <row r="167" spans="1:6">
      <c r="A167" s="70" t="s">
        <v>13685</v>
      </c>
      <c r="B167" s="80">
        <v>2019</v>
      </c>
      <c r="C167" t="s">
        <v>4853</v>
      </c>
      <c r="D167" t="s">
        <v>511</v>
      </c>
      <c r="E167" t="s">
        <v>4854</v>
      </c>
      <c r="F167" s="68">
        <v>38645</v>
      </c>
    </row>
    <row r="168" spans="1:6">
      <c r="A168" s="70" t="s">
        <v>13685</v>
      </c>
      <c r="B168" s="80">
        <v>2019</v>
      </c>
      <c r="C168" t="s">
        <v>14664</v>
      </c>
      <c r="D168" t="s">
        <v>511</v>
      </c>
      <c r="E168" t="s">
        <v>4857</v>
      </c>
      <c r="F168" s="68">
        <v>41010</v>
      </c>
    </row>
    <row r="169" spans="1:6">
      <c r="A169" s="70" t="s">
        <v>13685</v>
      </c>
      <c r="B169" s="80">
        <v>2019</v>
      </c>
      <c r="C169" t="s">
        <v>4859</v>
      </c>
      <c r="D169" t="s">
        <v>511</v>
      </c>
      <c r="E169" t="s">
        <v>4860</v>
      </c>
      <c r="F169" s="68">
        <v>41010</v>
      </c>
    </row>
    <row r="170" spans="1:6">
      <c r="A170" s="70" t="s">
        <v>13686</v>
      </c>
      <c r="B170" s="80">
        <v>2019</v>
      </c>
      <c r="C170" t="s">
        <v>4863</v>
      </c>
      <c r="D170" t="s">
        <v>511</v>
      </c>
      <c r="E170" t="s">
        <v>4864</v>
      </c>
      <c r="F170" s="68">
        <v>39429</v>
      </c>
    </row>
    <row r="171" spans="1:6">
      <c r="A171" s="70" t="s">
        <v>13687</v>
      </c>
      <c r="B171" s="80">
        <v>2019</v>
      </c>
      <c r="C171" t="s">
        <v>4867</v>
      </c>
      <c r="D171" t="s">
        <v>511</v>
      </c>
      <c r="E171" t="s">
        <v>4868</v>
      </c>
      <c r="F171" s="68">
        <v>40299</v>
      </c>
    </row>
    <row r="172" spans="1:6">
      <c r="A172" s="70" t="s">
        <v>13687</v>
      </c>
      <c r="B172" s="80">
        <v>2019</v>
      </c>
      <c r="C172" t="s">
        <v>4871</v>
      </c>
      <c r="D172" t="s">
        <v>511</v>
      </c>
      <c r="E172" t="s">
        <v>4872</v>
      </c>
      <c r="F172" s="68">
        <v>40299</v>
      </c>
    </row>
    <row r="173" spans="1:6">
      <c r="A173" s="70" t="s">
        <v>13687</v>
      </c>
      <c r="B173" s="80">
        <v>2019</v>
      </c>
      <c r="C173" t="s">
        <v>14665</v>
      </c>
      <c r="D173" t="s">
        <v>511</v>
      </c>
      <c r="E173" t="s">
        <v>4873</v>
      </c>
      <c r="F173" s="68">
        <v>40299</v>
      </c>
    </row>
    <row r="174" spans="1:6">
      <c r="A174" s="70" t="s">
        <v>13687</v>
      </c>
      <c r="B174" s="80">
        <v>2019</v>
      </c>
      <c r="C174" t="s">
        <v>4876</v>
      </c>
      <c r="D174" t="s">
        <v>511</v>
      </c>
      <c r="E174" t="s">
        <v>4877</v>
      </c>
      <c r="F174" s="68">
        <v>40299</v>
      </c>
    </row>
    <row r="175" spans="1:6">
      <c r="A175" s="70" t="s">
        <v>13687</v>
      </c>
      <c r="B175" s="80">
        <v>2019</v>
      </c>
      <c r="C175" t="s">
        <v>14666</v>
      </c>
      <c r="D175" t="s">
        <v>511</v>
      </c>
      <c r="E175" t="s">
        <v>4879</v>
      </c>
      <c r="F175" s="68">
        <v>40299</v>
      </c>
    </row>
    <row r="176" spans="1:6">
      <c r="A176" s="70" t="s">
        <v>13687</v>
      </c>
      <c r="B176" s="80">
        <v>2019</v>
      </c>
      <c r="C176" t="s">
        <v>4881</v>
      </c>
      <c r="D176" t="s">
        <v>511</v>
      </c>
      <c r="E176" t="s">
        <v>4882</v>
      </c>
      <c r="F176" s="68">
        <v>40299</v>
      </c>
    </row>
    <row r="177" spans="1:6">
      <c r="A177" s="70" t="s">
        <v>13687</v>
      </c>
      <c r="B177" s="80">
        <v>2019</v>
      </c>
      <c r="C177" t="s">
        <v>4885</v>
      </c>
      <c r="D177" t="s">
        <v>511</v>
      </c>
      <c r="E177" t="s">
        <v>4886</v>
      </c>
      <c r="F177" s="68">
        <v>40299</v>
      </c>
    </row>
    <row r="178" spans="1:6">
      <c r="A178" s="70" t="s">
        <v>13687</v>
      </c>
      <c r="B178" s="80">
        <v>2019</v>
      </c>
      <c r="C178" t="s">
        <v>4888</v>
      </c>
      <c r="D178" t="s">
        <v>511</v>
      </c>
      <c r="E178" t="s">
        <v>4889</v>
      </c>
      <c r="F178" s="68">
        <v>40299</v>
      </c>
    </row>
    <row r="179" spans="1:6">
      <c r="A179" s="70" t="s">
        <v>13687</v>
      </c>
      <c r="B179" s="80">
        <v>2019</v>
      </c>
      <c r="C179" t="s">
        <v>4892</v>
      </c>
      <c r="D179" t="s">
        <v>511</v>
      </c>
      <c r="E179" t="s">
        <v>4893</v>
      </c>
      <c r="F179" s="68">
        <v>40299</v>
      </c>
    </row>
    <row r="180" spans="1:6">
      <c r="A180" s="70" t="s">
        <v>13687</v>
      </c>
      <c r="B180" s="80">
        <v>2019</v>
      </c>
      <c r="C180" t="s">
        <v>4895</v>
      </c>
      <c r="D180" t="s">
        <v>511</v>
      </c>
      <c r="E180" t="s">
        <v>4896</v>
      </c>
      <c r="F180" s="68">
        <v>40299</v>
      </c>
    </row>
    <row r="181" spans="1:6">
      <c r="A181" s="70" t="s">
        <v>13687</v>
      </c>
      <c r="B181" s="80">
        <v>2019</v>
      </c>
      <c r="C181" t="s">
        <v>4898</v>
      </c>
      <c r="D181" t="s">
        <v>511</v>
      </c>
      <c r="E181" t="s">
        <v>4899</v>
      </c>
      <c r="F181" s="68">
        <v>40299</v>
      </c>
    </row>
    <row r="182" spans="1:6">
      <c r="A182" s="70" t="s">
        <v>13687</v>
      </c>
      <c r="B182" s="80">
        <v>2019</v>
      </c>
      <c r="C182" t="s">
        <v>4901</v>
      </c>
      <c r="D182" t="s">
        <v>511</v>
      </c>
      <c r="E182" t="s">
        <v>4902</v>
      </c>
      <c r="F182" s="68">
        <v>40299</v>
      </c>
    </row>
    <row r="183" spans="1:6">
      <c r="A183" s="70" t="s">
        <v>13687</v>
      </c>
      <c r="B183" s="80">
        <v>2019</v>
      </c>
      <c r="C183" t="s">
        <v>4905</v>
      </c>
      <c r="D183" t="s">
        <v>511</v>
      </c>
      <c r="E183" t="s">
        <v>4906</v>
      </c>
      <c r="F183" s="68">
        <v>40299</v>
      </c>
    </row>
    <row r="184" spans="1:6">
      <c r="A184" s="70" t="s">
        <v>13688</v>
      </c>
      <c r="B184" s="80">
        <v>2019</v>
      </c>
      <c r="C184" t="s">
        <v>14667</v>
      </c>
      <c r="D184" t="s">
        <v>511</v>
      </c>
      <c r="E184" t="s">
        <v>4909</v>
      </c>
      <c r="F184" s="68">
        <v>42303</v>
      </c>
    </row>
    <row r="185" spans="1:6">
      <c r="A185" s="70" t="s">
        <v>13689</v>
      </c>
      <c r="B185" s="80">
        <v>2019</v>
      </c>
      <c r="C185" t="s">
        <v>4912</v>
      </c>
      <c r="D185" t="s">
        <v>511</v>
      </c>
      <c r="E185" t="s">
        <v>4913</v>
      </c>
      <c r="F185" s="68">
        <v>42095</v>
      </c>
    </row>
    <row r="186" spans="1:6">
      <c r="A186" s="70" t="s">
        <v>13690</v>
      </c>
      <c r="B186" s="80">
        <v>2019</v>
      </c>
      <c r="C186" t="s">
        <v>14668</v>
      </c>
      <c r="D186" t="s">
        <v>511</v>
      </c>
      <c r="E186" t="s">
        <v>4915</v>
      </c>
      <c r="F186" s="68">
        <v>42095</v>
      </c>
    </row>
    <row r="187" spans="1:6">
      <c r="A187" s="70" t="s">
        <v>13691</v>
      </c>
      <c r="B187" s="80">
        <v>2019</v>
      </c>
      <c r="C187" t="s">
        <v>4918</v>
      </c>
      <c r="D187" t="s">
        <v>511</v>
      </c>
      <c r="E187" t="s">
        <v>4919</v>
      </c>
      <c r="F187" s="68">
        <v>42681</v>
      </c>
    </row>
    <row r="188" spans="1:6">
      <c r="A188" s="70" t="s">
        <v>13691</v>
      </c>
      <c r="B188" s="80">
        <v>2019</v>
      </c>
      <c r="C188" t="s">
        <v>4922</v>
      </c>
      <c r="D188" t="s">
        <v>511</v>
      </c>
      <c r="E188" t="s">
        <v>4923</v>
      </c>
      <c r="F188" s="68">
        <v>42698</v>
      </c>
    </row>
    <row r="189" spans="1:6">
      <c r="A189" s="70" t="s">
        <v>13692</v>
      </c>
      <c r="B189" s="80">
        <v>2019</v>
      </c>
      <c r="C189" t="s">
        <v>4926</v>
      </c>
      <c r="D189" t="s">
        <v>511</v>
      </c>
      <c r="E189" t="s">
        <v>4927</v>
      </c>
      <c r="F189" s="68">
        <v>41436</v>
      </c>
    </row>
    <row r="190" spans="1:6">
      <c r="A190" s="70" t="s">
        <v>13692</v>
      </c>
      <c r="B190" s="80">
        <v>2019</v>
      </c>
      <c r="C190" t="s">
        <v>4932</v>
      </c>
      <c r="D190" t="s">
        <v>511</v>
      </c>
      <c r="E190" t="s">
        <v>4933</v>
      </c>
      <c r="F190" s="68">
        <v>41436</v>
      </c>
    </row>
    <row r="191" spans="1:6">
      <c r="A191" s="70" t="s">
        <v>13692</v>
      </c>
      <c r="B191" s="80">
        <v>2019</v>
      </c>
      <c r="C191" t="s">
        <v>4251</v>
      </c>
      <c r="D191" t="s">
        <v>511</v>
      </c>
      <c r="E191" t="s">
        <v>4935</v>
      </c>
      <c r="F191" s="68">
        <v>42278</v>
      </c>
    </row>
    <row r="192" spans="1:6">
      <c r="A192" s="70" t="s">
        <v>13693</v>
      </c>
      <c r="B192" s="80">
        <v>2019</v>
      </c>
      <c r="C192" t="s">
        <v>14669</v>
      </c>
      <c r="D192" t="s">
        <v>511</v>
      </c>
      <c r="E192" t="s">
        <v>4938</v>
      </c>
      <c r="F192" s="68">
        <v>42795</v>
      </c>
    </row>
    <row r="193" spans="1:6">
      <c r="A193" s="70" t="s">
        <v>13693</v>
      </c>
      <c r="B193" s="80">
        <v>2019</v>
      </c>
      <c r="C193" t="s">
        <v>4941</v>
      </c>
      <c r="D193" t="s">
        <v>511</v>
      </c>
      <c r="E193" t="s">
        <v>4942</v>
      </c>
      <c r="F193" s="68">
        <v>42795</v>
      </c>
    </row>
    <row r="194" spans="1:6">
      <c r="A194" s="70" t="s">
        <v>13693</v>
      </c>
      <c r="B194" s="80">
        <v>2019</v>
      </c>
      <c r="C194" t="s">
        <v>14670</v>
      </c>
      <c r="D194" t="s">
        <v>511</v>
      </c>
      <c r="E194" t="s">
        <v>4943</v>
      </c>
      <c r="F194" s="68">
        <v>42795</v>
      </c>
    </row>
    <row r="195" spans="1:6">
      <c r="A195" s="70" t="s">
        <v>13693</v>
      </c>
      <c r="B195" s="80">
        <v>2019</v>
      </c>
      <c r="C195" t="s">
        <v>4945</v>
      </c>
      <c r="D195" t="s">
        <v>511</v>
      </c>
      <c r="E195" t="s">
        <v>4946</v>
      </c>
      <c r="F195" s="68">
        <v>42795</v>
      </c>
    </row>
    <row r="196" spans="1:6">
      <c r="A196" s="70" t="s">
        <v>13694</v>
      </c>
      <c r="B196" s="80">
        <v>2019</v>
      </c>
      <c r="C196" t="s">
        <v>4949</v>
      </c>
      <c r="D196" t="s">
        <v>511</v>
      </c>
      <c r="E196" t="s">
        <v>4950</v>
      </c>
      <c r="F196" s="68">
        <v>40756</v>
      </c>
    </row>
    <row r="197" spans="1:6">
      <c r="A197" s="70" t="s">
        <v>13694</v>
      </c>
      <c r="B197" s="80">
        <v>2019</v>
      </c>
      <c r="C197" t="s">
        <v>6038</v>
      </c>
      <c r="D197" t="s">
        <v>511</v>
      </c>
      <c r="E197" t="s">
        <v>4953</v>
      </c>
      <c r="F197" s="68">
        <v>40756</v>
      </c>
    </row>
    <row r="198" spans="1:6">
      <c r="A198" s="70" t="s">
        <v>13695</v>
      </c>
      <c r="B198" s="80">
        <v>2019</v>
      </c>
      <c r="C198" t="s">
        <v>14671</v>
      </c>
      <c r="D198" t="s">
        <v>511</v>
      </c>
      <c r="E198" t="s">
        <v>4956</v>
      </c>
      <c r="F198" s="68">
        <v>42186</v>
      </c>
    </row>
    <row r="199" spans="1:6">
      <c r="A199" s="70" t="s">
        <v>13696</v>
      </c>
      <c r="B199" s="80">
        <v>2019</v>
      </c>
      <c r="C199" t="s">
        <v>4959</v>
      </c>
      <c r="D199" t="s">
        <v>511</v>
      </c>
      <c r="E199" t="s">
        <v>4960</v>
      </c>
      <c r="F199" s="68">
        <v>42803</v>
      </c>
    </row>
    <row r="200" spans="1:6">
      <c r="A200" s="70" t="s">
        <v>13697</v>
      </c>
      <c r="B200" s="80">
        <v>2019</v>
      </c>
      <c r="C200" t="s">
        <v>4963</v>
      </c>
      <c r="D200" t="s">
        <v>511</v>
      </c>
      <c r="E200" t="s">
        <v>4964</v>
      </c>
      <c r="F200" s="68">
        <v>43070</v>
      </c>
    </row>
    <row r="201" spans="1:6">
      <c r="A201" s="70" t="s">
        <v>13697</v>
      </c>
      <c r="B201" s="80">
        <v>2019</v>
      </c>
      <c r="C201" t="s">
        <v>4967</v>
      </c>
      <c r="D201" t="s">
        <v>511</v>
      </c>
      <c r="E201" t="s">
        <v>4968</v>
      </c>
      <c r="F201" s="68">
        <v>43075</v>
      </c>
    </row>
    <row r="202" spans="1:6">
      <c r="A202" s="70" t="s">
        <v>13697</v>
      </c>
      <c r="B202" s="80">
        <v>2019</v>
      </c>
      <c r="C202" t="s">
        <v>13105</v>
      </c>
      <c r="D202" t="s">
        <v>511</v>
      </c>
      <c r="E202" t="s">
        <v>4971</v>
      </c>
      <c r="F202" s="68">
        <v>43075</v>
      </c>
    </row>
    <row r="203" spans="1:6">
      <c r="A203" s="70" t="s">
        <v>13698</v>
      </c>
      <c r="B203" s="80">
        <v>2019</v>
      </c>
      <c r="C203" t="s">
        <v>4973</v>
      </c>
      <c r="D203" t="s">
        <v>511</v>
      </c>
      <c r="E203" t="s">
        <v>4974</v>
      </c>
      <c r="F203" s="68">
        <v>41944</v>
      </c>
    </row>
    <row r="204" spans="1:6">
      <c r="A204" s="70" t="s">
        <v>13698</v>
      </c>
      <c r="B204" s="80">
        <v>2019</v>
      </c>
      <c r="C204" t="s">
        <v>4977</v>
      </c>
      <c r="D204" t="s">
        <v>511</v>
      </c>
      <c r="E204" t="s">
        <v>4978</v>
      </c>
      <c r="F204" s="68">
        <v>41944</v>
      </c>
    </row>
    <row r="205" spans="1:6">
      <c r="A205" s="70" t="s">
        <v>13698</v>
      </c>
      <c r="B205" s="80">
        <v>2019</v>
      </c>
      <c r="C205" t="s">
        <v>4981</v>
      </c>
      <c r="D205" t="s">
        <v>511</v>
      </c>
      <c r="E205" t="s">
        <v>4982</v>
      </c>
      <c r="F205" s="68">
        <v>41944</v>
      </c>
    </row>
    <row r="206" spans="1:6">
      <c r="A206" s="70" t="s">
        <v>13698</v>
      </c>
      <c r="B206" s="80">
        <v>2019</v>
      </c>
      <c r="C206" t="s">
        <v>4985</v>
      </c>
      <c r="D206" t="s">
        <v>511</v>
      </c>
      <c r="E206" t="s">
        <v>4986</v>
      </c>
      <c r="F206" s="68">
        <v>41944</v>
      </c>
    </row>
    <row r="207" spans="1:6">
      <c r="A207" s="70" t="s">
        <v>13698</v>
      </c>
      <c r="B207" s="80">
        <v>2019</v>
      </c>
      <c r="C207" t="s">
        <v>14672</v>
      </c>
      <c r="D207" t="s">
        <v>511</v>
      </c>
      <c r="E207" t="s">
        <v>4989</v>
      </c>
      <c r="F207" s="68">
        <v>41944</v>
      </c>
    </row>
    <row r="208" spans="1:6">
      <c r="A208" s="70" t="s">
        <v>13698</v>
      </c>
      <c r="B208" s="80">
        <v>2019</v>
      </c>
      <c r="C208" t="s">
        <v>4991</v>
      </c>
      <c r="D208" t="s">
        <v>511</v>
      </c>
      <c r="E208" t="s">
        <v>4992</v>
      </c>
      <c r="F208" s="68">
        <v>41944</v>
      </c>
    </row>
    <row r="209" spans="1:6">
      <c r="A209" s="70" t="s">
        <v>13698</v>
      </c>
      <c r="B209" s="80">
        <v>2019</v>
      </c>
      <c r="C209" t="s">
        <v>4995</v>
      </c>
      <c r="D209" t="s">
        <v>511</v>
      </c>
      <c r="E209" t="s">
        <v>4996</v>
      </c>
      <c r="F209" s="68">
        <v>41944</v>
      </c>
    </row>
    <row r="210" spans="1:6">
      <c r="A210" s="70" t="s">
        <v>13698</v>
      </c>
      <c r="B210" s="80">
        <v>2019</v>
      </c>
      <c r="C210" t="s">
        <v>4999</v>
      </c>
      <c r="D210" t="s">
        <v>511</v>
      </c>
      <c r="E210" t="s">
        <v>5000</v>
      </c>
      <c r="F210" s="68">
        <v>41944</v>
      </c>
    </row>
    <row r="211" spans="1:6">
      <c r="A211" s="70" t="s">
        <v>13698</v>
      </c>
      <c r="B211" s="80">
        <v>2019</v>
      </c>
      <c r="C211" t="s">
        <v>5003</v>
      </c>
      <c r="D211" t="s">
        <v>511</v>
      </c>
      <c r="E211" t="s">
        <v>5004</v>
      </c>
      <c r="F211" s="68">
        <v>41944</v>
      </c>
    </row>
    <row r="212" spans="1:6">
      <c r="A212" s="70" t="s">
        <v>13698</v>
      </c>
      <c r="B212" s="80">
        <v>2019</v>
      </c>
      <c r="C212" t="s">
        <v>5007</v>
      </c>
      <c r="D212" t="s">
        <v>511</v>
      </c>
      <c r="E212" t="s">
        <v>5008</v>
      </c>
      <c r="F212" s="68">
        <v>41944</v>
      </c>
    </row>
    <row r="213" spans="1:6">
      <c r="A213" s="70" t="s">
        <v>13698</v>
      </c>
      <c r="B213" s="80">
        <v>2019</v>
      </c>
      <c r="C213" t="s">
        <v>5011</v>
      </c>
      <c r="D213" t="s">
        <v>511</v>
      </c>
      <c r="E213" t="s">
        <v>5012</v>
      </c>
      <c r="F213" s="68">
        <v>41944</v>
      </c>
    </row>
    <row r="214" spans="1:6">
      <c r="A214" s="70" t="s">
        <v>13699</v>
      </c>
      <c r="B214" s="80">
        <v>2019</v>
      </c>
      <c r="C214" t="s">
        <v>5015</v>
      </c>
      <c r="D214" t="s">
        <v>511</v>
      </c>
      <c r="E214" t="s">
        <v>5016</v>
      </c>
      <c r="F214" s="68">
        <v>42969</v>
      </c>
    </row>
    <row r="215" spans="1:6">
      <c r="A215" s="70" t="s">
        <v>13699</v>
      </c>
      <c r="B215" s="80">
        <v>2019</v>
      </c>
      <c r="C215" t="s">
        <v>5018</v>
      </c>
      <c r="D215" t="s">
        <v>511</v>
      </c>
      <c r="E215" t="s">
        <v>5019</v>
      </c>
      <c r="F215" s="68">
        <v>43062</v>
      </c>
    </row>
    <row r="216" spans="1:6">
      <c r="A216" s="70" t="s">
        <v>13700</v>
      </c>
      <c r="B216" s="80">
        <v>2019</v>
      </c>
      <c r="C216" t="s">
        <v>10663</v>
      </c>
      <c r="D216" t="s">
        <v>511</v>
      </c>
      <c r="E216" t="s">
        <v>5022</v>
      </c>
      <c r="F216" s="68">
        <v>40137</v>
      </c>
    </row>
    <row r="217" spans="1:6">
      <c r="A217" s="70" t="s">
        <v>13700</v>
      </c>
      <c r="B217" s="80">
        <v>2019</v>
      </c>
      <c r="C217" t="s">
        <v>5025</v>
      </c>
      <c r="D217" t="s">
        <v>511</v>
      </c>
      <c r="E217" t="s">
        <v>5026</v>
      </c>
      <c r="F217" s="68">
        <v>42853</v>
      </c>
    </row>
    <row r="218" spans="1:6">
      <c r="A218" s="70" t="s">
        <v>13700</v>
      </c>
      <c r="B218" s="80">
        <v>2019</v>
      </c>
      <c r="C218" t="s">
        <v>5029</v>
      </c>
      <c r="D218" t="s">
        <v>511</v>
      </c>
      <c r="E218" t="s">
        <v>5030</v>
      </c>
      <c r="F218" s="68">
        <v>42853</v>
      </c>
    </row>
    <row r="219" spans="1:6">
      <c r="A219" s="70" t="s">
        <v>13701</v>
      </c>
      <c r="B219" s="80">
        <v>2019</v>
      </c>
      <c r="C219" t="s">
        <v>1106</v>
      </c>
      <c r="D219" t="s">
        <v>511</v>
      </c>
      <c r="E219" t="s">
        <v>5033</v>
      </c>
      <c r="F219" s="68">
        <v>39220</v>
      </c>
    </row>
    <row r="220" spans="1:6">
      <c r="A220" s="70" t="s">
        <v>13702</v>
      </c>
      <c r="B220" s="80">
        <v>2019</v>
      </c>
      <c r="C220" t="s">
        <v>5036</v>
      </c>
      <c r="D220" t="s">
        <v>511</v>
      </c>
      <c r="E220" t="s">
        <v>5037</v>
      </c>
      <c r="F220" s="68">
        <v>42691</v>
      </c>
    </row>
    <row r="221" spans="1:6">
      <c r="A221" s="70" t="s">
        <v>13702</v>
      </c>
      <c r="B221" s="80">
        <v>2019</v>
      </c>
      <c r="C221" t="s">
        <v>5040</v>
      </c>
      <c r="D221" t="s">
        <v>511</v>
      </c>
      <c r="E221" t="s">
        <v>5041</v>
      </c>
      <c r="F221" s="68">
        <v>43012</v>
      </c>
    </row>
    <row r="222" spans="1:6">
      <c r="A222" s="70" t="s">
        <v>13703</v>
      </c>
      <c r="B222" s="80">
        <v>2019</v>
      </c>
      <c r="C222" t="s">
        <v>5042</v>
      </c>
      <c r="D222" t="s">
        <v>511</v>
      </c>
      <c r="E222" t="s">
        <v>5043</v>
      </c>
      <c r="F222" s="68">
        <v>43009</v>
      </c>
    </row>
    <row r="223" spans="1:6">
      <c r="A223" s="70" t="s">
        <v>13703</v>
      </c>
      <c r="B223" s="80">
        <v>2019</v>
      </c>
      <c r="C223" t="s">
        <v>5046</v>
      </c>
      <c r="D223" t="s">
        <v>511</v>
      </c>
      <c r="E223" t="s">
        <v>5047</v>
      </c>
      <c r="F223" s="68">
        <v>42879</v>
      </c>
    </row>
    <row r="224" spans="1:6">
      <c r="A224" s="70" t="s">
        <v>13703</v>
      </c>
      <c r="B224" s="80">
        <v>2019</v>
      </c>
      <c r="C224" t="s">
        <v>5048</v>
      </c>
      <c r="D224" t="s">
        <v>511</v>
      </c>
      <c r="E224" t="s">
        <v>5049</v>
      </c>
      <c r="F224" s="68">
        <v>43040</v>
      </c>
    </row>
    <row r="225" spans="1:6">
      <c r="A225" s="70" t="s">
        <v>13703</v>
      </c>
      <c r="B225" s="80">
        <v>2019</v>
      </c>
      <c r="C225" t="s">
        <v>5052</v>
      </c>
      <c r="D225" t="s">
        <v>511</v>
      </c>
      <c r="E225" t="s">
        <v>5053</v>
      </c>
      <c r="F225" s="68">
        <v>42810</v>
      </c>
    </row>
    <row r="226" spans="1:6">
      <c r="A226" s="70" t="s">
        <v>13704</v>
      </c>
      <c r="B226" s="80">
        <v>2019</v>
      </c>
      <c r="C226" t="s">
        <v>5057</v>
      </c>
      <c r="D226" t="s">
        <v>511</v>
      </c>
      <c r="E226" t="s">
        <v>5058</v>
      </c>
      <c r="F226" s="68">
        <v>42803</v>
      </c>
    </row>
    <row r="227" spans="1:6">
      <c r="A227" s="70" t="s">
        <v>13704</v>
      </c>
      <c r="B227" s="80">
        <v>2019</v>
      </c>
      <c r="C227" t="s">
        <v>5061</v>
      </c>
      <c r="D227" t="s">
        <v>511</v>
      </c>
      <c r="E227" t="s">
        <v>5062</v>
      </c>
      <c r="F227" s="68">
        <v>42529</v>
      </c>
    </row>
    <row r="228" spans="1:6">
      <c r="A228" s="70" t="s">
        <v>13704</v>
      </c>
      <c r="B228" s="80">
        <v>2019</v>
      </c>
      <c r="C228" t="s">
        <v>5063</v>
      </c>
      <c r="D228" t="s">
        <v>511</v>
      </c>
      <c r="E228" t="s">
        <v>5064</v>
      </c>
      <c r="F228" s="68">
        <v>42946</v>
      </c>
    </row>
    <row r="229" spans="1:6">
      <c r="A229" s="70" t="s">
        <v>13705</v>
      </c>
      <c r="B229" s="80">
        <v>2019</v>
      </c>
      <c r="C229" t="s">
        <v>5066</v>
      </c>
      <c r="D229" t="s">
        <v>511</v>
      </c>
      <c r="E229" t="s">
        <v>5067</v>
      </c>
      <c r="F229" s="68">
        <v>42605</v>
      </c>
    </row>
    <row r="230" spans="1:6">
      <c r="A230" s="70" t="s">
        <v>13706</v>
      </c>
      <c r="B230" s="80">
        <v>2019</v>
      </c>
      <c r="C230" t="s">
        <v>14673</v>
      </c>
      <c r="D230" t="s">
        <v>511</v>
      </c>
      <c r="E230" t="s">
        <v>5071</v>
      </c>
      <c r="F230" s="68">
        <v>42248</v>
      </c>
    </row>
    <row r="231" spans="1:6">
      <c r="A231" s="70" t="s">
        <v>13707</v>
      </c>
      <c r="B231" s="80">
        <v>2019</v>
      </c>
      <c r="C231" t="s">
        <v>5073</v>
      </c>
      <c r="D231" t="s">
        <v>511</v>
      </c>
      <c r="E231" t="s">
        <v>5074</v>
      </c>
      <c r="F231" s="68">
        <v>43060</v>
      </c>
    </row>
    <row r="232" spans="1:6">
      <c r="A232" s="70" t="s">
        <v>13707</v>
      </c>
      <c r="B232" s="80">
        <v>2019</v>
      </c>
      <c r="C232" t="s">
        <v>4321</v>
      </c>
      <c r="D232" t="s">
        <v>511</v>
      </c>
      <c r="E232" t="s">
        <v>5075</v>
      </c>
      <c r="F232" s="68">
        <v>43049</v>
      </c>
    </row>
    <row r="233" spans="1:6">
      <c r="A233" s="70" t="s">
        <v>13707</v>
      </c>
      <c r="B233" s="80">
        <v>2019</v>
      </c>
      <c r="C233" t="s">
        <v>5078</v>
      </c>
      <c r="D233" t="s">
        <v>511</v>
      </c>
      <c r="E233" t="s">
        <v>5079</v>
      </c>
      <c r="F233" s="68">
        <v>43026</v>
      </c>
    </row>
    <row r="234" spans="1:6">
      <c r="A234" s="70" t="s">
        <v>13708</v>
      </c>
      <c r="B234" s="80">
        <v>2019</v>
      </c>
      <c r="C234" t="s">
        <v>5082</v>
      </c>
      <c r="D234" t="s">
        <v>511</v>
      </c>
      <c r="E234" t="s">
        <v>5083</v>
      </c>
      <c r="F234" s="68">
        <v>42339</v>
      </c>
    </row>
    <row r="235" spans="1:6">
      <c r="A235" s="70" t="s">
        <v>13709</v>
      </c>
      <c r="B235" s="80">
        <v>2019</v>
      </c>
      <c r="C235" t="s">
        <v>5086</v>
      </c>
      <c r="D235" t="s">
        <v>511</v>
      </c>
      <c r="E235" t="s">
        <v>5087</v>
      </c>
      <c r="F235" s="68">
        <v>43132</v>
      </c>
    </row>
    <row r="236" spans="1:6">
      <c r="A236" s="70" t="s">
        <v>13709</v>
      </c>
      <c r="B236" s="80">
        <v>2019</v>
      </c>
      <c r="C236" t="s">
        <v>14674</v>
      </c>
      <c r="D236" t="s">
        <v>511</v>
      </c>
      <c r="E236" t="s">
        <v>5090</v>
      </c>
      <c r="F236" s="68">
        <v>43132</v>
      </c>
    </row>
    <row r="237" spans="1:6">
      <c r="A237" s="70" t="s">
        <v>13710</v>
      </c>
      <c r="B237" s="80">
        <v>2019</v>
      </c>
      <c r="C237" t="s">
        <v>5093</v>
      </c>
      <c r="D237" t="s">
        <v>511</v>
      </c>
      <c r="E237" t="s">
        <v>5094</v>
      </c>
      <c r="F237" s="68">
        <v>42979</v>
      </c>
    </row>
    <row r="238" spans="1:6">
      <c r="A238" s="70" t="s">
        <v>13710</v>
      </c>
      <c r="B238" s="80">
        <v>2019</v>
      </c>
      <c r="C238" t="s">
        <v>4859</v>
      </c>
      <c r="D238" t="s">
        <v>511</v>
      </c>
      <c r="E238" t="s">
        <v>5097</v>
      </c>
      <c r="F238" s="68">
        <v>42979</v>
      </c>
    </row>
    <row r="239" spans="1:6">
      <c r="A239" s="70" t="s">
        <v>13711</v>
      </c>
      <c r="B239" s="80">
        <v>2019</v>
      </c>
      <c r="C239" t="s">
        <v>5100</v>
      </c>
      <c r="D239" t="s">
        <v>511</v>
      </c>
      <c r="E239" t="s">
        <v>5101</v>
      </c>
      <c r="F239" s="68">
        <v>42339</v>
      </c>
    </row>
    <row r="240" spans="1:6">
      <c r="A240" s="70" t="s">
        <v>13712</v>
      </c>
      <c r="B240" s="80">
        <v>2019</v>
      </c>
      <c r="C240" t="s">
        <v>5025</v>
      </c>
      <c r="D240" t="s">
        <v>511</v>
      </c>
      <c r="E240" t="s">
        <v>5105</v>
      </c>
      <c r="F240" s="68">
        <v>42865</v>
      </c>
    </row>
    <row r="241" spans="1:6">
      <c r="A241" s="70" t="s">
        <v>13712</v>
      </c>
      <c r="B241" s="80">
        <v>2019</v>
      </c>
      <c r="C241" t="s">
        <v>5108</v>
      </c>
      <c r="D241" t="s">
        <v>511</v>
      </c>
      <c r="E241" t="s">
        <v>5109</v>
      </c>
      <c r="F241" s="68">
        <v>42523</v>
      </c>
    </row>
    <row r="242" spans="1:6">
      <c r="A242" s="70" t="s">
        <v>13712</v>
      </c>
      <c r="B242" s="80">
        <v>2019</v>
      </c>
      <c r="C242" t="s">
        <v>5029</v>
      </c>
      <c r="D242" t="s">
        <v>511</v>
      </c>
      <c r="E242" t="s">
        <v>5110</v>
      </c>
      <c r="F242" s="68">
        <v>42865</v>
      </c>
    </row>
    <row r="243" spans="1:6">
      <c r="A243" s="70" t="s">
        <v>13713</v>
      </c>
      <c r="B243" s="80">
        <v>2019</v>
      </c>
      <c r="C243" t="s">
        <v>5113</v>
      </c>
      <c r="D243" t="s">
        <v>511</v>
      </c>
      <c r="E243" t="s">
        <v>5114</v>
      </c>
      <c r="F243" s="68">
        <v>42937</v>
      </c>
    </row>
    <row r="244" spans="1:6">
      <c r="A244" s="70" t="s">
        <v>13714</v>
      </c>
      <c r="B244" s="80">
        <v>2019</v>
      </c>
      <c r="C244" t="s">
        <v>5119</v>
      </c>
      <c r="D244" t="s">
        <v>511</v>
      </c>
      <c r="E244" t="s">
        <v>5120</v>
      </c>
      <c r="F244" s="68">
        <v>43069</v>
      </c>
    </row>
    <row r="245" spans="1:6">
      <c r="A245" s="70" t="s">
        <v>13714</v>
      </c>
      <c r="B245" s="80">
        <v>2019</v>
      </c>
      <c r="C245" t="s">
        <v>14675</v>
      </c>
      <c r="D245" t="s">
        <v>511</v>
      </c>
      <c r="E245" t="s">
        <v>5121</v>
      </c>
      <c r="F245" s="68">
        <v>43069</v>
      </c>
    </row>
    <row r="246" spans="1:6">
      <c r="A246" s="70" t="s">
        <v>13714</v>
      </c>
      <c r="B246" s="80">
        <v>2019</v>
      </c>
      <c r="C246" t="s">
        <v>5124</v>
      </c>
      <c r="D246" t="s">
        <v>511</v>
      </c>
      <c r="E246" t="s">
        <v>5125</v>
      </c>
      <c r="F246" s="68">
        <v>43069</v>
      </c>
    </row>
    <row r="247" spans="1:6">
      <c r="A247" s="70" t="s">
        <v>13714</v>
      </c>
      <c r="B247" s="80">
        <v>2019</v>
      </c>
      <c r="C247" t="s">
        <v>5128</v>
      </c>
      <c r="D247" t="s">
        <v>511</v>
      </c>
      <c r="E247" t="s">
        <v>5129</v>
      </c>
      <c r="F247" s="68">
        <v>43069</v>
      </c>
    </row>
    <row r="248" spans="1:6">
      <c r="A248" s="70" t="s">
        <v>13714</v>
      </c>
      <c r="B248" s="80">
        <v>2019</v>
      </c>
      <c r="C248" t="s">
        <v>5132</v>
      </c>
      <c r="D248" t="s">
        <v>511</v>
      </c>
      <c r="E248" t="s">
        <v>5133</v>
      </c>
      <c r="F248" s="68">
        <v>43069</v>
      </c>
    </row>
    <row r="249" spans="1:6">
      <c r="A249" s="70" t="s">
        <v>13714</v>
      </c>
      <c r="B249" s="80">
        <v>2019</v>
      </c>
      <c r="C249" t="s">
        <v>5136</v>
      </c>
      <c r="D249" t="s">
        <v>511</v>
      </c>
      <c r="E249" t="s">
        <v>5137</v>
      </c>
      <c r="F249" s="68">
        <v>43069</v>
      </c>
    </row>
    <row r="250" spans="1:6">
      <c r="A250" s="70" t="s">
        <v>13714</v>
      </c>
      <c r="B250" s="80">
        <v>2019</v>
      </c>
      <c r="C250" t="s">
        <v>5140</v>
      </c>
      <c r="D250" t="s">
        <v>511</v>
      </c>
      <c r="E250" t="s">
        <v>5141</v>
      </c>
      <c r="F250" s="68">
        <v>43069</v>
      </c>
    </row>
    <row r="251" spans="1:6">
      <c r="A251" s="70" t="s">
        <v>13714</v>
      </c>
      <c r="B251" s="80">
        <v>2019</v>
      </c>
      <c r="C251" t="s">
        <v>5142</v>
      </c>
      <c r="D251" t="s">
        <v>511</v>
      </c>
      <c r="E251" t="s">
        <v>5143</v>
      </c>
      <c r="F251" s="68">
        <v>43069</v>
      </c>
    </row>
    <row r="252" spans="1:6">
      <c r="A252" s="70" t="s">
        <v>13714</v>
      </c>
      <c r="B252" s="80">
        <v>2019</v>
      </c>
      <c r="C252" t="s">
        <v>5146</v>
      </c>
      <c r="D252" t="s">
        <v>511</v>
      </c>
      <c r="E252" t="s">
        <v>5147</v>
      </c>
      <c r="F252" s="68">
        <v>43069</v>
      </c>
    </row>
    <row r="253" spans="1:6">
      <c r="A253" s="70" t="s">
        <v>13714</v>
      </c>
      <c r="B253" s="80">
        <v>2019</v>
      </c>
      <c r="C253" t="s">
        <v>14676</v>
      </c>
      <c r="D253" t="s">
        <v>511</v>
      </c>
      <c r="E253" t="s">
        <v>5150</v>
      </c>
      <c r="F253" s="68">
        <v>43069</v>
      </c>
    </row>
    <row r="254" spans="1:6">
      <c r="A254" s="70" t="s">
        <v>13714</v>
      </c>
      <c r="B254" s="80">
        <v>2019</v>
      </c>
      <c r="C254" t="s">
        <v>14677</v>
      </c>
      <c r="D254" t="s">
        <v>511</v>
      </c>
      <c r="E254" t="s">
        <v>5154</v>
      </c>
      <c r="F254" s="68">
        <v>43069</v>
      </c>
    </row>
    <row r="255" spans="1:6">
      <c r="A255" s="70" t="s">
        <v>13714</v>
      </c>
      <c r="B255" s="80">
        <v>2019</v>
      </c>
      <c r="C255" t="s">
        <v>5157</v>
      </c>
      <c r="D255" t="s">
        <v>511</v>
      </c>
      <c r="E255" t="s">
        <v>5158</v>
      </c>
      <c r="F255" s="68">
        <v>43069</v>
      </c>
    </row>
    <row r="256" spans="1:6">
      <c r="A256" s="70" t="s">
        <v>13714</v>
      </c>
      <c r="B256" s="80">
        <v>2019</v>
      </c>
      <c r="C256" t="s">
        <v>5161</v>
      </c>
      <c r="D256" t="s">
        <v>511</v>
      </c>
      <c r="E256" t="s">
        <v>5162</v>
      </c>
      <c r="F256" s="68">
        <v>43069</v>
      </c>
    </row>
    <row r="257" spans="1:6">
      <c r="A257" s="70" t="s">
        <v>13714</v>
      </c>
      <c r="B257" s="80">
        <v>2019</v>
      </c>
      <c r="C257" t="s">
        <v>5164</v>
      </c>
      <c r="D257" t="s">
        <v>511</v>
      </c>
      <c r="E257" t="s">
        <v>5165</v>
      </c>
      <c r="F257" s="68">
        <v>43069</v>
      </c>
    </row>
    <row r="258" spans="1:6">
      <c r="A258" s="70" t="s">
        <v>13714</v>
      </c>
      <c r="B258" s="80">
        <v>2019</v>
      </c>
      <c r="C258" t="s">
        <v>5167</v>
      </c>
      <c r="D258" t="s">
        <v>511</v>
      </c>
      <c r="E258" t="s">
        <v>5168</v>
      </c>
      <c r="F258" s="68">
        <v>43069</v>
      </c>
    </row>
    <row r="259" spans="1:6">
      <c r="A259" s="70" t="s">
        <v>13714</v>
      </c>
      <c r="B259" s="80">
        <v>2019</v>
      </c>
      <c r="C259" t="s">
        <v>14678</v>
      </c>
      <c r="D259" t="s">
        <v>511</v>
      </c>
      <c r="E259" t="s">
        <v>5169</v>
      </c>
      <c r="F259" s="68">
        <v>43069</v>
      </c>
    </row>
    <row r="260" spans="1:6">
      <c r="A260" s="70" t="s">
        <v>13714</v>
      </c>
      <c r="B260" s="80">
        <v>2019</v>
      </c>
      <c r="C260" t="s">
        <v>5172</v>
      </c>
      <c r="D260" t="s">
        <v>511</v>
      </c>
      <c r="E260" t="s">
        <v>5173</v>
      </c>
      <c r="F260" s="68">
        <v>43069</v>
      </c>
    </row>
    <row r="261" spans="1:6">
      <c r="A261" s="70" t="s">
        <v>13714</v>
      </c>
      <c r="B261" s="80">
        <v>2019</v>
      </c>
      <c r="C261" t="s">
        <v>5176</v>
      </c>
      <c r="D261" t="s">
        <v>511</v>
      </c>
      <c r="E261" t="s">
        <v>5177</v>
      </c>
      <c r="F261" s="68">
        <v>43069</v>
      </c>
    </row>
    <row r="262" spans="1:6">
      <c r="A262" s="70" t="s">
        <v>13714</v>
      </c>
      <c r="B262" s="80">
        <v>2019</v>
      </c>
      <c r="C262" t="s">
        <v>5180</v>
      </c>
      <c r="D262" t="s">
        <v>511</v>
      </c>
      <c r="E262" t="s">
        <v>5181</v>
      </c>
      <c r="F262" s="68">
        <v>43069</v>
      </c>
    </row>
    <row r="263" spans="1:6">
      <c r="A263" s="70" t="s">
        <v>13714</v>
      </c>
      <c r="B263" s="80">
        <v>2019</v>
      </c>
      <c r="C263" t="s">
        <v>14679</v>
      </c>
      <c r="D263" t="s">
        <v>511</v>
      </c>
      <c r="E263" t="s">
        <v>5184</v>
      </c>
      <c r="F263" s="68">
        <v>43069</v>
      </c>
    </row>
    <row r="264" spans="1:6">
      <c r="A264" s="70" t="s">
        <v>13714</v>
      </c>
      <c r="B264" s="80">
        <v>2019</v>
      </c>
      <c r="C264" t="s">
        <v>5187</v>
      </c>
      <c r="D264" t="s">
        <v>511</v>
      </c>
      <c r="E264" t="s">
        <v>5188</v>
      </c>
      <c r="F264" s="68">
        <v>43069</v>
      </c>
    </row>
    <row r="265" spans="1:6">
      <c r="A265" s="70" t="s">
        <v>13714</v>
      </c>
      <c r="B265" s="80">
        <v>2019</v>
      </c>
      <c r="C265" t="s">
        <v>14680</v>
      </c>
      <c r="D265" t="s">
        <v>511</v>
      </c>
      <c r="E265" t="s">
        <v>5191</v>
      </c>
      <c r="F265" s="68">
        <v>43069</v>
      </c>
    </row>
    <row r="266" spans="1:6">
      <c r="A266" s="70" t="s">
        <v>13714</v>
      </c>
      <c r="B266" s="80">
        <v>2019</v>
      </c>
      <c r="C266" t="s">
        <v>5194</v>
      </c>
      <c r="D266" t="s">
        <v>511</v>
      </c>
      <c r="E266" t="s">
        <v>5195</v>
      </c>
      <c r="F266" s="68">
        <v>43069</v>
      </c>
    </row>
    <row r="267" spans="1:6">
      <c r="A267" s="70" t="s">
        <v>13714</v>
      </c>
      <c r="B267" s="80">
        <v>2019</v>
      </c>
      <c r="C267" t="s">
        <v>5198</v>
      </c>
      <c r="D267" t="s">
        <v>511</v>
      </c>
      <c r="E267" t="s">
        <v>5199</v>
      </c>
      <c r="F267" s="68">
        <v>43069</v>
      </c>
    </row>
    <row r="268" spans="1:6">
      <c r="A268" s="70" t="s">
        <v>13714</v>
      </c>
      <c r="B268" s="80">
        <v>2019</v>
      </c>
      <c r="C268" t="s">
        <v>14681</v>
      </c>
      <c r="D268" t="s">
        <v>511</v>
      </c>
      <c r="E268" t="s">
        <v>5201</v>
      </c>
      <c r="F268" s="68">
        <v>43069</v>
      </c>
    </row>
    <row r="269" spans="1:6">
      <c r="A269" s="70" t="s">
        <v>13714</v>
      </c>
      <c r="B269" s="80">
        <v>2019</v>
      </c>
      <c r="C269" t="s">
        <v>14682</v>
      </c>
      <c r="D269" t="s">
        <v>511</v>
      </c>
      <c r="E269" t="s">
        <v>5202</v>
      </c>
      <c r="F269" s="68">
        <v>43069</v>
      </c>
    </row>
    <row r="270" spans="1:6">
      <c r="A270" s="70" t="s">
        <v>13714</v>
      </c>
      <c r="B270" s="80">
        <v>2019</v>
      </c>
      <c r="C270" t="s">
        <v>14683</v>
      </c>
      <c r="D270" t="s">
        <v>511</v>
      </c>
      <c r="E270" t="s">
        <v>5203</v>
      </c>
      <c r="F270" s="68">
        <v>43069</v>
      </c>
    </row>
    <row r="271" spans="1:6">
      <c r="A271" s="70" t="s">
        <v>13714</v>
      </c>
      <c r="B271" s="80">
        <v>2019</v>
      </c>
      <c r="C271" t="s">
        <v>5204</v>
      </c>
      <c r="D271" t="s">
        <v>511</v>
      </c>
      <c r="E271" t="s">
        <v>5205</v>
      </c>
      <c r="F271" s="68">
        <v>43069</v>
      </c>
    </row>
    <row r="272" spans="1:6">
      <c r="A272" s="70" t="s">
        <v>13714</v>
      </c>
      <c r="B272" s="80">
        <v>2019</v>
      </c>
      <c r="C272" t="s">
        <v>5206</v>
      </c>
      <c r="D272" t="s">
        <v>511</v>
      </c>
      <c r="E272" t="s">
        <v>5207</v>
      </c>
      <c r="F272" s="68">
        <v>43069</v>
      </c>
    </row>
    <row r="273" spans="1:6">
      <c r="A273" s="70" t="s">
        <v>13714</v>
      </c>
      <c r="B273" s="80">
        <v>2019</v>
      </c>
      <c r="C273" t="s">
        <v>5208</v>
      </c>
      <c r="D273" t="s">
        <v>511</v>
      </c>
      <c r="E273" t="s">
        <v>5209</v>
      </c>
      <c r="F273" s="68">
        <v>43069</v>
      </c>
    </row>
    <row r="274" spans="1:6">
      <c r="A274" s="70" t="s">
        <v>13714</v>
      </c>
      <c r="B274" s="80">
        <v>2019</v>
      </c>
      <c r="C274" t="s">
        <v>5210</v>
      </c>
      <c r="D274" t="s">
        <v>511</v>
      </c>
      <c r="E274" t="s">
        <v>5211</v>
      </c>
      <c r="F274" s="68">
        <v>43069</v>
      </c>
    </row>
    <row r="275" spans="1:6">
      <c r="A275" s="70" t="s">
        <v>13714</v>
      </c>
      <c r="B275" s="80">
        <v>2019</v>
      </c>
      <c r="C275" t="s">
        <v>5212</v>
      </c>
      <c r="D275" t="s">
        <v>511</v>
      </c>
      <c r="E275" t="s">
        <v>5213</v>
      </c>
      <c r="F275" s="68">
        <v>43069</v>
      </c>
    </row>
    <row r="276" spans="1:6">
      <c r="A276" s="70" t="s">
        <v>13714</v>
      </c>
      <c r="B276" s="80">
        <v>2019</v>
      </c>
      <c r="C276" t="s">
        <v>5214</v>
      </c>
      <c r="D276" t="s">
        <v>511</v>
      </c>
      <c r="E276" t="s">
        <v>5215</v>
      </c>
      <c r="F276" s="68">
        <v>43069</v>
      </c>
    </row>
    <row r="277" spans="1:6">
      <c r="A277" s="70" t="s">
        <v>13714</v>
      </c>
      <c r="B277" s="80">
        <v>2019</v>
      </c>
      <c r="C277" t="s">
        <v>5216</v>
      </c>
      <c r="D277" t="s">
        <v>511</v>
      </c>
      <c r="E277" t="s">
        <v>5217</v>
      </c>
      <c r="F277" s="68">
        <v>43069</v>
      </c>
    </row>
    <row r="278" spans="1:6">
      <c r="A278" s="70" t="s">
        <v>13714</v>
      </c>
      <c r="B278" s="80">
        <v>2019</v>
      </c>
      <c r="C278" t="s">
        <v>5218</v>
      </c>
      <c r="D278" t="s">
        <v>511</v>
      </c>
      <c r="E278" t="s">
        <v>5219</v>
      </c>
      <c r="F278" s="68">
        <v>43069</v>
      </c>
    </row>
    <row r="279" spans="1:6">
      <c r="A279" s="70" t="s">
        <v>13714</v>
      </c>
      <c r="B279" s="80">
        <v>2019</v>
      </c>
      <c r="C279" t="s">
        <v>5220</v>
      </c>
      <c r="D279" t="s">
        <v>511</v>
      </c>
      <c r="E279" t="s">
        <v>5221</v>
      </c>
      <c r="F279" s="68">
        <v>43069</v>
      </c>
    </row>
    <row r="280" spans="1:6">
      <c r="A280" s="70" t="s">
        <v>13714</v>
      </c>
      <c r="B280" s="80">
        <v>2019</v>
      </c>
      <c r="C280" t="s">
        <v>5222</v>
      </c>
      <c r="D280" t="s">
        <v>511</v>
      </c>
      <c r="E280" t="s">
        <v>5223</v>
      </c>
      <c r="F280" s="68">
        <v>43069</v>
      </c>
    </row>
    <row r="281" spans="1:6">
      <c r="A281" s="70" t="s">
        <v>13714</v>
      </c>
      <c r="B281" s="80">
        <v>2019</v>
      </c>
      <c r="C281" t="s">
        <v>5224</v>
      </c>
      <c r="D281" t="s">
        <v>511</v>
      </c>
      <c r="E281" t="s">
        <v>5225</v>
      </c>
      <c r="F281" s="68">
        <v>43069</v>
      </c>
    </row>
    <row r="282" spans="1:6">
      <c r="A282" s="70" t="s">
        <v>13714</v>
      </c>
      <c r="B282" s="80">
        <v>2019</v>
      </c>
      <c r="C282" t="s">
        <v>5226</v>
      </c>
      <c r="D282" t="s">
        <v>511</v>
      </c>
      <c r="E282" t="s">
        <v>5227</v>
      </c>
      <c r="F282" s="68">
        <v>43069</v>
      </c>
    </row>
    <row r="283" spans="1:6">
      <c r="A283" s="70" t="s">
        <v>13714</v>
      </c>
      <c r="B283" s="80">
        <v>2019</v>
      </c>
      <c r="C283" t="s">
        <v>5228</v>
      </c>
      <c r="D283" t="s">
        <v>511</v>
      </c>
      <c r="E283" t="s">
        <v>5229</v>
      </c>
      <c r="F283" s="68">
        <v>43069</v>
      </c>
    </row>
    <row r="284" spans="1:6">
      <c r="A284" s="70" t="s">
        <v>13714</v>
      </c>
      <c r="B284" s="80">
        <v>2019</v>
      </c>
      <c r="C284" t="s">
        <v>5230</v>
      </c>
      <c r="D284" t="s">
        <v>511</v>
      </c>
      <c r="E284" t="s">
        <v>5231</v>
      </c>
      <c r="F284" s="68">
        <v>43069</v>
      </c>
    </row>
    <row r="285" spans="1:6">
      <c r="A285" s="70" t="s">
        <v>13714</v>
      </c>
      <c r="B285" s="80">
        <v>2019</v>
      </c>
      <c r="C285" t="s">
        <v>14684</v>
      </c>
      <c r="D285" t="s">
        <v>511</v>
      </c>
      <c r="E285" t="s">
        <v>5232</v>
      </c>
      <c r="F285" s="68">
        <v>43069</v>
      </c>
    </row>
    <row r="286" spans="1:6">
      <c r="A286" s="70" t="s">
        <v>13714</v>
      </c>
      <c r="B286" s="80">
        <v>2019</v>
      </c>
      <c r="C286" t="s">
        <v>5233</v>
      </c>
      <c r="D286" t="s">
        <v>511</v>
      </c>
      <c r="E286" t="s">
        <v>5234</v>
      </c>
      <c r="F286" s="68">
        <v>43069</v>
      </c>
    </row>
    <row r="287" spans="1:6">
      <c r="A287" s="70" t="s">
        <v>13714</v>
      </c>
      <c r="B287" s="80">
        <v>2019</v>
      </c>
      <c r="C287" t="s">
        <v>5235</v>
      </c>
      <c r="D287" t="s">
        <v>511</v>
      </c>
      <c r="E287" t="s">
        <v>5236</v>
      </c>
      <c r="F287" s="68">
        <v>43069</v>
      </c>
    </row>
    <row r="288" spans="1:6">
      <c r="A288" s="70" t="s">
        <v>13714</v>
      </c>
      <c r="B288" s="80">
        <v>2019</v>
      </c>
      <c r="C288" t="s">
        <v>14685</v>
      </c>
      <c r="D288" t="s">
        <v>511</v>
      </c>
      <c r="E288" t="s">
        <v>5237</v>
      </c>
      <c r="F288" s="68">
        <v>43069</v>
      </c>
    </row>
    <row r="289" spans="1:6">
      <c r="A289" s="70" t="s">
        <v>13714</v>
      </c>
      <c r="B289" s="80">
        <v>2019</v>
      </c>
      <c r="C289" t="s">
        <v>14686</v>
      </c>
      <c r="D289" t="s">
        <v>511</v>
      </c>
      <c r="E289" t="s">
        <v>5238</v>
      </c>
      <c r="F289" s="68">
        <v>43069</v>
      </c>
    </row>
    <row r="290" spans="1:6">
      <c r="A290" s="70" t="s">
        <v>13714</v>
      </c>
      <c r="B290" s="80">
        <v>2019</v>
      </c>
      <c r="C290" t="s">
        <v>5239</v>
      </c>
      <c r="D290" t="s">
        <v>511</v>
      </c>
      <c r="E290" t="s">
        <v>5240</v>
      </c>
      <c r="F290" s="68">
        <v>43069</v>
      </c>
    </row>
    <row r="291" spans="1:6">
      <c r="A291" s="70" t="s">
        <v>13714</v>
      </c>
      <c r="B291" s="80">
        <v>2019</v>
      </c>
      <c r="C291" t="s">
        <v>14687</v>
      </c>
      <c r="D291" t="s">
        <v>511</v>
      </c>
      <c r="E291" t="s">
        <v>5241</v>
      </c>
      <c r="F291" s="68">
        <v>43069</v>
      </c>
    </row>
    <row r="292" spans="1:6">
      <c r="A292" s="70" t="s">
        <v>13714</v>
      </c>
      <c r="B292" s="80">
        <v>2019</v>
      </c>
      <c r="C292" t="s">
        <v>5242</v>
      </c>
      <c r="D292" t="s">
        <v>511</v>
      </c>
      <c r="E292" t="s">
        <v>5243</v>
      </c>
      <c r="F292" s="68">
        <v>43069</v>
      </c>
    </row>
    <row r="293" spans="1:6">
      <c r="A293" s="70" t="s">
        <v>13714</v>
      </c>
      <c r="B293" s="80">
        <v>2019</v>
      </c>
      <c r="C293" t="s">
        <v>5244</v>
      </c>
      <c r="D293" t="s">
        <v>511</v>
      </c>
      <c r="E293" t="s">
        <v>5245</v>
      </c>
      <c r="F293" s="68">
        <v>43069</v>
      </c>
    </row>
    <row r="294" spans="1:6">
      <c r="A294" s="70" t="s">
        <v>13714</v>
      </c>
      <c r="B294" s="80">
        <v>2019</v>
      </c>
      <c r="C294" t="s">
        <v>5246</v>
      </c>
      <c r="D294" t="s">
        <v>511</v>
      </c>
      <c r="E294" t="s">
        <v>5247</v>
      </c>
      <c r="F294" s="68">
        <v>43069</v>
      </c>
    </row>
    <row r="295" spans="1:6">
      <c r="A295" s="70" t="s">
        <v>13714</v>
      </c>
      <c r="B295" s="80">
        <v>2019</v>
      </c>
      <c r="C295" t="s">
        <v>5248</v>
      </c>
      <c r="D295" t="s">
        <v>511</v>
      </c>
      <c r="E295" t="s">
        <v>5249</v>
      </c>
      <c r="F295" s="68">
        <v>43069</v>
      </c>
    </row>
    <row r="296" spans="1:6">
      <c r="A296" s="70" t="s">
        <v>13714</v>
      </c>
      <c r="B296" s="80">
        <v>2019</v>
      </c>
      <c r="C296" t="s">
        <v>5250</v>
      </c>
      <c r="D296" t="s">
        <v>511</v>
      </c>
      <c r="E296" t="s">
        <v>5251</v>
      </c>
      <c r="F296" s="68">
        <v>43069</v>
      </c>
    </row>
    <row r="297" spans="1:6">
      <c r="A297" s="70" t="s">
        <v>13714</v>
      </c>
      <c r="B297" s="80">
        <v>2019</v>
      </c>
      <c r="C297" t="s">
        <v>5252</v>
      </c>
      <c r="D297" t="s">
        <v>511</v>
      </c>
      <c r="E297" t="s">
        <v>5253</v>
      </c>
      <c r="F297" s="68">
        <v>43069</v>
      </c>
    </row>
    <row r="298" spans="1:6">
      <c r="A298" s="70" t="s">
        <v>13714</v>
      </c>
      <c r="B298" s="80">
        <v>2019</v>
      </c>
      <c r="C298" t="s">
        <v>14688</v>
      </c>
      <c r="D298" t="s">
        <v>511</v>
      </c>
      <c r="E298" t="s">
        <v>5254</v>
      </c>
      <c r="F298" s="68">
        <v>43069</v>
      </c>
    </row>
    <row r="299" spans="1:6">
      <c r="A299" s="70" t="s">
        <v>13714</v>
      </c>
      <c r="B299" s="80">
        <v>2019</v>
      </c>
      <c r="C299" t="s">
        <v>5255</v>
      </c>
      <c r="D299" t="s">
        <v>511</v>
      </c>
      <c r="E299" t="s">
        <v>5256</v>
      </c>
      <c r="F299" s="68">
        <v>43069</v>
      </c>
    </row>
    <row r="300" spans="1:6">
      <c r="A300" s="70" t="s">
        <v>13714</v>
      </c>
      <c r="B300" s="80">
        <v>2019</v>
      </c>
      <c r="C300" t="s">
        <v>14689</v>
      </c>
      <c r="D300" t="s">
        <v>511</v>
      </c>
      <c r="E300" t="s">
        <v>5257</v>
      </c>
      <c r="F300" s="68">
        <v>43069</v>
      </c>
    </row>
    <row r="301" spans="1:6">
      <c r="A301" s="70" t="s">
        <v>13714</v>
      </c>
      <c r="B301" s="80">
        <v>2019</v>
      </c>
      <c r="C301" t="s">
        <v>5258</v>
      </c>
      <c r="D301" t="s">
        <v>511</v>
      </c>
      <c r="E301" t="s">
        <v>5259</v>
      </c>
      <c r="F301" s="68">
        <v>43069</v>
      </c>
    </row>
    <row r="302" spans="1:6">
      <c r="A302" s="70" t="s">
        <v>13714</v>
      </c>
      <c r="B302" s="80">
        <v>2019</v>
      </c>
      <c r="C302" t="s">
        <v>5260</v>
      </c>
      <c r="D302" t="s">
        <v>511</v>
      </c>
      <c r="E302" t="s">
        <v>5261</v>
      </c>
      <c r="F302" s="68">
        <v>43069</v>
      </c>
    </row>
    <row r="303" spans="1:6">
      <c r="A303" s="70" t="s">
        <v>13714</v>
      </c>
      <c r="B303" s="80">
        <v>2019</v>
      </c>
      <c r="C303" t="s">
        <v>5262</v>
      </c>
      <c r="D303" t="s">
        <v>511</v>
      </c>
      <c r="E303" t="s">
        <v>5263</v>
      </c>
      <c r="F303" s="68">
        <v>43069</v>
      </c>
    </row>
    <row r="304" spans="1:6">
      <c r="A304" s="70" t="s">
        <v>13714</v>
      </c>
      <c r="B304" s="80">
        <v>2019</v>
      </c>
      <c r="C304" t="s">
        <v>5264</v>
      </c>
      <c r="D304" t="s">
        <v>511</v>
      </c>
      <c r="E304" t="s">
        <v>5265</v>
      </c>
      <c r="F304" s="68">
        <v>43069</v>
      </c>
    </row>
    <row r="305" spans="1:6">
      <c r="A305" s="70" t="s">
        <v>13714</v>
      </c>
      <c r="B305" s="80">
        <v>2019</v>
      </c>
      <c r="C305" t="s">
        <v>14690</v>
      </c>
      <c r="D305" t="s">
        <v>511</v>
      </c>
      <c r="E305" t="s">
        <v>5266</v>
      </c>
      <c r="F305" s="68">
        <v>43069</v>
      </c>
    </row>
    <row r="306" spans="1:6">
      <c r="A306" s="70" t="s">
        <v>13714</v>
      </c>
      <c r="B306" s="80">
        <v>2019</v>
      </c>
      <c r="C306" t="s">
        <v>5267</v>
      </c>
      <c r="D306" t="s">
        <v>511</v>
      </c>
      <c r="E306" t="s">
        <v>5268</v>
      </c>
      <c r="F306" s="68">
        <v>43069</v>
      </c>
    </row>
    <row r="307" spans="1:6">
      <c r="A307" s="70" t="s">
        <v>13714</v>
      </c>
      <c r="B307" s="80">
        <v>2019</v>
      </c>
      <c r="C307" t="s">
        <v>5269</v>
      </c>
      <c r="D307" t="s">
        <v>511</v>
      </c>
      <c r="E307" t="s">
        <v>5270</v>
      </c>
      <c r="F307" s="68">
        <v>43069</v>
      </c>
    </row>
    <row r="308" spans="1:6">
      <c r="A308" s="70" t="s">
        <v>13714</v>
      </c>
      <c r="B308" s="80">
        <v>2019</v>
      </c>
      <c r="C308" t="s">
        <v>14691</v>
      </c>
      <c r="D308" t="s">
        <v>511</v>
      </c>
      <c r="E308" t="s">
        <v>5271</v>
      </c>
      <c r="F308" s="68">
        <v>43069</v>
      </c>
    </row>
    <row r="309" spans="1:6">
      <c r="A309" s="70" t="s">
        <v>13714</v>
      </c>
      <c r="B309" s="80">
        <v>2019</v>
      </c>
      <c r="C309" t="s">
        <v>5272</v>
      </c>
      <c r="D309" t="s">
        <v>511</v>
      </c>
      <c r="E309" t="s">
        <v>5273</v>
      </c>
      <c r="F309" s="68">
        <v>43069</v>
      </c>
    </row>
    <row r="310" spans="1:6">
      <c r="A310" s="70" t="s">
        <v>13714</v>
      </c>
      <c r="B310" s="80">
        <v>2019</v>
      </c>
      <c r="C310" t="s">
        <v>5274</v>
      </c>
      <c r="D310" t="s">
        <v>511</v>
      </c>
      <c r="E310" t="s">
        <v>5275</v>
      </c>
      <c r="F310" s="68">
        <v>43069</v>
      </c>
    </row>
    <row r="311" spans="1:6">
      <c r="A311" s="70" t="s">
        <v>13714</v>
      </c>
      <c r="B311" s="80">
        <v>2019</v>
      </c>
      <c r="C311" t="s">
        <v>5276</v>
      </c>
      <c r="D311" t="s">
        <v>511</v>
      </c>
      <c r="E311" t="s">
        <v>5277</v>
      </c>
      <c r="F311" s="68">
        <v>43069</v>
      </c>
    </row>
    <row r="312" spans="1:6">
      <c r="A312" s="70" t="s">
        <v>13714</v>
      </c>
      <c r="B312" s="80">
        <v>2019</v>
      </c>
      <c r="C312" t="s">
        <v>5278</v>
      </c>
      <c r="D312" t="s">
        <v>511</v>
      </c>
      <c r="E312" t="s">
        <v>5279</v>
      </c>
      <c r="F312" s="68">
        <v>43069</v>
      </c>
    </row>
    <row r="313" spans="1:6">
      <c r="A313" s="70" t="s">
        <v>13714</v>
      </c>
      <c r="B313" s="80">
        <v>2019</v>
      </c>
      <c r="C313" t="s">
        <v>5280</v>
      </c>
      <c r="D313" t="s">
        <v>511</v>
      </c>
      <c r="E313" t="s">
        <v>5281</v>
      </c>
      <c r="F313" s="68">
        <v>43069</v>
      </c>
    </row>
    <row r="314" spans="1:6">
      <c r="A314" s="70" t="s">
        <v>13714</v>
      </c>
      <c r="B314" s="80">
        <v>2019</v>
      </c>
      <c r="C314" t="s">
        <v>5282</v>
      </c>
      <c r="D314" t="s">
        <v>511</v>
      </c>
      <c r="E314" t="s">
        <v>5283</v>
      </c>
      <c r="F314" s="68">
        <v>43069</v>
      </c>
    </row>
    <row r="315" spans="1:6">
      <c r="A315" s="70" t="s">
        <v>13714</v>
      </c>
      <c r="B315" s="80">
        <v>2019</v>
      </c>
      <c r="C315" t="s">
        <v>5284</v>
      </c>
      <c r="D315" t="s">
        <v>511</v>
      </c>
      <c r="E315" t="s">
        <v>5285</v>
      </c>
      <c r="F315" s="68">
        <v>43069</v>
      </c>
    </row>
    <row r="316" spans="1:6">
      <c r="A316" s="70" t="s">
        <v>13714</v>
      </c>
      <c r="B316" s="80">
        <v>2019</v>
      </c>
      <c r="C316" t="s">
        <v>709</v>
      </c>
      <c r="D316" t="s">
        <v>511</v>
      </c>
      <c r="E316" t="s">
        <v>5286</v>
      </c>
      <c r="F316" s="68">
        <v>43069</v>
      </c>
    </row>
    <row r="317" spans="1:6">
      <c r="A317" s="70" t="s">
        <v>13714</v>
      </c>
      <c r="B317" s="80">
        <v>2019</v>
      </c>
      <c r="C317" t="s">
        <v>5287</v>
      </c>
      <c r="D317" t="s">
        <v>511</v>
      </c>
      <c r="E317" t="s">
        <v>5288</v>
      </c>
      <c r="F317" s="68">
        <v>43069</v>
      </c>
    </row>
    <row r="318" spans="1:6">
      <c r="A318" s="70" t="s">
        <v>13714</v>
      </c>
      <c r="B318" s="80">
        <v>2019</v>
      </c>
      <c r="C318" t="s">
        <v>5289</v>
      </c>
      <c r="D318" t="s">
        <v>511</v>
      </c>
      <c r="E318" t="s">
        <v>5290</v>
      </c>
      <c r="F318" s="68">
        <v>43069</v>
      </c>
    </row>
    <row r="319" spans="1:6">
      <c r="A319" s="70" t="s">
        <v>13714</v>
      </c>
      <c r="B319" s="80">
        <v>2019</v>
      </c>
      <c r="C319" t="s">
        <v>5291</v>
      </c>
      <c r="D319" t="s">
        <v>511</v>
      </c>
      <c r="E319" t="s">
        <v>5292</v>
      </c>
      <c r="F319" s="68">
        <v>43069</v>
      </c>
    </row>
    <row r="320" spans="1:6">
      <c r="A320" s="70" t="s">
        <v>13714</v>
      </c>
      <c r="B320" s="80">
        <v>2019</v>
      </c>
      <c r="C320" t="s">
        <v>14692</v>
      </c>
      <c r="D320" t="s">
        <v>511</v>
      </c>
      <c r="E320" t="s">
        <v>5293</v>
      </c>
      <c r="F320" s="68">
        <v>43069</v>
      </c>
    </row>
    <row r="321" spans="1:6">
      <c r="A321" s="70" t="s">
        <v>13714</v>
      </c>
      <c r="B321" s="80">
        <v>2019</v>
      </c>
      <c r="C321" t="s">
        <v>14693</v>
      </c>
      <c r="D321" t="s">
        <v>511</v>
      </c>
      <c r="E321" t="s">
        <v>5294</v>
      </c>
      <c r="F321" s="68">
        <v>43069</v>
      </c>
    </row>
    <row r="322" spans="1:6">
      <c r="A322" s="70" t="s">
        <v>13714</v>
      </c>
      <c r="B322" s="80">
        <v>2019</v>
      </c>
      <c r="C322" t="s">
        <v>5295</v>
      </c>
      <c r="D322" t="s">
        <v>511</v>
      </c>
      <c r="E322" t="s">
        <v>5296</v>
      </c>
      <c r="F322" s="68">
        <v>43069</v>
      </c>
    </row>
    <row r="323" spans="1:6">
      <c r="A323" s="70" t="s">
        <v>13714</v>
      </c>
      <c r="B323" s="80">
        <v>2019</v>
      </c>
      <c r="C323" t="s">
        <v>5297</v>
      </c>
      <c r="D323" t="s">
        <v>511</v>
      </c>
      <c r="E323" t="s">
        <v>5298</v>
      </c>
      <c r="F323" s="68">
        <v>43069</v>
      </c>
    </row>
    <row r="324" spans="1:6">
      <c r="A324" s="70" t="s">
        <v>13714</v>
      </c>
      <c r="B324" s="80">
        <v>2019</v>
      </c>
      <c r="C324" t="s">
        <v>14694</v>
      </c>
      <c r="D324" t="s">
        <v>511</v>
      </c>
      <c r="E324" t="s">
        <v>5299</v>
      </c>
      <c r="F324" s="68">
        <v>43069</v>
      </c>
    </row>
    <row r="325" spans="1:6">
      <c r="A325" s="70" t="s">
        <v>13714</v>
      </c>
      <c r="B325" s="80">
        <v>2019</v>
      </c>
      <c r="C325" t="s">
        <v>14695</v>
      </c>
      <c r="D325" t="s">
        <v>511</v>
      </c>
      <c r="E325" t="s">
        <v>5300</v>
      </c>
      <c r="F325" s="68">
        <v>43069</v>
      </c>
    </row>
    <row r="326" spans="1:6">
      <c r="A326" s="70" t="s">
        <v>13714</v>
      </c>
      <c r="B326" s="80">
        <v>2019</v>
      </c>
      <c r="C326" t="s">
        <v>5301</v>
      </c>
      <c r="D326" t="s">
        <v>511</v>
      </c>
      <c r="E326" t="s">
        <v>5302</v>
      </c>
      <c r="F326" s="68">
        <v>43069</v>
      </c>
    </row>
    <row r="327" spans="1:6">
      <c r="A327" s="70" t="s">
        <v>13714</v>
      </c>
      <c r="B327" s="80">
        <v>2019</v>
      </c>
      <c r="C327" t="s">
        <v>5303</v>
      </c>
      <c r="D327" t="s">
        <v>511</v>
      </c>
      <c r="E327" t="s">
        <v>5304</v>
      </c>
      <c r="F327" s="68">
        <v>43069</v>
      </c>
    </row>
    <row r="328" spans="1:6">
      <c r="A328" s="70" t="s">
        <v>13714</v>
      </c>
      <c r="B328" s="80">
        <v>2019</v>
      </c>
      <c r="C328" t="s">
        <v>5305</v>
      </c>
      <c r="D328" t="s">
        <v>511</v>
      </c>
      <c r="E328" t="s">
        <v>5306</v>
      </c>
      <c r="F328" s="68">
        <v>43069</v>
      </c>
    </row>
    <row r="329" spans="1:6">
      <c r="A329" s="70" t="s">
        <v>13714</v>
      </c>
      <c r="B329" s="80">
        <v>2019</v>
      </c>
      <c r="C329" t="s">
        <v>14696</v>
      </c>
      <c r="D329" t="s">
        <v>511</v>
      </c>
      <c r="E329" t="s">
        <v>5307</v>
      </c>
      <c r="F329" s="68">
        <v>43069</v>
      </c>
    </row>
    <row r="330" spans="1:6">
      <c r="A330" s="70" t="s">
        <v>13714</v>
      </c>
      <c r="B330" s="80">
        <v>2019</v>
      </c>
      <c r="C330" t="s">
        <v>5308</v>
      </c>
      <c r="D330" t="s">
        <v>511</v>
      </c>
      <c r="E330" t="s">
        <v>5309</v>
      </c>
      <c r="F330" s="68">
        <v>43069</v>
      </c>
    </row>
    <row r="331" spans="1:6">
      <c r="A331" s="70" t="s">
        <v>13714</v>
      </c>
      <c r="B331" s="80">
        <v>2019</v>
      </c>
      <c r="C331" t="s">
        <v>5310</v>
      </c>
      <c r="D331" t="s">
        <v>511</v>
      </c>
      <c r="E331" t="s">
        <v>5311</v>
      </c>
      <c r="F331" s="68">
        <v>43069</v>
      </c>
    </row>
    <row r="332" spans="1:6">
      <c r="A332" s="70" t="s">
        <v>13714</v>
      </c>
      <c r="B332" s="80">
        <v>2019</v>
      </c>
      <c r="C332" t="s">
        <v>14697</v>
      </c>
      <c r="D332" t="s">
        <v>511</v>
      </c>
      <c r="E332" t="s">
        <v>5312</v>
      </c>
      <c r="F332" s="68">
        <v>43069</v>
      </c>
    </row>
    <row r="333" spans="1:6">
      <c r="A333" s="70" t="s">
        <v>13714</v>
      </c>
      <c r="B333" s="80">
        <v>2019</v>
      </c>
      <c r="C333" t="s">
        <v>5313</v>
      </c>
      <c r="D333" t="s">
        <v>511</v>
      </c>
      <c r="E333" t="s">
        <v>5314</v>
      </c>
      <c r="F333" s="68">
        <v>43069</v>
      </c>
    </row>
    <row r="334" spans="1:6">
      <c r="A334" s="70" t="s">
        <v>13714</v>
      </c>
      <c r="B334" s="80">
        <v>2019</v>
      </c>
      <c r="C334" t="s">
        <v>5315</v>
      </c>
      <c r="D334" t="s">
        <v>511</v>
      </c>
      <c r="E334" t="s">
        <v>5316</v>
      </c>
      <c r="F334" s="68">
        <v>43069</v>
      </c>
    </row>
    <row r="335" spans="1:6">
      <c r="A335" s="70" t="s">
        <v>13714</v>
      </c>
      <c r="B335" s="80">
        <v>2019</v>
      </c>
      <c r="C335" t="s">
        <v>5317</v>
      </c>
      <c r="D335" t="s">
        <v>511</v>
      </c>
      <c r="E335" t="s">
        <v>5318</v>
      </c>
      <c r="F335" s="68">
        <v>43069</v>
      </c>
    </row>
    <row r="336" spans="1:6">
      <c r="A336" s="70" t="s">
        <v>13714</v>
      </c>
      <c r="B336" s="80">
        <v>2019</v>
      </c>
      <c r="C336" t="s">
        <v>5319</v>
      </c>
      <c r="D336" t="s">
        <v>511</v>
      </c>
      <c r="E336" t="s">
        <v>5320</v>
      </c>
      <c r="F336" s="68">
        <v>43069</v>
      </c>
    </row>
    <row r="337" spans="1:6">
      <c r="A337" s="70" t="s">
        <v>13714</v>
      </c>
      <c r="B337" s="80">
        <v>2019</v>
      </c>
      <c r="C337" t="s">
        <v>5321</v>
      </c>
      <c r="D337" t="s">
        <v>511</v>
      </c>
      <c r="E337" t="s">
        <v>5322</v>
      </c>
      <c r="F337" s="68">
        <v>43069</v>
      </c>
    </row>
    <row r="338" spans="1:6">
      <c r="A338" s="70" t="s">
        <v>13714</v>
      </c>
      <c r="B338" s="80">
        <v>2019</v>
      </c>
      <c r="C338" t="s">
        <v>5323</v>
      </c>
      <c r="D338" t="s">
        <v>511</v>
      </c>
      <c r="E338" t="s">
        <v>5324</v>
      </c>
      <c r="F338" s="68">
        <v>43069</v>
      </c>
    </row>
    <row r="339" spans="1:6">
      <c r="A339" s="70" t="s">
        <v>13714</v>
      </c>
      <c r="B339" s="80">
        <v>2019</v>
      </c>
      <c r="C339" t="s">
        <v>5325</v>
      </c>
      <c r="D339" t="s">
        <v>511</v>
      </c>
      <c r="E339" t="s">
        <v>5326</v>
      </c>
      <c r="F339" s="68">
        <v>43069</v>
      </c>
    </row>
    <row r="340" spans="1:6">
      <c r="A340" s="70" t="s">
        <v>13714</v>
      </c>
      <c r="B340" s="80">
        <v>2019</v>
      </c>
      <c r="C340" t="s">
        <v>5327</v>
      </c>
      <c r="D340" t="s">
        <v>511</v>
      </c>
      <c r="E340" t="s">
        <v>5328</v>
      </c>
      <c r="F340" s="68">
        <v>43069</v>
      </c>
    </row>
    <row r="341" spans="1:6">
      <c r="A341" s="70" t="s">
        <v>13714</v>
      </c>
      <c r="B341" s="80">
        <v>2019</v>
      </c>
      <c r="C341" t="s">
        <v>14640</v>
      </c>
      <c r="D341" t="s">
        <v>511</v>
      </c>
      <c r="E341" t="s">
        <v>5329</v>
      </c>
      <c r="F341" s="68">
        <v>43069</v>
      </c>
    </row>
    <row r="342" spans="1:6">
      <c r="A342" s="70" t="s">
        <v>13714</v>
      </c>
      <c r="B342" s="80">
        <v>2019</v>
      </c>
      <c r="C342" t="s">
        <v>14698</v>
      </c>
      <c r="D342" t="s">
        <v>511</v>
      </c>
      <c r="E342" t="s">
        <v>5330</v>
      </c>
      <c r="F342" s="68">
        <v>43069</v>
      </c>
    </row>
    <row r="343" spans="1:6">
      <c r="A343" s="70" t="s">
        <v>13714</v>
      </c>
      <c r="B343" s="80">
        <v>2019</v>
      </c>
      <c r="C343" t="s">
        <v>5331</v>
      </c>
      <c r="D343" t="s">
        <v>511</v>
      </c>
      <c r="E343" t="s">
        <v>5332</v>
      </c>
      <c r="F343" s="68">
        <v>43069</v>
      </c>
    </row>
    <row r="344" spans="1:6">
      <c r="A344" s="70" t="s">
        <v>13714</v>
      </c>
      <c r="B344" s="80">
        <v>2019</v>
      </c>
      <c r="C344" t="s">
        <v>5333</v>
      </c>
      <c r="D344" t="s">
        <v>511</v>
      </c>
      <c r="E344" t="s">
        <v>5334</v>
      </c>
      <c r="F344" s="68">
        <v>43069</v>
      </c>
    </row>
    <row r="345" spans="1:6">
      <c r="A345" s="70" t="s">
        <v>13714</v>
      </c>
      <c r="B345" s="80">
        <v>2019</v>
      </c>
      <c r="C345" t="s">
        <v>3057</v>
      </c>
      <c r="D345" t="s">
        <v>511</v>
      </c>
      <c r="E345" t="s">
        <v>5335</v>
      </c>
      <c r="F345" s="68">
        <v>43069</v>
      </c>
    </row>
    <row r="346" spans="1:6">
      <c r="A346" s="70" t="s">
        <v>13714</v>
      </c>
      <c r="B346" s="80">
        <v>2019</v>
      </c>
      <c r="C346" t="s">
        <v>5336</v>
      </c>
      <c r="D346" t="s">
        <v>511</v>
      </c>
      <c r="E346" t="s">
        <v>5337</v>
      </c>
      <c r="F346" s="68">
        <v>43069</v>
      </c>
    </row>
    <row r="347" spans="1:6">
      <c r="A347" s="70" t="s">
        <v>13714</v>
      </c>
      <c r="B347" s="80">
        <v>2019</v>
      </c>
      <c r="C347" t="s">
        <v>5338</v>
      </c>
      <c r="D347" t="s">
        <v>511</v>
      </c>
      <c r="E347" t="s">
        <v>5339</v>
      </c>
      <c r="F347" s="68">
        <v>43069</v>
      </c>
    </row>
    <row r="348" spans="1:6">
      <c r="A348" s="70" t="s">
        <v>13714</v>
      </c>
      <c r="B348" s="80">
        <v>2019</v>
      </c>
      <c r="C348" t="s">
        <v>5340</v>
      </c>
      <c r="D348" t="s">
        <v>511</v>
      </c>
      <c r="E348" t="s">
        <v>5341</v>
      </c>
      <c r="F348" s="68">
        <v>43069</v>
      </c>
    </row>
    <row r="349" spans="1:6">
      <c r="A349" s="70" t="s">
        <v>13714</v>
      </c>
      <c r="B349" s="80">
        <v>2019</v>
      </c>
      <c r="C349" t="s">
        <v>5342</v>
      </c>
      <c r="D349" t="s">
        <v>511</v>
      </c>
      <c r="E349" t="s">
        <v>5343</v>
      </c>
      <c r="F349" s="68">
        <v>43069</v>
      </c>
    </row>
    <row r="350" spans="1:6">
      <c r="A350" s="70" t="s">
        <v>13714</v>
      </c>
      <c r="B350" s="80">
        <v>2019</v>
      </c>
      <c r="C350" t="s">
        <v>5344</v>
      </c>
      <c r="D350" t="s">
        <v>511</v>
      </c>
      <c r="E350" t="s">
        <v>5345</v>
      </c>
      <c r="F350" s="68">
        <v>43069</v>
      </c>
    </row>
    <row r="351" spans="1:6">
      <c r="A351" s="70" t="s">
        <v>13714</v>
      </c>
      <c r="B351" s="80">
        <v>2019</v>
      </c>
      <c r="C351" t="s">
        <v>5346</v>
      </c>
      <c r="D351" t="s">
        <v>511</v>
      </c>
      <c r="E351" t="s">
        <v>5347</v>
      </c>
      <c r="F351" s="68">
        <v>43069</v>
      </c>
    </row>
    <row r="352" spans="1:6">
      <c r="A352" s="70" t="s">
        <v>13714</v>
      </c>
      <c r="B352" s="80">
        <v>2019</v>
      </c>
      <c r="C352" t="s">
        <v>14699</v>
      </c>
      <c r="D352" t="s">
        <v>511</v>
      </c>
      <c r="E352" t="s">
        <v>5348</v>
      </c>
      <c r="F352" s="68">
        <v>43069</v>
      </c>
    </row>
    <row r="353" spans="1:6">
      <c r="A353" s="70" t="s">
        <v>13714</v>
      </c>
      <c r="B353" s="80">
        <v>2019</v>
      </c>
      <c r="C353" t="s">
        <v>5349</v>
      </c>
      <c r="D353" t="s">
        <v>511</v>
      </c>
      <c r="E353" t="s">
        <v>5350</v>
      </c>
      <c r="F353" s="68">
        <v>43069</v>
      </c>
    </row>
    <row r="354" spans="1:6">
      <c r="A354" s="70" t="s">
        <v>13714</v>
      </c>
      <c r="B354" s="80">
        <v>2019</v>
      </c>
      <c r="C354" t="s">
        <v>5351</v>
      </c>
      <c r="D354" t="s">
        <v>511</v>
      </c>
      <c r="E354" t="s">
        <v>5352</v>
      </c>
      <c r="F354" s="68">
        <v>43069</v>
      </c>
    </row>
    <row r="355" spans="1:6">
      <c r="A355" s="70" t="s">
        <v>13714</v>
      </c>
      <c r="B355" s="80">
        <v>2019</v>
      </c>
      <c r="C355" t="s">
        <v>4702</v>
      </c>
      <c r="D355" t="s">
        <v>511</v>
      </c>
      <c r="E355" t="s">
        <v>5353</v>
      </c>
      <c r="F355" s="68">
        <v>43069</v>
      </c>
    </row>
    <row r="356" spans="1:6">
      <c r="A356" s="70" t="s">
        <v>13714</v>
      </c>
      <c r="B356" s="80">
        <v>2019</v>
      </c>
      <c r="C356" t="s">
        <v>5354</v>
      </c>
      <c r="D356" t="s">
        <v>511</v>
      </c>
      <c r="E356" t="s">
        <v>5355</v>
      </c>
      <c r="F356" s="68">
        <v>43069</v>
      </c>
    </row>
    <row r="357" spans="1:6">
      <c r="A357" s="70" t="s">
        <v>13714</v>
      </c>
      <c r="B357" s="80">
        <v>2019</v>
      </c>
      <c r="C357" t="s">
        <v>5356</v>
      </c>
      <c r="D357" t="s">
        <v>511</v>
      </c>
      <c r="E357" t="s">
        <v>5357</v>
      </c>
      <c r="F357" s="68">
        <v>43069</v>
      </c>
    </row>
    <row r="358" spans="1:6">
      <c r="A358" s="70" t="s">
        <v>13714</v>
      </c>
      <c r="B358" s="80">
        <v>2019</v>
      </c>
      <c r="C358" t="s">
        <v>5358</v>
      </c>
      <c r="D358" t="s">
        <v>511</v>
      </c>
      <c r="E358" t="s">
        <v>5359</v>
      </c>
      <c r="F358" s="68">
        <v>43069</v>
      </c>
    </row>
    <row r="359" spans="1:6">
      <c r="A359" s="70" t="s">
        <v>13714</v>
      </c>
      <c r="B359" s="80">
        <v>2019</v>
      </c>
      <c r="C359" t="s">
        <v>5360</v>
      </c>
      <c r="D359" t="s">
        <v>511</v>
      </c>
      <c r="E359" t="s">
        <v>5361</v>
      </c>
      <c r="F359" s="68">
        <v>43069</v>
      </c>
    </row>
    <row r="360" spans="1:6">
      <c r="A360" s="70" t="s">
        <v>13714</v>
      </c>
      <c r="B360" s="80">
        <v>2019</v>
      </c>
      <c r="C360" t="s">
        <v>5362</v>
      </c>
      <c r="D360" t="s">
        <v>511</v>
      </c>
      <c r="E360" t="s">
        <v>5363</v>
      </c>
      <c r="F360" s="68">
        <v>43069</v>
      </c>
    </row>
    <row r="361" spans="1:6">
      <c r="A361" s="70" t="s">
        <v>13714</v>
      </c>
      <c r="B361" s="80">
        <v>2019</v>
      </c>
      <c r="C361" t="s">
        <v>5364</v>
      </c>
      <c r="D361" t="s">
        <v>511</v>
      </c>
      <c r="E361" t="s">
        <v>5365</v>
      </c>
      <c r="F361" s="68">
        <v>43069</v>
      </c>
    </row>
    <row r="362" spans="1:6">
      <c r="A362" s="70" t="s">
        <v>13714</v>
      </c>
      <c r="B362" s="80">
        <v>2019</v>
      </c>
      <c r="C362" t="s">
        <v>5366</v>
      </c>
      <c r="D362" t="s">
        <v>511</v>
      </c>
      <c r="E362" t="s">
        <v>5367</v>
      </c>
      <c r="F362" s="68">
        <v>43069</v>
      </c>
    </row>
    <row r="363" spans="1:6">
      <c r="A363" s="70" t="s">
        <v>13714</v>
      </c>
      <c r="B363" s="80">
        <v>2019</v>
      </c>
      <c r="C363" t="s">
        <v>14700</v>
      </c>
      <c r="D363" t="s">
        <v>511</v>
      </c>
      <c r="E363" t="s">
        <v>5368</v>
      </c>
      <c r="F363" s="68">
        <v>43069</v>
      </c>
    </row>
    <row r="364" spans="1:6">
      <c r="A364" s="70" t="s">
        <v>13714</v>
      </c>
      <c r="B364" s="80">
        <v>2019</v>
      </c>
      <c r="C364" t="s">
        <v>5369</v>
      </c>
      <c r="D364" t="s">
        <v>511</v>
      </c>
      <c r="E364" t="s">
        <v>5370</v>
      </c>
      <c r="F364" s="68">
        <v>43069</v>
      </c>
    </row>
    <row r="365" spans="1:6">
      <c r="A365" s="70" t="s">
        <v>13714</v>
      </c>
      <c r="B365" s="80">
        <v>2019</v>
      </c>
      <c r="C365" t="s">
        <v>5371</v>
      </c>
      <c r="D365" t="s">
        <v>511</v>
      </c>
      <c r="E365" t="s">
        <v>5372</v>
      </c>
      <c r="F365" s="68">
        <v>43069</v>
      </c>
    </row>
    <row r="366" spans="1:6">
      <c r="A366" s="70" t="s">
        <v>13714</v>
      </c>
      <c r="B366" s="80">
        <v>2019</v>
      </c>
      <c r="C366" t="s">
        <v>14701</v>
      </c>
      <c r="D366" t="s">
        <v>511</v>
      </c>
      <c r="E366" t="s">
        <v>5373</v>
      </c>
      <c r="F366" s="68">
        <v>43069</v>
      </c>
    </row>
    <row r="367" spans="1:6">
      <c r="A367" s="70" t="s">
        <v>13714</v>
      </c>
      <c r="B367" s="80">
        <v>2019</v>
      </c>
      <c r="C367" t="s">
        <v>5374</v>
      </c>
      <c r="D367" t="s">
        <v>511</v>
      </c>
      <c r="E367" t="s">
        <v>5375</v>
      </c>
      <c r="F367" s="68">
        <v>43069</v>
      </c>
    </row>
    <row r="368" spans="1:6">
      <c r="A368" s="70" t="s">
        <v>13714</v>
      </c>
      <c r="B368" s="80">
        <v>2019</v>
      </c>
      <c r="C368" t="s">
        <v>5376</v>
      </c>
      <c r="D368" t="s">
        <v>511</v>
      </c>
      <c r="E368" t="s">
        <v>5377</v>
      </c>
      <c r="F368" s="68">
        <v>43069</v>
      </c>
    </row>
    <row r="369" spans="1:6">
      <c r="A369" s="70" t="s">
        <v>13714</v>
      </c>
      <c r="B369" s="80">
        <v>2019</v>
      </c>
      <c r="C369" t="s">
        <v>5378</v>
      </c>
      <c r="D369" t="s">
        <v>511</v>
      </c>
      <c r="E369" t="s">
        <v>5379</v>
      </c>
      <c r="F369" s="68">
        <v>43069</v>
      </c>
    </row>
    <row r="370" spans="1:6">
      <c r="A370" s="70" t="s">
        <v>13714</v>
      </c>
      <c r="B370" s="80">
        <v>2019</v>
      </c>
      <c r="C370" t="s">
        <v>5380</v>
      </c>
      <c r="D370" t="s">
        <v>511</v>
      </c>
      <c r="E370" t="s">
        <v>5381</v>
      </c>
      <c r="F370" s="68">
        <v>43069</v>
      </c>
    </row>
    <row r="371" spans="1:6">
      <c r="A371" s="70" t="s">
        <v>13714</v>
      </c>
      <c r="B371" s="80">
        <v>2019</v>
      </c>
      <c r="C371" t="s">
        <v>5382</v>
      </c>
      <c r="D371" t="s">
        <v>511</v>
      </c>
      <c r="E371" t="s">
        <v>5383</v>
      </c>
      <c r="F371" s="68">
        <v>43069</v>
      </c>
    </row>
    <row r="372" spans="1:6">
      <c r="A372" s="70" t="s">
        <v>13714</v>
      </c>
      <c r="B372" s="80">
        <v>2019</v>
      </c>
      <c r="C372" t="s">
        <v>5384</v>
      </c>
      <c r="D372" t="s">
        <v>511</v>
      </c>
      <c r="E372" t="s">
        <v>5385</v>
      </c>
      <c r="F372" s="68">
        <v>43069</v>
      </c>
    </row>
    <row r="373" spans="1:6">
      <c r="A373" s="70" t="s">
        <v>13714</v>
      </c>
      <c r="B373" s="80">
        <v>2019</v>
      </c>
      <c r="C373" t="s">
        <v>5386</v>
      </c>
      <c r="D373" t="s">
        <v>511</v>
      </c>
      <c r="E373" t="s">
        <v>5387</v>
      </c>
      <c r="F373" s="68">
        <v>43069</v>
      </c>
    </row>
    <row r="374" spans="1:6">
      <c r="A374" s="70" t="s">
        <v>13714</v>
      </c>
      <c r="B374" s="80">
        <v>2019</v>
      </c>
      <c r="C374" t="s">
        <v>5388</v>
      </c>
      <c r="D374" t="s">
        <v>511</v>
      </c>
      <c r="E374" t="s">
        <v>5389</v>
      </c>
      <c r="F374" s="68">
        <v>43069</v>
      </c>
    </row>
    <row r="375" spans="1:6">
      <c r="A375" s="70" t="s">
        <v>13714</v>
      </c>
      <c r="B375" s="80">
        <v>2019</v>
      </c>
      <c r="C375" t="s">
        <v>5390</v>
      </c>
      <c r="D375" t="s">
        <v>511</v>
      </c>
      <c r="E375" t="s">
        <v>5391</v>
      </c>
      <c r="F375" s="68">
        <v>43069</v>
      </c>
    </row>
    <row r="376" spans="1:6">
      <c r="A376" s="70" t="s">
        <v>13714</v>
      </c>
      <c r="B376" s="80">
        <v>2019</v>
      </c>
      <c r="C376" t="s">
        <v>14702</v>
      </c>
      <c r="D376" t="s">
        <v>511</v>
      </c>
      <c r="E376" t="s">
        <v>5392</v>
      </c>
      <c r="F376" s="68">
        <v>43069</v>
      </c>
    </row>
    <row r="377" spans="1:6">
      <c r="A377" s="70" t="s">
        <v>13714</v>
      </c>
      <c r="B377" s="80">
        <v>2019</v>
      </c>
      <c r="C377" t="s">
        <v>5393</v>
      </c>
      <c r="D377" t="s">
        <v>511</v>
      </c>
      <c r="E377" t="s">
        <v>5394</v>
      </c>
      <c r="F377" s="68">
        <v>43069</v>
      </c>
    </row>
    <row r="378" spans="1:6">
      <c r="A378" s="70" t="s">
        <v>13714</v>
      </c>
      <c r="B378" s="80">
        <v>2019</v>
      </c>
      <c r="C378" t="s">
        <v>5395</v>
      </c>
      <c r="D378" t="s">
        <v>511</v>
      </c>
      <c r="E378" t="s">
        <v>5396</v>
      </c>
      <c r="F378" s="68">
        <v>43069</v>
      </c>
    </row>
    <row r="379" spans="1:6">
      <c r="A379" s="70" t="s">
        <v>13714</v>
      </c>
      <c r="B379" s="80">
        <v>2019</v>
      </c>
      <c r="C379" t="s">
        <v>5397</v>
      </c>
      <c r="D379" t="s">
        <v>511</v>
      </c>
      <c r="E379" t="s">
        <v>5398</v>
      </c>
      <c r="F379" s="68">
        <v>43069</v>
      </c>
    </row>
    <row r="380" spans="1:6">
      <c r="A380" s="70" t="s">
        <v>13714</v>
      </c>
      <c r="B380" s="80">
        <v>2019</v>
      </c>
      <c r="C380" t="s">
        <v>5399</v>
      </c>
      <c r="D380" t="s">
        <v>511</v>
      </c>
      <c r="E380" t="s">
        <v>5400</v>
      </c>
      <c r="F380" s="68">
        <v>43069</v>
      </c>
    </row>
    <row r="381" spans="1:6">
      <c r="A381" s="70" t="s">
        <v>13714</v>
      </c>
      <c r="B381" s="80">
        <v>2019</v>
      </c>
      <c r="C381" t="s">
        <v>5401</v>
      </c>
      <c r="D381" t="s">
        <v>511</v>
      </c>
      <c r="E381" t="s">
        <v>5402</v>
      </c>
      <c r="F381" s="68">
        <v>43069</v>
      </c>
    </row>
    <row r="382" spans="1:6">
      <c r="A382" s="70" t="s">
        <v>13714</v>
      </c>
      <c r="B382" s="80">
        <v>2019</v>
      </c>
      <c r="C382" t="s">
        <v>5403</v>
      </c>
      <c r="D382" t="s">
        <v>511</v>
      </c>
      <c r="E382" t="s">
        <v>5404</v>
      </c>
      <c r="F382" s="68">
        <v>43069</v>
      </c>
    </row>
    <row r="383" spans="1:6">
      <c r="A383" s="70" t="s">
        <v>13714</v>
      </c>
      <c r="B383" s="80">
        <v>2019</v>
      </c>
      <c r="C383" t="s">
        <v>14703</v>
      </c>
      <c r="D383" t="s">
        <v>511</v>
      </c>
      <c r="E383" t="s">
        <v>5405</v>
      </c>
      <c r="F383" s="68">
        <v>43069</v>
      </c>
    </row>
    <row r="384" spans="1:6">
      <c r="A384" s="70" t="s">
        <v>13714</v>
      </c>
      <c r="B384" s="80">
        <v>2019</v>
      </c>
      <c r="C384" t="s">
        <v>14704</v>
      </c>
      <c r="D384" t="s">
        <v>511</v>
      </c>
      <c r="E384" t="s">
        <v>5406</v>
      </c>
      <c r="F384" s="68">
        <v>43069</v>
      </c>
    </row>
    <row r="385" spans="1:6">
      <c r="A385" s="70" t="s">
        <v>13714</v>
      </c>
      <c r="B385" s="80">
        <v>2019</v>
      </c>
      <c r="C385" t="s">
        <v>5407</v>
      </c>
      <c r="D385" t="s">
        <v>511</v>
      </c>
      <c r="E385" t="s">
        <v>5408</v>
      </c>
      <c r="F385" s="68">
        <v>43069</v>
      </c>
    </row>
    <row r="386" spans="1:6">
      <c r="A386" s="70" t="s">
        <v>13714</v>
      </c>
      <c r="B386" s="80">
        <v>2019</v>
      </c>
      <c r="C386" t="s">
        <v>5409</v>
      </c>
      <c r="D386" t="s">
        <v>511</v>
      </c>
      <c r="E386" t="s">
        <v>5410</v>
      </c>
      <c r="F386" s="68">
        <v>43069</v>
      </c>
    </row>
    <row r="387" spans="1:6">
      <c r="A387" s="70" t="s">
        <v>13714</v>
      </c>
      <c r="B387" s="80">
        <v>2019</v>
      </c>
      <c r="C387" t="s">
        <v>14705</v>
      </c>
      <c r="D387" t="s">
        <v>511</v>
      </c>
      <c r="E387" t="s">
        <v>5411</v>
      </c>
      <c r="F387" s="68">
        <v>43069</v>
      </c>
    </row>
    <row r="388" spans="1:6">
      <c r="A388" s="70" t="s">
        <v>13714</v>
      </c>
      <c r="B388" s="80">
        <v>2019</v>
      </c>
      <c r="C388" t="s">
        <v>5412</v>
      </c>
      <c r="D388" t="s">
        <v>511</v>
      </c>
      <c r="E388" t="s">
        <v>5413</v>
      </c>
      <c r="F388" s="68">
        <v>43069</v>
      </c>
    </row>
    <row r="389" spans="1:6">
      <c r="A389" s="70" t="s">
        <v>13714</v>
      </c>
      <c r="B389" s="80">
        <v>2019</v>
      </c>
      <c r="C389" t="s">
        <v>5414</v>
      </c>
      <c r="D389" t="s">
        <v>511</v>
      </c>
      <c r="E389" t="s">
        <v>5415</v>
      </c>
      <c r="F389" s="68">
        <v>43069</v>
      </c>
    </row>
    <row r="390" spans="1:6">
      <c r="A390" s="70" t="s">
        <v>13714</v>
      </c>
      <c r="B390" s="80">
        <v>2019</v>
      </c>
      <c r="C390" t="s">
        <v>5416</v>
      </c>
      <c r="D390" t="s">
        <v>511</v>
      </c>
      <c r="E390" t="s">
        <v>5417</v>
      </c>
      <c r="F390" s="68">
        <v>43069</v>
      </c>
    </row>
    <row r="391" spans="1:6">
      <c r="A391" s="70" t="s">
        <v>13714</v>
      </c>
      <c r="B391" s="80">
        <v>2019</v>
      </c>
      <c r="C391" t="s">
        <v>5418</v>
      </c>
      <c r="D391" t="s">
        <v>511</v>
      </c>
      <c r="E391" t="s">
        <v>5419</v>
      </c>
      <c r="F391" s="68">
        <v>43069</v>
      </c>
    </row>
    <row r="392" spans="1:6">
      <c r="A392" s="70" t="s">
        <v>13714</v>
      </c>
      <c r="B392" s="80">
        <v>2019</v>
      </c>
      <c r="C392" t="s">
        <v>5420</v>
      </c>
      <c r="D392" t="s">
        <v>511</v>
      </c>
      <c r="E392" t="s">
        <v>5421</v>
      </c>
      <c r="F392" s="68">
        <v>43069</v>
      </c>
    </row>
    <row r="393" spans="1:6">
      <c r="A393" s="70" t="s">
        <v>13714</v>
      </c>
      <c r="B393" s="80">
        <v>2019</v>
      </c>
      <c r="C393" t="s">
        <v>5422</v>
      </c>
      <c r="D393" t="s">
        <v>511</v>
      </c>
      <c r="E393" t="s">
        <v>5423</v>
      </c>
      <c r="F393" s="68">
        <v>43069</v>
      </c>
    </row>
    <row r="394" spans="1:6">
      <c r="A394" s="70" t="s">
        <v>13714</v>
      </c>
      <c r="B394" s="80">
        <v>2019</v>
      </c>
      <c r="C394" t="s">
        <v>5424</v>
      </c>
      <c r="D394" t="s">
        <v>511</v>
      </c>
      <c r="E394" t="s">
        <v>5425</v>
      </c>
      <c r="F394" s="68">
        <v>43069</v>
      </c>
    </row>
    <row r="395" spans="1:6">
      <c r="A395" s="70" t="s">
        <v>13714</v>
      </c>
      <c r="B395" s="80">
        <v>2019</v>
      </c>
      <c r="C395" t="s">
        <v>5426</v>
      </c>
      <c r="D395" t="s">
        <v>511</v>
      </c>
      <c r="E395" t="s">
        <v>5427</v>
      </c>
      <c r="F395" s="68">
        <v>43069</v>
      </c>
    </row>
    <row r="396" spans="1:6">
      <c r="A396" s="70" t="s">
        <v>13714</v>
      </c>
      <c r="B396" s="80">
        <v>2019</v>
      </c>
      <c r="C396" t="s">
        <v>5428</v>
      </c>
      <c r="D396" t="s">
        <v>511</v>
      </c>
      <c r="E396" t="s">
        <v>5429</v>
      </c>
      <c r="F396" s="68">
        <v>43069</v>
      </c>
    </row>
    <row r="397" spans="1:6">
      <c r="A397" s="70" t="s">
        <v>13714</v>
      </c>
      <c r="B397" s="80">
        <v>2019</v>
      </c>
      <c r="C397" t="s">
        <v>5430</v>
      </c>
      <c r="D397" t="s">
        <v>511</v>
      </c>
      <c r="E397" t="s">
        <v>5431</v>
      </c>
      <c r="F397" s="68">
        <v>43069</v>
      </c>
    </row>
    <row r="398" spans="1:6">
      <c r="A398" s="70" t="s">
        <v>13714</v>
      </c>
      <c r="B398" s="80">
        <v>2019</v>
      </c>
      <c r="C398" t="s">
        <v>5432</v>
      </c>
      <c r="D398" t="s">
        <v>511</v>
      </c>
      <c r="E398" t="s">
        <v>5433</v>
      </c>
      <c r="F398" s="68">
        <v>43069</v>
      </c>
    </row>
    <row r="399" spans="1:6">
      <c r="A399" s="70" t="s">
        <v>13714</v>
      </c>
      <c r="B399" s="80">
        <v>2019</v>
      </c>
      <c r="C399" t="s">
        <v>5434</v>
      </c>
      <c r="D399" t="s">
        <v>511</v>
      </c>
      <c r="E399" t="s">
        <v>5435</v>
      </c>
      <c r="F399" s="68">
        <v>43069</v>
      </c>
    </row>
    <row r="400" spans="1:6">
      <c r="A400" s="70" t="s">
        <v>13714</v>
      </c>
      <c r="B400" s="80">
        <v>2019</v>
      </c>
      <c r="C400" t="s">
        <v>5436</v>
      </c>
      <c r="D400" t="s">
        <v>511</v>
      </c>
      <c r="E400" t="s">
        <v>5437</v>
      </c>
      <c r="F400" s="68">
        <v>43069</v>
      </c>
    </row>
    <row r="401" spans="1:6">
      <c r="A401" s="70" t="s">
        <v>13714</v>
      </c>
      <c r="B401" s="80">
        <v>2019</v>
      </c>
      <c r="C401" t="s">
        <v>5438</v>
      </c>
      <c r="D401" t="s">
        <v>511</v>
      </c>
      <c r="E401" t="s">
        <v>5439</v>
      </c>
      <c r="F401" s="68">
        <v>43069</v>
      </c>
    </row>
    <row r="402" spans="1:6">
      <c r="A402" s="70" t="s">
        <v>13714</v>
      </c>
      <c r="B402" s="80">
        <v>2019</v>
      </c>
      <c r="C402" t="s">
        <v>5440</v>
      </c>
      <c r="D402" t="s">
        <v>511</v>
      </c>
      <c r="E402" t="s">
        <v>5441</v>
      </c>
      <c r="F402" s="68">
        <v>43069</v>
      </c>
    </row>
    <row r="403" spans="1:6">
      <c r="A403" s="70" t="s">
        <v>13714</v>
      </c>
      <c r="B403" s="80">
        <v>2019</v>
      </c>
      <c r="C403" t="s">
        <v>5442</v>
      </c>
      <c r="D403" t="s">
        <v>511</v>
      </c>
      <c r="E403" t="s">
        <v>5443</v>
      </c>
      <c r="F403" s="68">
        <v>43069</v>
      </c>
    </row>
    <row r="404" spans="1:6">
      <c r="A404" s="70" t="s">
        <v>13714</v>
      </c>
      <c r="B404" s="80">
        <v>2019</v>
      </c>
      <c r="C404" t="s">
        <v>5444</v>
      </c>
      <c r="D404" t="s">
        <v>511</v>
      </c>
      <c r="E404" t="s">
        <v>5445</v>
      </c>
      <c r="F404" s="68">
        <v>43069</v>
      </c>
    </row>
    <row r="405" spans="1:6">
      <c r="A405" s="70" t="s">
        <v>13714</v>
      </c>
      <c r="B405" s="80">
        <v>2019</v>
      </c>
      <c r="C405" t="s">
        <v>5446</v>
      </c>
      <c r="D405" t="s">
        <v>511</v>
      </c>
      <c r="E405" t="s">
        <v>5447</v>
      </c>
      <c r="F405" s="68">
        <v>43069</v>
      </c>
    </row>
    <row r="406" spans="1:6">
      <c r="A406" s="70" t="s">
        <v>13714</v>
      </c>
      <c r="B406" s="80">
        <v>2019</v>
      </c>
      <c r="C406" t="s">
        <v>5448</v>
      </c>
      <c r="D406" t="s">
        <v>511</v>
      </c>
      <c r="E406" t="s">
        <v>5449</v>
      </c>
      <c r="F406" s="68">
        <v>43069</v>
      </c>
    </row>
    <row r="407" spans="1:6">
      <c r="A407" s="70" t="s">
        <v>13714</v>
      </c>
      <c r="B407" s="80">
        <v>2019</v>
      </c>
      <c r="C407" t="s">
        <v>5450</v>
      </c>
      <c r="D407" t="s">
        <v>511</v>
      </c>
      <c r="E407" t="s">
        <v>5451</v>
      </c>
      <c r="F407" s="68">
        <v>43069</v>
      </c>
    </row>
    <row r="408" spans="1:6">
      <c r="A408" s="70" t="s">
        <v>13714</v>
      </c>
      <c r="B408" s="80">
        <v>2019</v>
      </c>
      <c r="C408" t="s">
        <v>5452</v>
      </c>
      <c r="D408" t="s">
        <v>511</v>
      </c>
      <c r="E408" t="s">
        <v>5453</v>
      </c>
      <c r="F408" s="68">
        <v>43069</v>
      </c>
    </row>
    <row r="409" spans="1:6">
      <c r="A409" s="70" t="s">
        <v>13714</v>
      </c>
      <c r="B409" s="80">
        <v>2019</v>
      </c>
      <c r="C409" t="s">
        <v>5454</v>
      </c>
      <c r="D409" t="s">
        <v>511</v>
      </c>
      <c r="E409" t="s">
        <v>5455</v>
      </c>
      <c r="F409" s="68">
        <v>43069</v>
      </c>
    </row>
    <row r="410" spans="1:6">
      <c r="A410" s="70" t="s">
        <v>13714</v>
      </c>
      <c r="B410" s="80">
        <v>2019</v>
      </c>
      <c r="C410" t="s">
        <v>5456</v>
      </c>
      <c r="D410" t="s">
        <v>511</v>
      </c>
      <c r="E410" t="s">
        <v>5457</v>
      </c>
      <c r="F410" s="68">
        <v>43069</v>
      </c>
    </row>
    <row r="411" spans="1:6">
      <c r="A411" s="70" t="s">
        <v>13714</v>
      </c>
      <c r="B411" s="80">
        <v>2019</v>
      </c>
      <c r="C411" t="s">
        <v>5458</v>
      </c>
      <c r="D411" t="s">
        <v>511</v>
      </c>
      <c r="E411" t="s">
        <v>5459</v>
      </c>
      <c r="F411" s="68">
        <v>43069</v>
      </c>
    </row>
    <row r="412" spans="1:6">
      <c r="A412" s="70" t="s">
        <v>13714</v>
      </c>
      <c r="B412" s="80">
        <v>2019</v>
      </c>
      <c r="C412" t="s">
        <v>14706</v>
      </c>
      <c r="D412" t="s">
        <v>511</v>
      </c>
      <c r="E412" t="s">
        <v>5460</v>
      </c>
      <c r="F412" s="68">
        <v>43069</v>
      </c>
    </row>
    <row r="413" spans="1:6">
      <c r="A413" s="70" t="s">
        <v>13714</v>
      </c>
      <c r="B413" s="80">
        <v>2019</v>
      </c>
      <c r="C413" t="s">
        <v>5461</v>
      </c>
      <c r="D413" t="s">
        <v>511</v>
      </c>
      <c r="E413" t="s">
        <v>5462</v>
      </c>
      <c r="F413" s="68">
        <v>43069</v>
      </c>
    </row>
    <row r="414" spans="1:6">
      <c r="A414" s="70" t="s">
        <v>13714</v>
      </c>
      <c r="B414" s="80">
        <v>2019</v>
      </c>
      <c r="C414" t="s">
        <v>5463</v>
      </c>
      <c r="D414" t="s">
        <v>511</v>
      </c>
      <c r="E414" t="s">
        <v>5464</v>
      </c>
      <c r="F414" s="68">
        <v>43069</v>
      </c>
    </row>
    <row r="415" spans="1:6">
      <c r="A415" s="70" t="s">
        <v>13714</v>
      </c>
      <c r="B415" s="80">
        <v>2019</v>
      </c>
      <c r="C415" t="s">
        <v>5465</v>
      </c>
      <c r="D415" t="s">
        <v>511</v>
      </c>
      <c r="E415" t="s">
        <v>5466</v>
      </c>
      <c r="F415" s="68">
        <v>43069</v>
      </c>
    </row>
    <row r="416" spans="1:6">
      <c r="A416" s="70" t="s">
        <v>13714</v>
      </c>
      <c r="B416" s="80">
        <v>2019</v>
      </c>
      <c r="C416" t="s">
        <v>5467</v>
      </c>
      <c r="D416" t="s">
        <v>511</v>
      </c>
      <c r="E416" t="s">
        <v>5468</v>
      </c>
      <c r="F416" s="68">
        <v>43069</v>
      </c>
    </row>
    <row r="417" spans="1:6">
      <c r="A417" s="70" t="s">
        <v>13714</v>
      </c>
      <c r="B417" s="80">
        <v>2019</v>
      </c>
      <c r="C417" t="s">
        <v>5469</v>
      </c>
      <c r="D417" t="s">
        <v>511</v>
      </c>
      <c r="E417" t="s">
        <v>5470</v>
      </c>
      <c r="F417" s="68">
        <v>43069</v>
      </c>
    </row>
    <row r="418" spans="1:6">
      <c r="A418" s="70" t="s">
        <v>13714</v>
      </c>
      <c r="B418" s="80">
        <v>2019</v>
      </c>
      <c r="C418" t="s">
        <v>5471</v>
      </c>
      <c r="D418" t="s">
        <v>511</v>
      </c>
      <c r="E418" t="s">
        <v>5472</v>
      </c>
      <c r="F418" s="68">
        <v>43069</v>
      </c>
    </row>
    <row r="419" spans="1:6">
      <c r="A419" s="70" t="s">
        <v>13714</v>
      </c>
      <c r="B419" s="80">
        <v>2019</v>
      </c>
      <c r="C419" t="s">
        <v>5473</v>
      </c>
      <c r="D419" t="s">
        <v>511</v>
      </c>
      <c r="E419" t="s">
        <v>5474</v>
      </c>
      <c r="F419" s="68">
        <v>43069</v>
      </c>
    </row>
    <row r="420" spans="1:6">
      <c r="A420" s="70" t="s">
        <v>13714</v>
      </c>
      <c r="B420" s="80">
        <v>2019</v>
      </c>
      <c r="C420" t="s">
        <v>5475</v>
      </c>
      <c r="D420" t="s">
        <v>511</v>
      </c>
      <c r="E420" t="s">
        <v>5476</v>
      </c>
      <c r="F420" s="68">
        <v>43069</v>
      </c>
    </row>
    <row r="421" spans="1:6">
      <c r="A421" s="70" t="s">
        <v>13714</v>
      </c>
      <c r="B421" s="80">
        <v>2019</v>
      </c>
      <c r="C421" t="s">
        <v>5477</v>
      </c>
      <c r="D421" t="s">
        <v>511</v>
      </c>
      <c r="E421" t="s">
        <v>5478</v>
      </c>
      <c r="F421" s="68">
        <v>43069</v>
      </c>
    </row>
    <row r="422" spans="1:6">
      <c r="A422" s="70" t="s">
        <v>13714</v>
      </c>
      <c r="B422" s="80">
        <v>2019</v>
      </c>
      <c r="C422" t="s">
        <v>14707</v>
      </c>
      <c r="D422" t="s">
        <v>511</v>
      </c>
      <c r="E422" t="s">
        <v>5479</v>
      </c>
      <c r="F422" s="68">
        <v>42370</v>
      </c>
    </row>
    <row r="423" spans="1:6">
      <c r="A423" s="70" t="s">
        <v>13714</v>
      </c>
      <c r="B423" s="80">
        <v>2019</v>
      </c>
      <c r="C423" t="s">
        <v>14708</v>
      </c>
      <c r="D423" t="s">
        <v>511</v>
      </c>
      <c r="E423" t="s">
        <v>5480</v>
      </c>
      <c r="F423" s="68">
        <v>42370</v>
      </c>
    </row>
    <row r="424" spans="1:6">
      <c r="A424" s="70" t="s">
        <v>13715</v>
      </c>
      <c r="B424" s="80">
        <v>2019</v>
      </c>
      <c r="C424" t="s">
        <v>5481</v>
      </c>
      <c r="D424" t="s">
        <v>511</v>
      </c>
      <c r="E424" t="s">
        <v>5482</v>
      </c>
      <c r="F424" s="68">
        <v>40503</v>
      </c>
    </row>
    <row r="425" spans="1:6">
      <c r="A425" s="70" t="s">
        <v>13716</v>
      </c>
      <c r="B425" s="80">
        <v>2019</v>
      </c>
      <c r="C425" t="s">
        <v>14709</v>
      </c>
      <c r="D425" t="s">
        <v>511</v>
      </c>
      <c r="E425" t="s">
        <v>5483</v>
      </c>
      <c r="F425" s="68">
        <v>42192</v>
      </c>
    </row>
    <row r="426" spans="1:6">
      <c r="A426" s="70" t="s">
        <v>13717</v>
      </c>
      <c r="B426" s="80">
        <v>2019</v>
      </c>
      <c r="C426" t="s">
        <v>14710</v>
      </c>
      <c r="D426" t="s">
        <v>511</v>
      </c>
      <c r="E426" t="s">
        <v>5484</v>
      </c>
      <c r="F426" s="68">
        <v>41699</v>
      </c>
    </row>
    <row r="427" spans="1:6">
      <c r="A427" s="70" t="s">
        <v>13692</v>
      </c>
      <c r="B427" s="80">
        <v>2019</v>
      </c>
      <c r="C427" t="s">
        <v>5485</v>
      </c>
      <c r="D427" t="s">
        <v>511</v>
      </c>
      <c r="E427" t="s">
        <v>5486</v>
      </c>
      <c r="F427" s="68">
        <v>41821</v>
      </c>
    </row>
    <row r="428" spans="1:6">
      <c r="A428" s="70" t="s">
        <v>13718</v>
      </c>
      <c r="B428" s="80">
        <v>2019</v>
      </c>
      <c r="C428" t="s">
        <v>5487</v>
      </c>
      <c r="D428" t="s">
        <v>511</v>
      </c>
      <c r="E428" t="s">
        <v>5488</v>
      </c>
      <c r="F428" s="68">
        <v>42869</v>
      </c>
    </row>
    <row r="429" spans="1:6">
      <c r="A429" s="70" t="s">
        <v>13719</v>
      </c>
      <c r="B429" s="80">
        <v>2019</v>
      </c>
      <c r="C429" t="s">
        <v>14711</v>
      </c>
      <c r="D429" t="s">
        <v>511</v>
      </c>
      <c r="E429" t="s">
        <v>5489</v>
      </c>
      <c r="F429" s="68">
        <v>42644</v>
      </c>
    </row>
    <row r="430" spans="1:6">
      <c r="A430" s="70" t="s">
        <v>13694</v>
      </c>
      <c r="B430" s="80">
        <v>2019</v>
      </c>
      <c r="C430" t="s">
        <v>5490</v>
      </c>
      <c r="D430" t="s">
        <v>511</v>
      </c>
      <c r="E430" t="s">
        <v>5491</v>
      </c>
      <c r="F430" s="68">
        <v>42674</v>
      </c>
    </row>
    <row r="431" spans="1:6">
      <c r="A431" s="70" t="s">
        <v>13720</v>
      </c>
      <c r="B431" s="80">
        <v>2019</v>
      </c>
      <c r="C431" t="s">
        <v>5492</v>
      </c>
      <c r="D431" t="s">
        <v>511</v>
      </c>
      <c r="E431" t="s">
        <v>5493</v>
      </c>
      <c r="F431" s="68">
        <v>42787</v>
      </c>
    </row>
    <row r="432" spans="1:6">
      <c r="A432" s="70" t="s">
        <v>13702</v>
      </c>
      <c r="B432" s="80">
        <v>2019</v>
      </c>
      <c r="C432" t="s">
        <v>5494</v>
      </c>
      <c r="D432" t="s">
        <v>511</v>
      </c>
      <c r="E432" t="s">
        <v>5495</v>
      </c>
      <c r="F432" s="68">
        <v>42891</v>
      </c>
    </row>
    <row r="433" spans="1:6">
      <c r="A433" s="70" t="s">
        <v>13703</v>
      </c>
      <c r="B433" s="80">
        <v>2019</v>
      </c>
      <c r="C433" t="s">
        <v>14712</v>
      </c>
      <c r="D433" t="s">
        <v>511</v>
      </c>
      <c r="E433" t="s">
        <v>5496</v>
      </c>
      <c r="F433" s="68">
        <v>42984</v>
      </c>
    </row>
    <row r="434" spans="1:6">
      <c r="A434" s="70" t="s">
        <v>13703</v>
      </c>
      <c r="B434" s="80">
        <v>2019</v>
      </c>
      <c r="C434" t="s">
        <v>5497</v>
      </c>
      <c r="D434" t="s">
        <v>511</v>
      </c>
      <c r="E434" t="s">
        <v>5498</v>
      </c>
      <c r="F434" s="68">
        <v>43074</v>
      </c>
    </row>
    <row r="435" spans="1:6">
      <c r="A435" s="70" t="s">
        <v>13703</v>
      </c>
      <c r="B435" s="80">
        <v>2019</v>
      </c>
      <c r="C435" t="s">
        <v>5499</v>
      </c>
      <c r="D435" t="s">
        <v>511</v>
      </c>
      <c r="E435" t="s">
        <v>5500</v>
      </c>
      <c r="F435" s="68">
        <v>43038</v>
      </c>
    </row>
    <row r="436" spans="1:6">
      <c r="A436" s="70" t="s">
        <v>13703</v>
      </c>
      <c r="B436" s="80">
        <v>2019</v>
      </c>
      <c r="C436" t="s">
        <v>5501</v>
      </c>
      <c r="D436" t="s">
        <v>511</v>
      </c>
      <c r="E436" t="s">
        <v>5502</v>
      </c>
      <c r="F436" s="68">
        <v>43070</v>
      </c>
    </row>
    <row r="437" spans="1:6">
      <c r="A437" s="70" t="s">
        <v>13707</v>
      </c>
      <c r="B437" s="80">
        <v>2019</v>
      </c>
      <c r="C437" t="s">
        <v>5503</v>
      </c>
      <c r="D437" t="s">
        <v>511</v>
      </c>
      <c r="E437" t="s">
        <v>5504</v>
      </c>
      <c r="F437" s="68">
        <v>43066</v>
      </c>
    </row>
    <row r="438" spans="1:6">
      <c r="A438" s="70" t="s">
        <v>13707</v>
      </c>
      <c r="B438" s="80">
        <v>2019</v>
      </c>
      <c r="C438" t="s">
        <v>5505</v>
      </c>
      <c r="D438" t="s">
        <v>511</v>
      </c>
      <c r="E438" t="s">
        <v>5506</v>
      </c>
      <c r="F438" s="68">
        <v>43035</v>
      </c>
    </row>
    <row r="439" spans="1:6">
      <c r="A439" s="70" t="s">
        <v>13721</v>
      </c>
      <c r="B439" s="80">
        <v>2019</v>
      </c>
      <c r="C439" t="s">
        <v>5507</v>
      </c>
      <c r="D439" t="s">
        <v>511</v>
      </c>
      <c r="E439" t="s">
        <v>5508</v>
      </c>
      <c r="F439" s="68">
        <v>43070</v>
      </c>
    </row>
    <row r="440" spans="1:6">
      <c r="A440" s="70" t="s">
        <v>13722</v>
      </c>
      <c r="B440" s="80">
        <v>2020</v>
      </c>
      <c r="C440" t="s">
        <v>1106</v>
      </c>
      <c r="D440" t="s">
        <v>511</v>
      </c>
      <c r="E440" t="s">
        <v>5509</v>
      </c>
      <c r="F440" s="68">
        <v>40812</v>
      </c>
    </row>
    <row r="441" spans="1:6">
      <c r="A441" s="70" t="s">
        <v>13723</v>
      </c>
      <c r="B441" s="80">
        <v>2020</v>
      </c>
      <c r="C441" t="s">
        <v>5510</v>
      </c>
      <c r="D441" t="s">
        <v>511</v>
      </c>
      <c r="E441" t="s">
        <v>5511</v>
      </c>
      <c r="F441" s="68">
        <v>43139</v>
      </c>
    </row>
    <row r="442" spans="1:6">
      <c r="A442" s="70" t="s">
        <v>13724</v>
      </c>
      <c r="B442" s="80">
        <v>2020</v>
      </c>
      <c r="C442" t="s">
        <v>14713</v>
      </c>
      <c r="D442" t="s">
        <v>511</v>
      </c>
      <c r="E442" t="s">
        <v>5512</v>
      </c>
      <c r="F442" s="68">
        <v>43200</v>
      </c>
    </row>
    <row r="443" spans="1:6">
      <c r="A443" s="70" t="s">
        <v>13725</v>
      </c>
      <c r="B443" s="80">
        <v>2020</v>
      </c>
      <c r="C443" t="s">
        <v>5513</v>
      </c>
      <c r="D443" t="s">
        <v>511</v>
      </c>
      <c r="E443" t="s">
        <v>5514</v>
      </c>
      <c r="F443" s="68">
        <v>43026</v>
      </c>
    </row>
    <row r="444" spans="1:6">
      <c r="A444" s="70" t="s">
        <v>13726</v>
      </c>
      <c r="B444" s="80">
        <v>2020</v>
      </c>
      <c r="C444" t="s">
        <v>5515</v>
      </c>
      <c r="D444" t="s">
        <v>511</v>
      </c>
      <c r="E444" t="s">
        <v>5516</v>
      </c>
      <c r="F444" s="68">
        <v>43227</v>
      </c>
    </row>
    <row r="445" spans="1:6">
      <c r="A445" s="70" t="s">
        <v>13727</v>
      </c>
      <c r="B445" s="80">
        <v>2020</v>
      </c>
      <c r="C445" t="s">
        <v>5517</v>
      </c>
      <c r="D445" t="s">
        <v>511</v>
      </c>
      <c r="E445" t="s">
        <v>5518</v>
      </c>
      <c r="F445" s="68">
        <v>43227</v>
      </c>
    </row>
    <row r="446" spans="1:6">
      <c r="A446" s="70" t="s">
        <v>13728</v>
      </c>
      <c r="B446" s="80">
        <v>2020</v>
      </c>
      <c r="C446" t="s">
        <v>14714</v>
      </c>
      <c r="D446" t="s">
        <v>511</v>
      </c>
      <c r="E446" t="s">
        <v>5519</v>
      </c>
      <c r="F446" s="68">
        <v>43227</v>
      </c>
    </row>
    <row r="447" spans="1:6">
      <c r="A447" s="70" t="s">
        <v>13728</v>
      </c>
      <c r="B447" s="80">
        <v>2020</v>
      </c>
      <c r="C447" t="s">
        <v>5520</v>
      </c>
      <c r="D447" t="s">
        <v>511</v>
      </c>
      <c r="E447" t="s">
        <v>5521</v>
      </c>
      <c r="F447" s="68">
        <v>43227</v>
      </c>
    </row>
    <row r="448" spans="1:6">
      <c r="A448" s="70" t="s">
        <v>13728</v>
      </c>
      <c r="B448" s="80">
        <v>2020</v>
      </c>
      <c r="C448" t="s">
        <v>14715</v>
      </c>
      <c r="D448" t="s">
        <v>511</v>
      </c>
      <c r="E448" t="s">
        <v>5522</v>
      </c>
      <c r="F448" s="68">
        <v>43227</v>
      </c>
    </row>
    <row r="449" spans="1:6">
      <c r="A449" s="70" t="s">
        <v>13728</v>
      </c>
      <c r="B449" s="80">
        <v>2020</v>
      </c>
      <c r="C449" t="s">
        <v>5523</v>
      </c>
      <c r="D449" t="s">
        <v>511</v>
      </c>
      <c r="E449" t="s">
        <v>5524</v>
      </c>
      <c r="F449" s="68">
        <v>43227</v>
      </c>
    </row>
    <row r="450" spans="1:6">
      <c r="A450" s="70" t="s">
        <v>13728</v>
      </c>
      <c r="B450" s="80">
        <v>2020</v>
      </c>
      <c r="C450" t="s">
        <v>5525</v>
      </c>
      <c r="D450" t="s">
        <v>511</v>
      </c>
      <c r="E450" t="s">
        <v>5526</v>
      </c>
      <c r="F450" s="68">
        <v>43227</v>
      </c>
    </row>
    <row r="451" spans="1:6">
      <c r="A451" s="70" t="s">
        <v>13728</v>
      </c>
      <c r="B451" s="80">
        <v>2020</v>
      </c>
      <c r="C451" t="s">
        <v>5527</v>
      </c>
      <c r="D451" t="s">
        <v>511</v>
      </c>
      <c r="E451" t="s">
        <v>5528</v>
      </c>
      <c r="F451" s="68">
        <v>43227</v>
      </c>
    </row>
    <row r="452" spans="1:6">
      <c r="A452" s="70" t="s">
        <v>13728</v>
      </c>
      <c r="B452" s="80">
        <v>2020</v>
      </c>
      <c r="C452" t="s">
        <v>5529</v>
      </c>
      <c r="D452" t="s">
        <v>511</v>
      </c>
      <c r="E452" t="s">
        <v>5530</v>
      </c>
      <c r="F452" s="68">
        <v>43227</v>
      </c>
    </row>
    <row r="453" spans="1:6">
      <c r="A453" s="70" t="s">
        <v>13728</v>
      </c>
      <c r="B453" s="80">
        <v>2020</v>
      </c>
      <c r="C453" t="s">
        <v>5531</v>
      </c>
      <c r="D453" t="s">
        <v>511</v>
      </c>
      <c r="E453" t="s">
        <v>5532</v>
      </c>
      <c r="F453" s="68">
        <v>43227</v>
      </c>
    </row>
    <row r="454" spans="1:6">
      <c r="A454" s="70" t="s">
        <v>13728</v>
      </c>
      <c r="B454" s="80">
        <v>2020</v>
      </c>
      <c r="C454" t="s">
        <v>5533</v>
      </c>
      <c r="D454" t="s">
        <v>511</v>
      </c>
      <c r="E454" t="s">
        <v>5534</v>
      </c>
      <c r="F454" s="68">
        <v>43227</v>
      </c>
    </row>
    <row r="455" spans="1:6">
      <c r="A455" s="70" t="s">
        <v>13728</v>
      </c>
      <c r="B455" s="80">
        <v>2020</v>
      </c>
      <c r="C455" t="s">
        <v>5535</v>
      </c>
      <c r="D455" t="s">
        <v>511</v>
      </c>
      <c r="E455" t="s">
        <v>5536</v>
      </c>
      <c r="F455" s="68">
        <v>43227</v>
      </c>
    </row>
    <row r="456" spans="1:6">
      <c r="A456" s="70" t="s">
        <v>13728</v>
      </c>
      <c r="B456" s="80">
        <v>2020</v>
      </c>
      <c r="C456" t="s">
        <v>5537</v>
      </c>
      <c r="D456" t="s">
        <v>511</v>
      </c>
      <c r="E456" t="s">
        <v>5538</v>
      </c>
      <c r="F456" s="68">
        <v>43227</v>
      </c>
    </row>
    <row r="457" spans="1:6">
      <c r="A457" s="70" t="s">
        <v>13728</v>
      </c>
      <c r="B457" s="80">
        <v>2020</v>
      </c>
      <c r="C457" t="s">
        <v>5539</v>
      </c>
      <c r="D457" t="s">
        <v>511</v>
      </c>
      <c r="E457" t="s">
        <v>5540</v>
      </c>
      <c r="F457" s="68">
        <v>43227</v>
      </c>
    </row>
    <row r="458" spans="1:6">
      <c r="A458" s="70" t="s">
        <v>13728</v>
      </c>
      <c r="B458" s="80">
        <v>2020</v>
      </c>
      <c r="C458" t="s">
        <v>5541</v>
      </c>
      <c r="D458" t="s">
        <v>511</v>
      </c>
      <c r="E458" t="s">
        <v>5542</v>
      </c>
      <c r="F458" s="68">
        <v>43227</v>
      </c>
    </row>
    <row r="459" spans="1:6">
      <c r="A459" s="70" t="s">
        <v>13728</v>
      </c>
      <c r="B459" s="80">
        <v>2020</v>
      </c>
      <c r="C459" t="s">
        <v>5543</v>
      </c>
      <c r="D459" t="s">
        <v>511</v>
      </c>
      <c r="E459" t="s">
        <v>5544</v>
      </c>
      <c r="F459" s="68">
        <v>43227</v>
      </c>
    </row>
    <row r="460" spans="1:6">
      <c r="A460" s="70" t="s">
        <v>13728</v>
      </c>
      <c r="B460" s="80">
        <v>2020</v>
      </c>
      <c r="C460" t="s">
        <v>14716</v>
      </c>
      <c r="D460" t="s">
        <v>511</v>
      </c>
      <c r="E460" t="s">
        <v>5545</v>
      </c>
      <c r="F460" s="68">
        <v>43227</v>
      </c>
    </row>
    <row r="461" spans="1:6">
      <c r="A461" s="70" t="s">
        <v>13728</v>
      </c>
      <c r="B461" s="80">
        <v>2020</v>
      </c>
      <c r="C461" t="s">
        <v>5546</v>
      </c>
      <c r="D461" t="s">
        <v>511</v>
      </c>
      <c r="E461" t="s">
        <v>5547</v>
      </c>
      <c r="F461" s="68">
        <v>43227</v>
      </c>
    </row>
    <row r="462" spans="1:6">
      <c r="A462" s="70" t="s">
        <v>13728</v>
      </c>
      <c r="B462" s="80">
        <v>2020</v>
      </c>
      <c r="C462" t="s">
        <v>5548</v>
      </c>
      <c r="D462" t="s">
        <v>511</v>
      </c>
      <c r="E462" t="s">
        <v>5549</v>
      </c>
      <c r="F462" s="68">
        <v>43227</v>
      </c>
    </row>
    <row r="463" spans="1:6">
      <c r="A463" s="70" t="s">
        <v>13728</v>
      </c>
      <c r="B463" s="80">
        <v>2020</v>
      </c>
      <c r="C463" t="s">
        <v>5550</v>
      </c>
      <c r="D463" t="s">
        <v>511</v>
      </c>
      <c r="E463" t="s">
        <v>5551</v>
      </c>
      <c r="F463" s="68">
        <v>43227</v>
      </c>
    </row>
    <row r="464" spans="1:6">
      <c r="A464" s="70" t="s">
        <v>13728</v>
      </c>
      <c r="B464" s="80">
        <v>2020</v>
      </c>
      <c r="C464" t="s">
        <v>12613</v>
      </c>
      <c r="D464" t="s">
        <v>511</v>
      </c>
      <c r="E464" t="s">
        <v>5552</v>
      </c>
      <c r="F464" s="68">
        <v>43227</v>
      </c>
    </row>
    <row r="465" spans="1:6">
      <c r="A465" s="70" t="s">
        <v>13728</v>
      </c>
      <c r="B465" s="80">
        <v>2020</v>
      </c>
      <c r="C465" t="s">
        <v>5553</v>
      </c>
      <c r="D465" t="s">
        <v>511</v>
      </c>
      <c r="E465" t="s">
        <v>5554</v>
      </c>
      <c r="F465" s="68">
        <v>43227</v>
      </c>
    </row>
    <row r="466" spans="1:6">
      <c r="A466" s="70" t="s">
        <v>13728</v>
      </c>
      <c r="B466" s="80">
        <v>2020</v>
      </c>
      <c r="C466" t="s">
        <v>5555</v>
      </c>
      <c r="D466" t="s">
        <v>511</v>
      </c>
      <c r="E466" t="s">
        <v>5556</v>
      </c>
      <c r="F466" s="68">
        <v>43227</v>
      </c>
    </row>
    <row r="467" spans="1:6">
      <c r="A467" s="70" t="s">
        <v>13728</v>
      </c>
      <c r="B467" s="80">
        <v>2020</v>
      </c>
      <c r="C467" t="s">
        <v>5557</v>
      </c>
      <c r="D467" t="s">
        <v>511</v>
      </c>
      <c r="E467" t="s">
        <v>5558</v>
      </c>
      <c r="F467" s="68">
        <v>43227</v>
      </c>
    </row>
    <row r="468" spans="1:6">
      <c r="A468" s="70" t="s">
        <v>13728</v>
      </c>
      <c r="B468" s="80">
        <v>2020</v>
      </c>
      <c r="C468" t="s">
        <v>5559</v>
      </c>
      <c r="D468" t="s">
        <v>511</v>
      </c>
      <c r="E468" t="s">
        <v>5560</v>
      </c>
      <c r="F468" s="68">
        <v>43227</v>
      </c>
    </row>
    <row r="469" spans="1:6">
      <c r="A469" s="70" t="s">
        <v>13728</v>
      </c>
      <c r="B469" s="80">
        <v>2020</v>
      </c>
      <c r="C469" t="s">
        <v>5561</v>
      </c>
      <c r="D469" t="s">
        <v>511</v>
      </c>
      <c r="E469" t="s">
        <v>5562</v>
      </c>
      <c r="F469" s="68">
        <v>43227</v>
      </c>
    </row>
    <row r="470" spans="1:6">
      <c r="A470" s="70" t="s">
        <v>13728</v>
      </c>
      <c r="B470" s="80">
        <v>2020</v>
      </c>
      <c r="C470" t="s">
        <v>14642</v>
      </c>
      <c r="D470" t="s">
        <v>511</v>
      </c>
      <c r="E470" t="s">
        <v>5563</v>
      </c>
      <c r="F470" s="68">
        <v>43227</v>
      </c>
    </row>
    <row r="471" spans="1:6">
      <c r="A471" s="70" t="s">
        <v>13728</v>
      </c>
      <c r="B471" s="80">
        <v>2020</v>
      </c>
      <c r="C471" t="s">
        <v>5564</v>
      </c>
      <c r="D471" t="s">
        <v>511</v>
      </c>
      <c r="E471" t="s">
        <v>5565</v>
      </c>
      <c r="F471" s="68">
        <v>43227</v>
      </c>
    </row>
    <row r="472" spans="1:6">
      <c r="A472" s="70" t="s">
        <v>13728</v>
      </c>
      <c r="B472" s="80">
        <v>2020</v>
      </c>
      <c r="C472" t="s">
        <v>5566</v>
      </c>
      <c r="D472" t="s">
        <v>511</v>
      </c>
      <c r="E472" t="s">
        <v>5567</v>
      </c>
      <c r="F472" s="68">
        <v>43227</v>
      </c>
    </row>
    <row r="473" spans="1:6">
      <c r="A473" s="70" t="s">
        <v>13728</v>
      </c>
      <c r="B473" s="80">
        <v>2020</v>
      </c>
      <c r="C473" t="s">
        <v>14717</v>
      </c>
      <c r="D473" t="s">
        <v>511</v>
      </c>
      <c r="E473" t="s">
        <v>5568</v>
      </c>
      <c r="F473" s="68">
        <v>43227</v>
      </c>
    </row>
    <row r="474" spans="1:6">
      <c r="A474" s="70" t="s">
        <v>13728</v>
      </c>
      <c r="B474" s="80">
        <v>2020</v>
      </c>
      <c r="C474" t="s">
        <v>5569</v>
      </c>
      <c r="D474" t="s">
        <v>511</v>
      </c>
      <c r="E474" t="s">
        <v>5570</v>
      </c>
      <c r="F474" s="68">
        <v>43227</v>
      </c>
    </row>
    <row r="475" spans="1:6">
      <c r="A475" s="70" t="s">
        <v>13728</v>
      </c>
      <c r="B475" s="80">
        <v>2020</v>
      </c>
      <c r="C475" t="s">
        <v>5571</v>
      </c>
      <c r="D475" t="s">
        <v>511</v>
      </c>
      <c r="E475" t="s">
        <v>5572</v>
      </c>
      <c r="F475" s="68">
        <v>43227</v>
      </c>
    </row>
    <row r="476" spans="1:6">
      <c r="A476" s="70" t="s">
        <v>13728</v>
      </c>
      <c r="B476" s="80">
        <v>2020</v>
      </c>
      <c r="C476" t="s">
        <v>5573</v>
      </c>
      <c r="D476" t="s">
        <v>511</v>
      </c>
      <c r="E476" t="s">
        <v>5574</v>
      </c>
      <c r="F476" s="68">
        <v>43227</v>
      </c>
    </row>
    <row r="477" spans="1:6">
      <c r="A477" s="70" t="s">
        <v>13728</v>
      </c>
      <c r="B477" s="80">
        <v>2020</v>
      </c>
      <c r="C477" t="s">
        <v>5575</v>
      </c>
      <c r="D477" t="s">
        <v>511</v>
      </c>
      <c r="E477" t="s">
        <v>5576</v>
      </c>
      <c r="F477" s="68">
        <v>43227</v>
      </c>
    </row>
    <row r="478" spans="1:6">
      <c r="A478" s="70" t="s">
        <v>13728</v>
      </c>
      <c r="B478" s="80">
        <v>2020</v>
      </c>
      <c r="C478" t="s">
        <v>5577</v>
      </c>
      <c r="D478" t="s">
        <v>511</v>
      </c>
      <c r="E478" t="s">
        <v>5578</v>
      </c>
      <c r="F478" s="68">
        <v>43227</v>
      </c>
    </row>
    <row r="479" spans="1:6">
      <c r="A479" s="70" t="s">
        <v>13728</v>
      </c>
      <c r="B479" s="80">
        <v>2020</v>
      </c>
      <c r="C479" t="s">
        <v>5579</v>
      </c>
      <c r="D479" t="s">
        <v>511</v>
      </c>
      <c r="E479" t="s">
        <v>5580</v>
      </c>
      <c r="F479" s="68">
        <v>43227</v>
      </c>
    </row>
    <row r="480" spans="1:6">
      <c r="A480" s="70" t="s">
        <v>13728</v>
      </c>
      <c r="B480" s="80">
        <v>2020</v>
      </c>
      <c r="C480" t="s">
        <v>5581</v>
      </c>
      <c r="D480" t="s">
        <v>511</v>
      </c>
      <c r="E480" t="s">
        <v>5582</v>
      </c>
      <c r="F480" s="68">
        <v>43227</v>
      </c>
    </row>
    <row r="481" spans="1:6">
      <c r="A481" s="70" t="s">
        <v>13728</v>
      </c>
      <c r="B481" s="80">
        <v>2020</v>
      </c>
      <c r="C481" t="s">
        <v>5583</v>
      </c>
      <c r="D481" t="s">
        <v>511</v>
      </c>
      <c r="E481" t="s">
        <v>5584</v>
      </c>
      <c r="F481" s="68">
        <v>43227</v>
      </c>
    </row>
    <row r="482" spans="1:6">
      <c r="A482" s="70" t="s">
        <v>13728</v>
      </c>
      <c r="B482" s="80">
        <v>2020</v>
      </c>
      <c r="C482" t="s">
        <v>14718</v>
      </c>
      <c r="D482" t="s">
        <v>511</v>
      </c>
      <c r="E482" t="s">
        <v>5585</v>
      </c>
      <c r="F482" s="68">
        <v>43227</v>
      </c>
    </row>
    <row r="483" spans="1:6">
      <c r="A483" s="70" t="s">
        <v>13728</v>
      </c>
      <c r="B483" s="80">
        <v>2020</v>
      </c>
      <c r="C483" t="s">
        <v>5586</v>
      </c>
      <c r="D483" t="s">
        <v>511</v>
      </c>
      <c r="E483" t="s">
        <v>5587</v>
      </c>
      <c r="F483" s="68">
        <v>43227</v>
      </c>
    </row>
    <row r="484" spans="1:6">
      <c r="A484" s="70" t="s">
        <v>13728</v>
      </c>
      <c r="B484" s="80">
        <v>2020</v>
      </c>
      <c r="C484" t="s">
        <v>5588</v>
      </c>
      <c r="D484" t="s">
        <v>511</v>
      </c>
      <c r="E484" t="s">
        <v>5589</v>
      </c>
      <c r="F484" s="68">
        <v>43227</v>
      </c>
    </row>
    <row r="485" spans="1:6">
      <c r="A485" s="70" t="s">
        <v>13728</v>
      </c>
      <c r="B485" s="80">
        <v>2020</v>
      </c>
      <c r="C485" t="s">
        <v>5590</v>
      </c>
      <c r="D485" t="s">
        <v>511</v>
      </c>
      <c r="E485" t="s">
        <v>5591</v>
      </c>
      <c r="F485" s="68">
        <v>43227</v>
      </c>
    </row>
    <row r="486" spans="1:6">
      <c r="A486" s="70" t="s">
        <v>13728</v>
      </c>
      <c r="B486" s="80">
        <v>2020</v>
      </c>
      <c r="C486" t="s">
        <v>14719</v>
      </c>
      <c r="D486" t="s">
        <v>511</v>
      </c>
      <c r="E486" t="s">
        <v>5592</v>
      </c>
      <c r="F486" s="68">
        <v>43227</v>
      </c>
    </row>
    <row r="487" spans="1:6">
      <c r="A487" s="70" t="s">
        <v>13728</v>
      </c>
      <c r="B487" s="80">
        <v>2020</v>
      </c>
      <c r="C487" t="s">
        <v>5593</v>
      </c>
      <c r="D487" t="s">
        <v>511</v>
      </c>
      <c r="E487" t="s">
        <v>5594</v>
      </c>
      <c r="F487" s="68">
        <v>43227</v>
      </c>
    </row>
    <row r="488" spans="1:6">
      <c r="A488" s="70" t="s">
        <v>13728</v>
      </c>
      <c r="B488" s="80">
        <v>2020</v>
      </c>
      <c r="C488" t="s">
        <v>5595</v>
      </c>
      <c r="D488" t="s">
        <v>511</v>
      </c>
      <c r="E488" t="s">
        <v>5596</v>
      </c>
      <c r="F488" s="68">
        <v>43227</v>
      </c>
    </row>
    <row r="489" spans="1:6">
      <c r="A489" s="70" t="s">
        <v>13728</v>
      </c>
      <c r="B489" s="80">
        <v>2020</v>
      </c>
      <c r="C489" t="s">
        <v>5597</v>
      </c>
      <c r="D489" t="s">
        <v>511</v>
      </c>
      <c r="E489" t="s">
        <v>5598</v>
      </c>
      <c r="F489" s="68">
        <v>43227</v>
      </c>
    </row>
    <row r="490" spans="1:6">
      <c r="A490" s="70" t="s">
        <v>13728</v>
      </c>
      <c r="B490" s="80">
        <v>2020</v>
      </c>
      <c r="C490" t="s">
        <v>5599</v>
      </c>
      <c r="D490" t="s">
        <v>511</v>
      </c>
      <c r="E490" t="s">
        <v>5600</v>
      </c>
      <c r="F490" s="68">
        <v>43227</v>
      </c>
    </row>
    <row r="491" spans="1:6">
      <c r="A491" s="70" t="s">
        <v>13728</v>
      </c>
      <c r="B491" s="80">
        <v>2020</v>
      </c>
      <c r="C491" t="s">
        <v>5601</v>
      </c>
      <c r="D491" t="s">
        <v>511</v>
      </c>
      <c r="E491" t="s">
        <v>5602</v>
      </c>
      <c r="F491" s="68">
        <v>43227</v>
      </c>
    </row>
    <row r="492" spans="1:6">
      <c r="A492" s="70" t="s">
        <v>13728</v>
      </c>
      <c r="B492" s="80">
        <v>2020</v>
      </c>
      <c r="C492" t="s">
        <v>14720</v>
      </c>
      <c r="D492" t="s">
        <v>511</v>
      </c>
      <c r="E492" t="s">
        <v>5603</v>
      </c>
      <c r="F492" s="68">
        <v>43227</v>
      </c>
    </row>
    <row r="493" spans="1:6">
      <c r="A493" s="70" t="s">
        <v>13728</v>
      </c>
      <c r="B493" s="80">
        <v>2020</v>
      </c>
      <c r="C493" t="s">
        <v>5604</v>
      </c>
      <c r="D493" t="s">
        <v>511</v>
      </c>
      <c r="E493" t="s">
        <v>5605</v>
      </c>
      <c r="F493" s="68">
        <v>43227</v>
      </c>
    </row>
    <row r="494" spans="1:6">
      <c r="A494" s="70" t="s">
        <v>13728</v>
      </c>
      <c r="B494" s="80">
        <v>2020</v>
      </c>
      <c r="C494" t="s">
        <v>5606</v>
      </c>
      <c r="D494" t="s">
        <v>511</v>
      </c>
      <c r="E494" t="s">
        <v>5607</v>
      </c>
      <c r="F494" s="68">
        <v>43227</v>
      </c>
    </row>
    <row r="495" spans="1:6">
      <c r="A495" s="70" t="s">
        <v>13728</v>
      </c>
      <c r="B495" s="80">
        <v>2020</v>
      </c>
      <c r="C495" t="s">
        <v>5608</v>
      </c>
      <c r="D495" t="s">
        <v>511</v>
      </c>
      <c r="E495" t="s">
        <v>5609</v>
      </c>
      <c r="F495" s="68">
        <v>43227</v>
      </c>
    </row>
    <row r="496" spans="1:6">
      <c r="A496" s="70" t="s">
        <v>13728</v>
      </c>
      <c r="B496" s="80">
        <v>2020</v>
      </c>
      <c r="C496" t="s">
        <v>14721</v>
      </c>
      <c r="D496" t="s">
        <v>511</v>
      </c>
      <c r="E496" t="s">
        <v>5610</v>
      </c>
      <c r="F496" s="68">
        <v>43227</v>
      </c>
    </row>
    <row r="497" spans="1:6">
      <c r="A497" s="70" t="s">
        <v>13728</v>
      </c>
      <c r="B497" s="80">
        <v>2020</v>
      </c>
      <c r="C497" t="s">
        <v>5611</v>
      </c>
      <c r="D497" t="s">
        <v>511</v>
      </c>
      <c r="E497" t="s">
        <v>5612</v>
      </c>
      <c r="F497" s="68">
        <v>43227</v>
      </c>
    </row>
    <row r="498" spans="1:6">
      <c r="A498" s="70" t="s">
        <v>13728</v>
      </c>
      <c r="B498" s="80">
        <v>2020</v>
      </c>
      <c r="C498" t="s">
        <v>5613</v>
      </c>
      <c r="D498" t="s">
        <v>511</v>
      </c>
      <c r="E498" t="s">
        <v>5614</v>
      </c>
      <c r="F498" s="68">
        <v>43227</v>
      </c>
    </row>
    <row r="499" spans="1:6">
      <c r="A499" s="70" t="s">
        <v>13728</v>
      </c>
      <c r="B499" s="80">
        <v>2020</v>
      </c>
      <c r="C499" t="s">
        <v>5615</v>
      </c>
      <c r="D499" t="s">
        <v>511</v>
      </c>
      <c r="E499" t="s">
        <v>5616</v>
      </c>
      <c r="F499" s="68">
        <v>43227</v>
      </c>
    </row>
    <row r="500" spans="1:6">
      <c r="A500" s="70" t="s">
        <v>13728</v>
      </c>
      <c r="B500" s="80">
        <v>2020</v>
      </c>
      <c r="C500" t="s">
        <v>14722</v>
      </c>
      <c r="D500" t="s">
        <v>511</v>
      </c>
      <c r="E500" t="s">
        <v>5617</v>
      </c>
      <c r="F500" s="68">
        <v>43227</v>
      </c>
    </row>
    <row r="501" spans="1:6">
      <c r="A501" s="70" t="s">
        <v>13728</v>
      </c>
      <c r="B501" s="80">
        <v>2020</v>
      </c>
      <c r="C501" t="s">
        <v>5618</v>
      </c>
      <c r="D501" t="s">
        <v>511</v>
      </c>
      <c r="E501" t="s">
        <v>5619</v>
      </c>
      <c r="F501" s="68">
        <v>43227</v>
      </c>
    </row>
    <row r="502" spans="1:6">
      <c r="A502" s="70" t="s">
        <v>13728</v>
      </c>
      <c r="B502" s="80">
        <v>2020</v>
      </c>
      <c r="C502" t="s">
        <v>5620</v>
      </c>
      <c r="D502" t="s">
        <v>511</v>
      </c>
      <c r="E502" t="s">
        <v>5621</v>
      </c>
      <c r="F502" s="68">
        <v>43227</v>
      </c>
    </row>
    <row r="503" spans="1:6">
      <c r="A503" s="70" t="s">
        <v>13728</v>
      </c>
      <c r="B503" s="80">
        <v>2020</v>
      </c>
      <c r="C503" t="s">
        <v>5622</v>
      </c>
      <c r="D503" t="s">
        <v>511</v>
      </c>
      <c r="E503" t="s">
        <v>5623</v>
      </c>
      <c r="F503" s="68">
        <v>43227</v>
      </c>
    </row>
    <row r="504" spans="1:6">
      <c r="A504" s="70" t="s">
        <v>13728</v>
      </c>
      <c r="B504" s="80">
        <v>2020</v>
      </c>
      <c r="C504" t="s">
        <v>5624</v>
      </c>
      <c r="D504" t="s">
        <v>511</v>
      </c>
      <c r="E504" t="s">
        <v>5625</v>
      </c>
      <c r="F504" s="68">
        <v>43227</v>
      </c>
    </row>
    <row r="505" spans="1:6">
      <c r="A505" s="70" t="s">
        <v>13728</v>
      </c>
      <c r="B505" s="80">
        <v>2020</v>
      </c>
      <c r="C505" t="s">
        <v>5626</v>
      </c>
      <c r="D505" t="s">
        <v>511</v>
      </c>
      <c r="E505" t="s">
        <v>5627</v>
      </c>
      <c r="F505" s="68">
        <v>43227</v>
      </c>
    </row>
    <row r="506" spans="1:6">
      <c r="A506" s="70" t="s">
        <v>13728</v>
      </c>
      <c r="B506" s="80">
        <v>2020</v>
      </c>
      <c r="C506" t="s">
        <v>5628</v>
      </c>
      <c r="D506" t="s">
        <v>511</v>
      </c>
      <c r="E506" t="s">
        <v>5629</v>
      </c>
      <c r="F506" s="68">
        <v>43227</v>
      </c>
    </row>
    <row r="507" spans="1:6">
      <c r="A507" s="70" t="s">
        <v>13728</v>
      </c>
      <c r="B507" s="80">
        <v>2020</v>
      </c>
      <c r="C507" t="s">
        <v>5630</v>
      </c>
      <c r="D507" t="s">
        <v>511</v>
      </c>
      <c r="E507" t="s">
        <v>5631</v>
      </c>
      <c r="F507" s="68">
        <v>43227</v>
      </c>
    </row>
    <row r="508" spans="1:6">
      <c r="A508" s="70" t="s">
        <v>13728</v>
      </c>
      <c r="B508" s="80">
        <v>2020</v>
      </c>
      <c r="C508" t="s">
        <v>5632</v>
      </c>
      <c r="D508" t="s">
        <v>511</v>
      </c>
      <c r="E508" t="s">
        <v>5633</v>
      </c>
      <c r="F508" s="68">
        <v>43227</v>
      </c>
    </row>
    <row r="509" spans="1:6">
      <c r="A509" s="70" t="s">
        <v>13728</v>
      </c>
      <c r="B509" s="80">
        <v>2020</v>
      </c>
      <c r="C509" t="s">
        <v>14723</v>
      </c>
      <c r="D509" t="s">
        <v>511</v>
      </c>
      <c r="E509" t="s">
        <v>5634</v>
      </c>
      <c r="F509" s="68">
        <v>43227</v>
      </c>
    </row>
    <row r="510" spans="1:6">
      <c r="A510" s="70" t="s">
        <v>13728</v>
      </c>
      <c r="B510" s="80">
        <v>2020</v>
      </c>
      <c r="C510" t="s">
        <v>5635</v>
      </c>
      <c r="D510" t="s">
        <v>511</v>
      </c>
      <c r="E510" t="s">
        <v>5636</v>
      </c>
      <c r="F510" s="68">
        <v>43227</v>
      </c>
    </row>
    <row r="511" spans="1:6">
      <c r="A511" s="70" t="s">
        <v>13728</v>
      </c>
      <c r="B511" s="80">
        <v>2020</v>
      </c>
      <c r="C511" t="s">
        <v>5637</v>
      </c>
      <c r="D511" t="s">
        <v>511</v>
      </c>
      <c r="E511" t="s">
        <v>5638</v>
      </c>
      <c r="F511" s="68">
        <v>43227</v>
      </c>
    </row>
    <row r="512" spans="1:6">
      <c r="A512" s="70" t="s">
        <v>13728</v>
      </c>
      <c r="B512" s="80">
        <v>2020</v>
      </c>
      <c r="C512" t="s">
        <v>5639</v>
      </c>
      <c r="D512" t="s">
        <v>511</v>
      </c>
      <c r="E512" t="s">
        <v>5640</v>
      </c>
      <c r="F512" s="68">
        <v>43227</v>
      </c>
    </row>
    <row r="513" spans="1:6">
      <c r="A513" s="70" t="s">
        <v>13728</v>
      </c>
      <c r="B513" s="80">
        <v>2020</v>
      </c>
      <c r="C513" t="s">
        <v>5641</v>
      </c>
      <c r="D513" t="s">
        <v>511</v>
      </c>
      <c r="E513" t="s">
        <v>5642</v>
      </c>
      <c r="F513" s="68">
        <v>43227</v>
      </c>
    </row>
    <row r="514" spans="1:6">
      <c r="A514" s="70" t="s">
        <v>13728</v>
      </c>
      <c r="B514" s="80">
        <v>2020</v>
      </c>
      <c r="C514" t="s">
        <v>5643</v>
      </c>
      <c r="D514" t="s">
        <v>511</v>
      </c>
      <c r="E514" t="s">
        <v>5644</v>
      </c>
      <c r="F514" s="68">
        <v>43227</v>
      </c>
    </row>
    <row r="515" spans="1:6">
      <c r="A515" s="70" t="s">
        <v>13728</v>
      </c>
      <c r="B515" s="80">
        <v>2020</v>
      </c>
      <c r="C515" t="s">
        <v>5645</v>
      </c>
      <c r="D515" t="s">
        <v>511</v>
      </c>
      <c r="E515" t="s">
        <v>5646</v>
      </c>
      <c r="F515" s="68">
        <v>43227</v>
      </c>
    </row>
    <row r="516" spans="1:6">
      <c r="A516" s="70" t="s">
        <v>13728</v>
      </c>
      <c r="B516" s="80">
        <v>2020</v>
      </c>
      <c r="C516" t="s">
        <v>5647</v>
      </c>
      <c r="D516" t="s">
        <v>511</v>
      </c>
      <c r="E516" t="s">
        <v>5648</v>
      </c>
      <c r="F516" s="68">
        <v>43227</v>
      </c>
    </row>
    <row r="517" spans="1:6">
      <c r="A517" s="70" t="s">
        <v>13728</v>
      </c>
      <c r="B517" s="80">
        <v>2020</v>
      </c>
      <c r="C517" t="s">
        <v>14724</v>
      </c>
      <c r="D517" t="s">
        <v>511</v>
      </c>
      <c r="E517" t="s">
        <v>5649</v>
      </c>
      <c r="F517" s="68">
        <v>43227</v>
      </c>
    </row>
    <row r="518" spans="1:6">
      <c r="A518" s="70" t="s">
        <v>13728</v>
      </c>
      <c r="B518" s="80">
        <v>2020</v>
      </c>
      <c r="C518" t="s">
        <v>5650</v>
      </c>
      <c r="D518" t="s">
        <v>511</v>
      </c>
      <c r="E518" t="s">
        <v>5651</v>
      </c>
      <c r="F518" s="68">
        <v>43227</v>
      </c>
    </row>
    <row r="519" spans="1:6">
      <c r="A519" s="70" t="s">
        <v>13728</v>
      </c>
      <c r="B519" s="80">
        <v>2020</v>
      </c>
      <c r="C519" t="s">
        <v>5652</v>
      </c>
      <c r="D519" t="s">
        <v>511</v>
      </c>
      <c r="E519" t="s">
        <v>5653</v>
      </c>
      <c r="F519" s="68">
        <v>43227</v>
      </c>
    </row>
    <row r="520" spans="1:6">
      <c r="A520" s="79" t="s">
        <v>13728</v>
      </c>
      <c r="B520" s="80">
        <v>2020</v>
      </c>
      <c r="C520" t="s">
        <v>5654</v>
      </c>
      <c r="D520" t="s">
        <v>511</v>
      </c>
      <c r="E520" t="s">
        <v>5655</v>
      </c>
      <c r="F520" s="68">
        <v>43227</v>
      </c>
    </row>
    <row r="521" spans="1:6">
      <c r="A521" s="79" t="s">
        <v>13728</v>
      </c>
      <c r="B521" s="80">
        <v>2020</v>
      </c>
      <c r="C521" t="s">
        <v>5656</v>
      </c>
      <c r="D521" t="s">
        <v>511</v>
      </c>
      <c r="E521" t="s">
        <v>5657</v>
      </c>
      <c r="F521" s="68">
        <v>43227</v>
      </c>
    </row>
    <row r="522" spans="1:6">
      <c r="A522" s="79" t="s">
        <v>13728</v>
      </c>
      <c r="B522" s="80">
        <v>2020</v>
      </c>
      <c r="C522" t="s">
        <v>5658</v>
      </c>
      <c r="D522" t="s">
        <v>511</v>
      </c>
      <c r="E522" t="s">
        <v>5659</v>
      </c>
      <c r="F522" s="68">
        <v>43227</v>
      </c>
    </row>
    <row r="523" spans="1:6">
      <c r="A523" s="79" t="s">
        <v>13728</v>
      </c>
      <c r="B523" s="80">
        <v>2020</v>
      </c>
      <c r="C523" t="s">
        <v>5660</v>
      </c>
      <c r="D523" t="s">
        <v>511</v>
      </c>
      <c r="E523" t="s">
        <v>5661</v>
      </c>
      <c r="F523" s="68">
        <v>43227</v>
      </c>
    </row>
    <row r="524" spans="1:6">
      <c r="A524" s="79" t="s">
        <v>13728</v>
      </c>
      <c r="B524" s="80">
        <v>2020</v>
      </c>
      <c r="C524" t="s">
        <v>5662</v>
      </c>
      <c r="D524" t="s">
        <v>511</v>
      </c>
      <c r="E524" t="s">
        <v>5663</v>
      </c>
      <c r="F524" s="68">
        <v>43227</v>
      </c>
    </row>
    <row r="525" spans="1:6">
      <c r="A525" s="79" t="s">
        <v>13728</v>
      </c>
      <c r="B525" s="80">
        <v>2020</v>
      </c>
      <c r="C525" t="s">
        <v>5664</v>
      </c>
      <c r="D525" t="s">
        <v>511</v>
      </c>
      <c r="E525" t="s">
        <v>5665</v>
      </c>
      <c r="F525" s="68">
        <v>43227</v>
      </c>
    </row>
    <row r="526" spans="1:6">
      <c r="A526" s="79" t="s">
        <v>13728</v>
      </c>
      <c r="B526" s="80">
        <v>2020</v>
      </c>
      <c r="C526" t="s">
        <v>5666</v>
      </c>
      <c r="D526" t="s">
        <v>511</v>
      </c>
      <c r="E526" t="s">
        <v>5667</v>
      </c>
      <c r="F526" s="68">
        <v>43227</v>
      </c>
    </row>
    <row r="527" spans="1:6">
      <c r="A527" s="79" t="s">
        <v>13728</v>
      </c>
      <c r="B527" s="80">
        <v>2020</v>
      </c>
      <c r="C527" t="s">
        <v>5668</v>
      </c>
      <c r="D527" t="s">
        <v>511</v>
      </c>
      <c r="E527" t="s">
        <v>5669</v>
      </c>
      <c r="F527" s="68">
        <v>43227</v>
      </c>
    </row>
    <row r="528" spans="1:6">
      <c r="A528" s="79" t="s">
        <v>13728</v>
      </c>
      <c r="B528" s="80">
        <v>2020</v>
      </c>
      <c r="C528" t="s">
        <v>5670</v>
      </c>
      <c r="D528" t="s">
        <v>511</v>
      </c>
      <c r="E528" t="s">
        <v>5671</v>
      </c>
      <c r="F528" s="68">
        <v>43227</v>
      </c>
    </row>
    <row r="529" spans="1:6">
      <c r="A529" s="79" t="s">
        <v>13728</v>
      </c>
      <c r="B529" s="80">
        <v>2020</v>
      </c>
      <c r="C529" t="s">
        <v>5672</v>
      </c>
      <c r="D529" t="s">
        <v>511</v>
      </c>
      <c r="E529" t="s">
        <v>5673</v>
      </c>
      <c r="F529" s="68">
        <v>43227</v>
      </c>
    </row>
    <row r="530" spans="1:6">
      <c r="A530" s="79" t="s">
        <v>13728</v>
      </c>
      <c r="B530" s="80">
        <v>2020</v>
      </c>
      <c r="C530" t="s">
        <v>5674</v>
      </c>
      <c r="D530" t="s">
        <v>511</v>
      </c>
      <c r="E530" t="s">
        <v>5675</v>
      </c>
      <c r="F530" s="68">
        <v>43227</v>
      </c>
    </row>
    <row r="531" spans="1:6">
      <c r="A531" s="79" t="s">
        <v>13728</v>
      </c>
      <c r="B531" s="80">
        <v>2020</v>
      </c>
      <c r="C531" t="s">
        <v>5676</v>
      </c>
      <c r="D531" t="s">
        <v>511</v>
      </c>
      <c r="E531" t="s">
        <v>5677</v>
      </c>
      <c r="F531" s="68">
        <v>43227</v>
      </c>
    </row>
    <row r="532" spans="1:6">
      <c r="A532" s="79" t="s">
        <v>13728</v>
      </c>
      <c r="B532" s="80">
        <v>2020</v>
      </c>
      <c r="C532" t="s">
        <v>5678</v>
      </c>
      <c r="D532" t="s">
        <v>511</v>
      </c>
      <c r="E532" t="s">
        <v>5679</v>
      </c>
      <c r="F532" s="68">
        <v>43227</v>
      </c>
    </row>
    <row r="533" spans="1:6">
      <c r="A533" s="79" t="s">
        <v>13728</v>
      </c>
      <c r="B533" s="80">
        <v>2020</v>
      </c>
      <c r="C533" t="s">
        <v>5680</v>
      </c>
      <c r="D533" t="s">
        <v>511</v>
      </c>
      <c r="E533" t="s">
        <v>5681</v>
      </c>
      <c r="F533" s="68">
        <v>43227</v>
      </c>
    </row>
    <row r="534" spans="1:6">
      <c r="A534" s="79" t="s">
        <v>13728</v>
      </c>
      <c r="B534" s="80">
        <v>2020</v>
      </c>
      <c r="C534" t="s">
        <v>5682</v>
      </c>
      <c r="D534" t="s">
        <v>511</v>
      </c>
      <c r="E534" t="s">
        <v>5683</v>
      </c>
      <c r="F534" s="68">
        <v>43227</v>
      </c>
    </row>
    <row r="535" spans="1:6">
      <c r="A535" s="79" t="s">
        <v>13728</v>
      </c>
      <c r="B535" s="80">
        <v>2020</v>
      </c>
      <c r="C535" t="s">
        <v>5684</v>
      </c>
      <c r="D535" t="s">
        <v>511</v>
      </c>
      <c r="E535" t="s">
        <v>5685</v>
      </c>
      <c r="F535" s="68">
        <v>43227</v>
      </c>
    </row>
    <row r="536" spans="1:6">
      <c r="A536" s="79" t="s">
        <v>13728</v>
      </c>
      <c r="B536" s="80">
        <v>2020</v>
      </c>
      <c r="C536" t="s">
        <v>5686</v>
      </c>
      <c r="D536" t="s">
        <v>511</v>
      </c>
      <c r="E536" t="s">
        <v>5687</v>
      </c>
      <c r="F536" s="68">
        <v>43227</v>
      </c>
    </row>
    <row r="537" spans="1:6">
      <c r="A537" s="79" t="s">
        <v>13728</v>
      </c>
      <c r="B537" s="80">
        <v>2020</v>
      </c>
      <c r="C537" t="s">
        <v>5688</v>
      </c>
      <c r="D537" t="s">
        <v>511</v>
      </c>
      <c r="E537" t="s">
        <v>5689</v>
      </c>
      <c r="F537" s="68">
        <v>43227</v>
      </c>
    </row>
    <row r="538" spans="1:6">
      <c r="A538" s="79" t="s">
        <v>13728</v>
      </c>
      <c r="B538" s="80">
        <v>2020</v>
      </c>
      <c r="C538" t="s">
        <v>5690</v>
      </c>
      <c r="D538" t="s">
        <v>511</v>
      </c>
      <c r="E538" t="s">
        <v>5691</v>
      </c>
      <c r="F538" s="68">
        <v>43227</v>
      </c>
    </row>
    <row r="539" spans="1:6">
      <c r="A539" s="79" t="s">
        <v>13728</v>
      </c>
      <c r="B539" s="80">
        <v>2020</v>
      </c>
      <c r="C539" t="s">
        <v>5692</v>
      </c>
      <c r="D539" t="s">
        <v>511</v>
      </c>
      <c r="E539" t="s">
        <v>5693</v>
      </c>
      <c r="F539" s="68">
        <v>43227</v>
      </c>
    </row>
    <row r="540" spans="1:6">
      <c r="A540" s="79" t="s">
        <v>13728</v>
      </c>
      <c r="B540" s="80">
        <v>2020</v>
      </c>
      <c r="C540" t="s">
        <v>5694</v>
      </c>
      <c r="D540" t="s">
        <v>511</v>
      </c>
      <c r="E540" t="s">
        <v>5695</v>
      </c>
      <c r="F540" s="68">
        <v>43227</v>
      </c>
    </row>
    <row r="541" spans="1:6">
      <c r="A541" s="79" t="s">
        <v>13728</v>
      </c>
      <c r="B541" s="80">
        <v>2020</v>
      </c>
      <c r="C541" t="s">
        <v>5696</v>
      </c>
      <c r="D541" t="s">
        <v>511</v>
      </c>
      <c r="E541" t="s">
        <v>5697</v>
      </c>
      <c r="F541" s="68">
        <v>43227</v>
      </c>
    </row>
    <row r="542" spans="1:6">
      <c r="A542" s="79" t="s">
        <v>13728</v>
      </c>
      <c r="B542" s="80">
        <v>2020</v>
      </c>
      <c r="C542" t="s">
        <v>14725</v>
      </c>
      <c r="D542" t="s">
        <v>511</v>
      </c>
      <c r="E542" t="s">
        <v>5698</v>
      </c>
      <c r="F542" s="68">
        <v>43227</v>
      </c>
    </row>
    <row r="543" spans="1:6">
      <c r="A543" s="79" t="s">
        <v>13728</v>
      </c>
      <c r="B543" s="80">
        <v>2020</v>
      </c>
      <c r="C543" t="s">
        <v>5699</v>
      </c>
      <c r="D543" t="s">
        <v>511</v>
      </c>
      <c r="E543" t="s">
        <v>5700</v>
      </c>
      <c r="F543" s="68">
        <v>43227</v>
      </c>
    </row>
    <row r="544" spans="1:6">
      <c r="A544" s="79" t="s">
        <v>13728</v>
      </c>
      <c r="B544" s="80">
        <v>2020</v>
      </c>
      <c r="C544" t="s">
        <v>5701</v>
      </c>
      <c r="D544" t="s">
        <v>511</v>
      </c>
      <c r="E544" t="s">
        <v>5702</v>
      </c>
      <c r="F544" s="68">
        <v>43227</v>
      </c>
    </row>
    <row r="545" spans="1:6">
      <c r="A545" s="79" t="s">
        <v>13728</v>
      </c>
      <c r="B545" s="80">
        <v>2020</v>
      </c>
      <c r="C545" t="s">
        <v>5703</v>
      </c>
      <c r="D545" t="s">
        <v>511</v>
      </c>
      <c r="E545" t="s">
        <v>5704</v>
      </c>
      <c r="F545" s="68">
        <v>43227</v>
      </c>
    </row>
    <row r="546" spans="1:6">
      <c r="A546" s="79" t="s">
        <v>13728</v>
      </c>
      <c r="B546" s="80">
        <v>2020</v>
      </c>
      <c r="C546" t="s">
        <v>5705</v>
      </c>
      <c r="D546" t="s">
        <v>511</v>
      </c>
      <c r="E546" t="s">
        <v>5706</v>
      </c>
      <c r="F546" s="68">
        <v>43227</v>
      </c>
    </row>
    <row r="547" spans="1:6">
      <c r="A547" s="79" t="s">
        <v>13728</v>
      </c>
      <c r="B547" s="80">
        <v>2020</v>
      </c>
      <c r="C547" t="s">
        <v>5707</v>
      </c>
      <c r="D547" t="s">
        <v>511</v>
      </c>
      <c r="E547" t="s">
        <v>5708</v>
      </c>
      <c r="F547" s="68">
        <v>43227</v>
      </c>
    </row>
    <row r="548" spans="1:6">
      <c r="A548" s="79" t="s">
        <v>13728</v>
      </c>
      <c r="B548" s="80">
        <v>2020</v>
      </c>
      <c r="C548" t="s">
        <v>14726</v>
      </c>
      <c r="D548" t="s">
        <v>511</v>
      </c>
      <c r="E548" t="s">
        <v>5709</v>
      </c>
      <c r="F548" s="68">
        <v>43227</v>
      </c>
    </row>
    <row r="549" spans="1:6">
      <c r="A549" s="79" t="s">
        <v>13728</v>
      </c>
      <c r="B549" s="80">
        <v>2020</v>
      </c>
      <c r="C549" t="s">
        <v>5712</v>
      </c>
      <c r="D549" t="s">
        <v>511</v>
      </c>
      <c r="E549" t="s">
        <v>5713</v>
      </c>
      <c r="F549" s="68">
        <v>43227</v>
      </c>
    </row>
    <row r="550" spans="1:6">
      <c r="A550" s="79" t="s">
        <v>13728</v>
      </c>
      <c r="B550" s="80">
        <v>2020</v>
      </c>
      <c r="C550" t="s">
        <v>5710</v>
      </c>
      <c r="D550" t="s">
        <v>511</v>
      </c>
      <c r="E550" t="s">
        <v>5711</v>
      </c>
      <c r="F550" s="68">
        <v>43227</v>
      </c>
    </row>
    <row r="551" spans="1:6">
      <c r="A551" s="79" t="s">
        <v>13728</v>
      </c>
      <c r="B551" s="80">
        <v>2020</v>
      </c>
      <c r="C551" t="s">
        <v>5714</v>
      </c>
      <c r="D551" t="s">
        <v>511</v>
      </c>
      <c r="E551" t="s">
        <v>5715</v>
      </c>
      <c r="F551" s="68">
        <v>43227</v>
      </c>
    </row>
    <row r="552" spans="1:6">
      <c r="A552" s="79" t="s">
        <v>13728</v>
      </c>
      <c r="B552" s="80">
        <v>2020</v>
      </c>
      <c r="C552" t="s">
        <v>5716</v>
      </c>
      <c r="D552" t="s">
        <v>511</v>
      </c>
      <c r="E552" t="s">
        <v>5717</v>
      </c>
      <c r="F552" s="68">
        <v>43227</v>
      </c>
    </row>
    <row r="553" spans="1:6">
      <c r="A553" s="79" t="s">
        <v>13728</v>
      </c>
      <c r="B553" s="80">
        <v>2020</v>
      </c>
      <c r="C553" t="s">
        <v>5718</v>
      </c>
      <c r="D553" t="s">
        <v>511</v>
      </c>
      <c r="E553" t="s">
        <v>5719</v>
      </c>
      <c r="F553" s="68">
        <v>43227</v>
      </c>
    </row>
    <row r="554" spans="1:6">
      <c r="A554" s="79" t="s">
        <v>13728</v>
      </c>
      <c r="B554" s="80">
        <v>2020</v>
      </c>
      <c r="C554" t="s">
        <v>5720</v>
      </c>
      <c r="D554" t="s">
        <v>511</v>
      </c>
      <c r="E554" t="s">
        <v>5721</v>
      </c>
      <c r="F554" s="68">
        <v>43227</v>
      </c>
    </row>
    <row r="555" spans="1:6">
      <c r="A555" s="79" t="s">
        <v>13728</v>
      </c>
      <c r="B555" s="80">
        <v>2020</v>
      </c>
      <c r="C555" t="s">
        <v>14727</v>
      </c>
      <c r="D555" t="s">
        <v>511</v>
      </c>
      <c r="E555" t="s">
        <v>5722</v>
      </c>
      <c r="F555" s="68">
        <v>43227</v>
      </c>
    </row>
    <row r="556" spans="1:6">
      <c r="A556" s="79" t="s">
        <v>13728</v>
      </c>
      <c r="B556" s="80">
        <v>2020</v>
      </c>
      <c r="C556" t="s">
        <v>5723</v>
      </c>
      <c r="D556" t="s">
        <v>511</v>
      </c>
      <c r="E556" t="s">
        <v>5724</v>
      </c>
      <c r="F556" s="68">
        <v>43227</v>
      </c>
    </row>
    <row r="557" spans="1:6">
      <c r="A557" s="79" t="s">
        <v>13728</v>
      </c>
      <c r="B557" s="80">
        <v>2020</v>
      </c>
      <c r="C557" t="s">
        <v>5725</v>
      </c>
      <c r="D557" t="s">
        <v>511</v>
      </c>
      <c r="E557" t="s">
        <v>5726</v>
      </c>
      <c r="F557" s="68">
        <v>43227</v>
      </c>
    </row>
    <row r="558" spans="1:6">
      <c r="A558" s="79" t="s">
        <v>13728</v>
      </c>
      <c r="B558" s="80">
        <v>2020</v>
      </c>
      <c r="C558" t="s">
        <v>5727</v>
      </c>
      <c r="D558" t="s">
        <v>511</v>
      </c>
      <c r="E558" t="s">
        <v>5728</v>
      </c>
      <c r="F558" s="68">
        <v>43227</v>
      </c>
    </row>
    <row r="559" spans="1:6">
      <c r="A559" s="79" t="s">
        <v>13728</v>
      </c>
      <c r="B559" s="80">
        <v>2020</v>
      </c>
      <c r="C559" t="s">
        <v>5729</v>
      </c>
      <c r="D559" t="s">
        <v>511</v>
      </c>
      <c r="E559" t="s">
        <v>5730</v>
      </c>
      <c r="F559" s="68">
        <v>43227</v>
      </c>
    </row>
    <row r="560" spans="1:6">
      <c r="A560" s="79" t="s">
        <v>13728</v>
      </c>
      <c r="B560" s="80">
        <v>2020</v>
      </c>
      <c r="C560" t="s">
        <v>14728</v>
      </c>
      <c r="D560" t="s">
        <v>511</v>
      </c>
      <c r="E560" t="s">
        <v>5731</v>
      </c>
      <c r="F560" s="68">
        <v>43227</v>
      </c>
    </row>
    <row r="561" spans="1:6">
      <c r="A561" s="79" t="s">
        <v>13728</v>
      </c>
      <c r="B561" s="80">
        <v>2020</v>
      </c>
      <c r="C561" t="s">
        <v>5732</v>
      </c>
      <c r="D561" t="s">
        <v>511</v>
      </c>
      <c r="E561" t="s">
        <v>5733</v>
      </c>
      <c r="F561" s="68">
        <v>43227</v>
      </c>
    </row>
    <row r="562" spans="1:6">
      <c r="A562" s="79" t="s">
        <v>13728</v>
      </c>
      <c r="B562" s="80">
        <v>2020</v>
      </c>
      <c r="C562" t="s">
        <v>5734</v>
      </c>
      <c r="D562" t="s">
        <v>511</v>
      </c>
      <c r="E562" t="s">
        <v>5735</v>
      </c>
      <c r="F562" s="68">
        <v>43227</v>
      </c>
    </row>
    <row r="563" spans="1:6">
      <c r="A563" s="79" t="s">
        <v>13728</v>
      </c>
      <c r="B563" s="80">
        <v>2020</v>
      </c>
      <c r="C563" t="s">
        <v>5736</v>
      </c>
      <c r="D563" t="s">
        <v>511</v>
      </c>
      <c r="E563" t="s">
        <v>5737</v>
      </c>
      <c r="F563" s="68">
        <v>43227</v>
      </c>
    </row>
    <row r="564" spans="1:6">
      <c r="A564" s="79" t="s">
        <v>13728</v>
      </c>
      <c r="B564" s="80">
        <v>2020</v>
      </c>
      <c r="C564" t="s">
        <v>5738</v>
      </c>
      <c r="D564" t="s">
        <v>511</v>
      </c>
      <c r="E564" t="s">
        <v>5739</v>
      </c>
      <c r="F564" s="68">
        <v>43227</v>
      </c>
    </row>
    <row r="565" spans="1:6">
      <c r="A565" s="79" t="s">
        <v>13728</v>
      </c>
      <c r="B565" s="80">
        <v>2020</v>
      </c>
      <c r="C565" t="s">
        <v>5740</v>
      </c>
      <c r="D565" t="s">
        <v>511</v>
      </c>
      <c r="E565" t="s">
        <v>5741</v>
      </c>
      <c r="F565" s="68">
        <v>43227</v>
      </c>
    </row>
    <row r="566" spans="1:6">
      <c r="A566" s="79" t="s">
        <v>13728</v>
      </c>
      <c r="B566" s="80">
        <v>2020</v>
      </c>
      <c r="C566" t="s">
        <v>5742</v>
      </c>
      <c r="D566" t="s">
        <v>511</v>
      </c>
      <c r="E566" t="s">
        <v>5743</v>
      </c>
      <c r="F566" s="68">
        <v>43227</v>
      </c>
    </row>
    <row r="567" spans="1:6">
      <c r="A567" s="79" t="s">
        <v>13728</v>
      </c>
      <c r="B567" s="80">
        <v>2020</v>
      </c>
      <c r="C567" t="s">
        <v>5744</v>
      </c>
      <c r="D567" t="s">
        <v>511</v>
      </c>
      <c r="E567" t="s">
        <v>5745</v>
      </c>
      <c r="F567" s="68">
        <v>43227</v>
      </c>
    </row>
    <row r="568" spans="1:6">
      <c r="A568" s="79" t="s">
        <v>13728</v>
      </c>
      <c r="B568" s="80">
        <v>2020</v>
      </c>
      <c r="C568" t="s">
        <v>5746</v>
      </c>
      <c r="D568" t="s">
        <v>511</v>
      </c>
      <c r="E568" t="s">
        <v>5747</v>
      </c>
      <c r="F568" s="68">
        <v>43227</v>
      </c>
    </row>
    <row r="569" spans="1:6">
      <c r="A569" s="79" t="s">
        <v>13728</v>
      </c>
      <c r="B569" s="80">
        <v>2020</v>
      </c>
      <c r="C569" t="s">
        <v>5748</v>
      </c>
      <c r="D569" t="s">
        <v>511</v>
      </c>
      <c r="E569" t="s">
        <v>5749</v>
      </c>
      <c r="F569" s="68">
        <v>43227</v>
      </c>
    </row>
    <row r="570" spans="1:6">
      <c r="A570" s="79" t="s">
        <v>13728</v>
      </c>
      <c r="B570" s="80">
        <v>2020</v>
      </c>
      <c r="C570" t="s">
        <v>5750</v>
      </c>
      <c r="D570" t="s">
        <v>511</v>
      </c>
      <c r="E570" t="s">
        <v>5751</v>
      </c>
      <c r="F570" s="68">
        <v>43227</v>
      </c>
    </row>
    <row r="571" spans="1:6">
      <c r="A571" s="79" t="s">
        <v>13728</v>
      </c>
      <c r="B571" s="80">
        <v>2020</v>
      </c>
      <c r="C571" t="s">
        <v>5752</v>
      </c>
      <c r="D571" t="s">
        <v>511</v>
      </c>
      <c r="E571" t="s">
        <v>5753</v>
      </c>
      <c r="F571" s="68">
        <v>43227</v>
      </c>
    </row>
    <row r="572" spans="1:6">
      <c r="A572" s="79" t="s">
        <v>13728</v>
      </c>
      <c r="B572" s="80">
        <v>2020</v>
      </c>
      <c r="C572" t="s">
        <v>5754</v>
      </c>
      <c r="D572" t="s">
        <v>511</v>
      </c>
      <c r="E572" t="s">
        <v>5755</v>
      </c>
      <c r="F572" s="68">
        <v>43227</v>
      </c>
    </row>
    <row r="573" spans="1:6">
      <c r="A573" s="79" t="s">
        <v>13728</v>
      </c>
      <c r="B573" s="80">
        <v>2020</v>
      </c>
      <c r="C573" t="s">
        <v>5756</v>
      </c>
      <c r="D573" t="s">
        <v>511</v>
      </c>
      <c r="E573" t="s">
        <v>5757</v>
      </c>
      <c r="F573" s="68">
        <v>43227</v>
      </c>
    </row>
    <row r="574" spans="1:6">
      <c r="A574" s="79" t="s">
        <v>13728</v>
      </c>
      <c r="B574" s="80">
        <v>2020</v>
      </c>
      <c r="C574" t="s">
        <v>5758</v>
      </c>
      <c r="D574" t="s">
        <v>511</v>
      </c>
      <c r="E574" t="s">
        <v>5759</v>
      </c>
      <c r="F574" s="68">
        <v>43227</v>
      </c>
    </row>
    <row r="575" spans="1:6">
      <c r="A575" s="79" t="s">
        <v>13728</v>
      </c>
      <c r="B575" s="80">
        <v>2020</v>
      </c>
      <c r="C575" t="s">
        <v>5760</v>
      </c>
      <c r="D575" t="s">
        <v>511</v>
      </c>
      <c r="E575" t="s">
        <v>5761</v>
      </c>
      <c r="F575" s="68">
        <v>43227</v>
      </c>
    </row>
    <row r="576" spans="1:6">
      <c r="A576" s="79" t="s">
        <v>13728</v>
      </c>
      <c r="B576" s="80">
        <v>2020</v>
      </c>
      <c r="C576" t="s">
        <v>5762</v>
      </c>
      <c r="D576" t="s">
        <v>511</v>
      </c>
      <c r="E576" t="s">
        <v>5763</v>
      </c>
      <c r="F576" s="68">
        <v>43227</v>
      </c>
    </row>
    <row r="577" spans="1:6">
      <c r="A577" s="79" t="s">
        <v>13728</v>
      </c>
      <c r="B577" s="80">
        <v>2020</v>
      </c>
      <c r="C577" t="s">
        <v>5764</v>
      </c>
      <c r="D577" t="s">
        <v>511</v>
      </c>
      <c r="E577" t="s">
        <v>5765</v>
      </c>
      <c r="F577" s="68">
        <v>43227</v>
      </c>
    </row>
    <row r="578" spans="1:6">
      <c r="A578" s="79" t="s">
        <v>13728</v>
      </c>
      <c r="B578" s="80">
        <v>2020</v>
      </c>
      <c r="C578" t="s">
        <v>5766</v>
      </c>
      <c r="D578" t="s">
        <v>511</v>
      </c>
      <c r="E578" t="s">
        <v>5767</v>
      </c>
      <c r="F578" s="68">
        <v>43227</v>
      </c>
    </row>
    <row r="579" spans="1:6">
      <c r="A579" s="79" t="s">
        <v>13728</v>
      </c>
      <c r="B579" s="80">
        <v>2020</v>
      </c>
      <c r="C579" t="s">
        <v>5768</v>
      </c>
      <c r="D579" t="s">
        <v>511</v>
      </c>
      <c r="E579" t="s">
        <v>5769</v>
      </c>
      <c r="F579" s="68">
        <v>43227</v>
      </c>
    </row>
    <row r="580" spans="1:6">
      <c r="A580" s="79" t="s">
        <v>13728</v>
      </c>
      <c r="B580" s="80">
        <v>2020</v>
      </c>
      <c r="C580" t="s">
        <v>14729</v>
      </c>
      <c r="D580" t="s">
        <v>511</v>
      </c>
      <c r="E580" t="s">
        <v>5770</v>
      </c>
      <c r="F580" s="68">
        <v>43227</v>
      </c>
    </row>
    <row r="581" spans="1:6">
      <c r="A581" s="79" t="s">
        <v>13728</v>
      </c>
      <c r="B581" s="80">
        <v>2020</v>
      </c>
      <c r="C581" t="s">
        <v>5771</v>
      </c>
      <c r="D581" t="s">
        <v>511</v>
      </c>
      <c r="E581" t="s">
        <v>5772</v>
      </c>
      <c r="F581" s="68">
        <v>43227</v>
      </c>
    </row>
    <row r="582" spans="1:6">
      <c r="A582" s="79" t="s">
        <v>13728</v>
      </c>
      <c r="B582" s="80">
        <v>2020</v>
      </c>
      <c r="C582" t="s">
        <v>5773</v>
      </c>
      <c r="D582" t="s">
        <v>511</v>
      </c>
      <c r="E582" t="s">
        <v>5774</v>
      </c>
      <c r="F582" s="68">
        <v>43227</v>
      </c>
    </row>
    <row r="583" spans="1:6">
      <c r="A583" s="79" t="s">
        <v>13728</v>
      </c>
      <c r="B583" s="80">
        <v>2020</v>
      </c>
      <c r="C583" t="s">
        <v>5775</v>
      </c>
      <c r="D583" t="s">
        <v>511</v>
      </c>
      <c r="E583" t="s">
        <v>5776</v>
      </c>
      <c r="F583" s="68">
        <v>43227</v>
      </c>
    </row>
    <row r="584" spans="1:6">
      <c r="A584" s="79" t="s">
        <v>13728</v>
      </c>
      <c r="B584" s="80">
        <v>2020</v>
      </c>
      <c r="C584" t="s">
        <v>5777</v>
      </c>
      <c r="D584" t="s">
        <v>511</v>
      </c>
      <c r="E584" t="s">
        <v>5778</v>
      </c>
      <c r="F584" s="68">
        <v>43227</v>
      </c>
    </row>
    <row r="585" spans="1:6">
      <c r="A585" s="79" t="s">
        <v>13728</v>
      </c>
      <c r="B585" s="80">
        <v>2020</v>
      </c>
      <c r="C585" t="s">
        <v>5779</v>
      </c>
      <c r="D585" t="s">
        <v>511</v>
      </c>
      <c r="E585" t="s">
        <v>5780</v>
      </c>
      <c r="F585" s="68">
        <v>43227</v>
      </c>
    </row>
    <row r="586" spans="1:6">
      <c r="A586" s="79" t="s">
        <v>13728</v>
      </c>
      <c r="B586" s="80">
        <v>2020</v>
      </c>
      <c r="C586" t="s">
        <v>5781</v>
      </c>
      <c r="D586" t="s">
        <v>511</v>
      </c>
      <c r="E586" t="s">
        <v>5782</v>
      </c>
      <c r="F586" s="68">
        <v>43227</v>
      </c>
    </row>
    <row r="587" spans="1:6">
      <c r="A587" s="79" t="s">
        <v>13728</v>
      </c>
      <c r="B587" s="80">
        <v>2020</v>
      </c>
      <c r="C587" t="s">
        <v>5783</v>
      </c>
      <c r="D587" t="s">
        <v>511</v>
      </c>
      <c r="E587" t="s">
        <v>5784</v>
      </c>
      <c r="F587" s="68">
        <v>43227</v>
      </c>
    </row>
    <row r="588" spans="1:6">
      <c r="A588" s="79" t="s">
        <v>13728</v>
      </c>
      <c r="B588" s="80">
        <v>2020</v>
      </c>
      <c r="C588" t="s">
        <v>5785</v>
      </c>
      <c r="D588" t="s">
        <v>511</v>
      </c>
      <c r="E588" t="s">
        <v>5786</v>
      </c>
      <c r="F588" s="68">
        <v>43227</v>
      </c>
    </row>
    <row r="589" spans="1:6">
      <c r="A589" s="79" t="s">
        <v>13728</v>
      </c>
      <c r="B589" s="80">
        <v>2020</v>
      </c>
      <c r="C589" t="s">
        <v>5787</v>
      </c>
      <c r="D589" t="s">
        <v>511</v>
      </c>
      <c r="E589" t="s">
        <v>5788</v>
      </c>
      <c r="F589" s="68">
        <v>43227</v>
      </c>
    </row>
    <row r="590" spans="1:6">
      <c r="A590" s="79" t="s">
        <v>13728</v>
      </c>
      <c r="B590" s="80">
        <v>2020</v>
      </c>
      <c r="C590" t="s">
        <v>5789</v>
      </c>
      <c r="D590" t="s">
        <v>511</v>
      </c>
      <c r="E590" t="s">
        <v>5790</v>
      </c>
      <c r="F590" s="68">
        <v>43227</v>
      </c>
    </row>
    <row r="591" spans="1:6">
      <c r="A591" s="79" t="s">
        <v>13728</v>
      </c>
      <c r="B591" s="80">
        <v>2020</v>
      </c>
      <c r="C591" t="s">
        <v>5791</v>
      </c>
      <c r="D591" t="s">
        <v>511</v>
      </c>
      <c r="E591" t="s">
        <v>5792</v>
      </c>
      <c r="F591" s="68">
        <v>43227</v>
      </c>
    </row>
    <row r="592" spans="1:6">
      <c r="A592" s="79" t="s">
        <v>13728</v>
      </c>
      <c r="B592" s="80">
        <v>2020</v>
      </c>
      <c r="C592" t="s">
        <v>5793</v>
      </c>
      <c r="D592" t="s">
        <v>511</v>
      </c>
      <c r="E592" t="s">
        <v>5794</v>
      </c>
      <c r="F592" s="68">
        <v>43227</v>
      </c>
    </row>
    <row r="593" spans="1:6">
      <c r="A593" s="79" t="s">
        <v>13728</v>
      </c>
      <c r="B593" s="80">
        <v>2020</v>
      </c>
      <c r="C593" t="s">
        <v>5795</v>
      </c>
      <c r="D593" t="s">
        <v>511</v>
      </c>
      <c r="E593" t="s">
        <v>5796</v>
      </c>
      <c r="F593" s="68">
        <v>43227</v>
      </c>
    </row>
    <row r="594" spans="1:6">
      <c r="A594" s="79" t="s">
        <v>13728</v>
      </c>
      <c r="B594" s="80">
        <v>2020</v>
      </c>
      <c r="C594" t="s">
        <v>5797</v>
      </c>
      <c r="D594" t="s">
        <v>511</v>
      </c>
      <c r="E594" t="s">
        <v>5798</v>
      </c>
      <c r="F594" s="68">
        <v>43227</v>
      </c>
    </row>
    <row r="595" spans="1:6">
      <c r="A595" s="79" t="s">
        <v>13728</v>
      </c>
      <c r="B595" s="80">
        <v>2020</v>
      </c>
      <c r="C595" t="s">
        <v>5799</v>
      </c>
      <c r="D595" t="s">
        <v>511</v>
      </c>
      <c r="E595" t="s">
        <v>5800</v>
      </c>
      <c r="F595" s="68">
        <v>43227</v>
      </c>
    </row>
    <row r="596" spans="1:6">
      <c r="A596" s="79" t="s">
        <v>13728</v>
      </c>
      <c r="B596" s="80">
        <v>2020</v>
      </c>
      <c r="C596" t="s">
        <v>5801</v>
      </c>
      <c r="D596" t="s">
        <v>511</v>
      </c>
      <c r="E596" t="s">
        <v>5802</v>
      </c>
      <c r="F596" s="68">
        <v>43227</v>
      </c>
    </row>
    <row r="597" spans="1:6">
      <c r="A597" s="79" t="s">
        <v>13728</v>
      </c>
      <c r="B597" s="80">
        <v>2020</v>
      </c>
      <c r="C597" t="s">
        <v>5803</v>
      </c>
      <c r="D597" t="s">
        <v>511</v>
      </c>
      <c r="E597" t="s">
        <v>5804</v>
      </c>
      <c r="F597" s="68">
        <v>43227</v>
      </c>
    </row>
    <row r="598" spans="1:6">
      <c r="A598" s="79" t="s">
        <v>13728</v>
      </c>
      <c r="B598" s="80">
        <v>2020</v>
      </c>
      <c r="C598" t="s">
        <v>5805</v>
      </c>
      <c r="D598" t="s">
        <v>511</v>
      </c>
      <c r="E598" t="s">
        <v>5806</v>
      </c>
      <c r="F598" s="68">
        <v>43227</v>
      </c>
    </row>
    <row r="599" spans="1:6">
      <c r="A599" s="79" t="s">
        <v>13728</v>
      </c>
      <c r="B599" s="80">
        <v>2020</v>
      </c>
      <c r="C599" t="s">
        <v>5807</v>
      </c>
      <c r="D599" t="s">
        <v>511</v>
      </c>
      <c r="E599" t="s">
        <v>5808</v>
      </c>
      <c r="F599" s="68">
        <v>43227</v>
      </c>
    </row>
    <row r="600" spans="1:6">
      <c r="A600" s="79" t="s">
        <v>13728</v>
      </c>
      <c r="B600" s="80">
        <v>2020</v>
      </c>
      <c r="C600" t="s">
        <v>5809</v>
      </c>
      <c r="D600" t="s">
        <v>511</v>
      </c>
      <c r="E600" t="s">
        <v>5810</v>
      </c>
      <c r="F600" s="68">
        <v>43227</v>
      </c>
    </row>
    <row r="601" spans="1:6">
      <c r="A601" s="79" t="s">
        <v>13728</v>
      </c>
      <c r="B601" s="80">
        <v>2020</v>
      </c>
      <c r="C601" t="s">
        <v>5811</v>
      </c>
      <c r="D601" t="s">
        <v>511</v>
      </c>
      <c r="E601" t="s">
        <v>5812</v>
      </c>
      <c r="F601" s="68">
        <v>43227</v>
      </c>
    </row>
    <row r="602" spans="1:6">
      <c r="A602" s="79" t="s">
        <v>13728</v>
      </c>
      <c r="B602" s="80">
        <v>2020</v>
      </c>
      <c r="C602" t="s">
        <v>5813</v>
      </c>
      <c r="D602" t="s">
        <v>511</v>
      </c>
      <c r="E602" t="s">
        <v>5814</v>
      </c>
      <c r="F602" s="68">
        <v>43227</v>
      </c>
    </row>
    <row r="603" spans="1:6">
      <c r="A603" s="79" t="s">
        <v>13728</v>
      </c>
      <c r="B603" s="80">
        <v>2020</v>
      </c>
      <c r="C603" t="s">
        <v>5815</v>
      </c>
      <c r="D603" t="s">
        <v>511</v>
      </c>
      <c r="E603" t="s">
        <v>5816</v>
      </c>
      <c r="F603" s="68">
        <v>43227</v>
      </c>
    </row>
    <row r="604" spans="1:6">
      <c r="A604" s="79" t="s">
        <v>13728</v>
      </c>
      <c r="B604" s="80">
        <v>2020</v>
      </c>
      <c r="C604" t="s">
        <v>5817</v>
      </c>
      <c r="D604" t="s">
        <v>511</v>
      </c>
      <c r="E604" t="s">
        <v>5818</v>
      </c>
      <c r="F604" s="68">
        <v>43227</v>
      </c>
    </row>
    <row r="605" spans="1:6">
      <c r="A605" s="79" t="s">
        <v>13728</v>
      </c>
      <c r="B605" s="80">
        <v>2020</v>
      </c>
      <c r="C605" t="s">
        <v>5819</v>
      </c>
      <c r="D605" t="s">
        <v>511</v>
      </c>
      <c r="E605" t="s">
        <v>5820</v>
      </c>
      <c r="F605" s="68">
        <v>43227</v>
      </c>
    </row>
    <row r="606" spans="1:6">
      <c r="A606" s="79" t="s">
        <v>13728</v>
      </c>
      <c r="B606" s="80">
        <v>2020</v>
      </c>
      <c r="C606" t="s">
        <v>5821</v>
      </c>
      <c r="D606" t="s">
        <v>511</v>
      </c>
      <c r="E606" t="s">
        <v>5822</v>
      </c>
      <c r="F606" s="68">
        <v>43227</v>
      </c>
    </row>
    <row r="607" spans="1:6">
      <c r="A607" s="79" t="s">
        <v>13728</v>
      </c>
      <c r="B607" s="80">
        <v>2020</v>
      </c>
      <c r="C607" t="s">
        <v>5823</v>
      </c>
      <c r="D607" t="s">
        <v>511</v>
      </c>
      <c r="E607" t="s">
        <v>5824</v>
      </c>
      <c r="F607" s="68">
        <v>43227</v>
      </c>
    </row>
    <row r="608" spans="1:6">
      <c r="A608" s="79" t="s">
        <v>13728</v>
      </c>
      <c r="B608" s="80">
        <v>2020</v>
      </c>
      <c r="C608" t="s">
        <v>5825</v>
      </c>
      <c r="D608" t="s">
        <v>511</v>
      </c>
      <c r="E608" t="s">
        <v>5826</v>
      </c>
      <c r="F608" s="68">
        <v>43227</v>
      </c>
    </row>
    <row r="609" spans="1:6">
      <c r="A609" s="79" t="s">
        <v>13728</v>
      </c>
      <c r="B609" s="80">
        <v>2020</v>
      </c>
      <c r="C609" t="s">
        <v>5827</v>
      </c>
      <c r="D609" t="s">
        <v>511</v>
      </c>
      <c r="E609" t="s">
        <v>5828</v>
      </c>
      <c r="F609" s="68">
        <v>43227</v>
      </c>
    </row>
    <row r="610" spans="1:6">
      <c r="A610" s="79" t="s">
        <v>13728</v>
      </c>
      <c r="B610" s="80">
        <v>2020</v>
      </c>
      <c r="C610" t="s">
        <v>5829</v>
      </c>
      <c r="D610" t="s">
        <v>511</v>
      </c>
      <c r="E610" t="s">
        <v>5830</v>
      </c>
      <c r="F610" s="68">
        <v>43227</v>
      </c>
    </row>
    <row r="611" spans="1:6">
      <c r="A611" s="79" t="s">
        <v>13728</v>
      </c>
      <c r="B611" s="80">
        <v>2020</v>
      </c>
      <c r="C611" t="s">
        <v>5831</v>
      </c>
      <c r="D611" t="s">
        <v>511</v>
      </c>
      <c r="E611" t="s">
        <v>5832</v>
      </c>
      <c r="F611" s="68">
        <v>43227</v>
      </c>
    </row>
    <row r="612" spans="1:6">
      <c r="A612" s="79" t="s">
        <v>13728</v>
      </c>
      <c r="B612" s="80">
        <v>2020</v>
      </c>
      <c r="C612" t="s">
        <v>5833</v>
      </c>
      <c r="D612" t="s">
        <v>511</v>
      </c>
      <c r="E612" t="s">
        <v>5834</v>
      </c>
      <c r="F612" s="68">
        <v>43227</v>
      </c>
    </row>
    <row r="613" spans="1:6">
      <c r="A613" s="79" t="s">
        <v>13728</v>
      </c>
      <c r="B613" s="80">
        <v>2020</v>
      </c>
      <c r="C613" t="s">
        <v>5835</v>
      </c>
      <c r="D613" t="s">
        <v>511</v>
      </c>
      <c r="E613" t="s">
        <v>5836</v>
      </c>
      <c r="F613" s="68">
        <v>43227</v>
      </c>
    </row>
    <row r="614" spans="1:6">
      <c r="A614" s="79" t="s">
        <v>13728</v>
      </c>
      <c r="B614" s="80">
        <v>2020</v>
      </c>
      <c r="C614" t="s">
        <v>5837</v>
      </c>
      <c r="D614" t="s">
        <v>511</v>
      </c>
      <c r="E614" t="s">
        <v>5838</v>
      </c>
      <c r="F614" s="68">
        <v>43227</v>
      </c>
    </row>
    <row r="615" spans="1:6">
      <c r="A615" s="79" t="s">
        <v>13728</v>
      </c>
      <c r="B615" s="80">
        <v>2020</v>
      </c>
      <c r="C615" t="s">
        <v>5839</v>
      </c>
      <c r="D615" t="s">
        <v>511</v>
      </c>
      <c r="E615" t="s">
        <v>5840</v>
      </c>
      <c r="F615" s="68">
        <v>43227</v>
      </c>
    </row>
    <row r="616" spans="1:6">
      <c r="A616" s="79" t="s">
        <v>13728</v>
      </c>
      <c r="B616" s="80">
        <v>2020</v>
      </c>
      <c r="C616" t="s">
        <v>5841</v>
      </c>
      <c r="D616" t="s">
        <v>511</v>
      </c>
      <c r="E616" t="s">
        <v>5842</v>
      </c>
      <c r="F616" s="68">
        <v>43227</v>
      </c>
    </row>
    <row r="617" spans="1:6">
      <c r="A617" s="79" t="s">
        <v>13728</v>
      </c>
      <c r="B617" s="80">
        <v>2020</v>
      </c>
      <c r="C617" t="s">
        <v>5843</v>
      </c>
      <c r="D617" t="s">
        <v>511</v>
      </c>
      <c r="E617" t="s">
        <v>5844</v>
      </c>
      <c r="F617" s="68">
        <v>43227</v>
      </c>
    </row>
    <row r="618" spans="1:6">
      <c r="A618" s="79" t="s">
        <v>13728</v>
      </c>
      <c r="B618" s="80">
        <v>2020</v>
      </c>
      <c r="C618" t="s">
        <v>5845</v>
      </c>
      <c r="D618" t="s">
        <v>511</v>
      </c>
      <c r="E618" t="s">
        <v>5846</v>
      </c>
      <c r="F618" s="68">
        <v>43227</v>
      </c>
    </row>
    <row r="619" spans="1:6">
      <c r="A619" s="79" t="s">
        <v>13728</v>
      </c>
      <c r="B619" s="80">
        <v>2020</v>
      </c>
      <c r="C619" t="s">
        <v>5847</v>
      </c>
      <c r="D619" t="s">
        <v>511</v>
      </c>
      <c r="E619" t="s">
        <v>5848</v>
      </c>
      <c r="F619" s="68">
        <v>43227</v>
      </c>
    </row>
    <row r="620" spans="1:6">
      <c r="A620" s="79" t="s">
        <v>13728</v>
      </c>
      <c r="B620" s="80">
        <v>2020</v>
      </c>
      <c r="C620" t="s">
        <v>5849</v>
      </c>
      <c r="D620" t="s">
        <v>511</v>
      </c>
      <c r="E620" t="s">
        <v>5850</v>
      </c>
      <c r="F620" s="68">
        <v>43227</v>
      </c>
    </row>
    <row r="621" spans="1:6">
      <c r="A621" s="79" t="s">
        <v>13728</v>
      </c>
      <c r="B621" s="80">
        <v>2020</v>
      </c>
      <c r="C621" t="s">
        <v>5851</v>
      </c>
      <c r="D621" t="s">
        <v>511</v>
      </c>
      <c r="E621" t="s">
        <v>5852</v>
      </c>
      <c r="F621" s="68">
        <v>43227</v>
      </c>
    </row>
    <row r="622" spans="1:6">
      <c r="A622" s="79" t="s">
        <v>13728</v>
      </c>
      <c r="B622" s="80">
        <v>2020</v>
      </c>
      <c r="C622" t="s">
        <v>5853</v>
      </c>
      <c r="D622" t="s">
        <v>511</v>
      </c>
      <c r="E622" t="s">
        <v>5854</v>
      </c>
      <c r="F622" s="68">
        <v>43227</v>
      </c>
    </row>
    <row r="623" spans="1:6">
      <c r="A623" s="79" t="s">
        <v>13728</v>
      </c>
      <c r="B623" s="80">
        <v>2020</v>
      </c>
      <c r="C623" t="s">
        <v>5768</v>
      </c>
      <c r="D623" t="s">
        <v>511</v>
      </c>
      <c r="E623" t="s">
        <v>5855</v>
      </c>
      <c r="F623" s="68">
        <v>43227</v>
      </c>
    </row>
    <row r="624" spans="1:6">
      <c r="A624" s="79" t="s">
        <v>13728</v>
      </c>
      <c r="B624" s="80">
        <v>2020</v>
      </c>
      <c r="C624" t="s">
        <v>5856</v>
      </c>
      <c r="D624" t="s">
        <v>511</v>
      </c>
      <c r="E624" t="s">
        <v>5857</v>
      </c>
      <c r="F624" s="68">
        <v>43227</v>
      </c>
    </row>
    <row r="625" spans="1:6">
      <c r="A625" s="79" t="s">
        <v>13728</v>
      </c>
      <c r="B625" s="80">
        <v>2020</v>
      </c>
      <c r="C625" t="s">
        <v>5858</v>
      </c>
      <c r="D625" t="s">
        <v>511</v>
      </c>
      <c r="E625" t="s">
        <v>5859</v>
      </c>
      <c r="F625" s="68">
        <v>43227</v>
      </c>
    </row>
    <row r="626" spans="1:6">
      <c r="A626" s="79" t="s">
        <v>13728</v>
      </c>
      <c r="B626" s="80">
        <v>2020</v>
      </c>
      <c r="C626" t="s">
        <v>5860</v>
      </c>
      <c r="D626" t="s">
        <v>511</v>
      </c>
      <c r="E626" t="s">
        <v>5861</v>
      </c>
      <c r="F626" s="68">
        <v>43227</v>
      </c>
    </row>
    <row r="627" spans="1:6">
      <c r="A627" s="79" t="s">
        <v>13728</v>
      </c>
      <c r="B627" s="80">
        <v>2020</v>
      </c>
      <c r="C627" t="s">
        <v>5862</v>
      </c>
      <c r="D627" t="s">
        <v>511</v>
      </c>
      <c r="E627" t="s">
        <v>5863</v>
      </c>
      <c r="F627" s="68">
        <v>43227</v>
      </c>
    </row>
    <row r="628" spans="1:6">
      <c r="A628" s="79" t="s">
        <v>13728</v>
      </c>
      <c r="B628" s="80">
        <v>2020</v>
      </c>
      <c r="C628" t="s">
        <v>5864</v>
      </c>
      <c r="D628" t="s">
        <v>511</v>
      </c>
      <c r="E628" t="s">
        <v>5865</v>
      </c>
      <c r="F628" s="68">
        <v>43227</v>
      </c>
    </row>
    <row r="629" spans="1:6">
      <c r="A629" s="79" t="s">
        <v>13728</v>
      </c>
      <c r="B629" s="80">
        <v>2020</v>
      </c>
      <c r="C629" t="s">
        <v>5866</v>
      </c>
      <c r="D629" t="s">
        <v>511</v>
      </c>
      <c r="E629" t="s">
        <v>5867</v>
      </c>
      <c r="F629" s="68">
        <v>43227</v>
      </c>
    </row>
    <row r="630" spans="1:6">
      <c r="A630" s="79" t="s">
        <v>13728</v>
      </c>
      <c r="B630" s="80">
        <v>2020</v>
      </c>
      <c r="C630" t="s">
        <v>5868</v>
      </c>
      <c r="D630" t="s">
        <v>511</v>
      </c>
      <c r="E630" t="s">
        <v>5869</v>
      </c>
      <c r="F630" s="68">
        <v>43227</v>
      </c>
    </row>
    <row r="631" spans="1:6">
      <c r="A631" s="79" t="s">
        <v>13728</v>
      </c>
      <c r="B631" s="80">
        <v>2020</v>
      </c>
      <c r="C631" t="s">
        <v>14730</v>
      </c>
      <c r="D631" t="s">
        <v>511</v>
      </c>
      <c r="E631" t="s">
        <v>5870</v>
      </c>
      <c r="F631" s="68">
        <v>43227</v>
      </c>
    </row>
    <row r="632" spans="1:6">
      <c r="A632" s="79" t="s">
        <v>13728</v>
      </c>
      <c r="B632" s="80">
        <v>2020</v>
      </c>
      <c r="C632" t="s">
        <v>5871</v>
      </c>
      <c r="D632" t="s">
        <v>511</v>
      </c>
      <c r="E632" t="s">
        <v>5872</v>
      </c>
      <c r="F632" s="68">
        <v>43227</v>
      </c>
    </row>
    <row r="633" spans="1:6">
      <c r="A633" s="79" t="s">
        <v>13728</v>
      </c>
      <c r="B633" s="80">
        <v>2020</v>
      </c>
      <c r="C633" t="s">
        <v>5873</v>
      </c>
      <c r="D633" t="s">
        <v>511</v>
      </c>
      <c r="E633" t="s">
        <v>5874</v>
      </c>
      <c r="F633" s="68">
        <v>43227</v>
      </c>
    </row>
    <row r="634" spans="1:6">
      <c r="A634" s="79" t="s">
        <v>13728</v>
      </c>
      <c r="B634" s="80">
        <v>2020</v>
      </c>
      <c r="C634" t="s">
        <v>5875</v>
      </c>
      <c r="D634" t="s">
        <v>511</v>
      </c>
      <c r="E634" t="s">
        <v>5876</v>
      </c>
      <c r="F634" s="68">
        <v>43227</v>
      </c>
    </row>
    <row r="635" spans="1:6">
      <c r="A635" s="79" t="s">
        <v>13728</v>
      </c>
      <c r="B635" s="80">
        <v>2020</v>
      </c>
      <c r="C635" t="s">
        <v>5877</v>
      </c>
      <c r="D635" t="s">
        <v>511</v>
      </c>
      <c r="E635" t="s">
        <v>5878</v>
      </c>
      <c r="F635" s="68">
        <v>43227</v>
      </c>
    </row>
    <row r="636" spans="1:6">
      <c r="A636" s="79" t="s">
        <v>13728</v>
      </c>
      <c r="B636" s="80">
        <v>2020</v>
      </c>
      <c r="C636" t="s">
        <v>5879</v>
      </c>
      <c r="D636" t="s">
        <v>511</v>
      </c>
      <c r="E636" t="s">
        <v>5880</v>
      </c>
      <c r="F636" s="68">
        <v>43227</v>
      </c>
    </row>
    <row r="637" spans="1:6">
      <c r="A637" s="79" t="s">
        <v>13728</v>
      </c>
      <c r="B637" s="80">
        <v>2020</v>
      </c>
      <c r="C637" t="s">
        <v>5881</v>
      </c>
      <c r="D637" t="s">
        <v>511</v>
      </c>
      <c r="E637" t="s">
        <v>5882</v>
      </c>
      <c r="F637" s="68">
        <v>43227</v>
      </c>
    </row>
    <row r="638" spans="1:6">
      <c r="A638" s="79" t="s">
        <v>13728</v>
      </c>
      <c r="B638" s="80">
        <v>2020</v>
      </c>
      <c r="C638" t="s">
        <v>5883</v>
      </c>
      <c r="D638" t="s">
        <v>511</v>
      </c>
      <c r="E638" t="s">
        <v>5884</v>
      </c>
      <c r="F638" s="68">
        <v>43227</v>
      </c>
    </row>
    <row r="639" spans="1:6">
      <c r="A639" s="79" t="s">
        <v>13728</v>
      </c>
      <c r="B639" s="80">
        <v>2020</v>
      </c>
      <c r="C639" t="s">
        <v>5885</v>
      </c>
      <c r="D639" t="s">
        <v>511</v>
      </c>
      <c r="E639" t="s">
        <v>5886</v>
      </c>
      <c r="F639" s="68">
        <v>43227</v>
      </c>
    </row>
    <row r="640" spans="1:6">
      <c r="A640" s="79" t="s">
        <v>13728</v>
      </c>
      <c r="B640" s="80">
        <v>2020</v>
      </c>
      <c r="C640" t="s">
        <v>14731</v>
      </c>
      <c r="D640" t="s">
        <v>511</v>
      </c>
      <c r="E640" t="s">
        <v>5887</v>
      </c>
      <c r="F640" s="68">
        <v>43227</v>
      </c>
    </row>
    <row r="641" spans="1:6">
      <c r="A641" s="79" t="s">
        <v>13728</v>
      </c>
      <c r="B641" s="80">
        <v>2020</v>
      </c>
      <c r="C641" t="s">
        <v>5888</v>
      </c>
      <c r="D641" t="s">
        <v>511</v>
      </c>
      <c r="E641" t="s">
        <v>5889</v>
      </c>
      <c r="F641" s="68">
        <v>43227</v>
      </c>
    </row>
    <row r="642" spans="1:6">
      <c r="A642" s="79" t="s">
        <v>13728</v>
      </c>
      <c r="B642" s="80">
        <v>2020</v>
      </c>
      <c r="C642" t="s">
        <v>5890</v>
      </c>
      <c r="D642" t="s">
        <v>511</v>
      </c>
      <c r="E642" t="s">
        <v>5891</v>
      </c>
      <c r="F642" s="68">
        <v>43227</v>
      </c>
    </row>
    <row r="643" spans="1:6">
      <c r="A643" s="79" t="s">
        <v>13728</v>
      </c>
      <c r="B643" s="80">
        <v>2020</v>
      </c>
      <c r="C643" t="s">
        <v>5892</v>
      </c>
      <c r="D643" t="s">
        <v>511</v>
      </c>
      <c r="E643" t="s">
        <v>5893</v>
      </c>
      <c r="F643" s="68">
        <v>43227</v>
      </c>
    </row>
    <row r="644" spans="1:6">
      <c r="A644" s="79" t="s">
        <v>13728</v>
      </c>
      <c r="B644" s="80">
        <v>2020</v>
      </c>
      <c r="C644" t="s">
        <v>5894</v>
      </c>
      <c r="D644" t="s">
        <v>511</v>
      </c>
      <c r="E644" t="s">
        <v>5895</v>
      </c>
      <c r="F644" s="68">
        <v>43227</v>
      </c>
    </row>
    <row r="645" spans="1:6">
      <c r="A645" s="79" t="s">
        <v>13728</v>
      </c>
      <c r="B645" s="80">
        <v>2020</v>
      </c>
      <c r="C645" t="s">
        <v>5896</v>
      </c>
      <c r="D645" t="s">
        <v>511</v>
      </c>
      <c r="E645" t="s">
        <v>5897</v>
      </c>
      <c r="F645" s="68">
        <v>43227</v>
      </c>
    </row>
    <row r="646" spans="1:6">
      <c r="A646" s="79" t="s">
        <v>13728</v>
      </c>
      <c r="B646" s="80">
        <v>2020</v>
      </c>
      <c r="C646" t="s">
        <v>5898</v>
      </c>
      <c r="D646" t="s">
        <v>511</v>
      </c>
      <c r="E646" t="s">
        <v>5899</v>
      </c>
      <c r="F646" s="68">
        <v>43227</v>
      </c>
    </row>
    <row r="647" spans="1:6">
      <c r="A647" s="79" t="s">
        <v>13728</v>
      </c>
      <c r="B647" s="80">
        <v>2020</v>
      </c>
      <c r="C647" t="s">
        <v>5900</v>
      </c>
      <c r="D647" t="s">
        <v>511</v>
      </c>
      <c r="E647" t="s">
        <v>5901</v>
      </c>
      <c r="F647" s="68">
        <v>43227</v>
      </c>
    </row>
    <row r="648" spans="1:6">
      <c r="A648" s="79" t="s">
        <v>13728</v>
      </c>
      <c r="B648" s="80">
        <v>2020</v>
      </c>
      <c r="C648" t="s">
        <v>5902</v>
      </c>
      <c r="D648" t="s">
        <v>511</v>
      </c>
      <c r="E648" t="s">
        <v>5903</v>
      </c>
      <c r="F648" s="68">
        <v>43227</v>
      </c>
    </row>
    <row r="649" spans="1:6">
      <c r="A649" s="79" t="s">
        <v>13728</v>
      </c>
      <c r="B649" s="80">
        <v>2020</v>
      </c>
      <c r="C649" t="s">
        <v>14732</v>
      </c>
      <c r="D649" t="s">
        <v>511</v>
      </c>
      <c r="E649" t="s">
        <v>5904</v>
      </c>
      <c r="F649" s="68">
        <v>43227</v>
      </c>
    </row>
    <row r="650" spans="1:6">
      <c r="A650" s="79" t="s">
        <v>13728</v>
      </c>
      <c r="B650" s="80">
        <v>2020</v>
      </c>
      <c r="C650" t="s">
        <v>5905</v>
      </c>
      <c r="D650" t="s">
        <v>511</v>
      </c>
      <c r="E650" t="s">
        <v>5906</v>
      </c>
      <c r="F650" s="68">
        <v>43227</v>
      </c>
    </row>
    <row r="651" spans="1:6">
      <c r="A651" s="79" t="s">
        <v>13728</v>
      </c>
      <c r="B651" s="80">
        <v>2020</v>
      </c>
      <c r="C651" t="s">
        <v>14733</v>
      </c>
      <c r="D651" t="s">
        <v>511</v>
      </c>
      <c r="E651" t="s">
        <v>5907</v>
      </c>
      <c r="F651" s="68">
        <v>43227</v>
      </c>
    </row>
    <row r="652" spans="1:6">
      <c r="A652" s="79" t="s">
        <v>13728</v>
      </c>
      <c r="B652" s="80">
        <v>2020</v>
      </c>
      <c r="C652" t="s">
        <v>5908</v>
      </c>
      <c r="D652" t="s">
        <v>511</v>
      </c>
      <c r="E652" t="s">
        <v>5909</v>
      </c>
      <c r="F652" s="68">
        <v>43227</v>
      </c>
    </row>
    <row r="653" spans="1:6">
      <c r="A653" s="79" t="s">
        <v>13728</v>
      </c>
      <c r="B653" s="80">
        <v>2020</v>
      </c>
      <c r="C653" t="s">
        <v>5910</v>
      </c>
      <c r="D653" t="s">
        <v>511</v>
      </c>
      <c r="E653" t="s">
        <v>5911</v>
      </c>
      <c r="F653" s="68">
        <v>43227</v>
      </c>
    </row>
    <row r="654" spans="1:6">
      <c r="A654" s="79" t="s">
        <v>13728</v>
      </c>
      <c r="B654" s="80">
        <v>2020</v>
      </c>
      <c r="C654" t="s">
        <v>5912</v>
      </c>
      <c r="D654" t="s">
        <v>511</v>
      </c>
      <c r="E654" t="s">
        <v>5913</v>
      </c>
      <c r="F654" s="68">
        <v>43227</v>
      </c>
    </row>
    <row r="655" spans="1:6">
      <c r="A655" s="79" t="s">
        <v>13728</v>
      </c>
      <c r="B655" s="80">
        <v>2020</v>
      </c>
      <c r="C655" t="s">
        <v>5914</v>
      </c>
      <c r="D655" t="s">
        <v>511</v>
      </c>
      <c r="E655" t="s">
        <v>5915</v>
      </c>
      <c r="F655" s="68">
        <v>43227</v>
      </c>
    </row>
    <row r="656" spans="1:6">
      <c r="A656" s="79" t="s">
        <v>13728</v>
      </c>
      <c r="B656" s="80">
        <v>2020</v>
      </c>
      <c r="C656" t="s">
        <v>5916</v>
      </c>
      <c r="D656" t="s">
        <v>511</v>
      </c>
      <c r="E656" t="s">
        <v>5917</v>
      </c>
      <c r="F656" s="68">
        <v>43227</v>
      </c>
    </row>
    <row r="657" spans="1:6">
      <c r="A657" s="79" t="s">
        <v>13728</v>
      </c>
      <c r="B657" s="80">
        <v>2020</v>
      </c>
      <c r="C657" t="s">
        <v>5918</v>
      </c>
      <c r="D657" t="s">
        <v>511</v>
      </c>
      <c r="E657" t="s">
        <v>5919</v>
      </c>
      <c r="F657" s="68">
        <v>43227</v>
      </c>
    </row>
    <row r="658" spans="1:6">
      <c r="A658" s="79" t="s">
        <v>13728</v>
      </c>
      <c r="B658" s="80">
        <v>2020</v>
      </c>
      <c r="C658" t="s">
        <v>5920</v>
      </c>
      <c r="D658" t="s">
        <v>511</v>
      </c>
      <c r="E658" t="s">
        <v>5921</v>
      </c>
      <c r="F658" s="68">
        <v>43227</v>
      </c>
    </row>
    <row r="659" spans="1:6">
      <c r="A659" s="79" t="s">
        <v>13728</v>
      </c>
      <c r="B659" s="80">
        <v>2020</v>
      </c>
      <c r="C659" t="s">
        <v>5922</v>
      </c>
      <c r="D659" t="s">
        <v>511</v>
      </c>
      <c r="E659" t="s">
        <v>5923</v>
      </c>
      <c r="F659" s="68">
        <v>43227</v>
      </c>
    </row>
    <row r="660" spans="1:6">
      <c r="A660" s="79" t="s">
        <v>13728</v>
      </c>
      <c r="B660" s="80">
        <v>2020</v>
      </c>
      <c r="C660" t="s">
        <v>5924</v>
      </c>
      <c r="D660" t="s">
        <v>511</v>
      </c>
      <c r="E660" t="s">
        <v>5925</v>
      </c>
      <c r="F660" s="68">
        <v>43227</v>
      </c>
    </row>
    <row r="661" spans="1:6">
      <c r="A661" s="79" t="s">
        <v>13728</v>
      </c>
      <c r="B661" s="80">
        <v>2020</v>
      </c>
      <c r="C661" t="s">
        <v>5926</v>
      </c>
      <c r="D661" t="s">
        <v>511</v>
      </c>
      <c r="E661" t="s">
        <v>5927</v>
      </c>
      <c r="F661" s="68">
        <v>43227</v>
      </c>
    </row>
    <row r="662" spans="1:6">
      <c r="A662" s="79" t="s">
        <v>13728</v>
      </c>
      <c r="B662" s="80">
        <v>2020</v>
      </c>
      <c r="C662" t="s">
        <v>5928</v>
      </c>
      <c r="D662" t="s">
        <v>511</v>
      </c>
      <c r="E662" t="s">
        <v>5929</v>
      </c>
      <c r="F662" s="68">
        <v>43227</v>
      </c>
    </row>
    <row r="663" spans="1:6">
      <c r="A663" s="79" t="s">
        <v>13728</v>
      </c>
      <c r="B663" s="80">
        <v>2020</v>
      </c>
      <c r="C663" t="s">
        <v>5930</v>
      </c>
      <c r="D663" t="s">
        <v>511</v>
      </c>
      <c r="E663" t="s">
        <v>5931</v>
      </c>
      <c r="F663" s="68">
        <v>43227</v>
      </c>
    </row>
    <row r="664" spans="1:6">
      <c r="A664" s="79" t="s">
        <v>13728</v>
      </c>
      <c r="B664" s="80">
        <v>2020</v>
      </c>
      <c r="C664" t="s">
        <v>5932</v>
      </c>
      <c r="D664" t="s">
        <v>511</v>
      </c>
      <c r="E664" t="s">
        <v>5933</v>
      </c>
      <c r="F664" s="68">
        <v>43227</v>
      </c>
    </row>
    <row r="665" spans="1:6">
      <c r="A665" s="79" t="s">
        <v>13728</v>
      </c>
      <c r="B665" s="80">
        <v>2020</v>
      </c>
      <c r="C665" t="s">
        <v>5934</v>
      </c>
      <c r="D665" t="s">
        <v>511</v>
      </c>
      <c r="E665" t="s">
        <v>5935</v>
      </c>
      <c r="F665" s="68">
        <v>43227</v>
      </c>
    </row>
    <row r="666" spans="1:6">
      <c r="A666" s="79" t="s">
        <v>13728</v>
      </c>
      <c r="B666" s="80">
        <v>2020</v>
      </c>
      <c r="C666" t="s">
        <v>5936</v>
      </c>
      <c r="D666" t="s">
        <v>511</v>
      </c>
      <c r="E666" t="s">
        <v>5937</v>
      </c>
      <c r="F666" s="68">
        <v>43227</v>
      </c>
    </row>
    <row r="667" spans="1:6">
      <c r="A667" s="79" t="s">
        <v>13728</v>
      </c>
      <c r="B667" s="80">
        <v>2020</v>
      </c>
      <c r="C667" t="s">
        <v>14734</v>
      </c>
      <c r="D667" t="s">
        <v>511</v>
      </c>
      <c r="E667" t="s">
        <v>5938</v>
      </c>
      <c r="F667" s="68">
        <v>43227</v>
      </c>
    </row>
    <row r="668" spans="1:6">
      <c r="A668" s="79" t="s">
        <v>13728</v>
      </c>
      <c r="B668" s="80">
        <v>2020</v>
      </c>
      <c r="C668" t="s">
        <v>5939</v>
      </c>
      <c r="D668" t="s">
        <v>511</v>
      </c>
      <c r="E668" t="s">
        <v>5940</v>
      </c>
      <c r="F668" s="68">
        <v>43227</v>
      </c>
    </row>
    <row r="669" spans="1:6">
      <c r="A669" s="79" t="s">
        <v>13728</v>
      </c>
      <c r="B669" s="80">
        <v>2020</v>
      </c>
      <c r="C669" t="s">
        <v>5941</v>
      </c>
      <c r="D669" t="s">
        <v>511</v>
      </c>
      <c r="E669" t="s">
        <v>5942</v>
      </c>
      <c r="F669" s="68">
        <v>43227</v>
      </c>
    </row>
    <row r="670" spans="1:6">
      <c r="A670" s="79" t="s">
        <v>13728</v>
      </c>
      <c r="B670" s="80">
        <v>2020</v>
      </c>
      <c r="C670" t="s">
        <v>5943</v>
      </c>
      <c r="D670" t="s">
        <v>511</v>
      </c>
      <c r="E670" t="s">
        <v>5944</v>
      </c>
      <c r="F670" s="68">
        <v>43227</v>
      </c>
    </row>
    <row r="671" spans="1:6">
      <c r="A671" s="79" t="s">
        <v>13728</v>
      </c>
      <c r="B671" s="80">
        <v>2020</v>
      </c>
      <c r="C671" t="s">
        <v>5945</v>
      </c>
      <c r="D671" t="s">
        <v>511</v>
      </c>
      <c r="E671" t="s">
        <v>5946</v>
      </c>
      <c r="F671" s="68">
        <v>43227</v>
      </c>
    </row>
    <row r="672" spans="1:6">
      <c r="A672" s="79" t="s">
        <v>13728</v>
      </c>
      <c r="B672" s="80">
        <v>2020</v>
      </c>
      <c r="C672" t="s">
        <v>5947</v>
      </c>
      <c r="D672" t="s">
        <v>511</v>
      </c>
      <c r="E672" t="s">
        <v>5948</v>
      </c>
      <c r="F672" s="68">
        <v>43227</v>
      </c>
    </row>
    <row r="673" spans="1:6">
      <c r="A673" s="79" t="s">
        <v>13728</v>
      </c>
      <c r="B673" s="80">
        <v>2020</v>
      </c>
      <c r="C673" t="s">
        <v>14735</v>
      </c>
      <c r="D673" t="s">
        <v>511</v>
      </c>
      <c r="E673" t="s">
        <v>5949</v>
      </c>
      <c r="F673" s="68">
        <v>43227</v>
      </c>
    </row>
    <row r="674" spans="1:6">
      <c r="A674" s="79" t="s">
        <v>13728</v>
      </c>
      <c r="B674" s="80">
        <v>2020</v>
      </c>
      <c r="C674" t="s">
        <v>5950</v>
      </c>
      <c r="D674" t="s">
        <v>511</v>
      </c>
      <c r="E674" t="s">
        <v>5951</v>
      </c>
      <c r="F674" s="68">
        <v>43227</v>
      </c>
    </row>
    <row r="675" spans="1:6">
      <c r="A675" s="79" t="s">
        <v>13728</v>
      </c>
      <c r="B675" s="80">
        <v>2020</v>
      </c>
      <c r="C675" t="s">
        <v>5952</v>
      </c>
      <c r="D675" t="s">
        <v>511</v>
      </c>
      <c r="E675" t="s">
        <v>5953</v>
      </c>
      <c r="F675" s="68">
        <v>42279</v>
      </c>
    </row>
    <row r="676" spans="1:6">
      <c r="A676" s="79" t="s">
        <v>13728</v>
      </c>
      <c r="B676" s="80">
        <v>2020</v>
      </c>
      <c r="C676" t="s">
        <v>14736</v>
      </c>
      <c r="D676" t="s">
        <v>511</v>
      </c>
      <c r="E676" t="s">
        <v>5954</v>
      </c>
      <c r="F676" s="68">
        <v>42279</v>
      </c>
    </row>
    <row r="677" spans="1:6">
      <c r="A677" s="79" t="s">
        <v>13729</v>
      </c>
      <c r="B677" s="80">
        <v>2020</v>
      </c>
      <c r="C677" t="s">
        <v>14737</v>
      </c>
      <c r="D677" t="s">
        <v>511</v>
      </c>
      <c r="E677" t="s">
        <v>5955</v>
      </c>
      <c r="F677" s="68">
        <v>43069</v>
      </c>
    </row>
    <row r="678" spans="1:6">
      <c r="A678" s="79" t="s">
        <v>13729</v>
      </c>
      <c r="B678" s="80">
        <v>2020</v>
      </c>
      <c r="C678" t="s">
        <v>5956</v>
      </c>
      <c r="D678" t="s">
        <v>511</v>
      </c>
      <c r="E678" t="s">
        <v>5957</v>
      </c>
      <c r="F678" s="68">
        <v>43069</v>
      </c>
    </row>
    <row r="679" spans="1:6">
      <c r="A679" s="79" t="s">
        <v>13729</v>
      </c>
      <c r="B679" s="80">
        <v>2020</v>
      </c>
      <c r="C679" t="s">
        <v>5958</v>
      </c>
      <c r="D679" t="s">
        <v>511</v>
      </c>
      <c r="E679" t="s">
        <v>5959</v>
      </c>
      <c r="F679" s="68">
        <v>43069</v>
      </c>
    </row>
    <row r="680" spans="1:6">
      <c r="A680" s="79" t="s">
        <v>13729</v>
      </c>
      <c r="B680" s="80">
        <v>2020</v>
      </c>
      <c r="C680" t="s">
        <v>5960</v>
      </c>
      <c r="D680" t="s">
        <v>511</v>
      </c>
      <c r="E680" t="s">
        <v>5961</v>
      </c>
      <c r="F680" s="68">
        <v>43069</v>
      </c>
    </row>
    <row r="681" spans="1:6">
      <c r="A681" s="79" t="s">
        <v>13729</v>
      </c>
      <c r="B681" s="80">
        <v>2020</v>
      </c>
      <c r="C681" t="s">
        <v>5962</v>
      </c>
      <c r="D681" t="s">
        <v>511</v>
      </c>
      <c r="E681" t="s">
        <v>5963</v>
      </c>
      <c r="F681" s="68">
        <v>43069</v>
      </c>
    </row>
    <row r="682" spans="1:6">
      <c r="A682" s="79" t="s">
        <v>13729</v>
      </c>
      <c r="B682" s="80">
        <v>2020</v>
      </c>
      <c r="C682" t="s">
        <v>5964</v>
      </c>
      <c r="D682" t="s">
        <v>511</v>
      </c>
      <c r="E682" t="s">
        <v>5965</v>
      </c>
      <c r="F682" s="68">
        <v>43069</v>
      </c>
    </row>
    <row r="683" spans="1:6">
      <c r="A683" s="79" t="s">
        <v>13729</v>
      </c>
      <c r="B683" s="80">
        <v>2020</v>
      </c>
      <c r="C683" t="s">
        <v>5966</v>
      </c>
      <c r="D683" t="s">
        <v>511</v>
      </c>
      <c r="E683" t="s">
        <v>5967</v>
      </c>
      <c r="F683" s="68">
        <v>43069</v>
      </c>
    </row>
    <row r="684" spans="1:6">
      <c r="A684" s="79" t="s">
        <v>13729</v>
      </c>
      <c r="B684" s="80">
        <v>2020</v>
      </c>
      <c r="C684" t="s">
        <v>5968</v>
      </c>
      <c r="D684" t="s">
        <v>511</v>
      </c>
      <c r="E684" t="s">
        <v>5969</v>
      </c>
      <c r="F684" s="68">
        <v>43069</v>
      </c>
    </row>
    <row r="685" spans="1:6">
      <c r="A685" s="79" t="s">
        <v>13729</v>
      </c>
      <c r="B685" s="80">
        <v>2020</v>
      </c>
      <c r="C685" t="s">
        <v>5970</v>
      </c>
      <c r="D685" t="s">
        <v>511</v>
      </c>
      <c r="E685" t="s">
        <v>5971</v>
      </c>
      <c r="F685" s="68">
        <v>43069</v>
      </c>
    </row>
    <row r="686" spans="1:6">
      <c r="A686" s="79" t="s">
        <v>13729</v>
      </c>
      <c r="B686" s="80">
        <v>2020</v>
      </c>
      <c r="C686" t="s">
        <v>5972</v>
      </c>
      <c r="D686" t="s">
        <v>511</v>
      </c>
      <c r="E686" t="s">
        <v>5973</v>
      </c>
      <c r="F686" s="68">
        <v>43069</v>
      </c>
    </row>
    <row r="687" spans="1:6">
      <c r="A687" s="79" t="s">
        <v>13729</v>
      </c>
      <c r="B687" s="80">
        <v>2020</v>
      </c>
      <c r="C687" t="s">
        <v>5974</v>
      </c>
      <c r="D687" t="s">
        <v>511</v>
      </c>
      <c r="E687" t="s">
        <v>5975</v>
      </c>
      <c r="F687" s="68">
        <v>43069</v>
      </c>
    </row>
    <row r="688" spans="1:6">
      <c r="A688" s="79" t="s">
        <v>13729</v>
      </c>
      <c r="B688" s="80">
        <v>2020</v>
      </c>
      <c r="C688" t="s">
        <v>5976</v>
      </c>
      <c r="D688" t="s">
        <v>511</v>
      </c>
      <c r="E688" t="s">
        <v>5977</v>
      </c>
      <c r="F688" s="68">
        <v>43069</v>
      </c>
    </row>
    <row r="689" spans="1:6">
      <c r="A689" s="79" t="s">
        <v>13729</v>
      </c>
      <c r="B689" s="80">
        <v>2020</v>
      </c>
      <c r="C689" t="s">
        <v>5978</v>
      </c>
      <c r="D689" t="s">
        <v>511</v>
      </c>
      <c r="E689" t="s">
        <v>5979</v>
      </c>
      <c r="F689" s="68">
        <v>43069</v>
      </c>
    </row>
    <row r="690" spans="1:6">
      <c r="A690" s="79" t="s">
        <v>13729</v>
      </c>
      <c r="B690" s="80">
        <v>2020</v>
      </c>
      <c r="C690" t="s">
        <v>5980</v>
      </c>
      <c r="D690" t="s">
        <v>511</v>
      </c>
      <c r="E690" t="s">
        <v>5981</v>
      </c>
      <c r="F690" s="68">
        <v>43069</v>
      </c>
    </row>
    <row r="691" spans="1:6">
      <c r="A691" s="79" t="s">
        <v>13730</v>
      </c>
      <c r="B691" s="80">
        <v>2020</v>
      </c>
      <c r="C691" t="s">
        <v>4859</v>
      </c>
      <c r="D691" t="s">
        <v>511</v>
      </c>
      <c r="E691" t="s">
        <v>5982</v>
      </c>
      <c r="F691" s="68">
        <v>41010</v>
      </c>
    </row>
    <row r="692" spans="1:6">
      <c r="A692" s="79" t="s">
        <v>13730</v>
      </c>
      <c r="B692" s="80">
        <v>2020</v>
      </c>
      <c r="C692" t="s">
        <v>5983</v>
      </c>
      <c r="D692" t="s">
        <v>511</v>
      </c>
      <c r="E692" t="s">
        <v>5984</v>
      </c>
      <c r="F692" s="68">
        <v>43069</v>
      </c>
    </row>
    <row r="693" spans="1:6">
      <c r="A693" s="79" t="s">
        <v>13731</v>
      </c>
      <c r="B693" s="80">
        <v>2020</v>
      </c>
      <c r="C693" t="s">
        <v>5985</v>
      </c>
      <c r="D693" t="s">
        <v>511</v>
      </c>
      <c r="E693" t="s">
        <v>5986</v>
      </c>
      <c r="F693" s="68">
        <v>38078</v>
      </c>
    </row>
    <row r="694" spans="1:6">
      <c r="A694" s="79" t="s">
        <v>13731</v>
      </c>
      <c r="B694" s="80">
        <v>2020</v>
      </c>
      <c r="C694" t="s">
        <v>5987</v>
      </c>
      <c r="D694" t="s">
        <v>511</v>
      </c>
      <c r="E694" t="s">
        <v>5988</v>
      </c>
      <c r="F694" s="68">
        <v>37987</v>
      </c>
    </row>
    <row r="695" spans="1:6">
      <c r="A695" s="79" t="s">
        <v>13731</v>
      </c>
      <c r="B695" s="80">
        <v>2020</v>
      </c>
      <c r="C695" t="s">
        <v>14738</v>
      </c>
      <c r="D695" t="s">
        <v>511</v>
      </c>
      <c r="E695" t="s">
        <v>5989</v>
      </c>
      <c r="F695" s="68">
        <v>38107</v>
      </c>
    </row>
    <row r="696" spans="1:6">
      <c r="A696" s="79" t="s">
        <v>13731</v>
      </c>
      <c r="B696" s="80">
        <v>2020</v>
      </c>
      <c r="C696" t="s">
        <v>14739</v>
      </c>
      <c r="D696" t="s">
        <v>511</v>
      </c>
      <c r="E696" t="s">
        <v>5990</v>
      </c>
      <c r="F696" s="68">
        <v>37987</v>
      </c>
    </row>
    <row r="697" spans="1:6">
      <c r="A697" s="79" t="s">
        <v>13731</v>
      </c>
      <c r="B697" s="80">
        <v>2020</v>
      </c>
      <c r="C697" t="s">
        <v>5991</v>
      </c>
      <c r="D697" t="s">
        <v>511</v>
      </c>
      <c r="E697" t="s">
        <v>5992</v>
      </c>
      <c r="F697" s="68">
        <v>37987</v>
      </c>
    </row>
    <row r="698" spans="1:6">
      <c r="A698" s="79" t="s">
        <v>13731</v>
      </c>
      <c r="B698" s="80">
        <v>2020</v>
      </c>
      <c r="C698" t="s">
        <v>14740</v>
      </c>
      <c r="D698" t="s">
        <v>511</v>
      </c>
      <c r="E698" t="s">
        <v>5993</v>
      </c>
      <c r="F698" s="68">
        <v>38107</v>
      </c>
    </row>
    <row r="699" spans="1:6">
      <c r="A699" s="79" t="s">
        <v>13731</v>
      </c>
      <c r="B699" s="80">
        <v>2020</v>
      </c>
      <c r="C699" t="s">
        <v>5994</v>
      </c>
      <c r="D699" t="s">
        <v>511</v>
      </c>
      <c r="E699" t="s">
        <v>5995</v>
      </c>
      <c r="F699" s="68">
        <v>37987</v>
      </c>
    </row>
    <row r="700" spans="1:6">
      <c r="A700" s="79" t="s">
        <v>13731</v>
      </c>
      <c r="B700" s="80">
        <v>2020</v>
      </c>
      <c r="C700" t="s">
        <v>14741</v>
      </c>
      <c r="D700" t="s">
        <v>511</v>
      </c>
      <c r="E700" t="s">
        <v>5996</v>
      </c>
      <c r="F700" s="68">
        <v>38107</v>
      </c>
    </row>
    <row r="701" spans="1:6">
      <c r="A701" s="79" t="s">
        <v>13731</v>
      </c>
      <c r="B701" s="80">
        <v>2020</v>
      </c>
      <c r="C701" t="s">
        <v>5997</v>
      </c>
      <c r="D701" t="s">
        <v>511</v>
      </c>
      <c r="E701" t="s">
        <v>5998</v>
      </c>
      <c r="F701" s="68">
        <v>38107</v>
      </c>
    </row>
    <row r="702" spans="1:6">
      <c r="A702" s="79" t="s">
        <v>13731</v>
      </c>
      <c r="B702" s="80">
        <v>2020</v>
      </c>
      <c r="C702" t="s">
        <v>5999</v>
      </c>
      <c r="D702" t="s">
        <v>511</v>
      </c>
      <c r="E702" t="s">
        <v>6000</v>
      </c>
      <c r="F702" s="68">
        <v>38107</v>
      </c>
    </row>
    <row r="703" spans="1:6">
      <c r="A703" s="79" t="s">
        <v>13731</v>
      </c>
      <c r="B703" s="80">
        <v>2020</v>
      </c>
      <c r="C703" t="s">
        <v>6001</v>
      </c>
      <c r="D703" t="s">
        <v>511</v>
      </c>
      <c r="E703" t="s">
        <v>6002</v>
      </c>
      <c r="F703" s="68">
        <v>37987</v>
      </c>
    </row>
    <row r="704" spans="1:6">
      <c r="A704" s="79" t="s">
        <v>13731</v>
      </c>
      <c r="B704" s="80">
        <v>2020</v>
      </c>
      <c r="C704" t="s">
        <v>6003</v>
      </c>
      <c r="D704" t="s">
        <v>511</v>
      </c>
      <c r="E704" t="s">
        <v>6004</v>
      </c>
      <c r="F704" s="68">
        <v>37987</v>
      </c>
    </row>
    <row r="705" spans="1:6">
      <c r="A705" s="79" t="s">
        <v>13731</v>
      </c>
      <c r="B705" s="80">
        <v>2020</v>
      </c>
      <c r="C705" t="s">
        <v>6005</v>
      </c>
      <c r="D705" t="s">
        <v>511</v>
      </c>
      <c r="E705" t="s">
        <v>6006</v>
      </c>
      <c r="F705" s="68">
        <v>38107</v>
      </c>
    </row>
    <row r="706" spans="1:6">
      <c r="A706" s="79" t="s">
        <v>13731</v>
      </c>
      <c r="B706" s="80">
        <v>2020</v>
      </c>
      <c r="C706" t="s">
        <v>5308</v>
      </c>
      <c r="D706" t="s">
        <v>511</v>
      </c>
      <c r="E706" t="s">
        <v>6007</v>
      </c>
      <c r="F706" s="68">
        <v>37987</v>
      </c>
    </row>
    <row r="707" spans="1:6">
      <c r="A707" s="79" t="s">
        <v>13731</v>
      </c>
      <c r="B707" s="80">
        <v>2020</v>
      </c>
      <c r="C707" t="s">
        <v>6008</v>
      </c>
      <c r="D707" t="s">
        <v>511</v>
      </c>
      <c r="E707" t="s">
        <v>6009</v>
      </c>
      <c r="F707" s="68">
        <v>37987</v>
      </c>
    </row>
    <row r="708" spans="1:6">
      <c r="A708" s="79" t="s">
        <v>13731</v>
      </c>
      <c r="B708" s="80">
        <v>2020</v>
      </c>
      <c r="C708" t="s">
        <v>6010</v>
      </c>
      <c r="D708" t="s">
        <v>511</v>
      </c>
      <c r="E708" t="s">
        <v>6011</v>
      </c>
      <c r="F708" s="68">
        <v>37987</v>
      </c>
    </row>
    <row r="709" spans="1:6">
      <c r="A709" s="79" t="s">
        <v>13731</v>
      </c>
      <c r="B709" s="80">
        <v>2020</v>
      </c>
      <c r="C709" t="s">
        <v>14692</v>
      </c>
      <c r="D709" t="s">
        <v>511</v>
      </c>
      <c r="E709" t="s">
        <v>6012</v>
      </c>
      <c r="F709" s="68">
        <v>37987</v>
      </c>
    </row>
    <row r="710" spans="1:6">
      <c r="A710" s="79" t="s">
        <v>13731</v>
      </c>
      <c r="B710" s="80">
        <v>2020</v>
      </c>
      <c r="C710" t="s">
        <v>6013</v>
      </c>
      <c r="D710" t="s">
        <v>511</v>
      </c>
      <c r="E710" t="s">
        <v>6014</v>
      </c>
      <c r="F710" s="68">
        <v>37987</v>
      </c>
    </row>
    <row r="711" spans="1:6">
      <c r="A711" s="79" t="s">
        <v>13731</v>
      </c>
      <c r="B711" s="80">
        <v>2020</v>
      </c>
      <c r="C711" t="s">
        <v>6015</v>
      </c>
      <c r="D711" t="s">
        <v>511</v>
      </c>
      <c r="E711" t="s">
        <v>6016</v>
      </c>
      <c r="F711" s="68">
        <v>37987</v>
      </c>
    </row>
    <row r="712" spans="1:6">
      <c r="A712" s="79" t="s">
        <v>13731</v>
      </c>
      <c r="B712" s="80">
        <v>2020</v>
      </c>
      <c r="C712" t="s">
        <v>14742</v>
      </c>
      <c r="D712" t="s">
        <v>511</v>
      </c>
      <c r="E712" t="s">
        <v>6017</v>
      </c>
      <c r="F712" s="68">
        <v>37987</v>
      </c>
    </row>
    <row r="713" spans="1:6">
      <c r="A713" s="79" t="s">
        <v>13731</v>
      </c>
      <c r="B713" s="80">
        <v>2020</v>
      </c>
      <c r="C713" t="s">
        <v>6018</v>
      </c>
      <c r="D713" t="s">
        <v>511</v>
      </c>
      <c r="E713" t="s">
        <v>6019</v>
      </c>
      <c r="F713" s="68">
        <v>38078</v>
      </c>
    </row>
    <row r="714" spans="1:6">
      <c r="A714" s="79" t="s">
        <v>13731</v>
      </c>
      <c r="B714" s="80">
        <v>2020</v>
      </c>
      <c r="C714" t="s">
        <v>6020</v>
      </c>
      <c r="D714" t="s">
        <v>511</v>
      </c>
      <c r="E714" t="s">
        <v>6021</v>
      </c>
      <c r="F714" s="68">
        <v>38107</v>
      </c>
    </row>
    <row r="715" spans="1:6">
      <c r="A715" s="79" t="s">
        <v>13731</v>
      </c>
      <c r="B715" s="80">
        <v>2020</v>
      </c>
      <c r="C715" t="s">
        <v>6022</v>
      </c>
      <c r="D715" t="s">
        <v>511</v>
      </c>
      <c r="E715" t="s">
        <v>6023</v>
      </c>
      <c r="F715" s="68">
        <v>37987</v>
      </c>
    </row>
    <row r="716" spans="1:6">
      <c r="A716" s="79" t="s">
        <v>13731</v>
      </c>
      <c r="B716" s="80">
        <v>2020</v>
      </c>
      <c r="C716" t="s">
        <v>6024</v>
      </c>
      <c r="D716" t="s">
        <v>511</v>
      </c>
      <c r="E716" t="s">
        <v>6025</v>
      </c>
      <c r="F716" s="68">
        <v>37987</v>
      </c>
    </row>
    <row r="717" spans="1:6">
      <c r="A717" s="79" t="s">
        <v>13731</v>
      </c>
      <c r="B717" s="80">
        <v>2020</v>
      </c>
      <c r="C717" t="s">
        <v>6026</v>
      </c>
      <c r="D717" t="s">
        <v>511</v>
      </c>
      <c r="E717" t="s">
        <v>6027</v>
      </c>
      <c r="F717" s="68">
        <v>37987</v>
      </c>
    </row>
    <row r="718" spans="1:6">
      <c r="A718" s="79" t="s">
        <v>13731</v>
      </c>
      <c r="B718" s="80">
        <v>2020</v>
      </c>
      <c r="C718" t="s">
        <v>5403</v>
      </c>
      <c r="D718" t="s">
        <v>511</v>
      </c>
      <c r="E718" t="s">
        <v>6028</v>
      </c>
      <c r="F718" s="68">
        <v>37987</v>
      </c>
    </row>
    <row r="719" spans="1:6">
      <c r="A719" s="79" t="s">
        <v>13731</v>
      </c>
      <c r="B719" s="80">
        <v>2020</v>
      </c>
      <c r="C719" t="s">
        <v>6029</v>
      </c>
      <c r="D719" t="s">
        <v>511</v>
      </c>
      <c r="E719" t="s">
        <v>6030</v>
      </c>
      <c r="F719" s="68">
        <v>37987</v>
      </c>
    </row>
    <row r="720" spans="1:6">
      <c r="A720" s="79" t="s">
        <v>13731</v>
      </c>
      <c r="B720" s="80">
        <v>2020</v>
      </c>
      <c r="C720" t="s">
        <v>5295</v>
      </c>
      <c r="D720" t="s">
        <v>511</v>
      </c>
      <c r="E720" t="s">
        <v>6031</v>
      </c>
      <c r="F720" s="68">
        <v>37987</v>
      </c>
    </row>
    <row r="721" spans="1:6">
      <c r="A721" s="79" t="s">
        <v>13731</v>
      </c>
      <c r="B721" s="80">
        <v>2020</v>
      </c>
      <c r="C721" t="s">
        <v>6032</v>
      </c>
      <c r="D721" t="s">
        <v>511</v>
      </c>
      <c r="E721" t="s">
        <v>6033</v>
      </c>
      <c r="F721" s="68">
        <v>37987</v>
      </c>
    </row>
    <row r="722" spans="1:6">
      <c r="A722" s="79" t="s">
        <v>13731</v>
      </c>
      <c r="B722" s="80">
        <v>2020</v>
      </c>
      <c r="C722" t="s">
        <v>5272</v>
      </c>
      <c r="D722" t="s">
        <v>511</v>
      </c>
      <c r="E722" t="s">
        <v>6034</v>
      </c>
      <c r="F722" s="68">
        <v>37987</v>
      </c>
    </row>
    <row r="723" spans="1:6">
      <c r="A723" s="79" t="s">
        <v>13732</v>
      </c>
      <c r="B723" s="80">
        <v>2020</v>
      </c>
      <c r="C723" t="s">
        <v>6035</v>
      </c>
      <c r="D723" t="s">
        <v>511</v>
      </c>
      <c r="E723" t="s">
        <v>6036</v>
      </c>
      <c r="F723" s="68">
        <v>43159</v>
      </c>
    </row>
    <row r="724" spans="1:6">
      <c r="A724" s="79" t="s">
        <v>13732</v>
      </c>
      <c r="B724" s="80">
        <v>2020</v>
      </c>
      <c r="C724" t="s">
        <v>14743</v>
      </c>
      <c r="D724" t="s">
        <v>511</v>
      </c>
      <c r="E724" t="s">
        <v>6037</v>
      </c>
      <c r="F724" s="68">
        <v>43159</v>
      </c>
    </row>
    <row r="725" spans="1:6">
      <c r="A725" s="79" t="s">
        <v>13732</v>
      </c>
      <c r="B725" s="80">
        <v>2020</v>
      </c>
      <c r="C725" t="s">
        <v>6038</v>
      </c>
      <c r="D725" t="s">
        <v>511</v>
      </c>
      <c r="E725" t="s">
        <v>6039</v>
      </c>
      <c r="F725" s="68">
        <v>41052</v>
      </c>
    </row>
    <row r="726" spans="1:6">
      <c r="A726" s="79" t="s">
        <v>13733</v>
      </c>
      <c r="B726" s="80">
        <v>2020</v>
      </c>
      <c r="C726" t="s">
        <v>6040</v>
      </c>
      <c r="D726" t="s">
        <v>511</v>
      </c>
      <c r="E726" t="s">
        <v>6041</v>
      </c>
      <c r="F726" s="68">
        <v>43111</v>
      </c>
    </row>
    <row r="727" spans="1:6">
      <c r="A727" s="79" t="s">
        <v>13734</v>
      </c>
      <c r="B727" s="80">
        <v>2020</v>
      </c>
      <c r="C727" t="s">
        <v>6042</v>
      </c>
      <c r="D727" t="s">
        <v>511</v>
      </c>
      <c r="E727" t="s">
        <v>6043</v>
      </c>
      <c r="F727" s="68">
        <v>43262</v>
      </c>
    </row>
    <row r="728" spans="1:6">
      <c r="A728" s="79" t="s">
        <v>13735</v>
      </c>
      <c r="B728" s="80">
        <v>2020</v>
      </c>
      <c r="C728" t="s">
        <v>6044</v>
      </c>
      <c r="D728" t="s">
        <v>511</v>
      </c>
      <c r="E728" t="s">
        <v>6045</v>
      </c>
      <c r="F728" s="68">
        <v>43069</v>
      </c>
    </row>
    <row r="729" spans="1:6">
      <c r="A729" s="79" t="s">
        <v>13735</v>
      </c>
      <c r="B729" s="80">
        <v>2020</v>
      </c>
      <c r="C729" t="s">
        <v>6046</v>
      </c>
      <c r="D729" t="s">
        <v>511</v>
      </c>
      <c r="E729" t="s">
        <v>6047</v>
      </c>
      <c r="F729" s="68">
        <v>43069</v>
      </c>
    </row>
    <row r="730" spans="1:6">
      <c r="A730" s="79" t="s">
        <v>13736</v>
      </c>
      <c r="B730" s="80">
        <v>2020</v>
      </c>
      <c r="C730" t="s">
        <v>3057</v>
      </c>
      <c r="D730" t="s">
        <v>511</v>
      </c>
      <c r="E730" t="s">
        <v>6048</v>
      </c>
      <c r="F730" s="68">
        <v>43131</v>
      </c>
    </row>
    <row r="731" spans="1:6">
      <c r="A731" s="79" t="s">
        <v>13736</v>
      </c>
      <c r="B731" s="80">
        <v>2020</v>
      </c>
      <c r="C731" t="s">
        <v>3057</v>
      </c>
      <c r="D731" t="s">
        <v>511</v>
      </c>
      <c r="E731" t="s">
        <v>6049</v>
      </c>
      <c r="F731" s="68">
        <v>43101</v>
      </c>
    </row>
    <row r="732" spans="1:6">
      <c r="A732" s="79" t="s">
        <v>13737</v>
      </c>
      <c r="B732" s="80">
        <v>2020</v>
      </c>
      <c r="C732" t="s">
        <v>5354</v>
      </c>
      <c r="D732" t="s">
        <v>511</v>
      </c>
      <c r="E732" t="s">
        <v>6050</v>
      </c>
      <c r="F732" s="68">
        <v>43131</v>
      </c>
    </row>
    <row r="733" spans="1:6">
      <c r="A733" s="79" t="s">
        <v>13738</v>
      </c>
      <c r="B733" s="80">
        <v>2020</v>
      </c>
      <c r="C733" t="s">
        <v>6051</v>
      </c>
      <c r="D733" t="s">
        <v>511</v>
      </c>
      <c r="E733" t="s">
        <v>6052</v>
      </c>
      <c r="F733" s="68">
        <v>43130</v>
      </c>
    </row>
    <row r="734" spans="1:6">
      <c r="A734" s="79" t="s">
        <v>13738</v>
      </c>
      <c r="B734" s="80">
        <v>2020</v>
      </c>
      <c r="C734" t="s">
        <v>6053</v>
      </c>
      <c r="D734" t="s">
        <v>511</v>
      </c>
      <c r="E734" t="s">
        <v>6054</v>
      </c>
      <c r="F734" s="68">
        <v>43130</v>
      </c>
    </row>
    <row r="735" spans="1:6">
      <c r="A735" s="79" t="s">
        <v>13739</v>
      </c>
      <c r="B735" s="80">
        <v>2020</v>
      </c>
      <c r="C735" t="s">
        <v>6055</v>
      </c>
      <c r="D735" t="s">
        <v>511</v>
      </c>
      <c r="E735" t="s">
        <v>6056</v>
      </c>
      <c r="F735" s="68">
        <v>41030</v>
      </c>
    </row>
    <row r="736" spans="1:6">
      <c r="A736" s="79" t="s">
        <v>13740</v>
      </c>
      <c r="B736" s="80">
        <v>2020</v>
      </c>
      <c r="C736" t="s">
        <v>14744</v>
      </c>
      <c r="D736" t="s">
        <v>511</v>
      </c>
      <c r="E736" t="s">
        <v>6057</v>
      </c>
      <c r="F736" s="68">
        <v>43281</v>
      </c>
    </row>
    <row r="737" spans="1:6">
      <c r="A737" s="79" t="s">
        <v>13740</v>
      </c>
      <c r="B737" s="80">
        <v>2020</v>
      </c>
      <c r="C737" t="s">
        <v>6058</v>
      </c>
      <c r="D737" t="s">
        <v>511</v>
      </c>
      <c r="E737" t="s">
        <v>6059</v>
      </c>
      <c r="F737" s="68">
        <v>43281</v>
      </c>
    </row>
    <row r="738" spans="1:6">
      <c r="A738" s="79" t="s">
        <v>13740</v>
      </c>
      <c r="B738" s="80">
        <v>2020</v>
      </c>
      <c r="C738" t="s">
        <v>6060</v>
      </c>
      <c r="D738" t="s">
        <v>511</v>
      </c>
      <c r="E738" t="s">
        <v>6061</v>
      </c>
      <c r="F738" s="68">
        <v>43252</v>
      </c>
    </row>
    <row r="739" spans="1:6">
      <c r="A739" s="79" t="s">
        <v>13741</v>
      </c>
      <c r="B739" s="80">
        <v>2020</v>
      </c>
      <c r="C739" t="s">
        <v>6062</v>
      </c>
      <c r="D739" t="s">
        <v>511</v>
      </c>
      <c r="E739" t="s">
        <v>6063</v>
      </c>
      <c r="F739" s="68">
        <v>43159</v>
      </c>
    </row>
    <row r="740" spans="1:6">
      <c r="A740" s="79" t="s">
        <v>13742</v>
      </c>
      <c r="B740" s="80">
        <v>2020</v>
      </c>
      <c r="C740" t="s">
        <v>6064</v>
      </c>
      <c r="D740" t="s">
        <v>511</v>
      </c>
      <c r="E740" t="s">
        <v>6065</v>
      </c>
      <c r="F740" s="68">
        <v>42644</v>
      </c>
    </row>
    <row r="741" spans="1:6">
      <c r="A741" s="79" t="s">
        <v>13743</v>
      </c>
      <c r="B741" s="80">
        <v>2020</v>
      </c>
      <c r="C741" t="s">
        <v>6066</v>
      </c>
      <c r="D741" t="s">
        <v>511</v>
      </c>
      <c r="E741" t="s">
        <v>6067</v>
      </c>
      <c r="F741" s="68">
        <v>43132</v>
      </c>
    </row>
    <row r="742" spans="1:6">
      <c r="A742" s="79" t="s">
        <v>13743</v>
      </c>
      <c r="B742" s="80">
        <v>2020</v>
      </c>
      <c r="C742" t="s">
        <v>6068</v>
      </c>
      <c r="D742" t="s">
        <v>511</v>
      </c>
      <c r="E742" t="s">
        <v>6069</v>
      </c>
      <c r="F742" s="68">
        <v>43132</v>
      </c>
    </row>
    <row r="743" spans="1:6">
      <c r="A743" s="79" t="s">
        <v>13743</v>
      </c>
      <c r="B743" s="80">
        <v>2020</v>
      </c>
      <c r="C743" t="s">
        <v>14745</v>
      </c>
      <c r="D743" t="s">
        <v>511</v>
      </c>
      <c r="E743" t="s">
        <v>6070</v>
      </c>
      <c r="F743" s="68">
        <v>43159</v>
      </c>
    </row>
    <row r="744" spans="1:6">
      <c r="A744" s="79" t="s">
        <v>13743</v>
      </c>
      <c r="B744" s="80">
        <v>2020</v>
      </c>
      <c r="C744" t="s">
        <v>6071</v>
      </c>
      <c r="D744" t="s">
        <v>511</v>
      </c>
      <c r="E744" t="s">
        <v>6072</v>
      </c>
      <c r="F744" s="68">
        <v>43159</v>
      </c>
    </row>
    <row r="745" spans="1:6">
      <c r="A745" s="79" t="s">
        <v>13743</v>
      </c>
      <c r="B745" s="80">
        <v>2020</v>
      </c>
      <c r="C745" t="s">
        <v>14746</v>
      </c>
      <c r="D745" t="s">
        <v>511</v>
      </c>
      <c r="E745" t="s">
        <v>6073</v>
      </c>
      <c r="F745" s="68">
        <v>43159</v>
      </c>
    </row>
    <row r="746" spans="1:6">
      <c r="A746" s="79" t="s">
        <v>13743</v>
      </c>
      <c r="B746" s="80">
        <v>2020</v>
      </c>
      <c r="C746" t="s">
        <v>6074</v>
      </c>
      <c r="D746" t="s">
        <v>511</v>
      </c>
      <c r="E746" t="s">
        <v>6075</v>
      </c>
      <c r="F746" s="68">
        <v>43159</v>
      </c>
    </row>
    <row r="747" spans="1:6">
      <c r="A747" s="79" t="s">
        <v>13743</v>
      </c>
      <c r="B747" s="80">
        <v>2020</v>
      </c>
      <c r="C747" t="s">
        <v>6076</v>
      </c>
      <c r="D747" t="s">
        <v>511</v>
      </c>
      <c r="E747" t="s">
        <v>6077</v>
      </c>
      <c r="F747" s="68">
        <v>43159</v>
      </c>
    </row>
    <row r="748" spans="1:6">
      <c r="A748" s="79" t="s">
        <v>13743</v>
      </c>
      <c r="B748" s="80">
        <v>2020</v>
      </c>
      <c r="C748" t="s">
        <v>6078</v>
      </c>
      <c r="D748" t="s">
        <v>511</v>
      </c>
      <c r="E748" t="s">
        <v>6079</v>
      </c>
      <c r="F748" s="68">
        <v>43159</v>
      </c>
    </row>
    <row r="749" spans="1:6">
      <c r="A749" s="79" t="s">
        <v>13743</v>
      </c>
      <c r="B749" s="80">
        <v>2020</v>
      </c>
      <c r="C749" t="s">
        <v>6080</v>
      </c>
      <c r="D749" t="s">
        <v>511</v>
      </c>
      <c r="E749" t="s">
        <v>6081</v>
      </c>
      <c r="F749" s="68">
        <v>43159</v>
      </c>
    </row>
    <row r="750" spans="1:6">
      <c r="A750" s="79" t="s">
        <v>13743</v>
      </c>
      <c r="B750" s="80">
        <v>2020</v>
      </c>
      <c r="C750" t="s">
        <v>6082</v>
      </c>
      <c r="D750" t="s">
        <v>511</v>
      </c>
      <c r="E750" t="s">
        <v>6083</v>
      </c>
      <c r="F750" s="68">
        <v>43159</v>
      </c>
    </row>
    <row r="751" spans="1:6">
      <c r="A751" s="79" t="s">
        <v>13743</v>
      </c>
      <c r="B751" s="80">
        <v>2020</v>
      </c>
      <c r="C751" t="s">
        <v>14747</v>
      </c>
      <c r="D751" t="s">
        <v>511</v>
      </c>
      <c r="E751" t="s">
        <v>6084</v>
      </c>
      <c r="F751" s="68">
        <v>43159</v>
      </c>
    </row>
    <row r="752" spans="1:6">
      <c r="A752" s="79" t="s">
        <v>13743</v>
      </c>
      <c r="B752" s="80">
        <v>2020</v>
      </c>
      <c r="C752" t="s">
        <v>6085</v>
      </c>
      <c r="D752" t="s">
        <v>511</v>
      </c>
      <c r="E752" t="s">
        <v>6086</v>
      </c>
      <c r="F752" s="68">
        <v>43159</v>
      </c>
    </row>
    <row r="753" spans="1:6">
      <c r="A753" s="79" t="s">
        <v>13743</v>
      </c>
      <c r="B753" s="80">
        <v>2020</v>
      </c>
      <c r="C753" t="s">
        <v>6087</v>
      </c>
      <c r="D753" t="s">
        <v>511</v>
      </c>
      <c r="E753" t="s">
        <v>6088</v>
      </c>
      <c r="F753" s="68">
        <v>43159</v>
      </c>
    </row>
    <row r="754" spans="1:6">
      <c r="A754" s="79" t="s">
        <v>13743</v>
      </c>
      <c r="B754" s="80">
        <v>2020</v>
      </c>
      <c r="C754" t="s">
        <v>14748</v>
      </c>
      <c r="D754" t="s">
        <v>511</v>
      </c>
      <c r="E754" t="s">
        <v>6089</v>
      </c>
      <c r="F754" s="68">
        <v>43159</v>
      </c>
    </row>
    <row r="755" spans="1:6">
      <c r="A755" s="79" t="s">
        <v>13743</v>
      </c>
      <c r="B755" s="80">
        <v>2020</v>
      </c>
      <c r="C755" t="s">
        <v>6090</v>
      </c>
      <c r="D755" t="s">
        <v>511</v>
      </c>
      <c r="E755" t="s">
        <v>6091</v>
      </c>
      <c r="F755" s="68">
        <v>43132</v>
      </c>
    </row>
    <row r="756" spans="1:6">
      <c r="A756" s="79" t="s">
        <v>13743</v>
      </c>
      <c r="B756" s="80">
        <v>2020</v>
      </c>
      <c r="C756" t="s">
        <v>6092</v>
      </c>
      <c r="D756" t="s">
        <v>511</v>
      </c>
      <c r="E756" t="s">
        <v>6093</v>
      </c>
      <c r="F756" s="68">
        <v>43159</v>
      </c>
    </row>
    <row r="757" spans="1:6">
      <c r="A757" s="79" t="s">
        <v>13743</v>
      </c>
      <c r="B757" s="80">
        <v>2020</v>
      </c>
      <c r="C757" t="s">
        <v>12690</v>
      </c>
      <c r="D757" t="s">
        <v>511</v>
      </c>
      <c r="E757" t="s">
        <v>6094</v>
      </c>
      <c r="F757" s="68">
        <v>43132</v>
      </c>
    </row>
    <row r="758" spans="1:6">
      <c r="A758" s="79" t="s">
        <v>13743</v>
      </c>
      <c r="B758" s="80">
        <v>2020</v>
      </c>
      <c r="C758" t="s">
        <v>6095</v>
      </c>
      <c r="D758" t="s">
        <v>511</v>
      </c>
      <c r="E758" t="s">
        <v>6096</v>
      </c>
      <c r="F758" s="68">
        <v>43159</v>
      </c>
    </row>
    <row r="759" spans="1:6">
      <c r="A759" s="79" t="s">
        <v>13743</v>
      </c>
      <c r="B759" s="80">
        <v>2020</v>
      </c>
      <c r="C759" t="s">
        <v>14749</v>
      </c>
      <c r="D759" t="s">
        <v>511</v>
      </c>
      <c r="E759" t="s">
        <v>6097</v>
      </c>
      <c r="F759" s="68">
        <v>43159</v>
      </c>
    </row>
    <row r="760" spans="1:6">
      <c r="A760" s="79" t="s">
        <v>13743</v>
      </c>
      <c r="B760" s="80">
        <v>2020</v>
      </c>
      <c r="C760" t="s">
        <v>6098</v>
      </c>
      <c r="D760" t="s">
        <v>511</v>
      </c>
      <c r="E760" t="s">
        <v>6099</v>
      </c>
      <c r="F760" s="68">
        <v>43159</v>
      </c>
    </row>
    <row r="761" spans="1:6">
      <c r="A761" s="79" t="s">
        <v>13743</v>
      </c>
      <c r="B761" s="80">
        <v>2020</v>
      </c>
      <c r="C761" t="s">
        <v>6100</v>
      </c>
      <c r="D761" t="s">
        <v>511</v>
      </c>
      <c r="E761" t="s">
        <v>6101</v>
      </c>
      <c r="F761" s="68">
        <v>43159</v>
      </c>
    </row>
    <row r="762" spans="1:6">
      <c r="A762" s="79" t="s">
        <v>13743</v>
      </c>
      <c r="B762" s="80">
        <v>2020</v>
      </c>
      <c r="C762" t="s">
        <v>6102</v>
      </c>
      <c r="D762" t="s">
        <v>511</v>
      </c>
      <c r="E762" t="s">
        <v>6103</v>
      </c>
      <c r="F762" s="68">
        <v>43159</v>
      </c>
    </row>
    <row r="763" spans="1:6">
      <c r="A763" s="79" t="s">
        <v>13743</v>
      </c>
      <c r="B763" s="80">
        <v>2020</v>
      </c>
      <c r="C763" t="s">
        <v>6104</v>
      </c>
      <c r="D763" t="s">
        <v>511</v>
      </c>
      <c r="E763" t="s">
        <v>6105</v>
      </c>
      <c r="F763" s="68">
        <v>43159</v>
      </c>
    </row>
    <row r="764" spans="1:6">
      <c r="A764" s="79" t="s">
        <v>13743</v>
      </c>
      <c r="B764" s="80">
        <v>2020</v>
      </c>
      <c r="C764" t="s">
        <v>6106</v>
      </c>
      <c r="D764" t="s">
        <v>511</v>
      </c>
      <c r="E764" t="s">
        <v>6107</v>
      </c>
      <c r="F764" s="68">
        <v>43159</v>
      </c>
    </row>
    <row r="765" spans="1:6">
      <c r="A765" s="79" t="s">
        <v>13743</v>
      </c>
      <c r="B765" s="80">
        <v>2020</v>
      </c>
      <c r="C765" t="s">
        <v>6108</v>
      </c>
      <c r="D765" t="s">
        <v>511</v>
      </c>
      <c r="E765" t="s">
        <v>6109</v>
      </c>
      <c r="F765" s="68">
        <v>43159</v>
      </c>
    </row>
    <row r="766" spans="1:6">
      <c r="A766" s="79" t="s">
        <v>13743</v>
      </c>
      <c r="B766" s="80">
        <v>2020</v>
      </c>
      <c r="C766" t="s">
        <v>6110</v>
      </c>
      <c r="D766" t="s">
        <v>511</v>
      </c>
      <c r="E766" t="s">
        <v>6111</v>
      </c>
      <c r="F766" s="68">
        <v>43159</v>
      </c>
    </row>
    <row r="767" spans="1:6">
      <c r="A767" s="79" t="s">
        <v>13743</v>
      </c>
      <c r="B767" s="80">
        <v>2020</v>
      </c>
      <c r="C767" t="s">
        <v>14750</v>
      </c>
      <c r="D767" t="s">
        <v>511</v>
      </c>
      <c r="E767" t="s">
        <v>6112</v>
      </c>
      <c r="F767" s="68">
        <v>43159</v>
      </c>
    </row>
    <row r="768" spans="1:6">
      <c r="A768" s="79" t="s">
        <v>13743</v>
      </c>
      <c r="B768" s="80">
        <v>2020</v>
      </c>
      <c r="C768" t="s">
        <v>6113</v>
      </c>
      <c r="D768" t="s">
        <v>511</v>
      </c>
      <c r="E768" t="s">
        <v>6114</v>
      </c>
      <c r="F768" s="68">
        <v>43159</v>
      </c>
    </row>
    <row r="769" spans="1:6">
      <c r="A769" s="79" t="s">
        <v>13743</v>
      </c>
      <c r="B769" s="80">
        <v>2020</v>
      </c>
      <c r="C769" t="s">
        <v>6115</v>
      </c>
      <c r="D769" t="s">
        <v>511</v>
      </c>
      <c r="E769" t="s">
        <v>6116</v>
      </c>
      <c r="F769" s="68">
        <v>43159</v>
      </c>
    </row>
    <row r="770" spans="1:6">
      <c r="A770" s="79" t="s">
        <v>13743</v>
      </c>
      <c r="B770" s="80">
        <v>2020</v>
      </c>
      <c r="C770" t="s">
        <v>14751</v>
      </c>
      <c r="D770" t="s">
        <v>511</v>
      </c>
      <c r="E770" t="s">
        <v>6117</v>
      </c>
      <c r="F770" s="68">
        <v>43159</v>
      </c>
    </row>
    <row r="771" spans="1:6">
      <c r="A771" s="79" t="s">
        <v>13743</v>
      </c>
      <c r="B771" s="80">
        <v>2020</v>
      </c>
      <c r="C771" t="s">
        <v>6118</v>
      </c>
      <c r="D771" t="s">
        <v>511</v>
      </c>
      <c r="E771" t="s">
        <v>6119</v>
      </c>
      <c r="F771" s="68">
        <v>43159</v>
      </c>
    </row>
    <row r="772" spans="1:6">
      <c r="A772" s="79" t="s">
        <v>13743</v>
      </c>
      <c r="B772" s="80">
        <v>2020</v>
      </c>
      <c r="C772" t="s">
        <v>6120</v>
      </c>
      <c r="D772" t="s">
        <v>511</v>
      </c>
      <c r="E772" t="s">
        <v>6121</v>
      </c>
      <c r="F772" s="68">
        <v>43159</v>
      </c>
    </row>
    <row r="773" spans="1:6">
      <c r="A773" s="79" t="s">
        <v>13743</v>
      </c>
      <c r="B773" s="80">
        <v>2020</v>
      </c>
      <c r="C773" t="s">
        <v>6122</v>
      </c>
      <c r="D773" t="s">
        <v>511</v>
      </c>
      <c r="E773" t="s">
        <v>6123</v>
      </c>
      <c r="F773" s="68">
        <v>43159</v>
      </c>
    </row>
    <row r="774" spans="1:6">
      <c r="A774" s="79" t="s">
        <v>13743</v>
      </c>
      <c r="B774" s="80">
        <v>2020</v>
      </c>
      <c r="C774" t="s">
        <v>6124</v>
      </c>
      <c r="D774" t="s">
        <v>511</v>
      </c>
      <c r="E774" t="s">
        <v>6125</v>
      </c>
      <c r="F774" s="68">
        <v>43159</v>
      </c>
    </row>
    <row r="775" spans="1:6">
      <c r="A775" s="79" t="s">
        <v>13743</v>
      </c>
      <c r="B775" s="80">
        <v>2020</v>
      </c>
      <c r="C775" t="s">
        <v>6126</v>
      </c>
      <c r="D775" t="s">
        <v>511</v>
      </c>
      <c r="E775" t="s">
        <v>6127</v>
      </c>
      <c r="F775" s="68">
        <v>43159</v>
      </c>
    </row>
    <row r="776" spans="1:6">
      <c r="A776" s="79" t="s">
        <v>13743</v>
      </c>
      <c r="B776" s="80">
        <v>2020</v>
      </c>
      <c r="C776" t="s">
        <v>6128</v>
      </c>
      <c r="D776" t="s">
        <v>511</v>
      </c>
      <c r="E776" t="s">
        <v>6129</v>
      </c>
      <c r="F776" s="68">
        <v>43159</v>
      </c>
    </row>
    <row r="777" spans="1:6">
      <c r="A777" s="79" t="s">
        <v>13743</v>
      </c>
      <c r="B777" s="80">
        <v>2020</v>
      </c>
      <c r="C777" t="s">
        <v>6130</v>
      </c>
      <c r="D777" t="s">
        <v>511</v>
      </c>
      <c r="E777" t="s">
        <v>6131</v>
      </c>
      <c r="F777" s="68">
        <v>43159</v>
      </c>
    </row>
    <row r="778" spans="1:6">
      <c r="A778" s="79" t="s">
        <v>13743</v>
      </c>
      <c r="B778" s="80">
        <v>2020</v>
      </c>
      <c r="C778" t="s">
        <v>6132</v>
      </c>
      <c r="D778" t="s">
        <v>511</v>
      </c>
      <c r="E778" t="s">
        <v>6133</v>
      </c>
      <c r="F778" s="68">
        <v>43159</v>
      </c>
    </row>
    <row r="779" spans="1:6">
      <c r="A779" s="79" t="s">
        <v>13743</v>
      </c>
      <c r="B779" s="80">
        <v>2020</v>
      </c>
      <c r="C779" t="s">
        <v>14752</v>
      </c>
      <c r="D779" t="s">
        <v>511</v>
      </c>
      <c r="E779" t="s">
        <v>6134</v>
      </c>
      <c r="F779" s="68">
        <v>43159</v>
      </c>
    </row>
    <row r="780" spans="1:6">
      <c r="A780" s="79" t="s">
        <v>13743</v>
      </c>
      <c r="B780" s="80">
        <v>2020</v>
      </c>
      <c r="C780" t="s">
        <v>6135</v>
      </c>
      <c r="D780" t="s">
        <v>511</v>
      </c>
      <c r="E780" t="s">
        <v>6136</v>
      </c>
      <c r="F780" s="68">
        <v>43159</v>
      </c>
    </row>
    <row r="781" spans="1:6">
      <c r="A781" s="79" t="s">
        <v>13743</v>
      </c>
      <c r="B781" s="80">
        <v>2020</v>
      </c>
      <c r="C781" t="s">
        <v>6137</v>
      </c>
      <c r="D781" t="s">
        <v>511</v>
      </c>
      <c r="E781" t="s">
        <v>6138</v>
      </c>
      <c r="F781" s="68">
        <v>43159</v>
      </c>
    </row>
    <row r="782" spans="1:6">
      <c r="A782" s="79" t="s">
        <v>13743</v>
      </c>
      <c r="B782" s="80">
        <v>2020</v>
      </c>
      <c r="C782" t="s">
        <v>14753</v>
      </c>
      <c r="D782" t="s">
        <v>511</v>
      </c>
      <c r="E782" t="s">
        <v>6139</v>
      </c>
      <c r="F782" s="68">
        <v>43159</v>
      </c>
    </row>
    <row r="783" spans="1:6">
      <c r="A783" s="79" t="s">
        <v>13743</v>
      </c>
      <c r="B783" s="80">
        <v>2020</v>
      </c>
      <c r="C783" t="s">
        <v>6140</v>
      </c>
      <c r="D783" t="s">
        <v>511</v>
      </c>
      <c r="E783" t="s">
        <v>6141</v>
      </c>
      <c r="F783" s="68">
        <v>43159</v>
      </c>
    </row>
    <row r="784" spans="1:6">
      <c r="A784" s="79" t="s">
        <v>13743</v>
      </c>
      <c r="B784" s="80">
        <v>2020</v>
      </c>
      <c r="C784" t="s">
        <v>6142</v>
      </c>
      <c r="D784" t="s">
        <v>511</v>
      </c>
      <c r="E784" t="s">
        <v>6143</v>
      </c>
      <c r="F784" s="68">
        <v>43159</v>
      </c>
    </row>
    <row r="785" spans="1:6">
      <c r="A785" s="79" t="s">
        <v>13743</v>
      </c>
      <c r="B785" s="80">
        <v>2020</v>
      </c>
      <c r="C785" t="s">
        <v>6144</v>
      </c>
      <c r="D785" t="s">
        <v>511</v>
      </c>
      <c r="E785" t="s">
        <v>6145</v>
      </c>
      <c r="F785" s="68">
        <v>43159</v>
      </c>
    </row>
    <row r="786" spans="1:6">
      <c r="A786" s="79" t="s">
        <v>13743</v>
      </c>
      <c r="B786" s="80">
        <v>2020</v>
      </c>
      <c r="C786" t="s">
        <v>6146</v>
      </c>
      <c r="D786" t="s">
        <v>511</v>
      </c>
      <c r="E786" t="s">
        <v>6147</v>
      </c>
      <c r="F786" s="68">
        <v>43159</v>
      </c>
    </row>
    <row r="787" spans="1:6">
      <c r="A787" s="79" t="s">
        <v>13743</v>
      </c>
      <c r="B787" s="80">
        <v>2020</v>
      </c>
      <c r="C787" t="s">
        <v>6148</v>
      </c>
      <c r="D787" t="s">
        <v>511</v>
      </c>
      <c r="E787" t="s">
        <v>6149</v>
      </c>
      <c r="F787" s="68">
        <v>43159</v>
      </c>
    </row>
    <row r="788" spans="1:6">
      <c r="A788" s="79" t="s">
        <v>13743</v>
      </c>
      <c r="B788" s="80">
        <v>2020</v>
      </c>
      <c r="C788" t="s">
        <v>14754</v>
      </c>
      <c r="D788" t="s">
        <v>511</v>
      </c>
      <c r="E788" t="s">
        <v>6150</v>
      </c>
      <c r="F788" s="68">
        <v>43159</v>
      </c>
    </row>
    <row r="789" spans="1:6">
      <c r="A789" s="79" t="s">
        <v>13743</v>
      </c>
      <c r="B789" s="80">
        <v>2020</v>
      </c>
      <c r="C789" t="s">
        <v>14755</v>
      </c>
      <c r="D789" t="s">
        <v>511</v>
      </c>
      <c r="E789" t="s">
        <v>6151</v>
      </c>
      <c r="F789" s="68">
        <v>43159</v>
      </c>
    </row>
    <row r="790" spans="1:6">
      <c r="A790" s="79" t="s">
        <v>13743</v>
      </c>
      <c r="B790" s="80">
        <v>2020</v>
      </c>
      <c r="C790" t="s">
        <v>6152</v>
      </c>
      <c r="D790" t="s">
        <v>511</v>
      </c>
      <c r="E790" t="s">
        <v>6153</v>
      </c>
      <c r="F790" s="68">
        <v>43159</v>
      </c>
    </row>
    <row r="791" spans="1:6">
      <c r="A791" s="79" t="s">
        <v>13743</v>
      </c>
      <c r="B791" s="80">
        <v>2020</v>
      </c>
      <c r="C791" t="s">
        <v>14756</v>
      </c>
      <c r="D791" t="s">
        <v>511</v>
      </c>
      <c r="E791" t="s">
        <v>6154</v>
      </c>
      <c r="F791" s="68">
        <v>43159</v>
      </c>
    </row>
    <row r="792" spans="1:6">
      <c r="A792" s="79" t="s">
        <v>13743</v>
      </c>
      <c r="B792" s="80">
        <v>2020</v>
      </c>
      <c r="C792" t="s">
        <v>6155</v>
      </c>
      <c r="D792" t="s">
        <v>511</v>
      </c>
      <c r="E792" t="s">
        <v>6156</v>
      </c>
      <c r="F792" s="68">
        <v>43159</v>
      </c>
    </row>
    <row r="793" spans="1:6">
      <c r="A793" s="79" t="s">
        <v>13743</v>
      </c>
      <c r="B793" s="80">
        <v>2020</v>
      </c>
      <c r="C793" t="s">
        <v>6157</v>
      </c>
      <c r="D793" t="s">
        <v>511</v>
      </c>
      <c r="E793" t="s">
        <v>6158</v>
      </c>
      <c r="F793" s="68">
        <v>43159</v>
      </c>
    </row>
    <row r="794" spans="1:6">
      <c r="A794" s="79" t="s">
        <v>13743</v>
      </c>
      <c r="B794" s="80">
        <v>2020</v>
      </c>
      <c r="C794" t="s">
        <v>6159</v>
      </c>
      <c r="D794" t="s">
        <v>511</v>
      </c>
      <c r="E794" t="s">
        <v>6160</v>
      </c>
      <c r="F794" s="68">
        <v>43159</v>
      </c>
    </row>
    <row r="795" spans="1:6">
      <c r="A795" s="79" t="s">
        <v>13743</v>
      </c>
      <c r="B795" s="80">
        <v>2020</v>
      </c>
      <c r="C795" t="s">
        <v>6161</v>
      </c>
      <c r="D795" t="s">
        <v>511</v>
      </c>
      <c r="E795" t="s">
        <v>6162</v>
      </c>
      <c r="F795" s="68">
        <v>43159</v>
      </c>
    </row>
    <row r="796" spans="1:6">
      <c r="A796" s="79" t="s">
        <v>13743</v>
      </c>
      <c r="B796" s="80">
        <v>2020</v>
      </c>
      <c r="C796" t="s">
        <v>6163</v>
      </c>
      <c r="D796" t="s">
        <v>511</v>
      </c>
      <c r="E796" t="s">
        <v>6164</v>
      </c>
      <c r="F796" s="68">
        <v>43159</v>
      </c>
    </row>
    <row r="797" spans="1:6">
      <c r="A797" s="79" t="s">
        <v>13743</v>
      </c>
      <c r="B797" s="80">
        <v>2020</v>
      </c>
      <c r="C797" t="s">
        <v>6165</v>
      </c>
      <c r="D797" t="s">
        <v>511</v>
      </c>
      <c r="E797" t="s">
        <v>6166</v>
      </c>
      <c r="F797" s="68">
        <v>43159</v>
      </c>
    </row>
    <row r="798" spans="1:6">
      <c r="A798" s="79" t="s">
        <v>13743</v>
      </c>
      <c r="B798" s="80">
        <v>2020</v>
      </c>
      <c r="C798" t="s">
        <v>6167</v>
      </c>
      <c r="D798" t="s">
        <v>511</v>
      </c>
      <c r="E798" t="s">
        <v>6168</v>
      </c>
      <c r="F798" s="68">
        <v>43159</v>
      </c>
    </row>
    <row r="799" spans="1:6">
      <c r="A799" s="79" t="s">
        <v>13743</v>
      </c>
      <c r="B799" s="80">
        <v>2020</v>
      </c>
      <c r="C799" t="s">
        <v>14757</v>
      </c>
      <c r="D799" t="s">
        <v>511</v>
      </c>
      <c r="E799" t="s">
        <v>6169</v>
      </c>
      <c r="F799" s="68">
        <v>43159</v>
      </c>
    </row>
    <row r="800" spans="1:6">
      <c r="A800" s="79" t="s">
        <v>13743</v>
      </c>
      <c r="B800" s="80">
        <v>2020</v>
      </c>
      <c r="C800" t="s">
        <v>6170</v>
      </c>
      <c r="D800" t="s">
        <v>511</v>
      </c>
      <c r="E800" t="s">
        <v>6171</v>
      </c>
      <c r="F800" s="68">
        <v>43159</v>
      </c>
    </row>
    <row r="801" spans="1:6">
      <c r="A801" s="79" t="s">
        <v>13743</v>
      </c>
      <c r="B801" s="80">
        <v>2020</v>
      </c>
      <c r="C801" t="s">
        <v>6172</v>
      </c>
      <c r="D801" t="s">
        <v>511</v>
      </c>
      <c r="E801" t="s">
        <v>6173</v>
      </c>
      <c r="F801" s="68">
        <v>43159</v>
      </c>
    </row>
    <row r="802" spans="1:6">
      <c r="A802" s="79" t="s">
        <v>13743</v>
      </c>
      <c r="B802" s="80">
        <v>2020</v>
      </c>
      <c r="C802" t="s">
        <v>6174</v>
      </c>
      <c r="D802" t="s">
        <v>511</v>
      </c>
      <c r="E802" t="s">
        <v>6175</v>
      </c>
      <c r="F802" s="68">
        <v>43159</v>
      </c>
    </row>
    <row r="803" spans="1:6">
      <c r="A803" s="79" t="s">
        <v>13743</v>
      </c>
      <c r="B803" s="80">
        <v>2020</v>
      </c>
      <c r="C803" t="s">
        <v>6176</v>
      </c>
      <c r="D803" t="s">
        <v>511</v>
      </c>
      <c r="E803" t="s">
        <v>6177</v>
      </c>
      <c r="F803" s="68">
        <v>43132</v>
      </c>
    </row>
    <row r="804" spans="1:6">
      <c r="A804" s="79" t="s">
        <v>13743</v>
      </c>
      <c r="B804" s="80">
        <v>2020</v>
      </c>
      <c r="C804" t="s">
        <v>6178</v>
      </c>
      <c r="D804" t="s">
        <v>511</v>
      </c>
      <c r="E804" t="s">
        <v>6179</v>
      </c>
      <c r="F804" s="68">
        <v>43159</v>
      </c>
    </row>
    <row r="805" spans="1:6">
      <c r="A805" s="79" t="s">
        <v>13743</v>
      </c>
      <c r="B805" s="80">
        <v>2020</v>
      </c>
      <c r="C805" t="s">
        <v>14758</v>
      </c>
      <c r="D805" t="s">
        <v>511</v>
      </c>
      <c r="E805" t="s">
        <v>6180</v>
      </c>
      <c r="F805" s="68">
        <v>43159</v>
      </c>
    </row>
    <row r="806" spans="1:6">
      <c r="A806" s="79" t="s">
        <v>13743</v>
      </c>
      <c r="B806" s="80">
        <v>2020</v>
      </c>
      <c r="C806" t="s">
        <v>6181</v>
      </c>
      <c r="D806" t="s">
        <v>511</v>
      </c>
      <c r="E806" t="s">
        <v>6182</v>
      </c>
      <c r="F806" s="68">
        <v>43159</v>
      </c>
    </row>
    <row r="807" spans="1:6">
      <c r="A807" s="79" t="s">
        <v>13743</v>
      </c>
      <c r="B807" s="80">
        <v>2020</v>
      </c>
      <c r="C807" t="s">
        <v>6183</v>
      </c>
      <c r="D807" t="s">
        <v>511</v>
      </c>
      <c r="E807" t="s">
        <v>6184</v>
      </c>
      <c r="F807" s="68">
        <v>43159</v>
      </c>
    </row>
    <row r="808" spans="1:6">
      <c r="A808" s="79" t="s">
        <v>13743</v>
      </c>
      <c r="B808" s="80">
        <v>2020</v>
      </c>
      <c r="C808" t="s">
        <v>6185</v>
      </c>
      <c r="D808" t="s">
        <v>511</v>
      </c>
      <c r="E808" t="s">
        <v>6186</v>
      </c>
      <c r="F808" s="68">
        <v>43159</v>
      </c>
    </row>
    <row r="809" spans="1:6">
      <c r="A809" s="79" t="s">
        <v>13743</v>
      </c>
      <c r="B809" s="80">
        <v>2020</v>
      </c>
      <c r="C809" t="s">
        <v>6187</v>
      </c>
      <c r="D809" t="s">
        <v>511</v>
      </c>
      <c r="E809" t="s">
        <v>6188</v>
      </c>
      <c r="F809" s="68">
        <v>43159</v>
      </c>
    </row>
    <row r="810" spans="1:6">
      <c r="A810" s="79" t="s">
        <v>13743</v>
      </c>
      <c r="B810" s="80">
        <v>2020</v>
      </c>
      <c r="C810" t="s">
        <v>14759</v>
      </c>
      <c r="D810" t="s">
        <v>511</v>
      </c>
      <c r="E810" t="s">
        <v>6189</v>
      </c>
      <c r="F810" s="68">
        <v>43159</v>
      </c>
    </row>
    <row r="811" spans="1:6">
      <c r="A811" s="79" t="s">
        <v>13743</v>
      </c>
      <c r="B811" s="80">
        <v>2020</v>
      </c>
      <c r="C811" t="s">
        <v>6190</v>
      </c>
      <c r="D811" t="s">
        <v>511</v>
      </c>
      <c r="E811" t="s">
        <v>6191</v>
      </c>
      <c r="F811" s="68">
        <v>43159</v>
      </c>
    </row>
    <row r="812" spans="1:6">
      <c r="A812" s="79" t="s">
        <v>13743</v>
      </c>
      <c r="B812" s="80">
        <v>2020</v>
      </c>
      <c r="C812" t="s">
        <v>6192</v>
      </c>
      <c r="D812" t="s">
        <v>511</v>
      </c>
      <c r="E812" t="s">
        <v>6193</v>
      </c>
      <c r="F812" s="68">
        <v>43159</v>
      </c>
    </row>
    <row r="813" spans="1:6">
      <c r="A813" s="79" t="s">
        <v>13743</v>
      </c>
      <c r="B813" s="80">
        <v>2020</v>
      </c>
      <c r="C813" t="s">
        <v>6194</v>
      </c>
      <c r="D813" t="s">
        <v>511</v>
      </c>
      <c r="E813" t="s">
        <v>6195</v>
      </c>
      <c r="F813" s="68">
        <v>43159</v>
      </c>
    </row>
    <row r="814" spans="1:6">
      <c r="A814" s="79" t="s">
        <v>13743</v>
      </c>
      <c r="B814" s="80">
        <v>2020</v>
      </c>
      <c r="C814" t="s">
        <v>14760</v>
      </c>
      <c r="D814" t="s">
        <v>511</v>
      </c>
      <c r="E814" t="s">
        <v>6196</v>
      </c>
      <c r="F814" s="68">
        <v>43159</v>
      </c>
    </row>
    <row r="815" spans="1:6">
      <c r="A815" s="79" t="s">
        <v>13743</v>
      </c>
      <c r="B815" s="80">
        <v>2020</v>
      </c>
      <c r="C815" t="s">
        <v>6197</v>
      </c>
      <c r="D815" t="s">
        <v>511</v>
      </c>
      <c r="E815" t="s">
        <v>6198</v>
      </c>
      <c r="F815" s="68">
        <v>43159</v>
      </c>
    </row>
    <row r="816" spans="1:6">
      <c r="A816" s="79" t="s">
        <v>13743</v>
      </c>
      <c r="B816" s="80">
        <v>2020</v>
      </c>
      <c r="C816" t="s">
        <v>6199</v>
      </c>
      <c r="D816" t="s">
        <v>511</v>
      </c>
      <c r="E816" t="s">
        <v>6200</v>
      </c>
      <c r="F816" s="68">
        <v>43159</v>
      </c>
    </row>
    <row r="817" spans="1:6">
      <c r="A817" s="79" t="s">
        <v>13743</v>
      </c>
      <c r="B817" s="80">
        <v>2020</v>
      </c>
      <c r="C817" t="s">
        <v>6201</v>
      </c>
      <c r="D817" t="s">
        <v>511</v>
      </c>
      <c r="E817" t="s">
        <v>6202</v>
      </c>
      <c r="F817" s="68">
        <v>43132</v>
      </c>
    </row>
    <row r="818" spans="1:6">
      <c r="A818" s="79" t="s">
        <v>13743</v>
      </c>
      <c r="B818" s="80">
        <v>2020</v>
      </c>
      <c r="C818" t="s">
        <v>14761</v>
      </c>
      <c r="D818" t="s">
        <v>511</v>
      </c>
      <c r="E818" t="s">
        <v>6203</v>
      </c>
      <c r="F818" s="68">
        <v>43159</v>
      </c>
    </row>
    <row r="819" spans="1:6">
      <c r="A819" s="79" t="s">
        <v>13743</v>
      </c>
      <c r="B819" s="80">
        <v>2020</v>
      </c>
      <c r="C819" t="s">
        <v>14762</v>
      </c>
      <c r="D819" t="s">
        <v>511</v>
      </c>
      <c r="E819" t="s">
        <v>6204</v>
      </c>
      <c r="F819" s="68">
        <v>43159</v>
      </c>
    </row>
    <row r="820" spans="1:6">
      <c r="A820" s="79" t="s">
        <v>13743</v>
      </c>
      <c r="B820" s="80">
        <v>2020</v>
      </c>
      <c r="C820" t="s">
        <v>6205</v>
      </c>
      <c r="D820" t="s">
        <v>511</v>
      </c>
      <c r="E820" t="s">
        <v>6206</v>
      </c>
      <c r="F820" s="68">
        <v>43159</v>
      </c>
    </row>
    <row r="821" spans="1:6">
      <c r="A821" s="79" t="s">
        <v>13743</v>
      </c>
      <c r="B821" s="80">
        <v>2020</v>
      </c>
      <c r="C821" t="s">
        <v>6207</v>
      </c>
      <c r="D821" t="s">
        <v>511</v>
      </c>
      <c r="E821" t="s">
        <v>6208</v>
      </c>
      <c r="F821" s="68">
        <v>43159</v>
      </c>
    </row>
    <row r="822" spans="1:6">
      <c r="A822" s="79" t="s">
        <v>13743</v>
      </c>
      <c r="B822" s="80">
        <v>2020</v>
      </c>
      <c r="C822" t="s">
        <v>6209</v>
      </c>
      <c r="D822" t="s">
        <v>511</v>
      </c>
      <c r="E822" t="s">
        <v>6210</v>
      </c>
      <c r="F822" s="68">
        <v>43159</v>
      </c>
    </row>
    <row r="823" spans="1:6">
      <c r="A823" s="79" t="s">
        <v>13743</v>
      </c>
      <c r="B823" s="80">
        <v>2020</v>
      </c>
      <c r="C823" t="s">
        <v>12016</v>
      </c>
      <c r="D823" t="s">
        <v>511</v>
      </c>
      <c r="E823" t="s">
        <v>6211</v>
      </c>
      <c r="F823" s="68">
        <v>43159</v>
      </c>
    </row>
    <row r="824" spans="1:6">
      <c r="A824" s="79" t="s">
        <v>13743</v>
      </c>
      <c r="B824" s="80">
        <v>2020</v>
      </c>
      <c r="C824" t="s">
        <v>6212</v>
      </c>
      <c r="D824" t="s">
        <v>511</v>
      </c>
      <c r="E824" t="s">
        <v>6213</v>
      </c>
      <c r="F824" s="68">
        <v>43159</v>
      </c>
    </row>
    <row r="825" spans="1:6">
      <c r="A825" s="79" t="s">
        <v>13743</v>
      </c>
      <c r="B825" s="80">
        <v>2020</v>
      </c>
      <c r="C825" t="s">
        <v>14763</v>
      </c>
      <c r="D825" t="s">
        <v>511</v>
      </c>
      <c r="E825" t="s">
        <v>6214</v>
      </c>
      <c r="F825" s="68">
        <v>43159</v>
      </c>
    </row>
    <row r="826" spans="1:6">
      <c r="A826" s="79" t="s">
        <v>13743</v>
      </c>
      <c r="B826" s="80">
        <v>2020</v>
      </c>
      <c r="C826" t="s">
        <v>14764</v>
      </c>
      <c r="D826" t="s">
        <v>511</v>
      </c>
      <c r="E826" t="s">
        <v>6215</v>
      </c>
      <c r="F826" s="68">
        <v>43159</v>
      </c>
    </row>
    <row r="827" spans="1:6">
      <c r="A827" s="79" t="s">
        <v>13743</v>
      </c>
      <c r="B827" s="80">
        <v>2020</v>
      </c>
      <c r="C827" t="s">
        <v>14765</v>
      </c>
      <c r="D827" t="s">
        <v>511</v>
      </c>
      <c r="E827" t="s">
        <v>6216</v>
      </c>
      <c r="F827" s="68">
        <v>43159</v>
      </c>
    </row>
    <row r="828" spans="1:6">
      <c r="A828" s="79" t="s">
        <v>13743</v>
      </c>
      <c r="B828" s="80">
        <v>2020</v>
      </c>
      <c r="C828" t="s">
        <v>6217</v>
      </c>
      <c r="D828" t="s">
        <v>511</v>
      </c>
      <c r="E828" t="s">
        <v>6218</v>
      </c>
      <c r="F828" s="68">
        <v>43159</v>
      </c>
    </row>
    <row r="829" spans="1:6">
      <c r="A829" s="79" t="s">
        <v>13743</v>
      </c>
      <c r="B829" s="80">
        <v>2020</v>
      </c>
      <c r="C829" t="s">
        <v>6219</v>
      </c>
      <c r="D829" t="s">
        <v>511</v>
      </c>
      <c r="E829" t="s">
        <v>6220</v>
      </c>
      <c r="F829" s="68">
        <v>43159</v>
      </c>
    </row>
    <row r="830" spans="1:6">
      <c r="A830" s="79" t="s">
        <v>13743</v>
      </c>
      <c r="B830" s="80">
        <v>2020</v>
      </c>
      <c r="C830" t="s">
        <v>6221</v>
      </c>
      <c r="D830" t="s">
        <v>511</v>
      </c>
      <c r="E830" t="s">
        <v>6222</v>
      </c>
      <c r="F830" s="68">
        <v>43159</v>
      </c>
    </row>
    <row r="831" spans="1:6">
      <c r="A831" s="79" t="s">
        <v>13743</v>
      </c>
      <c r="B831" s="80">
        <v>2020</v>
      </c>
      <c r="C831" t="s">
        <v>6223</v>
      </c>
      <c r="D831" t="s">
        <v>511</v>
      </c>
      <c r="E831" t="s">
        <v>6224</v>
      </c>
      <c r="F831" s="68">
        <v>43159</v>
      </c>
    </row>
    <row r="832" spans="1:6">
      <c r="A832" s="79" t="s">
        <v>13743</v>
      </c>
      <c r="B832" s="80">
        <v>2020</v>
      </c>
      <c r="C832" t="s">
        <v>12730</v>
      </c>
      <c r="D832" t="s">
        <v>511</v>
      </c>
      <c r="E832" t="s">
        <v>6225</v>
      </c>
      <c r="F832" s="68">
        <v>43159</v>
      </c>
    </row>
    <row r="833" spans="1:6">
      <c r="A833" s="79" t="s">
        <v>13743</v>
      </c>
      <c r="B833" s="80">
        <v>2020</v>
      </c>
      <c r="C833" t="s">
        <v>6226</v>
      </c>
      <c r="D833" t="s">
        <v>511</v>
      </c>
      <c r="E833" t="s">
        <v>6227</v>
      </c>
      <c r="F833" s="68">
        <v>43159</v>
      </c>
    </row>
    <row r="834" spans="1:6">
      <c r="A834" s="79" t="s">
        <v>13743</v>
      </c>
      <c r="B834" s="80">
        <v>2020</v>
      </c>
      <c r="C834" t="s">
        <v>6228</v>
      </c>
      <c r="D834" t="s">
        <v>511</v>
      </c>
      <c r="E834" t="s">
        <v>6229</v>
      </c>
      <c r="F834" s="68">
        <v>43159</v>
      </c>
    </row>
    <row r="835" spans="1:6">
      <c r="A835" s="79" t="s">
        <v>13744</v>
      </c>
      <c r="B835" s="80">
        <v>2020</v>
      </c>
      <c r="C835" t="s">
        <v>14766</v>
      </c>
      <c r="D835" t="s">
        <v>511</v>
      </c>
      <c r="E835" t="s">
        <v>6230</v>
      </c>
      <c r="F835" s="68">
        <v>43281</v>
      </c>
    </row>
    <row r="836" spans="1:6">
      <c r="A836" s="79" t="s">
        <v>13744</v>
      </c>
      <c r="B836" s="80">
        <v>2020</v>
      </c>
      <c r="C836" t="s">
        <v>6231</v>
      </c>
      <c r="D836" t="s">
        <v>511</v>
      </c>
      <c r="E836" t="s">
        <v>6232</v>
      </c>
      <c r="F836" s="68">
        <v>43281</v>
      </c>
    </row>
    <row r="837" spans="1:6">
      <c r="A837" s="79" t="s">
        <v>13744</v>
      </c>
      <c r="B837" s="80">
        <v>2020</v>
      </c>
      <c r="C837" t="s">
        <v>6233</v>
      </c>
      <c r="D837" t="s">
        <v>511</v>
      </c>
      <c r="E837" t="s">
        <v>6234</v>
      </c>
      <c r="F837" s="68">
        <v>43281</v>
      </c>
    </row>
    <row r="838" spans="1:6">
      <c r="A838" s="79" t="s">
        <v>13744</v>
      </c>
      <c r="B838" s="80">
        <v>2020</v>
      </c>
      <c r="C838" t="s">
        <v>6235</v>
      </c>
      <c r="D838" t="s">
        <v>511</v>
      </c>
      <c r="E838" t="s">
        <v>6236</v>
      </c>
      <c r="F838" s="68">
        <v>43252</v>
      </c>
    </row>
    <row r="839" spans="1:6">
      <c r="A839" s="79" t="s">
        <v>13744</v>
      </c>
      <c r="B839" s="80">
        <v>2020</v>
      </c>
      <c r="C839" t="s">
        <v>6237</v>
      </c>
      <c r="D839" t="s">
        <v>511</v>
      </c>
      <c r="E839" t="s">
        <v>6238</v>
      </c>
      <c r="F839" s="68">
        <v>43281</v>
      </c>
    </row>
    <row r="840" spans="1:6">
      <c r="A840" s="79" t="s">
        <v>13744</v>
      </c>
      <c r="B840" s="80">
        <v>2020</v>
      </c>
      <c r="C840" t="s">
        <v>6239</v>
      </c>
      <c r="D840" t="s">
        <v>511</v>
      </c>
      <c r="E840" t="s">
        <v>6240</v>
      </c>
      <c r="F840" s="68">
        <v>43281</v>
      </c>
    </row>
    <row r="841" spans="1:6">
      <c r="A841" s="79" t="s">
        <v>13744</v>
      </c>
      <c r="B841" s="80">
        <v>2020</v>
      </c>
      <c r="C841" t="s">
        <v>2556</v>
      </c>
      <c r="D841" t="s">
        <v>511</v>
      </c>
      <c r="E841" t="s">
        <v>6241</v>
      </c>
      <c r="F841" s="68">
        <v>43281</v>
      </c>
    </row>
    <row r="842" spans="1:6">
      <c r="A842" s="79" t="s">
        <v>13744</v>
      </c>
      <c r="B842" s="80">
        <v>2020</v>
      </c>
      <c r="C842" t="s">
        <v>14767</v>
      </c>
      <c r="D842" t="s">
        <v>511</v>
      </c>
      <c r="E842" t="s">
        <v>6242</v>
      </c>
      <c r="F842" s="68">
        <v>43281</v>
      </c>
    </row>
    <row r="843" spans="1:6">
      <c r="A843" s="79" t="s">
        <v>13744</v>
      </c>
      <c r="B843" s="80">
        <v>2020</v>
      </c>
      <c r="C843" t="s">
        <v>14768</v>
      </c>
      <c r="D843" t="s">
        <v>511</v>
      </c>
      <c r="E843" t="s">
        <v>6243</v>
      </c>
      <c r="F843" s="68">
        <v>43281</v>
      </c>
    </row>
    <row r="844" spans="1:6">
      <c r="A844" s="79" t="s">
        <v>13745</v>
      </c>
      <c r="B844" s="80">
        <v>2020</v>
      </c>
      <c r="C844" t="s">
        <v>6244</v>
      </c>
      <c r="D844" t="s">
        <v>511</v>
      </c>
      <c r="E844" t="s">
        <v>6245</v>
      </c>
      <c r="F844" s="68">
        <v>43159</v>
      </c>
    </row>
    <row r="845" spans="1:6">
      <c r="A845" s="79" t="s">
        <v>13745</v>
      </c>
      <c r="B845" s="80">
        <v>2020</v>
      </c>
      <c r="C845" t="s">
        <v>14769</v>
      </c>
      <c r="D845" t="s">
        <v>511</v>
      </c>
      <c r="E845" t="s">
        <v>6246</v>
      </c>
      <c r="F845" s="68">
        <v>43159</v>
      </c>
    </row>
    <row r="846" spans="1:6">
      <c r="A846" s="79" t="s">
        <v>13745</v>
      </c>
      <c r="B846" s="80">
        <v>2020</v>
      </c>
      <c r="C846" t="s">
        <v>6247</v>
      </c>
      <c r="D846" t="s">
        <v>511</v>
      </c>
      <c r="E846" t="s">
        <v>6248</v>
      </c>
      <c r="F846" s="68">
        <v>43159</v>
      </c>
    </row>
    <row r="847" spans="1:6">
      <c r="A847" s="79" t="s">
        <v>13745</v>
      </c>
      <c r="B847" s="80">
        <v>2020</v>
      </c>
      <c r="C847" t="s">
        <v>6249</v>
      </c>
      <c r="D847" t="s">
        <v>511</v>
      </c>
      <c r="E847" t="s">
        <v>6250</v>
      </c>
      <c r="F847" s="68">
        <v>43159</v>
      </c>
    </row>
    <row r="848" spans="1:6">
      <c r="A848" s="79" t="s">
        <v>13745</v>
      </c>
      <c r="B848" s="80">
        <v>2020</v>
      </c>
      <c r="C848" t="s">
        <v>6251</v>
      </c>
      <c r="D848" t="s">
        <v>511</v>
      </c>
      <c r="E848" t="s">
        <v>6252</v>
      </c>
      <c r="F848" s="68">
        <v>43159</v>
      </c>
    </row>
    <row r="849" spans="1:6">
      <c r="A849" s="79" t="s">
        <v>13745</v>
      </c>
      <c r="B849" s="80">
        <v>2020</v>
      </c>
      <c r="C849" t="s">
        <v>6253</v>
      </c>
      <c r="D849" t="s">
        <v>511</v>
      </c>
      <c r="E849" t="s">
        <v>6254</v>
      </c>
      <c r="F849" s="68">
        <v>43159</v>
      </c>
    </row>
    <row r="850" spans="1:6">
      <c r="A850" s="79" t="s">
        <v>13745</v>
      </c>
      <c r="B850" s="80">
        <v>2020</v>
      </c>
      <c r="C850" t="s">
        <v>14770</v>
      </c>
      <c r="D850" t="s">
        <v>511</v>
      </c>
      <c r="E850" t="s">
        <v>6256</v>
      </c>
      <c r="F850" s="68">
        <v>43159</v>
      </c>
    </row>
    <row r="851" spans="1:6">
      <c r="A851" s="79" t="s">
        <v>13745</v>
      </c>
      <c r="B851" s="80">
        <v>2020</v>
      </c>
      <c r="C851" t="s">
        <v>6257</v>
      </c>
      <c r="D851" t="s">
        <v>511</v>
      </c>
      <c r="E851" t="s">
        <v>6258</v>
      </c>
      <c r="F851" s="68">
        <v>43159</v>
      </c>
    </row>
    <row r="852" spans="1:6">
      <c r="A852" s="79" t="s">
        <v>13745</v>
      </c>
      <c r="B852" s="80">
        <v>2020</v>
      </c>
      <c r="C852" t="s">
        <v>6259</v>
      </c>
      <c r="D852" t="s">
        <v>511</v>
      </c>
      <c r="E852" t="s">
        <v>6260</v>
      </c>
      <c r="F852" s="68">
        <v>43159</v>
      </c>
    </row>
    <row r="853" spans="1:6">
      <c r="A853" s="79" t="s">
        <v>13745</v>
      </c>
      <c r="B853" s="80">
        <v>2020</v>
      </c>
      <c r="C853" t="s">
        <v>6261</v>
      </c>
      <c r="D853" t="s">
        <v>511</v>
      </c>
      <c r="E853" t="s">
        <v>6262</v>
      </c>
      <c r="F853" s="68">
        <v>43159</v>
      </c>
    </row>
    <row r="854" spans="1:6">
      <c r="A854" s="79" t="s">
        <v>13745</v>
      </c>
      <c r="B854" s="80">
        <v>2020</v>
      </c>
      <c r="C854" t="s">
        <v>14771</v>
      </c>
      <c r="D854" t="s">
        <v>511</v>
      </c>
      <c r="E854" t="s">
        <v>6263</v>
      </c>
      <c r="F854" s="68">
        <v>43159</v>
      </c>
    </row>
    <row r="855" spans="1:6">
      <c r="A855" s="79" t="s">
        <v>13745</v>
      </c>
      <c r="B855" s="80">
        <v>2020</v>
      </c>
      <c r="C855" t="s">
        <v>14772</v>
      </c>
      <c r="D855" t="s">
        <v>511</v>
      </c>
      <c r="E855" t="s">
        <v>6264</v>
      </c>
      <c r="F855" s="68">
        <v>43159</v>
      </c>
    </row>
    <row r="856" spans="1:6">
      <c r="A856" s="79" t="s">
        <v>13745</v>
      </c>
      <c r="B856" s="80">
        <v>2020</v>
      </c>
      <c r="C856" t="s">
        <v>6265</v>
      </c>
      <c r="D856" t="s">
        <v>511</v>
      </c>
      <c r="E856" t="s">
        <v>6266</v>
      </c>
      <c r="F856" s="68">
        <v>43159</v>
      </c>
    </row>
    <row r="857" spans="1:6">
      <c r="A857" s="79" t="s">
        <v>13745</v>
      </c>
      <c r="B857" s="80">
        <v>2020</v>
      </c>
      <c r="C857" t="s">
        <v>6267</v>
      </c>
      <c r="D857" t="s">
        <v>511</v>
      </c>
      <c r="E857" t="s">
        <v>6268</v>
      </c>
      <c r="F857" s="68">
        <v>43159</v>
      </c>
    </row>
    <row r="858" spans="1:6">
      <c r="A858" s="79" t="s">
        <v>13745</v>
      </c>
      <c r="B858" s="80">
        <v>2020</v>
      </c>
      <c r="C858" t="s">
        <v>6269</v>
      </c>
      <c r="D858" t="s">
        <v>511</v>
      </c>
      <c r="E858" t="s">
        <v>6270</v>
      </c>
      <c r="F858" s="68">
        <v>43159</v>
      </c>
    </row>
    <row r="859" spans="1:6">
      <c r="A859" s="79" t="s">
        <v>13745</v>
      </c>
      <c r="B859" s="80">
        <v>2020</v>
      </c>
      <c r="C859" t="s">
        <v>6271</v>
      </c>
      <c r="D859" t="s">
        <v>511</v>
      </c>
      <c r="E859" t="s">
        <v>6272</v>
      </c>
      <c r="F859" s="68">
        <v>43159</v>
      </c>
    </row>
    <row r="860" spans="1:6">
      <c r="A860" s="79" t="s">
        <v>13745</v>
      </c>
      <c r="B860" s="80">
        <v>2020</v>
      </c>
      <c r="C860" t="s">
        <v>6273</v>
      </c>
      <c r="D860" t="s">
        <v>511</v>
      </c>
      <c r="E860" t="s">
        <v>6274</v>
      </c>
      <c r="F860" s="68">
        <v>43159</v>
      </c>
    </row>
    <row r="861" spans="1:6">
      <c r="A861" s="79" t="s">
        <v>13745</v>
      </c>
      <c r="B861" s="80">
        <v>2020</v>
      </c>
      <c r="C861" t="s">
        <v>14773</v>
      </c>
      <c r="D861" t="s">
        <v>511</v>
      </c>
      <c r="E861" t="s">
        <v>6275</v>
      </c>
      <c r="F861" s="68">
        <v>43159</v>
      </c>
    </row>
    <row r="862" spans="1:6">
      <c r="A862" s="79" t="s">
        <v>13745</v>
      </c>
      <c r="B862" s="80">
        <v>2020</v>
      </c>
      <c r="C862" t="s">
        <v>14774</v>
      </c>
      <c r="D862" t="s">
        <v>511</v>
      </c>
      <c r="E862" t="s">
        <v>6276</v>
      </c>
      <c r="F862" s="68">
        <v>43159</v>
      </c>
    </row>
    <row r="863" spans="1:6">
      <c r="A863" s="79" t="s">
        <v>13745</v>
      </c>
      <c r="B863" s="80">
        <v>2020</v>
      </c>
      <c r="C863" t="s">
        <v>14666</v>
      </c>
      <c r="D863" t="s">
        <v>511</v>
      </c>
      <c r="E863" t="s">
        <v>6277</v>
      </c>
      <c r="F863" s="68">
        <v>43159</v>
      </c>
    </row>
    <row r="864" spans="1:6">
      <c r="A864" s="79" t="s">
        <v>13745</v>
      </c>
      <c r="B864" s="80">
        <v>2020</v>
      </c>
      <c r="C864" t="s">
        <v>14775</v>
      </c>
      <c r="D864" t="s">
        <v>511</v>
      </c>
      <c r="E864" t="s">
        <v>6278</v>
      </c>
      <c r="F864" s="68">
        <v>43159</v>
      </c>
    </row>
    <row r="865" spans="1:6">
      <c r="A865" s="79" t="s">
        <v>13745</v>
      </c>
      <c r="B865" s="80">
        <v>2020</v>
      </c>
      <c r="C865" t="s">
        <v>6279</v>
      </c>
      <c r="D865" t="s">
        <v>511</v>
      </c>
      <c r="E865" t="s">
        <v>6280</v>
      </c>
      <c r="F865" s="68">
        <v>43159</v>
      </c>
    </row>
    <row r="866" spans="1:6">
      <c r="A866" s="79" t="s">
        <v>13745</v>
      </c>
      <c r="B866" s="80">
        <v>2020</v>
      </c>
      <c r="C866" t="s">
        <v>6281</v>
      </c>
      <c r="D866" t="s">
        <v>511</v>
      </c>
      <c r="E866" t="s">
        <v>6282</v>
      </c>
      <c r="F866" s="68">
        <v>43159</v>
      </c>
    </row>
    <row r="867" spans="1:6">
      <c r="A867" s="79" t="s">
        <v>13745</v>
      </c>
      <c r="B867" s="80">
        <v>2020</v>
      </c>
      <c r="C867" t="s">
        <v>6283</v>
      </c>
      <c r="D867" t="s">
        <v>511</v>
      </c>
      <c r="E867" t="s">
        <v>6284</v>
      </c>
      <c r="F867" s="68">
        <v>43159</v>
      </c>
    </row>
    <row r="868" spans="1:6">
      <c r="A868" s="79" t="s">
        <v>13745</v>
      </c>
      <c r="B868" s="80">
        <v>2020</v>
      </c>
      <c r="C868" t="s">
        <v>6285</v>
      </c>
      <c r="D868" t="s">
        <v>511</v>
      </c>
      <c r="E868" t="s">
        <v>6286</v>
      </c>
      <c r="F868" s="68">
        <v>43159</v>
      </c>
    </row>
    <row r="869" spans="1:6">
      <c r="A869" s="79" t="s">
        <v>13745</v>
      </c>
      <c r="B869" s="80">
        <v>2020</v>
      </c>
      <c r="C869" t="s">
        <v>6287</v>
      </c>
      <c r="D869" t="s">
        <v>511</v>
      </c>
      <c r="E869" t="s">
        <v>6288</v>
      </c>
      <c r="F869" s="68">
        <v>43159</v>
      </c>
    </row>
    <row r="870" spans="1:6">
      <c r="A870" s="79" t="s">
        <v>13745</v>
      </c>
      <c r="B870" s="80">
        <v>2020</v>
      </c>
      <c r="C870" t="s">
        <v>6255</v>
      </c>
      <c r="D870" t="s">
        <v>511</v>
      </c>
      <c r="E870" t="s">
        <v>6289</v>
      </c>
      <c r="F870" s="68">
        <v>43159</v>
      </c>
    </row>
    <row r="871" spans="1:6">
      <c r="A871" s="79" t="s">
        <v>13745</v>
      </c>
      <c r="B871" s="80">
        <v>2020</v>
      </c>
      <c r="C871" t="s">
        <v>14776</v>
      </c>
      <c r="D871" t="s">
        <v>511</v>
      </c>
      <c r="E871" t="s">
        <v>6290</v>
      </c>
      <c r="F871" s="68">
        <v>43159</v>
      </c>
    </row>
    <row r="872" spans="1:6">
      <c r="A872" s="79" t="s">
        <v>13745</v>
      </c>
      <c r="B872" s="80">
        <v>2020</v>
      </c>
      <c r="C872" t="s">
        <v>14777</v>
      </c>
      <c r="D872" t="s">
        <v>511</v>
      </c>
      <c r="E872" t="s">
        <v>6291</v>
      </c>
      <c r="F872" s="68">
        <v>43159</v>
      </c>
    </row>
    <row r="873" spans="1:6">
      <c r="A873" s="79" t="s">
        <v>13745</v>
      </c>
      <c r="B873" s="80">
        <v>2020</v>
      </c>
      <c r="C873" t="s">
        <v>4498</v>
      </c>
      <c r="D873" t="s">
        <v>511</v>
      </c>
      <c r="E873" t="s">
        <v>6292</v>
      </c>
      <c r="F873" s="68">
        <v>43159</v>
      </c>
    </row>
    <row r="874" spans="1:6">
      <c r="A874" s="79" t="s">
        <v>13745</v>
      </c>
      <c r="B874" s="80">
        <v>2020</v>
      </c>
      <c r="C874" t="s">
        <v>14778</v>
      </c>
      <c r="D874" t="s">
        <v>511</v>
      </c>
      <c r="E874" t="s">
        <v>6293</v>
      </c>
      <c r="F874" s="68">
        <v>43159</v>
      </c>
    </row>
    <row r="875" spans="1:6">
      <c r="A875" s="79" t="s">
        <v>13745</v>
      </c>
      <c r="B875" s="80">
        <v>2020</v>
      </c>
      <c r="C875" t="s">
        <v>6294</v>
      </c>
      <c r="D875" t="s">
        <v>511</v>
      </c>
      <c r="E875" t="s">
        <v>6295</v>
      </c>
      <c r="F875" s="68">
        <v>43159</v>
      </c>
    </row>
    <row r="876" spans="1:6">
      <c r="A876" s="79" t="s">
        <v>13745</v>
      </c>
      <c r="B876" s="80">
        <v>2020</v>
      </c>
      <c r="C876" t="s">
        <v>6296</v>
      </c>
      <c r="D876" t="s">
        <v>511</v>
      </c>
      <c r="E876" t="s">
        <v>6297</v>
      </c>
      <c r="F876" s="68">
        <v>43159</v>
      </c>
    </row>
    <row r="877" spans="1:6">
      <c r="A877" s="79" t="s">
        <v>13745</v>
      </c>
      <c r="B877" s="80">
        <v>2020</v>
      </c>
      <c r="C877" t="s">
        <v>6298</v>
      </c>
      <c r="D877" t="s">
        <v>511</v>
      </c>
      <c r="E877" t="s">
        <v>6299</v>
      </c>
      <c r="F877" s="68">
        <v>43159</v>
      </c>
    </row>
    <row r="878" spans="1:6">
      <c r="A878" s="79" t="s">
        <v>13745</v>
      </c>
      <c r="B878" s="80">
        <v>2020</v>
      </c>
      <c r="C878" t="s">
        <v>6300</v>
      </c>
      <c r="D878" t="s">
        <v>511</v>
      </c>
      <c r="E878" t="s">
        <v>6301</v>
      </c>
      <c r="F878" s="68">
        <v>43159</v>
      </c>
    </row>
    <row r="879" spans="1:6">
      <c r="A879" s="79" t="s">
        <v>13745</v>
      </c>
      <c r="B879" s="80">
        <v>2020</v>
      </c>
      <c r="C879" t="s">
        <v>6302</v>
      </c>
      <c r="D879" t="s">
        <v>511</v>
      </c>
      <c r="E879" t="s">
        <v>6303</v>
      </c>
      <c r="F879" s="68">
        <v>43159</v>
      </c>
    </row>
    <row r="880" spans="1:6">
      <c r="A880" s="79" t="s">
        <v>13745</v>
      </c>
      <c r="B880" s="80">
        <v>2020</v>
      </c>
      <c r="C880" t="s">
        <v>6304</v>
      </c>
      <c r="D880" t="s">
        <v>511</v>
      </c>
      <c r="E880" t="s">
        <v>6305</v>
      </c>
      <c r="F880" s="68">
        <v>43159</v>
      </c>
    </row>
    <row r="881" spans="1:6">
      <c r="A881" s="79" t="s">
        <v>13745</v>
      </c>
      <c r="B881" s="80">
        <v>2020</v>
      </c>
      <c r="C881" t="s">
        <v>6306</v>
      </c>
      <c r="D881" t="s">
        <v>511</v>
      </c>
      <c r="E881" t="s">
        <v>6307</v>
      </c>
      <c r="F881" s="68">
        <v>43159</v>
      </c>
    </row>
    <row r="882" spans="1:6">
      <c r="A882" s="79" t="s">
        <v>13745</v>
      </c>
      <c r="B882" s="80">
        <v>2020</v>
      </c>
      <c r="C882" t="s">
        <v>6308</v>
      </c>
      <c r="D882" t="s">
        <v>511</v>
      </c>
      <c r="E882" t="s">
        <v>6309</v>
      </c>
      <c r="F882" s="68">
        <v>43159</v>
      </c>
    </row>
    <row r="883" spans="1:6">
      <c r="A883" s="79" t="s">
        <v>13745</v>
      </c>
      <c r="B883" s="80">
        <v>2020</v>
      </c>
      <c r="C883" t="s">
        <v>6310</v>
      </c>
      <c r="D883" t="s">
        <v>511</v>
      </c>
      <c r="E883" t="s">
        <v>6311</v>
      </c>
      <c r="F883" s="68">
        <v>43159</v>
      </c>
    </row>
    <row r="884" spans="1:6">
      <c r="A884" s="79" t="s">
        <v>13745</v>
      </c>
      <c r="B884" s="80">
        <v>2020</v>
      </c>
      <c r="C884" t="s">
        <v>6312</v>
      </c>
      <c r="D884" t="s">
        <v>511</v>
      </c>
      <c r="E884" t="s">
        <v>6313</v>
      </c>
      <c r="F884" s="68">
        <v>43159</v>
      </c>
    </row>
    <row r="885" spans="1:6">
      <c r="A885" s="79" t="s">
        <v>13745</v>
      </c>
      <c r="B885" s="80">
        <v>2020</v>
      </c>
      <c r="C885" t="s">
        <v>14779</v>
      </c>
      <c r="D885" t="s">
        <v>511</v>
      </c>
      <c r="E885" t="s">
        <v>6314</v>
      </c>
      <c r="F885" s="68">
        <v>43159</v>
      </c>
    </row>
    <row r="886" spans="1:6">
      <c r="A886" s="79" t="s">
        <v>13745</v>
      </c>
      <c r="B886" s="80">
        <v>2020</v>
      </c>
      <c r="C886" t="s">
        <v>14780</v>
      </c>
      <c r="D886" t="s">
        <v>511</v>
      </c>
      <c r="E886" t="s">
        <v>6315</v>
      </c>
      <c r="F886" s="68">
        <v>43159</v>
      </c>
    </row>
    <row r="887" spans="1:6">
      <c r="A887" s="79" t="s">
        <v>13745</v>
      </c>
      <c r="B887" s="80">
        <v>2020</v>
      </c>
      <c r="C887" t="s">
        <v>14781</v>
      </c>
      <c r="D887" t="s">
        <v>511</v>
      </c>
      <c r="E887" t="s">
        <v>6316</v>
      </c>
      <c r="F887" s="68">
        <v>43159</v>
      </c>
    </row>
    <row r="888" spans="1:6">
      <c r="A888" s="79" t="s">
        <v>13745</v>
      </c>
      <c r="B888" s="80">
        <v>2020</v>
      </c>
      <c r="C888" t="s">
        <v>14782</v>
      </c>
      <c r="D888" t="s">
        <v>511</v>
      </c>
      <c r="E888" t="s">
        <v>6317</v>
      </c>
      <c r="F888" s="68">
        <v>43132</v>
      </c>
    </row>
    <row r="889" spans="1:6">
      <c r="A889" s="79" t="s">
        <v>13745</v>
      </c>
      <c r="B889" s="80">
        <v>2020</v>
      </c>
      <c r="C889" t="s">
        <v>14783</v>
      </c>
      <c r="D889" t="s">
        <v>511</v>
      </c>
      <c r="E889" t="s">
        <v>6318</v>
      </c>
      <c r="F889" s="68">
        <v>43159</v>
      </c>
    </row>
    <row r="890" spans="1:6">
      <c r="A890" s="79" t="s">
        <v>13745</v>
      </c>
      <c r="B890" s="80">
        <v>2020</v>
      </c>
      <c r="C890" t="s">
        <v>6319</v>
      </c>
      <c r="D890" t="s">
        <v>511</v>
      </c>
      <c r="E890" t="s">
        <v>6320</v>
      </c>
      <c r="F890" s="68">
        <v>43159</v>
      </c>
    </row>
    <row r="891" spans="1:6">
      <c r="A891" s="79" t="s">
        <v>13745</v>
      </c>
      <c r="B891" s="80">
        <v>2020</v>
      </c>
      <c r="C891" t="s">
        <v>6321</v>
      </c>
      <c r="D891" t="s">
        <v>511</v>
      </c>
      <c r="E891" t="s">
        <v>6322</v>
      </c>
      <c r="F891" s="68">
        <v>43159</v>
      </c>
    </row>
    <row r="892" spans="1:6">
      <c r="A892" s="79" t="s">
        <v>13745</v>
      </c>
      <c r="B892" s="80">
        <v>2020</v>
      </c>
      <c r="C892" t="s">
        <v>14784</v>
      </c>
      <c r="D892" t="s">
        <v>511</v>
      </c>
      <c r="E892" t="s">
        <v>6323</v>
      </c>
      <c r="F892" s="68">
        <v>43159</v>
      </c>
    </row>
    <row r="893" spans="1:6">
      <c r="A893" s="79" t="s">
        <v>13745</v>
      </c>
      <c r="B893" s="80">
        <v>2020</v>
      </c>
      <c r="C893" t="s">
        <v>6324</v>
      </c>
      <c r="D893" t="s">
        <v>511</v>
      </c>
      <c r="E893" t="s">
        <v>6325</v>
      </c>
      <c r="F893" s="68">
        <v>43159</v>
      </c>
    </row>
    <row r="894" spans="1:6">
      <c r="A894" s="79" t="s">
        <v>13745</v>
      </c>
      <c r="B894" s="80">
        <v>2020</v>
      </c>
      <c r="C894" t="s">
        <v>6326</v>
      </c>
      <c r="D894" t="s">
        <v>511</v>
      </c>
      <c r="E894" t="s">
        <v>6327</v>
      </c>
      <c r="F894" s="68">
        <v>43159</v>
      </c>
    </row>
    <row r="895" spans="1:6">
      <c r="A895" s="79" t="s">
        <v>13745</v>
      </c>
      <c r="B895" s="80">
        <v>2020</v>
      </c>
      <c r="C895" t="s">
        <v>6328</v>
      </c>
      <c r="D895" t="s">
        <v>511</v>
      </c>
      <c r="E895" t="s">
        <v>6329</v>
      </c>
      <c r="F895" s="68">
        <v>43159</v>
      </c>
    </row>
    <row r="896" spans="1:6">
      <c r="A896" s="79" t="s">
        <v>13745</v>
      </c>
      <c r="B896" s="80">
        <v>2020</v>
      </c>
      <c r="C896" t="s">
        <v>6330</v>
      </c>
      <c r="D896" t="s">
        <v>511</v>
      </c>
      <c r="E896" t="s">
        <v>6331</v>
      </c>
      <c r="F896" s="68">
        <v>43159</v>
      </c>
    </row>
    <row r="897" spans="1:6">
      <c r="A897" s="79" t="s">
        <v>13745</v>
      </c>
      <c r="B897" s="80">
        <v>2020</v>
      </c>
      <c r="C897" t="s">
        <v>6332</v>
      </c>
      <c r="D897" t="s">
        <v>511</v>
      </c>
      <c r="E897" t="s">
        <v>6333</v>
      </c>
      <c r="F897" s="68">
        <v>43159</v>
      </c>
    </row>
    <row r="898" spans="1:6">
      <c r="A898" s="79" t="s">
        <v>13745</v>
      </c>
      <c r="B898" s="80">
        <v>2020</v>
      </c>
      <c r="C898" t="s">
        <v>6334</v>
      </c>
      <c r="D898" t="s">
        <v>511</v>
      </c>
      <c r="E898" t="s">
        <v>6335</v>
      </c>
      <c r="F898" s="68">
        <v>43159</v>
      </c>
    </row>
    <row r="899" spans="1:6">
      <c r="A899" s="79" t="s">
        <v>13745</v>
      </c>
      <c r="B899" s="80">
        <v>2020</v>
      </c>
      <c r="C899" t="s">
        <v>14785</v>
      </c>
      <c r="D899" t="s">
        <v>511</v>
      </c>
      <c r="E899" t="s">
        <v>6336</v>
      </c>
      <c r="F899" s="68">
        <v>43159</v>
      </c>
    </row>
    <row r="900" spans="1:6">
      <c r="A900" s="79" t="s">
        <v>13745</v>
      </c>
      <c r="B900" s="80">
        <v>2020</v>
      </c>
      <c r="C900" t="s">
        <v>6337</v>
      </c>
      <c r="D900" t="s">
        <v>511</v>
      </c>
      <c r="E900" t="s">
        <v>6338</v>
      </c>
      <c r="F900" s="68">
        <v>43159</v>
      </c>
    </row>
    <row r="901" spans="1:6">
      <c r="A901" s="79" t="s">
        <v>13745</v>
      </c>
      <c r="B901" s="80">
        <v>2020</v>
      </c>
      <c r="C901" t="s">
        <v>6339</v>
      </c>
      <c r="D901" t="s">
        <v>511</v>
      </c>
      <c r="E901" t="s">
        <v>6340</v>
      </c>
      <c r="F901" s="68">
        <v>43159</v>
      </c>
    </row>
    <row r="902" spans="1:6">
      <c r="A902" s="79" t="s">
        <v>13745</v>
      </c>
      <c r="B902" s="80">
        <v>2020</v>
      </c>
      <c r="C902" t="s">
        <v>6341</v>
      </c>
      <c r="D902" t="s">
        <v>511</v>
      </c>
      <c r="E902" t="s">
        <v>6342</v>
      </c>
      <c r="F902" s="68">
        <v>43159</v>
      </c>
    </row>
    <row r="903" spans="1:6">
      <c r="A903" s="79" t="s">
        <v>13745</v>
      </c>
      <c r="B903" s="80">
        <v>2020</v>
      </c>
      <c r="C903" t="s">
        <v>6343</v>
      </c>
      <c r="D903" t="s">
        <v>511</v>
      </c>
      <c r="E903" t="s">
        <v>6344</v>
      </c>
      <c r="F903" s="68">
        <v>43159</v>
      </c>
    </row>
    <row r="904" spans="1:6">
      <c r="A904" s="79" t="s">
        <v>13745</v>
      </c>
      <c r="B904" s="80">
        <v>2020</v>
      </c>
      <c r="C904" t="s">
        <v>6345</v>
      </c>
      <c r="D904" t="s">
        <v>511</v>
      </c>
      <c r="E904" t="s">
        <v>6346</v>
      </c>
      <c r="F904" s="68">
        <v>43159</v>
      </c>
    </row>
    <row r="905" spans="1:6">
      <c r="A905" s="79" t="s">
        <v>13745</v>
      </c>
      <c r="B905" s="80">
        <v>2020</v>
      </c>
      <c r="C905" t="s">
        <v>14786</v>
      </c>
      <c r="D905" t="s">
        <v>511</v>
      </c>
      <c r="E905" t="s">
        <v>6347</v>
      </c>
      <c r="F905" s="68">
        <v>43159</v>
      </c>
    </row>
    <row r="906" spans="1:6">
      <c r="A906" s="79" t="s">
        <v>13745</v>
      </c>
      <c r="B906" s="80">
        <v>2020</v>
      </c>
      <c r="C906" t="s">
        <v>6348</v>
      </c>
      <c r="D906" t="s">
        <v>511</v>
      </c>
      <c r="E906" t="s">
        <v>6349</v>
      </c>
      <c r="F906" s="68">
        <v>43159</v>
      </c>
    </row>
    <row r="907" spans="1:6">
      <c r="A907" s="79" t="s">
        <v>13745</v>
      </c>
      <c r="B907" s="80">
        <v>2020</v>
      </c>
      <c r="C907" t="s">
        <v>14787</v>
      </c>
      <c r="D907" t="s">
        <v>511</v>
      </c>
      <c r="E907" t="s">
        <v>6350</v>
      </c>
      <c r="F907" s="68">
        <v>43159</v>
      </c>
    </row>
    <row r="908" spans="1:6">
      <c r="A908" s="79" t="s">
        <v>13745</v>
      </c>
      <c r="B908" s="80">
        <v>2020</v>
      </c>
      <c r="C908" t="s">
        <v>14788</v>
      </c>
      <c r="D908" t="s">
        <v>511</v>
      </c>
      <c r="E908" t="s">
        <v>6351</v>
      </c>
      <c r="F908" s="68">
        <v>43159</v>
      </c>
    </row>
    <row r="909" spans="1:6">
      <c r="A909" s="79" t="s">
        <v>13745</v>
      </c>
      <c r="B909" s="80">
        <v>2020</v>
      </c>
      <c r="C909" t="s">
        <v>4378</v>
      </c>
      <c r="D909" t="s">
        <v>511</v>
      </c>
      <c r="E909" t="s">
        <v>6352</v>
      </c>
      <c r="F909" s="68">
        <v>43159</v>
      </c>
    </row>
    <row r="910" spans="1:6">
      <c r="A910" s="79" t="s">
        <v>13745</v>
      </c>
      <c r="B910" s="80">
        <v>2020</v>
      </c>
      <c r="C910" t="s">
        <v>6353</v>
      </c>
      <c r="D910" t="s">
        <v>511</v>
      </c>
      <c r="E910" t="s">
        <v>6354</v>
      </c>
      <c r="F910" s="68">
        <v>43159</v>
      </c>
    </row>
    <row r="911" spans="1:6">
      <c r="A911" s="79" t="s">
        <v>13745</v>
      </c>
      <c r="B911" s="80">
        <v>2020</v>
      </c>
      <c r="C911" t="s">
        <v>6355</v>
      </c>
      <c r="D911" t="s">
        <v>511</v>
      </c>
      <c r="E911" t="s">
        <v>6356</v>
      </c>
      <c r="F911" s="68">
        <v>43132</v>
      </c>
    </row>
    <row r="912" spans="1:6">
      <c r="A912" s="79" t="s">
        <v>13745</v>
      </c>
      <c r="B912" s="80">
        <v>2020</v>
      </c>
      <c r="C912" t="s">
        <v>14789</v>
      </c>
      <c r="D912" t="s">
        <v>511</v>
      </c>
      <c r="E912" t="s">
        <v>6357</v>
      </c>
      <c r="F912" s="68">
        <v>43159</v>
      </c>
    </row>
    <row r="913" spans="1:6">
      <c r="A913" s="79" t="s">
        <v>13745</v>
      </c>
      <c r="B913" s="80">
        <v>2020</v>
      </c>
      <c r="C913" t="s">
        <v>14790</v>
      </c>
      <c r="D913" t="s">
        <v>511</v>
      </c>
      <c r="E913" t="s">
        <v>6358</v>
      </c>
      <c r="F913" s="68">
        <v>43159</v>
      </c>
    </row>
    <row r="914" spans="1:6">
      <c r="A914" s="79" t="s">
        <v>13745</v>
      </c>
      <c r="B914" s="80">
        <v>2020</v>
      </c>
      <c r="C914" t="s">
        <v>6359</v>
      </c>
      <c r="D914" t="s">
        <v>511</v>
      </c>
      <c r="E914" t="s">
        <v>6360</v>
      </c>
      <c r="F914" s="68">
        <v>43159</v>
      </c>
    </row>
    <row r="915" spans="1:6">
      <c r="A915" s="79" t="s">
        <v>13745</v>
      </c>
      <c r="B915" s="80">
        <v>2020</v>
      </c>
      <c r="C915" t="s">
        <v>6361</v>
      </c>
      <c r="D915" t="s">
        <v>511</v>
      </c>
      <c r="E915" t="s">
        <v>6362</v>
      </c>
      <c r="F915" s="68">
        <v>43159</v>
      </c>
    </row>
    <row r="916" spans="1:6">
      <c r="A916" s="79" t="s">
        <v>13745</v>
      </c>
      <c r="B916" s="80">
        <v>2020</v>
      </c>
      <c r="C916" t="s">
        <v>6363</v>
      </c>
      <c r="D916" t="s">
        <v>511</v>
      </c>
      <c r="E916" t="s">
        <v>6364</v>
      </c>
      <c r="F916" s="68">
        <v>43159</v>
      </c>
    </row>
    <row r="917" spans="1:6">
      <c r="A917" s="79" t="s">
        <v>13745</v>
      </c>
      <c r="B917" s="80">
        <v>2020</v>
      </c>
      <c r="C917" t="s">
        <v>14791</v>
      </c>
      <c r="D917" t="s">
        <v>511</v>
      </c>
      <c r="E917" t="s">
        <v>6365</v>
      </c>
      <c r="F917" s="68">
        <v>43159</v>
      </c>
    </row>
    <row r="918" spans="1:6">
      <c r="A918" s="79" t="s">
        <v>13745</v>
      </c>
      <c r="B918" s="80">
        <v>2020</v>
      </c>
      <c r="C918" t="s">
        <v>14792</v>
      </c>
      <c r="D918" t="s">
        <v>511</v>
      </c>
      <c r="E918" t="s">
        <v>6366</v>
      </c>
      <c r="F918" s="68">
        <v>43159</v>
      </c>
    </row>
    <row r="919" spans="1:6">
      <c r="A919" s="79" t="s">
        <v>13745</v>
      </c>
      <c r="B919" s="80">
        <v>2020</v>
      </c>
      <c r="C919" t="s">
        <v>6367</v>
      </c>
      <c r="D919" t="s">
        <v>511</v>
      </c>
      <c r="E919" t="s">
        <v>6368</v>
      </c>
      <c r="F919" s="68">
        <v>43159</v>
      </c>
    </row>
    <row r="920" spans="1:6">
      <c r="A920" s="79" t="s">
        <v>13745</v>
      </c>
      <c r="B920" s="80">
        <v>2020</v>
      </c>
      <c r="C920" t="s">
        <v>6369</v>
      </c>
      <c r="D920" t="s">
        <v>511</v>
      </c>
      <c r="E920" t="s">
        <v>6370</v>
      </c>
      <c r="F920" s="68">
        <v>43159</v>
      </c>
    </row>
    <row r="921" spans="1:6">
      <c r="A921" s="79" t="s">
        <v>13745</v>
      </c>
      <c r="B921" s="80">
        <v>2020</v>
      </c>
      <c r="C921" t="s">
        <v>6371</v>
      </c>
      <c r="D921" t="s">
        <v>511</v>
      </c>
      <c r="E921" t="s">
        <v>6372</v>
      </c>
      <c r="F921" s="68">
        <v>43159</v>
      </c>
    </row>
    <row r="922" spans="1:6">
      <c r="A922" s="79" t="s">
        <v>13745</v>
      </c>
      <c r="B922" s="80">
        <v>2020</v>
      </c>
      <c r="C922" t="s">
        <v>6367</v>
      </c>
      <c r="D922" t="s">
        <v>511</v>
      </c>
      <c r="E922" t="s">
        <v>6373</v>
      </c>
      <c r="F922" s="68">
        <v>43159</v>
      </c>
    </row>
    <row r="923" spans="1:6">
      <c r="A923" s="79" t="s">
        <v>13745</v>
      </c>
      <c r="B923" s="80">
        <v>2020</v>
      </c>
      <c r="C923" t="s">
        <v>14793</v>
      </c>
      <c r="D923" t="s">
        <v>511</v>
      </c>
      <c r="E923" t="s">
        <v>6374</v>
      </c>
      <c r="F923" s="68">
        <v>43159</v>
      </c>
    </row>
    <row r="924" spans="1:6">
      <c r="A924" s="79" t="s">
        <v>13745</v>
      </c>
      <c r="B924" s="80">
        <v>2020</v>
      </c>
      <c r="C924" t="s">
        <v>6375</v>
      </c>
      <c r="D924" t="s">
        <v>511</v>
      </c>
      <c r="E924" t="s">
        <v>6376</v>
      </c>
      <c r="F924" s="68">
        <v>43159</v>
      </c>
    </row>
    <row r="925" spans="1:6">
      <c r="A925" s="79" t="s">
        <v>13745</v>
      </c>
      <c r="B925" s="80">
        <v>2020</v>
      </c>
      <c r="C925" t="s">
        <v>14794</v>
      </c>
      <c r="D925" t="s">
        <v>511</v>
      </c>
      <c r="E925" t="s">
        <v>6377</v>
      </c>
      <c r="F925" s="68">
        <v>43159</v>
      </c>
    </row>
    <row r="926" spans="1:6">
      <c r="A926" s="79" t="s">
        <v>13745</v>
      </c>
      <c r="B926" s="80">
        <v>2020</v>
      </c>
      <c r="C926" t="s">
        <v>14795</v>
      </c>
      <c r="D926" t="s">
        <v>511</v>
      </c>
      <c r="E926" t="s">
        <v>6378</v>
      </c>
      <c r="F926" s="68">
        <v>43159</v>
      </c>
    </row>
    <row r="927" spans="1:6">
      <c r="A927" s="79" t="s">
        <v>13745</v>
      </c>
      <c r="B927" s="80">
        <v>2020</v>
      </c>
      <c r="C927" t="s">
        <v>14796</v>
      </c>
      <c r="D927" t="s">
        <v>511</v>
      </c>
      <c r="E927" t="s">
        <v>6379</v>
      </c>
      <c r="F927" s="68">
        <v>43159</v>
      </c>
    </row>
    <row r="928" spans="1:6">
      <c r="A928" s="79" t="s">
        <v>13745</v>
      </c>
      <c r="B928" s="80">
        <v>2020</v>
      </c>
      <c r="C928" t="s">
        <v>14797</v>
      </c>
      <c r="D928" t="s">
        <v>511</v>
      </c>
      <c r="E928" t="s">
        <v>6380</v>
      </c>
      <c r="F928" s="68">
        <v>43159</v>
      </c>
    </row>
    <row r="929" spans="1:6">
      <c r="A929" s="79" t="s">
        <v>13745</v>
      </c>
      <c r="B929" s="80">
        <v>2020</v>
      </c>
      <c r="C929" t="s">
        <v>6381</v>
      </c>
      <c r="D929" t="s">
        <v>511</v>
      </c>
      <c r="E929" t="s">
        <v>6382</v>
      </c>
      <c r="F929" s="68">
        <v>43159</v>
      </c>
    </row>
    <row r="930" spans="1:6">
      <c r="A930" s="79" t="s">
        <v>13745</v>
      </c>
      <c r="B930" s="80">
        <v>2020</v>
      </c>
      <c r="C930" t="s">
        <v>6383</v>
      </c>
      <c r="D930" t="s">
        <v>511</v>
      </c>
      <c r="E930" t="s">
        <v>6384</v>
      </c>
      <c r="F930" s="68">
        <v>43159</v>
      </c>
    </row>
    <row r="931" spans="1:6">
      <c r="A931" s="79" t="s">
        <v>13745</v>
      </c>
      <c r="B931" s="80">
        <v>2020</v>
      </c>
      <c r="C931" t="s">
        <v>6385</v>
      </c>
      <c r="D931" t="s">
        <v>511</v>
      </c>
      <c r="E931" t="s">
        <v>6386</v>
      </c>
      <c r="F931" s="68">
        <v>43159</v>
      </c>
    </row>
    <row r="932" spans="1:6">
      <c r="A932" s="79" t="s">
        <v>13745</v>
      </c>
      <c r="B932" s="80">
        <v>2020</v>
      </c>
      <c r="C932" t="s">
        <v>6387</v>
      </c>
      <c r="D932" t="s">
        <v>511</v>
      </c>
      <c r="E932" t="s">
        <v>6388</v>
      </c>
      <c r="F932" s="68">
        <v>43159</v>
      </c>
    </row>
    <row r="933" spans="1:6">
      <c r="A933" s="79" t="s">
        <v>13745</v>
      </c>
      <c r="B933" s="80">
        <v>2020</v>
      </c>
      <c r="C933" t="s">
        <v>6389</v>
      </c>
      <c r="D933" t="s">
        <v>511</v>
      </c>
      <c r="E933" t="s">
        <v>6390</v>
      </c>
      <c r="F933" s="68">
        <v>43159</v>
      </c>
    </row>
    <row r="934" spans="1:6">
      <c r="A934" s="79" t="s">
        <v>13746</v>
      </c>
      <c r="B934" s="80">
        <v>2020</v>
      </c>
      <c r="C934" t="s">
        <v>6391</v>
      </c>
      <c r="D934" t="s">
        <v>511</v>
      </c>
      <c r="E934" t="s">
        <v>6392</v>
      </c>
      <c r="F934" s="68">
        <v>43281</v>
      </c>
    </row>
    <row r="935" spans="1:6">
      <c r="A935" s="79" t="s">
        <v>13747</v>
      </c>
      <c r="B935" s="80">
        <v>2020</v>
      </c>
      <c r="C935" t="s">
        <v>6393</v>
      </c>
      <c r="D935" t="s">
        <v>511</v>
      </c>
      <c r="E935" t="s">
        <v>6394</v>
      </c>
      <c r="F935" s="68">
        <v>43159</v>
      </c>
    </row>
    <row r="936" spans="1:6">
      <c r="A936" s="79" t="s">
        <v>13747</v>
      </c>
      <c r="B936" s="80">
        <v>2020</v>
      </c>
      <c r="C936" t="s">
        <v>6395</v>
      </c>
      <c r="D936" t="s">
        <v>511</v>
      </c>
      <c r="E936" t="s">
        <v>6396</v>
      </c>
      <c r="F936" s="68">
        <v>43159</v>
      </c>
    </row>
    <row r="937" spans="1:6">
      <c r="A937" s="79" t="s">
        <v>13747</v>
      </c>
      <c r="B937" s="80">
        <v>2020</v>
      </c>
      <c r="C937" t="s">
        <v>6397</v>
      </c>
      <c r="D937" t="s">
        <v>511</v>
      </c>
      <c r="E937" t="s">
        <v>6398</v>
      </c>
      <c r="F937" s="68">
        <v>43159</v>
      </c>
    </row>
    <row r="938" spans="1:6">
      <c r="A938" s="79" t="s">
        <v>13747</v>
      </c>
      <c r="B938" s="80">
        <v>2020</v>
      </c>
      <c r="C938" t="s">
        <v>6399</v>
      </c>
      <c r="D938" t="s">
        <v>511</v>
      </c>
      <c r="E938" t="s">
        <v>6400</v>
      </c>
      <c r="F938" s="68">
        <v>43159</v>
      </c>
    </row>
    <row r="939" spans="1:6">
      <c r="A939" s="79" t="s">
        <v>13747</v>
      </c>
      <c r="B939" s="80">
        <v>2020</v>
      </c>
      <c r="C939" t="s">
        <v>6401</v>
      </c>
      <c r="D939" t="s">
        <v>511</v>
      </c>
      <c r="E939" t="s">
        <v>6402</v>
      </c>
      <c r="F939" s="68">
        <v>43159</v>
      </c>
    </row>
    <row r="940" spans="1:6">
      <c r="A940" s="79" t="s">
        <v>13747</v>
      </c>
      <c r="B940" s="80">
        <v>2020</v>
      </c>
      <c r="C940" t="s">
        <v>6403</v>
      </c>
      <c r="D940" t="s">
        <v>511</v>
      </c>
      <c r="E940" t="s">
        <v>6404</v>
      </c>
      <c r="F940" s="68">
        <v>43159</v>
      </c>
    </row>
    <row r="941" spans="1:6">
      <c r="A941" s="79" t="s">
        <v>13747</v>
      </c>
      <c r="B941" s="80">
        <v>2020</v>
      </c>
      <c r="C941" t="s">
        <v>6405</v>
      </c>
      <c r="D941" t="s">
        <v>511</v>
      </c>
      <c r="E941" t="s">
        <v>6406</v>
      </c>
      <c r="F941" s="68">
        <v>43159</v>
      </c>
    </row>
    <row r="942" spans="1:6">
      <c r="A942" s="79" t="s">
        <v>13747</v>
      </c>
      <c r="B942" s="80">
        <v>2020</v>
      </c>
      <c r="C942" t="s">
        <v>14798</v>
      </c>
      <c r="D942" t="s">
        <v>511</v>
      </c>
      <c r="E942" t="s">
        <v>6407</v>
      </c>
      <c r="F942" s="68">
        <v>43159</v>
      </c>
    </row>
    <row r="943" spans="1:6">
      <c r="A943" s="79" t="s">
        <v>13747</v>
      </c>
      <c r="B943" s="80">
        <v>2020</v>
      </c>
      <c r="C943" t="s">
        <v>6408</v>
      </c>
      <c r="D943" t="s">
        <v>511</v>
      </c>
      <c r="E943" t="s">
        <v>6409</v>
      </c>
      <c r="F943" s="68">
        <v>43159</v>
      </c>
    </row>
    <row r="944" spans="1:6">
      <c r="A944" s="79" t="s">
        <v>13747</v>
      </c>
      <c r="B944" s="80">
        <v>2020</v>
      </c>
      <c r="C944" t="s">
        <v>6410</v>
      </c>
      <c r="D944" t="s">
        <v>511</v>
      </c>
      <c r="E944" t="s">
        <v>6411</v>
      </c>
      <c r="F944" s="68">
        <v>43159</v>
      </c>
    </row>
    <row r="945" spans="1:6">
      <c r="A945" s="79" t="s">
        <v>13747</v>
      </c>
      <c r="B945" s="80">
        <v>2020</v>
      </c>
      <c r="C945" t="s">
        <v>6412</v>
      </c>
      <c r="D945" t="s">
        <v>511</v>
      </c>
      <c r="E945" t="s">
        <v>6413</v>
      </c>
      <c r="F945" s="68">
        <v>43159</v>
      </c>
    </row>
    <row r="946" spans="1:6">
      <c r="A946" s="79" t="s">
        <v>13747</v>
      </c>
      <c r="B946" s="80">
        <v>2020</v>
      </c>
      <c r="C946" t="s">
        <v>6414</v>
      </c>
      <c r="D946" t="s">
        <v>511</v>
      </c>
      <c r="E946" t="s">
        <v>6415</v>
      </c>
      <c r="F946" s="68">
        <v>43159</v>
      </c>
    </row>
    <row r="947" spans="1:6">
      <c r="A947" s="79" t="s">
        <v>13747</v>
      </c>
      <c r="B947" s="80">
        <v>2020</v>
      </c>
      <c r="C947" t="s">
        <v>6416</v>
      </c>
      <c r="D947" t="s">
        <v>511</v>
      </c>
      <c r="E947" t="s">
        <v>6417</v>
      </c>
      <c r="F947" s="68">
        <v>43159</v>
      </c>
    </row>
    <row r="948" spans="1:6">
      <c r="A948" s="79" t="s">
        <v>13747</v>
      </c>
      <c r="B948" s="80">
        <v>2020</v>
      </c>
      <c r="C948" t="s">
        <v>6418</v>
      </c>
      <c r="D948" t="s">
        <v>511</v>
      </c>
      <c r="E948" t="s">
        <v>6419</v>
      </c>
      <c r="F948" s="68">
        <v>43159</v>
      </c>
    </row>
    <row r="949" spans="1:6">
      <c r="A949" s="79" t="s">
        <v>13747</v>
      </c>
      <c r="B949" s="80">
        <v>2020</v>
      </c>
      <c r="C949" t="s">
        <v>14799</v>
      </c>
      <c r="D949" t="s">
        <v>511</v>
      </c>
      <c r="E949" t="s">
        <v>6420</v>
      </c>
      <c r="F949" s="68">
        <v>43159</v>
      </c>
    </row>
    <row r="950" spans="1:6">
      <c r="A950" s="79" t="s">
        <v>13747</v>
      </c>
      <c r="B950" s="80">
        <v>2020</v>
      </c>
      <c r="C950" t="s">
        <v>6421</v>
      </c>
      <c r="D950" t="s">
        <v>511</v>
      </c>
      <c r="E950" t="s">
        <v>6422</v>
      </c>
      <c r="F950" s="68">
        <v>43159</v>
      </c>
    </row>
    <row r="951" spans="1:6">
      <c r="A951" s="79" t="s">
        <v>13747</v>
      </c>
      <c r="B951" s="80">
        <v>2020</v>
      </c>
      <c r="C951" t="s">
        <v>6423</v>
      </c>
      <c r="D951" t="s">
        <v>511</v>
      </c>
      <c r="E951" t="s">
        <v>6424</v>
      </c>
      <c r="F951" s="68">
        <v>43159</v>
      </c>
    </row>
    <row r="952" spans="1:6">
      <c r="A952" s="79" t="s">
        <v>13747</v>
      </c>
      <c r="B952" s="80">
        <v>2020</v>
      </c>
      <c r="C952" t="s">
        <v>14800</v>
      </c>
      <c r="D952" t="s">
        <v>511</v>
      </c>
      <c r="E952" t="s">
        <v>6425</v>
      </c>
      <c r="F952" s="68">
        <v>43159</v>
      </c>
    </row>
    <row r="953" spans="1:6">
      <c r="A953" s="79" t="s">
        <v>13747</v>
      </c>
      <c r="B953" s="80">
        <v>2020</v>
      </c>
      <c r="C953" t="s">
        <v>4898</v>
      </c>
      <c r="D953" t="s">
        <v>511</v>
      </c>
      <c r="E953" t="s">
        <v>6426</v>
      </c>
      <c r="F953" s="68">
        <v>43159</v>
      </c>
    </row>
    <row r="954" spans="1:6">
      <c r="A954" s="79" t="s">
        <v>13747</v>
      </c>
      <c r="B954" s="80">
        <v>2020</v>
      </c>
      <c r="C954" t="s">
        <v>6427</v>
      </c>
      <c r="D954" t="s">
        <v>511</v>
      </c>
      <c r="E954" t="s">
        <v>6428</v>
      </c>
      <c r="F954" s="68">
        <v>43159</v>
      </c>
    </row>
    <row r="955" spans="1:6">
      <c r="A955" s="79" t="s">
        <v>13747</v>
      </c>
      <c r="B955" s="80">
        <v>2020</v>
      </c>
      <c r="C955" t="s">
        <v>6429</v>
      </c>
      <c r="D955" t="s">
        <v>511</v>
      </c>
      <c r="E955" t="s">
        <v>6430</v>
      </c>
      <c r="F955" s="68">
        <v>43159</v>
      </c>
    </row>
    <row r="956" spans="1:6">
      <c r="A956" s="79" t="s">
        <v>13747</v>
      </c>
      <c r="B956" s="80">
        <v>2020</v>
      </c>
      <c r="C956" t="s">
        <v>4523</v>
      </c>
      <c r="D956" t="s">
        <v>511</v>
      </c>
      <c r="E956" t="s">
        <v>6431</v>
      </c>
      <c r="F956" s="68">
        <v>43159</v>
      </c>
    </row>
    <row r="957" spans="1:6">
      <c r="A957" s="79" t="s">
        <v>13747</v>
      </c>
      <c r="B957" s="80">
        <v>2020</v>
      </c>
      <c r="C957" t="s">
        <v>6432</v>
      </c>
      <c r="D957" t="s">
        <v>511</v>
      </c>
      <c r="E957" t="s">
        <v>6433</v>
      </c>
      <c r="F957" s="68">
        <v>43159</v>
      </c>
    </row>
    <row r="958" spans="1:6">
      <c r="A958" s="79" t="s">
        <v>13747</v>
      </c>
      <c r="B958" s="80">
        <v>2020</v>
      </c>
      <c r="C958" t="s">
        <v>14801</v>
      </c>
      <c r="D958" t="s">
        <v>511</v>
      </c>
      <c r="E958" t="s">
        <v>6434</v>
      </c>
      <c r="F958" s="68">
        <v>43159</v>
      </c>
    </row>
    <row r="959" spans="1:6">
      <c r="A959" s="79" t="s">
        <v>13747</v>
      </c>
      <c r="B959" s="80">
        <v>2020</v>
      </c>
      <c r="C959" t="s">
        <v>6435</v>
      </c>
      <c r="D959" t="s">
        <v>511</v>
      </c>
      <c r="E959" t="s">
        <v>6436</v>
      </c>
      <c r="F959" s="68">
        <v>43159</v>
      </c>
    </row>
    <row r="960" spans="1:6">
      <c r="A960" s="79" t="s">
        <v>13747</v>
      </c>
      <c r="B960" s="80">
        <v>2020</v>
      </c>
      <c r="C960" t="s">
        <v>1305</v>
      </c>
      <c r="D960" t="s">
        <v>511</v>
      </c>
      <c r="E960" t="s">
        <v>6437</v>
      </c>
      <c r="F960" s="68">
        <v>43159</v>
      </c>
    </row>
    <row r="961" spans="1:6">
      <c r="A961" s="79" t="s">
        <v>13747</v>
      </c>
      <c r="B961" s="80">
        <v>2020</v>
      </c>
      <c r="C961" t="s">
        <v>1305</v>
      </c>
      <c r="D961" t="s">
        <v>511</v>
      </c>
      <c r="E961" t="s">
        <v>6438</v>
      </c>
      <c r="F961" s="68">
        <v>43159</v>
      </c>
    </row>
    <row r="962" spans="1:6">
      <c r="A962" s="79" t="s">
        <v>13747</v>
      </c>
      <c r="B962" s="80">
        <v>2020</v>
      </c>
      <c r="C962" t="s">
        <v>14802</v>
      </c>
      <c r="D962" t="s">
        <v>511</v>
      </c>
      <c r="E962" t="s">
        <v>6439</v>
      </c>
      <c r="F962" s="68">
        <v>43159</v>
      </c>
    </row>
    <row r="963" spans="1:6">
      <c r="A963" s="79" t="s">
        <v>13747</v>
      </c>
      <c r="B963" s="80">
        <v>2020</v>
      </c>
      <c r="C963" t="s">
        <v>6440</v>
      </c>
      <c r="D963" t="s">
        <v>511</v>
      </c>
      <c r="E963" t="s">
        <v>6441</v>
      </c>
      <c r="F963" s="68">
        <v>43159</v>
      </c>
    </row>
    <row r="964" spans="1:6">
      <c r="A964" s="79" t="s">
        <v>13747</v>
      </c>
      <c r="B964" s="80">
        <v>2020</v>
      </c>
      <c r="C964" t="s">
        <v>6442</v>
      </c>
      <c r="D964" t="s">
        <v>511</v>
      </c>
      <c r="E964" t="s">
        <v>6443</v>
      </c>
      <c r="F964" s="68">
        <v>43159</v>
      </c>
    </row>
    <row r="965" spans="1:6">
      <c r="A965" s="79" t="s">
        <v>13747</v>
      </c>
      <c r="B965" s="80">
        <v>2020</v>
      </c>
      <c r="C965" t="s">
        <v>6444</v>
      </c>
      <c r="D965" t="s">
        <v>511</v>
      </c>
      <c r="E965" t="s">
        <v>6445</v>
      </c>
      <c r="F965" s="68">
        <v>43159</v>
      </c>
    </row>
    <row r="966" spans="1:6">
      <c r="A966" s="79" t="s">
        <v>13747</v>
      </c>
      <c r="B966" s="80">
        <v>2020</v>
      </c>
      <c r="C966" t="s">
        <v>6446</v>
      </c>
      <c r="D966" t="s">
        <v>511</v>
      </c>
      <c r="E966" t="s">
        <v>6447</v>
      </c>
      <c r="F966" s="68">
        <v>43159</v>
      </c>
    </row>
    <row r="967" spans="1:6">
      <c r="A967" s="79" t="s">
        <v>13747</v>
      </c>
      <c r="B967" s="80">
        <v>2020</v>
      </c>
      <c r="C967" t="s">
        <v>14803</v>
      </c>
      <c r="D967" t="s">
        <v>511</v>
      </c>
      <c r="E967" t="s">
        <v>6448</v>
      </c>
      <c r="F967" s="68">
        <v>43159</v>
      </c>
    </row>
    <row r="968" spans="1:6">
      <c r="A968" s="79" t="s">
        <v>13747</v>
      </c>
      <c r="B968" s="80">
        <v>2020</v>
      </c>
      <c r="C968" t="s">
        <v>6449</v>
      </c>
      <c r="D968" t="s">
        <v>511</v>
      </c>
      <c r="E968" t="s">
        <v>6450</v>
      </c>
      <c r="F968" s="68">
        <v>43159</v>
      </c>
    </row>
    <row r="969" spans="1:6">
      <c r="A969" s="79" t="s">
        <v>13747</v>
      </c>
      <c r="B969" s="80">
        <v>2020</v>
      </c>
      <c r="C969" t="s">
        <v>1305</v>
      </c>
      <c r="D969" t="s">
        <v>511</v>
      </c>
      <c r="E969" t="s">
        <v>6451</v>
      </c>
      <c r="F969" s="68">
        <v>43159</v>
      </c>
    </row>
    <row r="970" spans="1:6">
      <c r="A970" s="79" t="s">
        <v>13747</v>
      </c>
      <c r="B970" s="80">
        <v>2020</v>
      </c>
      <c r="C970" t="s">
        <v>1305</v>
      </c>
      <c r="D970" t="s">
        <v>511</v>
      </c>
      <c r="E970" t="s">
        <v>6452</v>
      </c>
      <c r="F970" s="68">
        <v>43159</v>
      </c>
    </row>
    <row r="971" spans="1:6">
      <c r="A971" s="79" t="s">
        <v>13747</v>
      </c>
      <c r="B971" s="80">
        <v>2020</v>
      </c>
      <c r="C971" t="s">
        <v>6453</v>
      </c>
      <c r="D971" t="s">
        <v>511</v>
      </c>
      <c r="E971" t="s">
        <v>6454</v>
      </c>
      <c r="F971" s="68">
        <v>43159</v>
      </c>
    </row>
    <row r="972" spans="1:6">
      <c r="A972" s="79" t="s">
        <v>13747</v>
      </c>
      <c r="B972" s="80">
        <v>2020</v>
      </c>
      <c r="C972" t="s">
        <v>6455</v>
      </c>
      <c r="D972" t="s">
        <v>511</v>
      </c>
      <c r="E972" t="s">
        <v>6456</v>
      </c>
      <c r="F972" s="68">
        <v>43159</v>
      </c>
    </row>
    <row r="973" spans="1:6">
      <c r="A973" s="79" t="s">
        <v>13747</v>
      </c>
      <c r="B973" s="80">
        <v>2020</v>
      </c>
      <c r="C973" t="s">
        <v>6457</v>
      </c>
      <c r="D973" t="s">
        <v>511</v>
      </c>
      <c r="E973" t="s">
        <v>6458</v>
      </c>
      <c r="F973" s="68">
        <v>43159</v>
      </c>
    </row>
    <row r="974" spans="1:6">
      <c r="A974" s="79" t="s">
        <v>13747</v>
      </c>
      <c r="B974" s="80">
        <v>2020</v>
      </c>
      <c r="C974" t="s">
        <v>1588</v>
      </c>
      <c r="D974" t="s">
        <v>511</v>
      </c>
      <c r="E974" t="s">
        <v>6459</v>
      </c>
      <c r="F974" s="68">
        <v>43159</v>
      </c>
    </row>
    <row r="975" spans="1:6">
      <c r="A975" s="79" t="s">
        <v>13747</v>
      </c>
      <c r="B975" s="80">
        <v>2020</v>
      </c>
      <c r="C975" t="s">
        <v>6423</v>
      </c>
      <c r="D975" t="s">
        <v>511</v>
      </c>
      <c r="E975" t="s">
        <v>6460</v>
      </c>
      <c r="F975" s="68">
        <v>43159</v>
      </c>
    </row>
    <row r="976" spans="1:6">
      <c r="A976" s="79" t="s">
        <v>13747</v>
      </c>
      <c r="B976" s="80">
        <v>2020</v>
      </c>
      <c r="C976" t="s">
        <v>1305</v>
      </c>
      <c r="D976" t="s">
        <v>511</v>
      </c>
      <c r="E976" t="s">
        <v>6461</v>
      </c>
      <c r="F976" s="68">
        <v>43159</v>
      </c>
    </row>
    <row r="977" spans="1:6">
      <c r="A977" s="79" t="s">
        <v>13747</v>
      </c>
      <c r="B977" s="80">
        <v>2020</v>
      </c>
      <c r="C977" t="s">
        <v>6462</v>
      </c>
      <c r="D977" t="s">
        <v>511</v>
      </c>
      <c r="E977" t="s">
        <v>6463</v>
      </c>
      <c r="F977" s="68">
        <v>43159</v>
      </c>
    </row>
    <row r="978" spans="1:6">
      <c r="A978" s="79" t="s">
        <v>13747</v>
      </c>
      <c r="B978" s="80">
        <v>2020</v>
      </c>
      <c r="C978" t="s">
        <v>14804</v>
      </c>
      <c r="D978" t="s">
        <v>511</v>
      </c>
      <c r="E978" t="s">
        <v>6464</v>
      </c>
      <c r="F978" s="68">
        <v>43159</v>
      </c>
    </row>
    <row r="979" spans="1:6">
      <c r="A979" s="79" t="s">
        <v>13747</v>
      </c>
      <c r="B979" s="80">
        <v>2020</v>
      </c>
      <c r="C979" t="s">
        <v>6465</v>
      </c>
      <c r="D979" t="s">
        <v>511</v>
      </c>
      <c r="E979" t="s">
        <v>6466</v>
      </c>
      <c r="F979" s="68">
        <v>43159</v>
      </c>
    </row>
    <row r="980" spans="1:6">
      <c r="A980" s="79" t="s">
        <v>13747</v>
      </c>
      <c r="B980" s="80">
        <v>2020</v>
      </c>
      <c r="C980" t="s">
        <v>1588</v>
      </c>
      <c r="D980" t="s">
        <v>511</v>
      </c>
      <c r="E980" t="s">
        <v>6467</v>
      </c>
      <c r="F980" s="68">
        <v>43159</v>
      </c>
    </row>
    <row r="981" spans="1:6">
      <c r="A981" s="79" t="s">
        <v>13747</v>
      </c>
      <c r="B981" s="80">
        <v>2020</v>
      </c>
      <c r="C981" t="s">
        <v>14805</v>
      </c>
      <c r="D981" t="s">
        <v>511</v>
      </c>
      <c r="E981" t="s">
        <v>6468</v>
      </c>
      <c r="F981" s="68">
        <v>43159</v>
      </c>
    </row>
    <row r="982" spans="1:6">
      <c r="A982" s="79" t="s">
        <v>13747</v>
      </c>
      <c r="B982" s="80">
        <v>2020</v>
      </c>
      <c r="C982" t="s">
        <v>6469</v>
      </c>
      <c r="D982" t="s">
        <v>511</v>
      </c>
      <c r="E982" t="s">
        <v>6470</v>
      </c>
      <c r="F982" s="68">
        <v>43159</v>
      </c>
    </row>
    <row r="983" spans="1:6">
      <c r="A983" s="79" t="s">
        <v>13747</v>
      </c>
      <c r="B983" s="80">
        <v>2020</v>
      </c>
      <c r="C983" t="s">
        <v>6471</v>
      </c>
      <c r="D983" t="s">
        <v>511</v>
      </c>
      <c r="E983" t="s">
        <v>6472</v>
      </c>
      <c r="F983" s="68">
        <v>43159</v>
      </c>
    </row>
    <row r="984" spans="1:6">
      <c r="A984" s="79" t="s">
        <v>13747</v>
      </c>
      <c r="B984" s="80">
        <v>2020</v>
      </c>
      <c r="C984" t="s">
        <v>10974</v>
      </c>
      <c r="D984" t="s">
        <v>511</v>
      </c>
      <c r="E984" t="s">
        <v>6473</v>
      </c>
      <c r="F984" s="68">
        <v>43132</v>
      </c>
    </row>
    <row r="985" spans="1:6">
      <c r="A985" s="79" t="s">
        <v>13747</v>
      </c>
      <c r="B985" s="80">
        <v>2020</v>
      </c>
      <c r="C985" t="s">
        <v>6474</v>
      </c>
      <c r="D985" t="s">
        <v>511</v>
      </c>
      <c r="E985" t="s">
        <v>6475</v>
      </c>
      <c r="F985" s="68">
        <v>43159</v>
      </c>
    </row>
    <row r="986" spans="1:6">
      <c r="A986" s="79" t="s">
        <v>13747</v>
      </c>
      <c r="B986" s="80">
        <v>2020</v>
      </c>
      <c r="C986" t="s">
        <v>6476</v>
      </c>
      <c r="D986" t="s">
        <v>511</v>
      </c>
      <c r="E986" t="s">
        <v>6477</v>
      </c>
      <c r="F986" s="68">
        <v>43159</v>
      </c>
    </row>
    <row r="987" spans="1:6">
      <c r="A987" s="79" t="s">
        <v>13747</v>
      </c>
      <c r="B987" s="80">
        <v>2020</v>
      </c>
      <c r="C987" t="s">
        <v>6478</v>
      </c>
      <c r="D987" t="s">
        <v>511</v>
      </c>
      <c r="E987" t="s">
        <v>6479</v>
      </c>
      <c r="F987" s="68">
        <v>43159</v>
      </c>
    </row>
    <row r="988" spans="1:6">
      <c r="A988" s="79" t="s">
        <v>13747</v>
      </c>
      <c r="B988" s="80">
        <v>2020</v>
      </c>
      <c r="C988" t="s">
        <v>6480</v>
      </c>
      <c r="D988" t="s">
        <v>511</v>
      </c>
      <c r="E988" t="s">
        <v>6481</v>
      </c>
      <c r="F988" s="68">
        <v>43159</v>
      </c>
    </row>
    <row r="989" spans="1:6">
      <c r="A989" s="79" t="s">
        <v>13747</v>
      </c>
      <c r="B989" s="80">
        <v>2020</v>
      </c>
      <c r="C989" t="s">
        <v>14806</v>
      </c>
      <c r="D989" t="s">
        <v>511</v>
      </c>
      <c r="E989" t="s">
        <v>6482</v>
      </c>
      <c r="F989" s="68">
        <v>43159</v>
      </c>
    </row>
    <row r="990" spans="1:6">
      <c r="A990" s="79" t="s">
        <v>13747</v>
      </c>
      <c r="B990" s="80">
        <v>2020</v>
      </c>
      <c r="C990" t="s">
        <v>14807</v>
      </c>
      <c r="D990" t="s">
        <v>511</v>
      </c>
      <c r="E990" t="s">
        <v>6483</v>
      </c>
      <c r="F990" s="68">
        <v>43159</v>
      </c>
    </row>
    <row r="991" spans="1:6">
      <c r="A991" s="79" t="s">
        <v>13747</v>
      </c>
      <c r="B991" s="80">
        <v>2020</v>
      </c>
      <c r="C991" t="s">
        <v>6484</v>
      </c>
      <c r="D991" t="s">
        <v>511</v>
      </c>
      <c r="E991" t="s">
        <v>6485</v>
      </c>
      <c r="F991" s="68">
        <v>43159</v>
      </c>
    </row>
    <row r="992" spans="1:6">
      <c r="A992" s="79" t="s">
        <v>13747</v>
      </c>
      <c r="B992" s="80">
        <v>2020</v>
      </c>
      <c r="C992" t="s">
        <v>6486</v>
      </c>
      <c r="D992" t="s">
        <v>511</v>
      </c>
      <c r="E992" t="s">
        <v>6487</v>
      </c>
      <c r="F992" s="68">
        <v>43159</v>
      </c>
    </row>
    <row r="993" spans="1:6">
      <c r="A993" s="79" t="s">
        <v>13747</v>
      </c>
      <c r="B993" s="80">
        <v>2020</v>
      </c>
      <c r="C993" t="s">
        <v>6488</v>
      </c>
      <c r="D993" t="s">
        <v>511</v>
      </c>
      <c r="E993" t="s">
        <v>6489</v>
      </c>
      <c r="F993" s="68">
        <v>43159</v>
      </c>
    </row>
    <row r="994" spans="1:6">
      <c r="A994" s="79" t="s">
        <v>13747</v>
      </c>
      <c r="B994" s="80">
        <v>2020</v>
      </c>
      <c r="C994" t="s">
        <v>6490</v>
      </c>
      <c r="D994" t="s">
        <v>511</v>
      </c>
      <c r="E994" t="s">
        <v>6491</v>
      </c>
      <c r="F994" s="68">
        <v>43159</v>
      </c>
    </row>
    <row r="995" spans="1:6">
      <c r="A995" s="79" t="s">
        <v>13747</v>
      </c>
      <c r="B995" s="80">
        <v>2020</v>
      </c>
      <c r="C995" t="s">
        <v>6492</v>
      </c>
      <c r="D995" t="s">
        <v>511</v>
      </c>
      <c r="E995" t="s">
        <v>6493</v>
      </c>
      <c r="F995" s="68">
        <v>43159</v>
      </c>
    </row>
    <row r="996" spans="1:6">
      <c r="A996" s="79" t="s">
        <v>13747</v>
      </c>
      <c r="B996" s="80">
        <v>2020</v>
      </c>
      <c r="C996" t="s">
        <v>14808</v>
      </c>
      <c r="D996" t="s">
        <v>511</v>
      </c>
      <c r="E996" t="s">
        <v>6494</v>
      </c>
      <c r="F996" s="68">
        <v>43159</v>
      </c>
    </row>
    <row r="997" spans="1:6">
      <c r="A997" s="79" t="s">
        <v>13747</v>
      </c>
      <c r="B997" s="80">
        <v>2020</v>
      </c>
      <c r="C997" t="s">
        <v>6495</v>
      </c>
      <c r="D997" t="s">
        <v>511</v>
      </c>
      <c r="E997" t="s">
        <v>6496</v>
      </c>
      <c r="F997" s="68">
        <v>43159</v>
      </c>
    </row>
    <row r="998" spans="1:6">
      <c r="A998" s="79" t="s">
        <v>13747</v>
      </c>
      <c r="B998" s="80">
        <v>2020</v>
      </c>
      <c r="C998" t="s">
        <v>6497</v>
      </c>
      <c r="D998" t="s">
        <v>511</v>
      </c>
      <c r="E998" t="s">
        <v>6498</v>
      </c>
      <c r="F998" s="68">
        <v>43159</v>
      </c>
    </row>
    <row r="999" spans="1:6">
      <c r="A999" s="79" t="s">
        <v>13747</v>
      </c>
      <c r="B999" s="80">
        <v>2020</v>
      </c>
      <c r="C999" t="s">
        <v>6480</v>
      </c>
      <c r="D999" t="s">
        <v>511</v>
      </c>
      <c r="E999" t="s">
        <v>6499</v>
      </c>
      <c r="F999" s="68">
        <v>43159</v>
      </c>
    </row>
    <row r="1000" spans="1:6">
      <c r="A1000" s="79" t="s">
        <v>13747</v>
      </c>
      <c r="B1000" s="80">
        <v>2020</v>
      </c>
      <c r="C1000" t="s">
        <v>6500</v>
      </c>
      <c r="D1000" t="s">
        <v>511</v>
      </c>
      <c r="E1000" t="s">
        <v>6501</v>
      </c>
      <c r="F1000" s="68">
        <v>43159</v>
      </c>
    </row>
    <row r="1001" spans="1:6">
      <c r="A1001" s="79" t="s">
        <v>13747</v>
      </c>
      <c r="B1001" s="80">
        <v>2020</v>
      </c>
      <c r="C1001" t="s">
        <v>6502</v>
      </c>
      <c r="D1001" t="s">
        <v>511</v>
      </c>
      <c r="E1001" t="s">
        <v>6503</v>
      </c>
      <c r="F1001" s="68">
        <v>43159</v>
      </c>
    </row>
    <row r="1002" spans="1:6">
      <c r="A1002" s="79" t="s">
        <v>13747</v>
      </c>
      <c r="B1002" s="80">
        <v>2020</v>
      </c>
      <c r="C1002" t="s">
        <v>6504</v>
      </c>
      <c r="D1002" t="s">
        <v>511</v>
      </c>
      <c r="E1002" t="s">
        <v>6505</v>
      </c>
      <c r="F1002" s="68">
        <v>43159</v>
      </c>
    </row>
    <row r="1003" spans="1:6">
      <c r="A1003" s="79" t="s">
        <v>13747</v>
      </c>
      <c r="B1003" s="80">
        <v>2020</v>
      </c>
      <c r="C1003" t="s">
        <v>6506</v>
      </c>
      <c r="D1003" t="s">
        <v>511</v>
      </c>
      <c r="E1003" t="s">
        <v>6507</v>
      </c>
      <c r="F1003" s="68">
        <v>43159</v>
      </c>
    </row>
    <row r="1004" spans="1:6">
      <c r="A1004" s="79" t="s">
        <v>13747</v>
      </c>
      <c r="B1004" s="80">
        <v>2020</v>
      </c>
      <c r="C1004" t="s">
        <v>6508</v>
      </c>
      <c r="D1004" t="s">
        <v>511</v>
      </c>
      <c r="E1004" t="s">
        <v>6509</v>
      </c>
      <c r="F1004" s="68">
        <v>43159</v>
      </c>
    </row>
    <row r="1005" spans="1:6">
      <c r="A1005" s="79" t="s">
        <v>13747</v>
      </c>
      <c r="B1005" s="80">
        <v>2020</v>
      </c>
      <c r="C1005" t="s">
        <v>6510</v>
      </c>
      <c r="D1005" t="s">
        <v>511</v>
      </c>
      <c r="E1005" t="s">
        <v>6511</v>
      </c>
      <c r="F1005" s="68">
        <v>43159</v>
      </c>
    </row>
    <row r="1006" spans="1:6">
      <c r="A1006" s="79" t="s">
        <v>13747</v>
      </c>
      <c r="B1006" s="80">
        <v>2020</v>
      </c>
      <c r="C1006" t="s">
        <v>6512</v>
      </c>
      <c r="D1006" t="s">
        <v>511</v>
      </c>
      <c r="E1006" t="s">
        <v>6513</v>
      </c>
      <c r="F1006" s="68">
        <v>43159</v>
      </c>
    </row>
    <row r="1007" spans="1:6">
      <c r="A1007" s="79" t="s">
        <v>13747</v>
      </c>
      <c r="B1007" s="80">
        <v>2020</v>
      </c>
      <c r="C1007" t="s">
        <v>6514</v>
      </c>
      <c r="D1007" t="s">
        <v>511</v>
      </c>
      <c r="E1007" t="s">
        <v>6515</v>
      </c>
      <c r="F1007" s="68">
        <v>43159</v>
      </c>
    </row>
    <row r="1008" spans="1:6">
      <c r="A1008" s="79" t="s">
        <v>13747</v>
      </c>
      <c r="B1008" s="80">
        <v>2020</v>
      </c>
      <c r="C1008" t="s">
        <v>6516</v>
      </c>
      <c r="D1008" t="s">
        <v>511</v>
      </c>
      <c r="E1008" t="s">
        <v>6517</v>
      </c>
      <c r="F1008" s="68">
        <v>43159</v>
      </c>
    </row>
    <row r="1009" spans="1:6">
      <c r="A1009" s="79" t="s">
        <v>13747</v>
      </c>
      <c r="B1009" s="80">
        <v>2020</v>
      </c>
      <c r="C1009" t="s">
        <v>6518</v>
      </c>
      <c r="D1009" t="s">
        <v>511</v>
      </c>
      <c r="E1009" t="s">
        <v>6519</v>
      </c>
      <c r="F1009" s="68">
        <v>43159</v>
      </c>
    </row>
    <row r="1010" spans="1:6">
      <c r="A1010" s="79" t="s">
        <v>13747</v>
      </c>
      <c r="B1010" s="80">
        <v>2020</v>
      </c>
      <c r="C1010" t="s">
        <v>14809</v>
      </c>
      <c r="D1010" t="s">
        <v>511</v>
      </c>
      <c r="E1010" t="s">
        <v>6520</v>
      </c>
      <c r="F1010" s="68">
        <v>43159</v>
      </c>
    </row>
    <row r="1011" spans="1:6">
      <c r="A1011" s="79" t="s">
        <v>13747</v>
      </c>
      <c r="B1011" s="80">
        <v>2020</v>
      </c>
      <c r="C1011" t="s">
        <v>4491</v>
      </c>
      <c r="D1011" t="s">
        <v>511</v>
      </c>
      <c r="E1011" t="s">
        <v>6521</v>
      </c>
      <c r="F1011" s="68">
        <v>43159</v>
      </c>
    </row>
    <row r="1012" spans="1:6">
      <c r="A1012" s="79" t="s">
        <v>13747</v>
      </c>
      <c r="B1012" s="80">
        <v>2020</v>
      </c>
      <c r="C1012" t="s">
        <v>14810</v>
      </c>
      <c r="D1012" t="s">
        <v>511</v>
      </c>
      <c r="E1012" t="s">
        <v>6522</v>
      </c>
      <c r="F1012" s="68">
        <v>43159</v>
      </c>
    </row>
    <row r="1013" spans="1:6">
      <c r="A1013" s="79" t="s">
        <v>13747</v>
      </c>
      <c r="B1013" s="80">
        <v>2020</v>
      </c>
      <c r="C1013" t="s">
        <v>6523</v>
      </c>
      <c r="D1013" t="s">
        <v>511</v>
      </c>
      <c r="E1013" t="s">
        <v>6524</v>
      </c>
      <c r="F1013" s="68">
        <v>43159</v>
      </c>
    </row>
    <row r="1014" spans="1:6">
      <c r="A1014" s="79" t="s">
        <v>13747</v>
      </c>
      <c r="B1014" s="80">
        <v>2020</v>
      </c>
      <c r="C1014" t="s">
        <v>6525</v>
      </c>
      <c r="D1014" t="s">
        <v>511</v>
      </c>
      <c r="E1014" t="s">
        <v>6526</v>
      </c>
      <c r="F1014" s="68">
        <v>43159</v>
      </c>
    </row>
    <row r="1015" spans="1:6">
      <c r="A1015" s="79" t="s">
        <v>13747</v>
      </c>
      <c r="B1015" s="80">
        <v>2020</v>
      </c>
      <c r="C1015" t="s">
        <v>6527</v>
      </c>
      <c r="D1015" t="s">
        <v>511</v>
      </c>
      <c r="E1015" t="s">
        <v>6528</v>
      </c>
      <c r="F1015" s="68">
        <v>43159</v>
      </c>
    </row>
    <row r="1016" spans="1:6">
      <c r="A1016" s="79" t="s">
        <v>13747</v>
      </c>
      <c r="B1016" s="80">
        <v>2020</v>
      </c>
      <c r="C1016" t="s">
        <v>6529</v>
      </c>
      <c r="D1016" t="s">
        <v>511</v>
      </c>
      <c r="E1016" t="s">
        <v>6530</v>
      </c>
      <c r="F1016" s="68">
        <v>43159</v>
      </c>
    </row>
    <row r="1017" spans="1:6">
      <c r="A1017" s="79" t="s">
        <v>13747</v>
      </c>
      <c r="B1017" s="80">
        <v>2020</v>
      </c>
      <c r="C1017" t="s">
        <v>14811</v>
      </c>
      <c r="D1017" t="s">
        <v>511</v>
      </c>
      <c r="E1017" t="s">
        <v>6531</v>
      </c>
      <c r="F1017" s="68">
        <v>43159</v>
      </c>
    </row>
    <row r="1018" spans="1:6">
      <c r="A1018" s="79" t="s">
        <v>13747</v>
      </c>
      <c r="B1018" s="80">
        <v>2020</v>
      </c>
      <c r="C1018" t="s">
        <v>6532</v>
      </c>
      <c r="D1018" t="s">
        <v>511</v>
      </c>
      <c r="E1018" t="s">
        <v>6533</v>
      </c>
      <c r="F1018" s="68">
        <v>43159</v>
      </c>
    </row>
    <row r="1019" spans="1:6">
      <c r="A1019" s="79" t="s">
        <v>13747</v>
      </c>
      <c r="B1019" s="80">
        <v>2020</v>
      </c>
      <c r="C1019" t="s">
        <v>6534</v>
      </c>
      <c r="D1019" t="s">
        <v>511</v>
      </c>
      <c r="E1019" t="s">
        <v>6535</v>
      </c>
      <c r="F1019" s="68">
        <v>43159</v>
      </c>
    </row>
    <row r="1020" spans="1:6">
      <c r="A1020" s="79" t="s">
        <v>13747</v>
      </c>
      <c r="B1020" s="80">
        <v>2020</v>
      </c>
      <c r="C1020" t="s">
        <v>4382</v>
      </c>
      <c r="D1020" t="s">
        <v>511</v>
      </c>
      <c r="E1020" t="s">
        <v>6536</v>
      </c>
      <c r="F1020" s="68">
        <v>43159</v>
      </c>
    </row>
    <row r="1021" spans="1:6">
      <c r="A1021" s="79" t="s">
        <v>13747</v>
      </c>
      <c r="B1021" s="80">
        <v>2020</v>
      </c>
      <c r="C1021" t="s">
        <v>14812</v>
      </c>
      <c r="D1021" t="s">
        <v>511</v>
      </c>
      <c r="E1021" t="s">
        <v>6537</v>
      </c>
      <c r="F1021" s="68">
        <v>43159</v>
      </c>
    </row>
    <row r="1022" spans="1:6">
      <c r="A1022" s="79" t="s">
        <v>13747</v>
      </c>
      <c r="B1022" s="80">
        <v>2020</v>
      </c>
      <c r="C1022" t="s">
        <v>6538</v>
      </c>
      <c r="D1022" t="s">
        <v>511</v>
      </c>
      <c r="E1022" t="s">
        <v>6539</v>
      </c>
      <c r="F1022" s="68">
        <v>43159</v>
      </c>
    </row>
    <row r="1023" spans="1:6">
      <c r="A1023" s="79" t="s">
        <v>13747</v>
      </c>
      <c r="B1023" s="80">
        <v>2020</v>
      </c>
      <c r="C1023" t="s">
        <v>4494</v>
      </c>
      <c r="D1023" t="s">
        <v>511</v>
      </c>
      <c r="E1023" t="s">
        <v>6540</v>
      </c>
      <c r="F1023" s="68">
        <v>43159</v>
      </c>
    </row>
    <row r="1024" spans="1:6">
      <c r="A1024" s="79" t="s">
        <v>13747</v>
      </c>
      <c r="B1024" s="80">
        <v>2020</v>
      </c>
      <c r="C1024" t="s">
        <v>14813</v>
      </c>
      <c r="D1024" t="s">
        <v>511</v>
      </c>
      <c r="E1024" t="s">
        <v>6541</v>
      </c>
      <c r="F1024" s="68">
        <v>43159</v>
      </c>
    </row>
    <row r="1025" spans="1:6">
      <c r="A1025" s="79" t="s">
        <v>13747</v>
      </c>
      <c r="B1025" s="80">
        <v>2020</v>
      </c>
      <c r="C1025" t="s">
        <v>6542</v>
      </c>
      <c r="D1025" t="s">
        <v>511</v>
      </c>
      <c r="E1025" t="s">
        <v>6543</v>
      </c>
      <c r="F1025" s="68">
        <v>43159</v>
      </c>
    </row>
    <row r="1026" spans="1:6">
      <c r="A1026" s="79" t="s">
        <v>13747</v>
      </c>
      <c r="B1026" s="80">
        <v>2020</v>
      </c>
      <c r="C1026" t="s">
        <v>6544</v>
      </c>
      <c r="D1026" t="s">
        <v>511</v>
      </c>
      <c r="E1026" t="s">
        <v>6545</v>
      </c>
      <c r="F1026" s="68">
        <v>43159</v>
      </c>
    </row>
    <row r="1027" spans="1:6">
      <c r="A1027" s="79" t="s">
        <v>13747</v>
      </c>
      <c r="B1027" s="80">
        <v>2020</v>
      </c>
      <c r="C1027" t="s">
        <v>14814</v>
      </c>
      <c r="D1027" t="s">
        <v>511</v>
      </c>
      <c r="E1027" t="s">
        <v>6546</v>
      </c>
      <c r="F1027" s="68">
        <v>43159</v>
      </c>
    </row>
    <row r="1028" spans="1:6">
      <c r="A1028" s="79" t="s">
        <v>13747</v>
      </c>
      <c r="B1028" s="80">
        <v>2020</v>
      </c>
      <c r="C1028" t="s">
        <v>6547</v>
      </c>
      <c r="D1028" t="s">
        <v>511</v>
      </c>
      <c r="E1028" t="s">
        <v>6548</v>
      </c>
      <c r="F1028" s="68">
        <v>43159</v>
      </c>
    </row>
    <row r="1029" spans="1:6">
      <c r="A1029" s="79" t="s">
        <v>13747</v>
      </c>
      <c r="B1029" s="80">
        <v>2020</v>
      </c>
      <c r="C1029" t="s">
        <v>14815</v>
      </c>
      <c r="D1029" t="s">
        <v>511</v>
      </c>
      <c r="E1029" t="s">
        <v>6549</v>
      </c>
      <c r="F1029" s="68">
        <v>43159</v>
      </c>
    </row>
    <row r="1030" spans="1:6">
      <c r="A1030" s="79" t="s">
        <v>13747</v>
      </c>
      <c r="B1030" s="80">
        <v>2020</v>
      </c>
      <c r="C1030" t="s">
        <v>14816</v>
      </c>
      <c r="D1030" t="s">
        <v>511</v>
      </c>
      <c r="E1030" t="s">
        <v>6550</v>
      </c>
      <c r="F1030" s="68">
        <v>43159</v>
      </c>
    </row>
    <row r="1031" spans="1:6">
      <c r="A1031" s="79" t="s">
        <v>13747</v>
      </c>
      <c r="B1031" s="80">
        <v>2020</v>
      </c>
      <c r="C1031" t="s">
        <v>14817</v>
      </c>
      <c r="D1031" t="s">
        <v>511</v>
      </c>
      <c r="E1031" t="s">
        <v>6551</v>
      </c>
      <c r="F1031" s="68">
        <v>43159</v>
      </c>
    </row>
    <row r="1032" spans="1:6">
      <c r="A1032" s="79" t="s">
        <v>13747</v>
      </c>
      <c r="B1032" s="80">
        <v>2020</v>
      </c>
      <c r="C1032" t="s">
        <v>6552</v>
      </c>
      <c r="D1032" t="s">
        <v>511</v>
      </c>
      <c r="E1032" t="s">
        <v>6553</v>
      </c>
      <c r="F1032" s="68">
        <v>43159</v>
      </c>
    </row>
    <row r="1033" spans="1:6">
      <c r="A1033" s="79" t="s">
        <v>13747</v>
      </c>
      <c r="B1033" s="80">
        <v>2020</v>
      </c>
      <c r="C1033" t="s">
        <v>6554</v>
      </c>
      <c r="D1033" t="s">
        <v>511</v>
      </c>
      <c r="E1033" t="s">
        <v>6555</v>
      </c>
      <c r="F1033" s="68">
        <v>43159</v>
      </c>
    </row>
    <row r="1034" spans="1:6">
      <c r="A1034" s="79" t="s">
        <v>13747</v>
      </c>
      <c r="B1034" s="80">
        <v>2020</v>
      </c>
      <c r="C1034" t="s">
        <v>6556</v>
      </c>
      <c r="D1034" t="s">
        <v>511</v>
      </c>
      <c r="E1034" t="s">
        <v>6557</v>
      </c>
      <c r="F1034" s="68">
        <v>43159</v>
      </c>
    </row>
    <row r="1035" spans="1:6">
      <c r="A1035" s="79" t="s">
        <v>13747</v>
      </c>
      <c r="B1035" s="80">
        <v>2020</v>
      </c>
      <c r="C1035" t="s">
        <v>6558</v>
      </c>
      <c r="D1035" t="s">
        <v>511</v>
      </c>
      <c r="E1035" t="s">
        <v>6559</v>
      </c>
      <c r="F1035" s="68">
        <v>43132</v>
      </c>
    </row>
    <row r="1036" spans="1:6">
      <c r="A1036" s="79" t="s">
        <v>13747</v>
      </c>
      <c r="B1036" s="80">
        <v>2020</v>
      </c>
      <c r="C1036" t="s">
        <v>6560</v>
      </c>
      <c r="D1036" t="s">
        <v>511</v>
      </c>
      <c r="E1036" t="s">
        <v>6561</v>
      </c>
      <c r="F1036" s="68">
        <v>43159</v>
      </c>
    </row>
    <row r="1037" spans="1:6">
      <c r="A1037" s="79" t="s">
        <v>13747</v>
      </c>
      <c r="B1037" s="80">
        <v>2020</v>
      </c>
      <c r="C1037" t="s">
        <v>6562</v>
      </c>
      <c r="D1037" t="s">
        <v>511</v>
      </c>
      <c r="E1037" t="s">
        <v>6563</v>
      </c>
      <c r="F1037" s="68">
        <v>43159</v>
      </c>
    </row>
    <row r="1038" spans="1:6">
      <c r="A1038" s="79" t="s">
        <v>13747</v>
      </c>
      <c r="B1038" s="80">
        <v>2020</v>
      </c>
      <c r="C1038" t="s">
        <v>14818</v>
      </c>
      <c r="D1038" t="s">
        <v>511</v>
      </c>
      <c r="E1038" t="s">
        <v>6564</v>
      </c>
      <c r="F1038" s="68">
        <v>43159</v>
      </c>
    </row>
    <row r="1039" spans="1:6">
      <c r="A1039" s="79" t="s">
        <v>13747</v>
      </c>
      <c r="B1039" s="80">
        <v>2020</v>
      </c>
      <c r="C1039" t="s">
        <v>14819</v>
      </c>
      <c r="D1039" t="s">
        <v>511</v>
      </c>
      <c r="E1039" t="s">
        <v>6565</v>
      </c>
      <c r="F1039" s="68">
        <v>43228</v>
      </c>
    </row>
    <row r="1040" spans="1:6">
      <c r="A1040" s="79" t="s">
        <v>13747</v>
      </c>
      <c r="B1040" s="80">
        <v>2020</v>
      </c>
      <c r="C1040" t="s">
        <v>6566</v>
      </c>
      <c r="D1040" t="s">
        <v>511</v>
      </c>
      <c r="E1040" t="s">
        <v>6567</v>
      </c>
      <c r="F1040" s="68">
        <v>43228</v>
      </c>
    </row>
    <row r="1041" spans="1:6">
      <c r="A1041" s="79" t="s">
        <v>13747</v>
      </c>
      <c r="B1041" s="80">
        <v>2020</v>
      </c>
      <c r="C1041" t="s">
        <v>6568</v>
      </c>
      <c r="D1041" t="s">
        <v>511</v>
      </c>
      <c r="E1041" t="s">
        <v>6569</v>
      </c>
      <c r="F1041" s="68">
        <v>43228</v>
      </c>
    </row>
    <row r="1042" spans="1:6">
      <c r="A1042" s="79" t="s">
        <v>13747</v>
      </c>
      <c r="B1042" s="80">
        <v>2020</v>
      </c>
      <c r="C1042" t="s">
        <v>6570</v>
      </c>
      <c r="D1042" t="s">
        <v>511</v>
      </c>
      <c r="E1042" t="s">
        <v>6571</v>
      </c>
      <c r="F1042" s="68">
        <v>43228</v>
      </c>
    </row>
    <row r="1043" spans="1:6">
      <c r="A1043" s="79" t="s">
        <v>13747</v>
      </c>
      <c r="B1043" s="80">
        <v>2020</v>
      </c>
      <c r="C1043" t="s">
        <v>6572</v>
      </c>
      <c r="D1043" t="s">
        <v>511</v>
      </c>
      <c r="E1043" t="s">
        <v>6573</v>
      </c>
      <c r="F1043" s="68">
        <v>43228</v>
      </c>
    </row>
    <row r="1044" spans="1:6">
      <c r="A1044" s="79" t="s">
        <v>13747</v>
      </c>
      <c r="B1044" s="80">
        <v>2020</v>
      </c>
      <c r="C1044" t="s">
        <v>14820</v>
      </c>
      <c r="D1044" t="s">
        <v>511</v>
      </c>
      <c r="E1044" t="s">
        <v>6574</v>
      </c>
      <c r="F1044" s="68">
        <v>43228</v>
      </c>
    </row>
    <row r="1045" spans="1:6">
      <c r="A1045" s="79" t="s">
        <v>13747</v>
      </c>
      <c r="B1045" s="80">
        <v>2020</v>
      </c>
      <c r="C1045" t="s">
        <v>6575</v>
      </c>
      <c r="D1045" t="s">
        <v>511</v>
      </c>
      <c r="E1045" t="s">
        <v>6576</v>
      </c>
      <c r="F1045" s="68">
        <v>43159</v>
      </c>
    </row>
    <row r="1046" spans="1:6">
      <c r="A1046" s="79" t="s">
        <v>13747</v>
      </c>
      <c r="B1046" s="80">
        <v>2020</v>
      </c>
      <c r="C1046" t="s">
        <v>6577</v>
      </c>
      <c r="D1046" t="s">
        <v>511</v>
      </c>
      <c r="E1046" t="s">
        <v>6578</v>
      </c>
      <c r="F1046" s="68">
        <v>43228</v>
      </c>
    </row>
    <row r="1047" spans="1:6">
      <c r="A1047" s="79" t="s">
        <v>13747</v>
      </c>
      <c r="B1047" s="80">
        <v>2020</v>
      </c>
      <c r="C1047" t="s">
        <v>6579</v>
      </c>
      <c r="D1047" t="s">
        <v>511</v>
      </c>
      <c r="E1047" t="s">
        <v>6580</v>
      </c>
      <c r="F1047" s="68">
        <v>43228</v>
      </c>
    </row>
    <row r="1048" spans="1:6">
      <c r="A1048" s="79" t="s">
        <v>13747</v>
      </c>
      <c r="B1048" s="80">
        <v>2020</v>
      </c>
      <c r="C1048" t="s">
        <v>14821</v>
      </c>
      <c r="D1048" t="s">
        <v>511</v>
      </c>
      <c r="E1048" t="s">
        <v>6581</v>
      </c>
      <c r="F1048" s="68">
        <v>43228</v>
      </c>
    </row>
    <row r="1049" spans="1:6">
      <c r="A1049" s="79" t="s">
        <v>13747</v>
      </c>
      <c r="B1049" s="80">
        <v>2020</v>
      </c>
      <c r="C1049" t="s">
        <v>6582</v>
      </c>
      <c r="D1049" t="s">
        <v>511</v>
      </c>
      <c r="E1049" t="s">
        <v>6583</v>
      </c>
      <c r="F1049" s="68">
        <v>43228</v>
      </c>
    </row>
    <row r="1050" spans="1:6">
      <c r="A1050" s="79" t="s">
        <v>13747</v>
      </c>
      <c r="B1050" s="80">
        <v>2020</v>
      </c>
      <c r="C1050" t="s">
        <v>6584</v>
      </c>
      <c r="D1050" t="s">
        <v>511</v>
      </c>
      <c r="E1050" t="s">
        <v>6585</v>
      </c>
      <c r="F1050" s="68">
        <v>43228</v>
      </c>
    </row>
    <row r="1051" spans="1:6">
      <c r="A1051" s="79" t="s">
        <v>13747</v>
      </c>
      <c r="B1051" s="80">
        <v>2020</v>
      </c>
      <c r="C1051" t="s">
        <v>6586</v>
      </c>
      <c r="D1051" t="s">
        <v>511</v>
      </c>
      <c r="E1051" t="s">
        <v>6587</v>
      </c>
      <c r="F1051" s="68">
        <v>43228</v>
      </c>
    </row>
    <row r="1052" spans="1:6">
      <c r="A1052" s="79" t="s">
        <v>13747</v>
      </c>
      <c r="B1052" s="80">
        <v>2020</v>
      </c>
      <c r="C1052" t="s">
        <v>6588</v>
      </c>
      <c r="D1052" t="s">
        <v>511</v>
      </c>
      <c r="E1052" t="s">
        <v>6589</v>
      </c>
      <c r="F1052" s="68">
        <v>43228</v>
      </c>
    </row>
    <row r="1053" spans="1:6">
      <c r="A1053" s="79" t="s">
        <v>13747</v>
      </c>
      <c r="B1053" s="80">
        <v>2020</v>
      </c>
      <c r="C1053" t="s">
        <v>6590</v>
      </c>
      <c r="D1053" t="s">
        <v>511</v>
      </c>
      <c r="E1053" t="s">
        <v>6591</v>
      </c>
      <c r="F1053" s="68">
        <v>43228</v>
      </c>
    </row>
    <row r="1054" spans="1:6">
      <c r="A1054" s="79" t="s">
        <v>13747</v>
      </c>
      <c r="B1054" s="80">
        <v>2020</v>
      </c>
      <c r="C1054" t="s">
        <v>6592</v>
      </c>
      <c r="D1054" t="s">
        <v>511</v>
      </c>
      <c r="E1054" t="s">
        <v>6593</v>
      </c>
      <c r="F1054" s="68">
        <v>43228</v>
      </c>
    </row>
    <row r="1055" spans="1:6">
      <c r="A1055" s="79" t="s">
        <v>13747</v>
      </c>
      <c r="B1055" s="80">
        <v>2020</v>
      </c>
      <c r="C1055" t="s">
        <v>6594</v>
      </c>
      <c r="D1055" t="s">
        <v>511</v>
      </c>
      <c r="E1055" t="s">
        <v>6595</v>
      </c>
      <c r="F1055" s="68">
        <v>43228</v>
      </c>
    </row>
    <row r="1056" spans="1:6">
      <c r="A1056" s="79" t="s">
        <v>13747</v>
      </c>
      <c r="B1056" s="80">
        <v>2020</v>
      </c>
      <c r="C1056" t="s">
        <v>14822</v>
      </c>
      <c r="D1056" t="s">
        <v>511</v>
      </c>
      <c r="E1056" t="s">
        <v>6596</v>
      </c>
      <c r="F1056" s="68">
        <v>43228</v>
      </c>
    </row>
    <row r="1057" spans="1:6">
      <c r="A1057" s="79" t="s">
        <v>13747</v>
      </c>
      <c r="B1057" s="80">
        <v>2020</v>
      </c>
      <c r="C1057" t="s">
        <v>6597</v>
      </c>
      <c r="D1057" t="s">
        <v>511</v>
      </c>
      <c r="E1057" t="s">
        <v>6598</v>
      </c>
      <c r="F1057" s="68">
        <v>43228</v>
      </c>
    </row>
    <row r="1058" spans="1:6">
      <c r="A1058" s="79" t="s">
        <v>13747</v>
      </c>
      <c r="B1058" s="80">
        <v>2020</v>
      </c>
      <c r="C1058" t="s">
        <v>6599</v>
      </c>
      <c r="D1058" t="s">
        <v>511</v>
      </c>
      <c r="E1058" t="s">
        <v>6600</v>
      </c>
      <c r="F1058" s="68">
        <v>43228</v>
      </c>
    </row>
    <row r="1059" spans="1:6">
      <c r="A1059" s="79" t="s">
        <v>13747</v>
      </c>
      <c r="B1059" s="80">
        <v>2020</v>
      </c>
      <c r="C1059" t="s">
        <v>6601</v>
      </c>
      <c r="D1059" t="s">
        <v>511</v>
      </c>
      <c r="E1059" t="s">
        <v>6602</v>
      </c>
      <c r="F1059" s="68">
        <v>43228</v>
      </c>
    </row>
    <row r="1060" spans="1:6">
      <c r="A1060" s="79" t="s">
        <v>13747</v>
      </c>
      <c r="B1060" s="80">
        <v>2020</v>
      </c>
      <c r="C1060" t="s">
        <v>6603</v>
      </c>
      <c r="D1060" t="s">
        <v>511</v>
      </c>
      <c r="E1060" t="s">
        <v>6604</v>
      </c>
      <c r="F1060" s="68">
        <v>43228</v>
      </c>
    </row>
    <row r="1061" spans="1:6">
      <c r="A1061" s="79" t="s">
        <v>13747</v>
      </c>
      <c r="B1061" s="80">
        <v>2020</v>
      </c>
      <c r="C1061" t="s">
        <v>6605</v>
      </c>
      <c r="D1061" t="s">
        <v>511</v>
      </c>
      <c r="E1061" t="s">
        <v>6606</v>
      </c>
      <c r="F1061" s="68">
        <v>43228</v>
      </c>
    </row>
    <row r="1062" spans="1:6">
      <c r="A1062" s="79" t="s">
        <v>13747</v>
      </c>
      <c r="B1062" s="80">
        <v>2020</v>
      </c>
      <c r="C1062" t="s">
        <v>6607</v>
      </c>
      <c r="D1062" t="s">
        <v>511</v>
      </c>
      <c r="E1062" t="s">
        <v>6608</v>
      </c>
      <c r="F1062" s="68">
        <v>43159</v>
      </c>
    </row>
    <row r="1063" spans="1:6">
      <c r="A1063" s="79" t="s">
        <v>13747</v>
      </c>
      <c r="B1063" s="80">
        <v>2020</v>
      </c>
      <c r="C1063" t="s">
        <v>14823</v>
      </c>
      <c r="D1063" t="s">
        <v>511</v>
      </c>
      <c r="E1063" t="s">
        <v>6609</v>
      </c>
      <c r="F1063" s="68">
        <v>43228</v>
      </c>
    </row>
    <row r="1064" spans="1:6">
      <c r="A1064" s="79" t="s">
        <v>13747</v>
      </c>
      <c r="B1064" s="80">
        <v>2020</v>
      </c>
      <c r="C1064" t="s">
        <v>6610</v>
      </c>
      <c r="D1064" t="s">
        <v>511</v>
      </c>
      <c r="E1064" t="s">
        <v>6611</v>
      </c>
      <c r="F1064" s="68">
        <v>43159</v>
      </c>
    </row>
    <row r="1065" spans="1:6">
      <c r="A1065" s="79" t="s">
        <v>13747</v>
      </c>
      <c r="B1065" s="80">
        <v>2020</v>
      </c>
      <c r="C1065" t="s">
        <v>6612</v>
      </c>
      <c r="D1065" t="s">
        <v>511</v>
      </c>
      <c r="E1065" t="s">
        <v>6613</v>
      </c>
      <c r="F1065" s="68">
        <v>43228</v>
      </c>
    </row>
    <row r="1066" spans="1:6">
      <c r="A1066" s="79" t="s">
        <v>13747</v>
      </c>
      <c r="B1066" s="80">
        <v>2020</v>
      </c>
      <c r="C1066" t="s">
        <v>6614</v>
      </c>
      <c r="D1066" t="s">
        <v>511</v>
      </c>
      <c r="E1066" t="s">
        <v>6615</v>
      </c>
      <c r="F1066" s="68">
        <v>43228</v>
      </c>
    </row>
    <row r="1067" spans="1:6">
      <c r="A1067" s="79" t="s">
        <v>13747</v>
      </c>
      <c r="B1067" s="80">
        <v>2020</v>
      </c>
      <c r="C1067" t="s">
        <v>6616</v>
      </c>
      <c r="D1067" t="s">
        <v>511</v>
      </c>
      <c r="E1067" t="s">
        <v>6617</v>
      </c>
      <c r="F1067" s="68">
        <v>43228</v>
      </c>
    </row>
    <row r="1068" spans="1:6">
      <c r="A1068" s="79" t="s">
        <v>13747</v>
      </c>
      <c r="B1068" s="80">
        <v>2020</v>
      </c>
      <c r="C1068" t="s">
        <v>6618</v>
      </c>
      <c r="D1068" t="s">
        <v>511</v>
      </c>
      <c r="E1068" t="s">
        <v>6619</v>
      </c>
      <c r="F1068" s="68">
        <v>43228</v>
      </c>
    </row>
    <row r="1069" spans="1:6">
      <c r="A1069" s="79" t="s">
        <v>13747</v>
      </c>
      <c r="B1069" s="80">
        <v>2020</v>
      </c>
      <c r="C1069" t="s">
        <v>6620</v>
      </c>
      <c r="D1069" t="s">
        <v>511</v>
      </c>
      <c r="E1069" t="s">
        <v>6621</v>
      </c>
      <c r="F1069" s="68">
        <v>43228</v>
      </c>
    </row>
    <row r="1070" spans="1:6">
      <c r="A1070" s="79" t="s">
        <v>13747</v>
      </c>
      <c r="B1070" s="80">
        <v>2020</v>
      </c>
      <c r="C1070" t="s">
        <v>6622</v>
      </c>
      <c r="D1070" t="s">
        <v>511</v>
      </c>
      <c r="E1070" t="s">
        <v>6623</v>
      </c>
      <c r="F1070" s="68">
        <v>43228</v>
      </c>
    </row>
    <row r="1071" spans="1:6">
      <c r="A1071" s="79" t="s">
        <v>13747</v>
      </c>
      <c r="B1071" s="80">
        <v>2020</v>
      </c>
      <c r="C1071" t="s">
        <v>6624</v>
      </c>
      <c r="D1071" t="s">
        <v>511</v>
      </c>
      <c r="E1071" t="s">
        <v>6625</v>
      </c>
      <c r="F1071" s="68">
        <v>43228</v>
      </c>
    </row>
    <row r="1072" spans="1:6">
      <c r="A1072" s="79" t="s">
        <v>13747</v>
      </c>
      <c r="B1072" s="80">
        <v>2020</v>
      </c>
      <c r="C1072" t="s">
        <v>14824</v>
      </c>
      <c r="D1072" t="s">
        <v>511</v>
      </c>
      <c r="E1072" t="s">
        <v>6626</v>
      </c>
      <c r="F1072" s="68">
        <v>43228</v>
      </c>
    </row>
    <row r="1073" spans="1:6">
      <c r="A1073" s="79" t="s">
        <v>13747</v>
      </c>
      <c r="B1073" s="80">
        <v>2020</v>
      </c>
      <c r="C1073" t="s">
        <v>6627</v>
      </c>
      <c r="D1073" t="s">
        <v>511</v>
      </c>
      <c r="E1073" t="s">
        <v>6628</v>
      </c>
      <c r="F1073" s="68">
        <v>43228</v>
      </c>
    </row>
    <row r="1074" spans="1:6">
      <c r="A1074" s="79" t="s">
        <v>13747</v>
      </c>
      <c r="B1074" s="80">
        <v>2020</v>
      </c>
      <c r="C1074" t="s">
        <v>6629</v>
      </c>
      <c r="D1074" t="s">
        <v>511</v>
      </c>
      <c r="E1074" t="s">
        <v>6630</v>
      </c>
      <c r="F1074" s="68">
        <v>43228</v>
      </c>
    </row>
    <row r="1075" spans="1:6">
      <c r="A1075" s="79" t="s">
        <v>13747</v>
      </c>
      <c r="B1075" s="80">
        <v>2020</v>
      </c>
      <c r="C1075" t="s">
        <v>6631</v>
      </c>
      <c r="D1075" t="s">
        <v>511</v>
      </c>
      <c r="E1075" t="s">
        <v>6632</v>
      </c>
      <c r="F1075" s="68">
        <v>43159</v>
      </c>
    </row>
    <row r="1076" spans="1:6">
      <c r="A1076" s="79" t="s">
        <v>13747</v>
      </c>
      <c r="B1076" s="80">
        <v>2020</v>
      </c>
      <c r="C1076" t="s">
        <v>6633</v>
      </c>
      <c r="D1076" t="s">
        <v>511</v>
      </c>
      <c r="E1076" t="s">
        <v>6634</v>
      </c>
      <c r="F1076" s="68">
        <v>43228</v>
      </c>
    </row>
    <row r="1077" spans="1:6">
      <c r="A1077" s="79" t="s">
        <v>13747</v>
      </c>
      <c r="B1077" s="80">
        <v>2020</v>
      </c>
      <c r="C1077" t="s">
        <v>6635</v>
      </c>
      <c r="D1077" t="s">
        <v>511</v>
      </c>
      <c r="E1077" t="s">
        <v>6636</v>
      </c>
      <c r="F1077" s="68">
        <v>43228</v>
      </c>
    </row>
    <row r="1078" spans="1:6">
      <c r="A1078" s="79" t="s">
        <v>13747</v>
      </c>
      <c r="B1078" s="80">
        <v>2020</v>
      </c>
      <c r="C1078" t="s">
        <v>6637</v>
      </c>
      <c r="D1078" t="s">
        <v>511</v>
      </c>
      <c r="E1078" t="s">
        <v>6638</v>
      </c>
      <c r="F1078" s="68">
        <v>43159</v>
      </c>
    </row>
    <row r="1079" spans="1:6">
      <c r="A1079" s="79" t="s">
        <v>13747</v>
      </c>
      <c r="B1079" s="80">
        <v>2020</v>
      </c>
      <c r="C1079" t="s">
        <v>6639</v>
      </c>
      <c r="D1079" t="s">
        <v>511</v>
      </c>
      <c r="E1079" t="s">
        <v>6640</v>
      </c>
      <c r="F1079" s="68">
        <v>43228</v>
      </c>
    </row>
    <row r="1080" spans="1:6">
      <c r="A1080" s="79" t="s">
        <v>13747</v>
      </c>
      <c r="B1080" s="80">
        <v>2020</v>
      </c>
      <c r="C1080" t="s">
        <v>14825</v>
      </c>
      <c r="D1080" t="s">
        <v>511</v>
      </c>
      <c r="E1080" t="s">
        <v>6641</v>
      </c>
      <c r="F1080" s="68">
        <v>43228</v>
      </c>
    </row>
    <row r="1081" spans="1:6">
      <c r="A1081" s="79" t="s">
        <v>13747</v>
      </c>
      <c r="B1081" s="80">
        <v>2020</v>
      </c>
      <c r="C1081" t="s">
        <v>6642</v>
      </c>
      <c r="D1081" t="s">
        <v>511</v>
      </c>
      <c r="E1081" t="s">
        <v>6643</v>
      </c>
      <c r="F1081" s="68">
        <v>43228</v>
      </c>
    </row>
    <row r="1082" spans="1:6">
      <c r="A1082" s="79" t="s">
        <v>13747</v>
      </c>
      <c r="B1082" s="80">
        <v>2020</v>
      </c>
      <c r="C1082" t="s">
        <v>14826</v>
      </c>
      <c r="D1082" t="s">
        <v>511</v>
      </c>
      <c r="E1082" t="s">
        <v>6644</v>
      </c>
      <c r="F1082" s="68">
        <v>43228</v>
      </c>
    </row>
    <row r="1083" spans="1:6">
      <c r="A1083" s="79" t="s">
        <v>13747</v>
      </c>
      <c r="B1083" s="80">
        <v>2020</v>
      </c>
      <c r="C1083" t="s">
        <v>6645</v>
      </c>
      <c r="D1083" t="s">
        <v>511</v>
      </c>
      <c r="E1083" t="s">
        <v>6646</v>
      </c>
      <c r="F1083" s="68">
        <v>43159</v>
      </c>
    </row>
    <row r="1084" spans="1:6">
      <c r="A1084" s="79" t="s">
        <v>13747</v>
      </c>
      <c r="B1084" s="80">
        <v>2020</v>
      </c>
      <c r="C1084" t="s">
        <v>6647</v>
      </c>
      <c r="D1084" t="s">
        <v>511</v>
      </c>
      <c r="E1084" t="s">
        <v>6648</v>
      </c>
      <c r="F1084" s="68">
        <v>43228</v>
      </c>
    </row>
    <row r="1085" spans="1:6">
      <c r="A1085" s="79" t="s">
        <v>13747</v>
      </c>
      <c r="B1085" s="80">
        <v>2020</v>
      </c>
      <c r="C1085" t="s">
        <v>6649</v>
      </c>
      <c r="D1085" t="s">
        <v>511</v>
      </c>
      <c r="E1085" t="s">
        <v>6650</v>
      </c>
      <c r="F1085" s="68">
        <v>43228</v>
      </c>
    </row>
    <row r="1086" spans="1:6">
      <c r="A1086" s="79" t="s">
        <v>13747</v>
      </c>
      <c r="B1086" s="80">
        <v>2020</v>
      </c>
      <c r="C1086" t="s">
        <v>14827</v>
      </c>
      <c r="D1086" t="s">
        <v>511</v>
      </c>
      <c r="E1086" t="s">
        <v>6651</v>
      </c>
      <c r="F1086" s="68">
        <v>43228</v>
      </c>
    </row>
    <row r="1087" spans="1:6">
      <c r="A1087" s="79" t="s">
        <v>13747</v>
      </c>
      <c r="B1087" s="80">
        <v>2020</v>
      </c>
      <c r="C1087" t="s">
        <v>6652</v>
      </c>
      <c r="D1087" t="s">
        <v>511</v>
      </c>
      <c r="E1087" t="s">
        <v>6653</v>
      </c>
      <c r="F1087" s="68">
        <v>43228</v>
      </c>
    </row>
    <row r="1088" spans="1:6">
      <c r="A1088" s="79" t="s">
        <v>13747</v>
      </c>
      <c r="B1088" s="80">
        <v>2020</v>
      </c>
      <c r="C1088" t="s">
        <v>6654</v>
      </c>
      <c r="D1088" t="s">
        <v>511</v>
      </c>
      <c r="E1088" t="s">
        <v>6655</v>
      </c>
      <c r="F1088" s="68">
        <v>43228</v>
      </c>
    </row>
    <row r="1089" spans="1:6">
      <c r="A1089" s="79" t="s">
        <v>13747</v>
      </c>
      <c r="B1089" s="80">
        <v>2020</v>
      </c>
      <c r="C1089" t="s">
        <v>6656</v>
      </c>
      <c r="D1089" t="s">
        <v>511</v>
      </c>
      <c r="E1089" t="s">
        <v>6657</v>
      </c>
      <c r="F1089" s="68">
        <v>43228</v>
      </c>
    </row>
    <row r="1090" spans="1:6">
      <c r="A1090" s="79" t="s">
        <v>13747</v>
      </c>
      <c r="B1090" s="80">
        <v>2020</v>
      </c>
      <c r="C1090" t="s">
        <v>6658</v>
      </c>
      <c r="D1090" t="s">
        <v>511</v>
      </c>
      <c r="E1090" t="s">
        <v>6659</v>
      </c>
      <c r="F1090" s="68">
        <v>43228</v>
      </c>
    </row>
    <row r="1091" spans="1:6">
      <c r="A1091" s="79" t="s">
        <v>13747</v>
      </c>
      <c r="B1091" s="80">
        <v>2020</v>
      </c>
      <c r="C1091" t="s">
        <v>6660</v>
      </c>
      <c r="D1091" t="s">
        <v>511</v>
      </c>
      <c r="E1091" t="s">
        <v>6661</v>
      </c>
      <c r="F1091" s="68">
        <v>43228</v>
      </c>
    </row>
    <row r="1092" spans="1:6">
      <c r="A1092" s="79" t="s">
        <v>13747</v>
      </c>
      <c r="B1092" s="80">
        <v>2020</v>
      </c>
      <c r="C1092" t="s">
        <v>6662</v>
      </c>
      <c r="D1092" t="s">
        <v>511</v>
      </c>
      <c r="E1092" t="s">
        <v>6663</v>
      </c>
      <c r="F1092" s="68">
        <v>43228</v>
      </c>
    </row>
    <row r="1093" spans="1:6">
      <c r="A1093" s="79" t="s">
        <v>13747</v>
      </c>
      <c r="B1093" s="80">
        <v>2020</v>
      </c>
      <c r="C1093" t="s">
        <v>6664</v>
      </c>
      <c r="D1093" t="s">
        <v>511</v>
      </c>
      <c r="E1093" t="s">
        <v>6665</v>
      </c>
      <c r="F1093" s="68">
        <v>43132</v>
      </c>
    </row>
    <row r="1094" spans="1:6">
      <c r="A1094" s="79" t="s">
        <v>13747</v>
      </c>
      <c r="B1094" s="80">
        <v>2020</v>
      </c>
      <c r="C1094" t="s">
        <v>6666</v>
      </c>
      <c r="D1094" t="s">
        <v>511</v>
      </c>
      <c r="E1094" t="s">
        <v>6667</v>
      </c>
      <c r="F1094" s="68">
        <v>43228</v>
      </c>
    </row>
    <row r="1095" spans="1:6">
      <c r="A1095" s="79" t="s">
        <v>13747</v>
      </c>
      <c r="B1095" s="80">
        <v>2020</v>
      </c>
      <c r="C1095" t="s">
        <v>14828</v>
      </c>
      <c r="D1095" t="s">
        <v>511</v>
      </c>
      <c r="E1095" t="s">
        <v>6668</v>
      </c>
      <c r="F1095" s="68">
        <v>43228</v>
      </c>
    </row>
    <row r="1096" spans="1:6">
      <c r="A1096" s="79" t="s">
        <v>13747</v>
      </c>
      <c r="B1096" s="80">
        <v>2020</v>
      </c>
      <c r="C1096" t="s">
        <v>6669</v>
      </c>
      <c r="D1096" t="s">
        <v>511</v>
      </c>
      <c r="E1096" t="s">
        <v>6670</v>
      </c>
      <c r="F1096" s="68">
        <v>43159</v>
      </c>
    </row>
    <row r="1097" spans="1:6">
      <c r="A1097" s="79" t="s">
        <v>13747</v>
      </c>
      <c r="B1097" s="80">
        <v>2020</v>
      </c>
      <c r="C1097" t="s">
        <v>6671</v>
      </c>
      <c r="D1097" t="s">
        <v>511</v>
      </c>
      <c r="E1097" t="s">
        <v>6672</v>
      </c>
      <c r="F1097" s="68">
        <v>43159</v>
      </c>
    </row>
    <row r="1098" spans="1:6">
      <c r="A1098" s="79" t="s">
        <v>13747</v>
      </c>
      <c r="B1098" s="80">
        <v>2020</v>
      </c>
      <c r="C1098" t="s">
        <v>14829</v>
      </c>
      <c r="D1098" t="s">
        <v>511</v>
      </c>
      <c r="E1098" t="s">
        <v>6673</v>
      </c>
      <c r="F1098" s="68">
        <v>43228</v>
      </c>
    </row>
    <row r="1099" spans="1:6">
      <c r="A1099" s="79" t="s">
        <v>13747</v>
      </c>
      <c r="B1099" s="80">
        <v>2020</v>
      </c>
      <c r="C1099" t="s">
        <v>6674</v>
      </c>
      <c r="D1099" t="s">
        <v>511</v>
      </c>
      <c r="E1099" t="s">
        <v>6675</v>
      </c>
      <c r="F1099" s="68">
        <v>43228</v>
      </c>
    </row>
    <row r="1100" spans="1:6">
      <c r="A1100" s="79" t="s">
        <v>13747</v>
      </c>
      <c r="B1100" s="80">
        <v>2020</v>
      </c>
      <c r="C1100" t="s">
        <v>6669</v>
      </c>
      <c r="D1100" t="s">
        <v>511</v>
      </c>
      <c r="E1100" t="s">
        <v>6676</v>
      </c>
      <c r="F1100" s="68">
        <v>43159</v>
      </c>
    </row>
    <row r="1101" spans="1:6">
      <c r="A1101" s="79" t="s">
        <v>13747</v>
      </c>
      <c r="B1101" s="80">
        <v>2020</v>
      </c>
      <c r="C1101" t="s">
        <v>6677</v>
      </c>
      <c r="D1101" t="s">
        <v>511</v>
      </c>
      <c r="E1101" t="s">
        <v>6678</v>
      </c>
      <c r="F1101" s="68">
        <v>43228</v>
      </c>
    </row>
    <row r="1102" spans="1:6">
      <c r="A1102" s="79" t="s">
        <v>13747</v>
      </c>
      <c r="B1102" s="80">
        <v>2020</v>
      </c>
      <c r="C1102" t="s">
        <v>6679</v>
      </c>
      <c r="D1102" t="s">
        <v>511</v>
      </c>
      <c r="E1102" t="s">
        <v>6680</v>
      </c>
      <c r="F1102" s="68">
        <v>43228</v>
      </c>
    </row>
    <row r="1103" spans="1:6">
      <c r="A1103" s="79" t="s">
        <v>13747</v>
      </c>
      <c r="B1103" s="80">
        <v>2020</v>
      </c>
      <c r="C1103" t="s">
        <v>6681</v>
      </c>
      <c r="D1103" t="s">
        <v>511</v>
      </c>
      <c r="E1103" t="s">
        <v>6682</v>
      </c>
      <c r="F1103" s="68">
        <v>43228</v>
      </c>
    </row>
    <row r="1104" spans="1:6">
      <c r="A1104" s="79" t="s">
        <v>13747</v>
      </c>
      <c r="B1104" s="80">
        <v>2020</v>
      </c>
      <c r="C1104" t="s">
        <v>14830</v>
      </c>
      <c r="D1104" t="s">
        <v>511</v>
      </c>
      <c r="E1104" t="s">
        <v>6683</v>
      </c>
      <c r="F1104" s="68">
        <v>43228</v>
      </c>
    </row>
    <row r="1105" spans="1:6">
      <c r="A1105" s="79" t="s">
        <v>13747</v>
      </c>
      <c r="B1105" s="80">
        <v>2020</v>
      </c>
      <c r="C1105" t="s">
        <v>6684</v>
      </c>
      <c r="D1105" t="s">
        <v>511</v>
      </c>
      <c r="E1105" t="s">
        <v>6685</v>
      </c>
      <c r="F1105" s="68">
        <v>43228</v>
      </c>
    </row>
    <row r="1106" spans="1:6">
      <c r="A1106" s="79" t="s">
        <v>13747</v>
      </c>
      <c r="B1106" s="80">
        <v>2020</v>
      </c>
      <c r="C1106" t="s">
        <v>6686</v>
      </c>
      <c r="D1106" t="s">
        <v>511</v>
      </c>
      <c r="E1106" t="s">
        <v>6687</v>
      </c>
      <c r="F1106" s="68">
        <v>43132</v>
      </c>
    </row>
    <row r="1107" spans="1:6">
      <c r="A1107" s="79" t="s">
        <v>13747</v>
      </c>
      <c r="B1107" s="80">
        <v>2020</v>
      </c>
      <c r="C1107" t="s">
        <v>6688</v>
      </c>
      <c r="D1107" t="s">
        <v>511</v>
      </c>
      <c r="E1107" t="s">
        <v>6689</v>
      </c>
      <c r="F1107" s="68">
        <v>43228</v>
      </c>
    </row>
    <row r="1108" spans="1:6">
      <c r="A1108" s="79" t="s">
        <v>13747</v>
      </c>
      <c r="B1108" s="80">
        <v>2020</v>
      </c>
      <c r="C1108" t="s">
        <v>14831</v>
      </c>
      <c r="D1108" t="s">
        <v>511</v>
      </c>
      <c r="E1108" t="s">
        <v>6690</v>
      </c>
      <c r="F1108" s="68">
        <v>43228</v>
      </c>
    </row>
    <row r="1109" spans="1:6">
      <c r="A1109" s="79" t="s">
        <v>13747</v>
      </c>
      <c r="B1109" s="80">
        <v>2020</v>
      </c>
      <c r="C1109" t="s">
        <v>6691</v>
      </c>
      <c r="D1109" t="s">
        <v>511</v>
      </c>
      <c r="E1109" t="s">
        <v>6692</v>
      </c>
      <c r="F1109" s="68">
        <v>43159</v>
      </c>
    </row>
    <row r="1110" spans="1:6">
      <c r="A1110" s="79" t="s">
        <v>13747</v>
      </c>
      <c r="B1110" s="80">
        <v>2020</v>
      </c>
      <c r="C1110" t="s">
        <v>6693</v>
      </c>
      <c r="D1110" t="s">
        <v>511</v>
      </c>
      <c r="E1110" t="s">
        <v>6694</v>
      </c>
      <c r="F1110" s="68">
        <v>43228</v>
      </c>
    </row>
    <row r="1111" spans="1:6">
      <c r="A1111" s="79" t="s">
        <v>13747</v>
      </c>
      <c r="B1111" s="80">
        <v>2020</v>
      </c>
      <c r="C1111" t="s">
        <v>6695</v>
      </c>
      <c r="D1111" t="s">
        <v>511</v>
      </c>
      <c r="E1111" t="s">
        <v>6696</v>
      </c>
      <c r="F1111" s="68">
        <v>43228</v>
      </c>
    </row>
    <row r="1112" spans="1:6">
      <c r="A1112" s="79" t="s">
        <v>13747</v>
      </c>
      <c r="B1112" s="80">
        <v>2020</v>
      </c>
      <c r="C1112" t="s">
        <v>6697</v>
      </c>
      <c r="D1112" t="s">
        <v>511</v>
      </c>
      <c r="E1112" t="s">
        <v>6698</v>
      </c>
      <c r="F1112" s="68">
        <v>43228</v>
      </c>
    </row>
    <row r="1113" spans="1:6">
      <c r="A1113" s="79" t="s">
        <v>13747</v>
      </c>
      <c r="B1113" s="80">
        <v>2020</v>
      </c>
      <c r="C1113" t="s">
        <v>14832</v>
      </c>
      <c r="D1113" t="s">
        <v>511</v>
      </c>
      <c r="E1113" t="s">
        <v>6699</v>
      </c>
      <c r="F1113" s="68">
        <v>43228</v>
      </c>
    </row>
    <row r="1114" spans="1:6">
      <c r="A1114" s="79" t="s">
        <v>13747</v>
      </c>
      <c r="B1114" s="80">
        <v>2020</v>
      </c>
      <c r="C1114" t="s">
        <v>14833</v>
      </c>
      <c r="D1114" t="s">
        <v>511</v>
      </c>
      <c r="E1114" t="s">
        <v>6700</v>
      </c>
      <c r="F1114" s="68">
        <v>43228</v>
      </c>
    </row>
    <row r="1115" spans="1:6">
      <c r="A1115" s="79" t="s">
        <v>13747</v>
      </c>
      <c r="B1115" s="80">
        <v>2020</v>
      </c>
      <c r="C1115" t="s">
        <v>6701</v>
      </c>
      <c r="D1115" t="s">
        <v>511</v>
      </c>
      <c r="E1115" t="s">
        <v>6702</v>
      </c>
      <c r="F1115" s="68">
        <v>43228</v>
      </c>
    </row>
    <row r="1116" spans="1:6">
      <c r="A1116" s="79" t="s">
        <v>13747</v>
      </c>
      <c r="B1116" s="80">
        <v>2020</v>
      </c>
      <c r="C1116" t="s">
        <v>14834</v>
      </c>
      <c r="D1116" t="s">
        <v>511</v>
      </c>
      <c r="E1116" t="s">
        <v>6703</v>
      </c>
      <c r="F1116" s="68">
        <v>43228</v>
      </c>
    </row>
    <row r="1117" spans="1:6">
      <c r="A1117" s="79" t="s">
        <v>13747</v>
      </c>
      <c r="B1117" s="80">
        <v>2020</v>
      </c>
      <c r="C1117" t="s">
        <v>6704</v>
      </c>
      <c r="D1117" t="s">
        <v>511</v>
      </c>
      <c r="E1117" t="s">
        <v>6705</v>
      </c>
      <c r="F1117" s="68">
        <v>43228</v>
      </c>
    </row>
    <row r="1118" spans="1:6">
      <c r="A1118" s="79" t="s">
        <v>13747</v>
      </c>
      <c r="B1118" s="80">
        <v>2020</v>
      </c>
      <c r="C1118" t="s">
        <v>6706</v>
      </c>
      <c r="D1118" t="s">
        <v>511</v>
      </c>
      <c r="E1118" t="s">
        <v>6707</v>
      </c>
      <c r="F1118" s="68">
        <v>43228</v>
      </c>
    </row>
    <row r="1119" spans="1:6">
      <c r="A1119" s="79" t="s">
        <v>13747</v>
      </c>
      <c r="B1119" s="80">
        <v>2020</v>
      </c>
      <c r="C1119" t="s">
        <v>6708</v>
      </c>
      <c r="D1119" t="s">
        <v>511</v>
      </c>
      <c r="E1119" t="s">
        <v>6709</v>
      </c>
      <c r="F1119" s="68">
        <v>43228</v>
      </c>
    </row>
    <row r="1120" spans="1:6">
      <c r="A1120" s="79" t="s">
        <v>13747</v>
      </c>
      <c r="B1120" s="80">
        <v>2020</v>
      </c>
      <c r="C1120" t="s">
        <v>6710</v>
      </c>
      <c r="D1120" t="s">
        <v>511</v>
      </c>
      <c r="E1120" t="s">
        <v>6711</v>
      </c>
      <c r="F1120" s="68">
        <v>43228</v>
      </c>
    </row>
    <row r="1121" spans="1:6">
      <c r="A1121" s="79" t="s">
        <v>13747</v>
      </c>
      <c r="B1121" s="80">
        <v>2020</v>
      </c>
      <c r="C1121" t="s">
        <v>6712</v>
      </c>
      <c r="D1121" t="s">
        <v>511</v>
      </c>
      <c r="E1121" t="s">
        <v>6713</v>
      </c>
      <c r="F1121" s="68">
        <v>43228</v>
      </c>
    </row>
    <row r="1122" spans="1:6">
      <c r="A1122" s="79" t="s">
        <v>13747</v>
      </c>
      <c r="B1122" s="80">
        <v>2020</v>
      </c>
      <c r="C1122" t="s">
        <v>14835</v>
      </c>
      <c r="D1122" t="s">
        <v>511</v>
      </c>
      <c r="E1122" t="s">
        <v>6714</v>
      </c>
      <c r="F1122" s="68">
        <v>43228</v>
      </c>
    </row>
    <row r="1123" spans="1:6">
      <c r="A1123" s="79" t="s">
        <v>13747</v>
      </c>
      <c r="B1123" s="80">
        <v>2020</v>
      </c>
      <c r="C1123" t="s">
        <v>14836</v>
      </c>
      <c r="D1123" t="s">
        <v>511</v>
      </c>
      <c r="E1123" t="s">
        <v>6715</v>
      </c>
      <c r="F1123" s="68">
        <v>43228</v>
      </c>
    </row>
    <row r="1124" spans="1:6">
      <c r="A1124" s="79" t="s">
        <v>13747</v>
      </c>
      <c r="B1124" s="80">
        <v>2020</v>
      </c>
      <c r="C1124" t="s">
        <v>14837</v>
      </c>
      <c r="D1124" t="s">
        <v>511</v>
      </c>
      <c r="E1124" t="s">
        <v>6716</v>
      </c>
      <c r="F1124" s="68">
        <v>43228</v>
      </c>
    </row>
    <row r="1125" spans="1:6">
      <c r="A1125" s="79" t="s">
        <v>13747</v>
      </c>
      <c r="B1125" s="80">
        <v>2020</v>
      </c>
      <c r="C1125" t="s">
        <v>12862</v>
      </c>
      <c r="D1125" t="s">
        <v>511</v>
      </c>
      <c r="E1125" t="s">
        <v>6717</v>
      </c>
      <c r="F1125" s="68">
        <v>43228</v>
      </c>
    </row>
    <row r="1126" spans="1:6">
      <c r="A1126" s="79" t="s">
        <v>13747</v>
      </c>
      <c r="B1126" s="80">
        <v>2020</v>
      </c>
      <c r="C1126" t="s">
        <v>14838</v>
      </c>
      <c r="D1126" t="s">
        <v>511</v>
      </c>
      <c r="E1126" t="s">
        <v>6718</v>
      </c>
      <c r="F1126" s="68">
        <v>43228</v>
      </c>
    </row>
    <row r="1127" spans="1:6">
      <c r="A1127" s="79" t="s">
        <v>13747</v>
      </c>
      <c r="B1127" s="80">
        <v>2020</v>
      </c>
      <c r="C1127" t="s">
        <v>6719</v>
      </c>
      <c r="D1127" t="s">
        <v>511</v>
      </c>
      <c r="E1127" t="s">
        <v>6720</v>
      </c>
      <c r="F1127" s="68">
        <v>43228</v>
      </c>
    </row>
    <row r="1128" spans="1:6">
      <c r="A1128" s="79" t="s">
        <v>13747</v>
      </c>
      <c r="B1128" s="80">
        <v>2020</v>
      </c>
      <c r="C1128" t="s">
        <v>6721</v>
      </c>
      <c r="D1128" t="s">
        <v>511</v>
      </c>
      <c r="E1128" t="s">
        <v>6722</v>
      </c>
      <c r="F1128" s="68">
        <v>43228</v>
      </c>
    </row>
    <row r="1129" spans="1:6">
      <c r="A1129" s="79" t="s">
        <v>13747</v>
      </c>
      <c r="B1129" s="80">
        <v>2020</v>
      </c>
      <c r="C1129" t="s">
        <v>14839</v>
      </c>
      <c r="D1129" t="s">
        <v>511</v>
      </c>
      <c r="E1129" t="s">
        <v>6723</v>
      </c>
      <c r="F1129" s="68">
        <v>43228</v>
      </c>
    </row>
    <row r="1130" spans="1:6">
      <c r="A1130" s="79" t="s">
        <v>13747</v>
      </c>
      <c r="B1130" s="80">
        <v>2020</v>
      </c>
      <c r="C1130" t="s">
        <v>6724</v>
      </c>
      <c r="D1130" t="s">
        <v>511</v>
      </c>
      <c r="E1130" t="s">
        <v>6725</v>
      </c>
      <c r="F1130" s="68">
        <v>43159</v>
      </c>
    </row>
    <row r="1131" spans="1:6">
      <c r="A1131" s="79" t="s">
        <v>13747</v>
      </c>
      <c r="B1131" s="80">
        <v>2020</v>
      </c>
      <c r="C1131" t="s">
        <v>6726</v>
      </c>
      <c r="D1131" t="s">
        <v>511</v>
      </c>
      <c r="E1131" t="s">
        <v>6727</v>
      </c>
      <c r="F1131" s="68">
        <v>43228</v>
      </c>
    </row>
    <row r="1132" spans="1:6">
      <c r="A1132" s="79" t="s">
        <v>13747</v>
      </c>
      <c r="B1132" s="80">
        <v>2020</v>
      </c>
      <c r="C1132" t="s">
        <v>14840</v>
      </c>
      <c r="D1132" t="s">
        <v>511</v>
      </c>
      <c r="E1132" t="s">
        <v>6728</v>
      </c>
      <c r="F1132" s="68">
        <v>43281</v>
      </c>
    </row>
    <row r="1133" spans="1:6">
      <c r="A1133" s="79" t="s">
        <v>13747</v>
      </c>
      <c r="B1133" s="80">
        <v>2020</v>
      </c>
      <c r="C1133" t="s">
        <v>6729</v>
      </c>
      <c r="D1133" t="s">
        <v>511</v>
      </c>
      <c r="E1133" t="s">
        <v>6730</v>
      </c>
      <c r="F1133" s="68">
        <v>43281</v>
      </c>
    </row>
    <row r="1134" spans="1:6">
      <c r="A1134" s="79" t="s">
        <v>13747</v>
      </c>
      <c r="B1134" s="80">
        <v>2020</v>
      </c>
      <c r="C1134" t="s">
        <v>6731</v>
      </c>
      <c r="D1134" t="s">
        <v>511</v>
      </c>
      <c r="E1134" t="s">
        <v>6732</v>
      </c>
      <c r="F1134" s="68">
        <v>43281</v>
      </c>
    </row>
    <row r="1135" spans="1:6">
      <c r="A1135" s="79" t="s">
        <v>13747</v>
      </c>
      <c r="B1135" s="80">
        <v>2020</v>
      </c>
      <c r="C1135" t="s">
        <v>14841</v>
      </c>
      <c r="D1135" t="s">
        <v>511</v>
      </c>
      <c r="E1135" t="s">
        <v>6733</v>
      </c>
      <c r="F1135" s="68">
        <v>43281</v>
      </c>
    </row>
    <row r="1136" spans="1:6">
      <c r="A1136" s="79" t="s">
        <v>13747</v>
      </c>
      <c r="B1136" s="80">
        <v>2020</v>
      </c>
      <c r="C1136" t="s">
        <v>14842</v>
      </c>
      <c r="D1136" t="s">
        <v>511</v>
      </c>
      <c r="E1136" t="s">
        <v>6734</v>
      </c>
      <c r="F1136" s="68">
        <v>43281</v>
      </c>
    </row>
    <row r="1137" spans="1:6">
      <c r="A1137" s="79" t="s">
        <v>13747</v>
      </c>
      <c r="B1137" s="80">
        <v>2020</v>
      </c>
      <c r="C1137" t="s">
        <v>14843</v>
      </c>
      <c r="D1137" t="s">
        <v>511</v>
      </c>
      <c r="E1137" t="s">
        <v>6735</v>
      </c>
      <c r="F1137" s="68">
        <v>43281</v>
      </c>
    </row>
    <row r="1138" spans="1:6">
      <c r="A1138" s="79" t="s">
        <v>13747</v>
      </c>
      <c r="B1138" s="80">
        <v>2020</v>
      </c>
      <c r="C1138" t="s">
        <v>6736</v>
      </c>
      <c r="D1138" t="s">
        <v>511</v>
      </c>
      <c r="E1138" t="s">
        <v>6737</v>
      </c>
      <c r="F1138" s="68">
        <v>43281</v>
      </c>
    </row>
    <row r="1139" spans="1:6">
      <c r="A1139" s="79" t="s">
        <v>13747</v>
      </c>
      <c r="B1139" s="80">
        <v>2020</v>
      </c>
      <c r="C1139" t="s">
        <v>14844</v>
      </c>
      <c r="D1139" t="s">
        <v>511</v>
      </c>
      <c r="E1139" t="s">
        <v>6738</v>
      </c>
      <c r="F1139" s="68">
        <v>43281</v>
      </c>
    </row>
    <row r="1140" spans="1:6">
      <c r="A1140" s="79" t="s">
        <v>13748</v>
      </c>
      <c r="B1140" s="80">
        <v>2020</v>
      </c>
      <c r="C1140" t="s">
        <v>6739</v>
      </c>
      <c r="D1140" t="s">
        <v>511</v>
      </c>
      <c r="E1140" t="s">
        <v>6740</v>
      </c>
      <c r="F1140" s="68">
        <v>43281</v>
      </c>
    </row>
    <row r="1141" spans="1:6">
      <c r="A1141" s="79" t="s">
        <v>13748</v>
      </c>
      <c r="B1141" s="80">
        <v>2020</v>
      </c>
      <c r="C1141" t="s">
        <v>6741</v>
      </c>
      <c r="D1141" t="s">
        <v>511</v>
      </c>
      <c r="E1141" t="s">
        <v>6742</v>
      </c>
      <c r="F1141" s="68">
        <v>43281</v>
      </c>
    </row>
    <row r="1142" spans="1:6">
      <c r="A1142" s="79" t="s">
        <v>13748</v>
      </c>
      <c r="B1142" s="80">
        <v>2020</v>
      </c>
      <c r="C1142" t="s">
        <v>14845</v>
      </c>
      <c r="D1142" t="s">
        <v>511</v>
      </c>
      <c r="E1142" t="s">
        <v>6743</v>
      </c>
      <c r="F1142" s="68">
        <v>43281</v>
      </c>
    </row>
    <row r="1143" spans="1:6">
      <c r="A1143" s="79" t="s">
        <v>13748</v>
      </c>
      <c r="B1143" s="80">
        <v>2020</v>
      </c>
      <c r="C1143" t="s">
        <v>1386</v>
      </c>
      <c r="D1143" t="s">
        <v>511</v>
      </c>
      <c r="E1143" t="s">
        <v>6744</v>
      </c>
      <c r="F1143" s="68">
        <v>43281</v>
      </c>
    </row>
    <row r="1144" spans="1:6">
      <c r="A1144" s="79" t="s">
        <v>13748</v>
      </c>
      <c r="B1144" s="80">
        <v>2020</v>
      </c>
      <c r="C1144" t="s">
        <v>6745</v>
      </c>
      <c r="D1144" t="s">
        <v>511</v>
      </c>
      <c r="E1144" t="s">
        <v>6746</v>
      </c>
      <c r="F1144" s="68">
        <v>43281</v>
      </c>
    </row>
    <row r="1145" spans="1:6">
      <c r="A1145" s="79" t="s">
        <v>13748</v>
      </c>
      <c r="B1145" s="80">
        <v>2020</v>
      </c>
      <c r="C1145" t="s">
        <v>6747</v>
      </c>
      <c r="D1145" t="s">
        <v>511</v>
      </c>
      <c r="E1145" t="s">
        <v>6748</v>
      </c>
      <c r="F1145" s="68">
        <v>43281</v>
      </c>
    </row>
    <row r="1146" spans="1:6">
      <c r="A1146" s="79" t="s">
        <v>13748</v>
      </c>
      <c r="B1146" s="80">
        <v>2020</v>
      </c>
      <c r="C1146" t="s">
        <v>14846</v>
      </c>
      <c r="D1146" t="s">
        <v>511</v>
      </c>
      <c r="E1146" t="s">
        <v>6749</v>
      </c>
      <c r="F1146" s="68">
        <v>43281</v>
      </c>
    </row>
    <row r="1147" spans="1:6">
      <c r="A1147" s="79" t="s">
        <v>13748</v>
      </c>
      <c r="B1147" s="80">
        <v>2020</v>
      </c>
      <c r="C1147" t="s">
        <v>6750</v>
      </c>
      <c r="D1147" t="s">
        <v>511</v>
      </c>
      <c r="E1147" t="s">
        <v>6751</v>
      </c>
      <c r="F1147" s="68">
        <v>43281</v>
      </c>
    </row>
    <row r="1148" spans="1:6">
      <c r="A1148" s="79" t="s">
        <v>13748</v>
      </c>
      <c r="B1148" s="80">
        <v>2020</v>
      </c>
      <c r="C1148" t="s">
        <v>5093</v>
      </c>
      <c r="D1148" t="s">
        <v>511</v>
      </c>
      <c r="E1148" t="s">
        <v>6752</v>
      </c>
      <c r="F1148" s="68">
        <v>43281</v>
      </c>
    </row>
    <row r="1149" spans="1:6">
      <c r="A1149" s="79" t="s">
        <v>13748</v>
      </c>
      <c r="B1149" s="80">
        <v>2020</v>
      </c>
      <c r="C1149" t="s">
        <v>6753</v>
      </c>
      <c r="D1149" t="s">
        <v>511</v>
      </c>
      <c r="E1149" t="s">
        <v>6754</v>
      </c>
      <c r="F1149" s="68">
        <v>43281</v>
      </c>
    </row>
    <row r="1150" spans="1:6">
      <c r="A1150" s="79" t="s">
        <v>13748</v>
      </c>
      <c r="B1150" s="80">
        <v>2020</v>
      </c>
      <c r="C1150" t="s">
        <v>14847</v>
      </c>
      <c r="D1150" t="s">
        <v>511</v>
      </c>
      <c r="E1150" t="s">
        <v>6755</v>
      </c>
      <c r="F1150" s="68">
        <v>43281</v>
      </c>
    </row>
    <row r="1151" spans="1:6">
      <c r="A1151" s="79" t="s">
        <v>13748</v>
      </c>
      <c r="B1151" s="80">
        <v>2020</v>
      </c>
      <c r="C1151" t="s">
        <v>6756</v>
      </c>
      <c r="D1151" t="s">
        <v>511</v>
      </c>
      <c r="E1151" t="s">
        <v>6757</v>
      </c>
      <c r="F1151" s="68">
        <v>43281</v>
      </c>
    </row>
    <row r="1152" spans="1:6">
      <c r="A1152" s="79" t="s">
        <v>13748</v>
      </c>
      <c r="B1152" s="80">
        <v>2020</v>
      </c>
      <c r="C1152" t="s">
        <v>6758</v>
      </c>
      <c r="D1152" t="s">
        <v>511</v>
      </c>
      <c r="E1152" t="s">
        <v>6759</v>
      </c>
      <c r="F1152" s="68">
        <v>43281</v>
      </c>
    </row>
    <row r="1153" spans="1:6">
      <c r="A1153" s="79" t="s">
        <v>13749</v>
      </c>
      <c r="B1153" s="80">
        <v>2020</v>
      </c>
      <c r="C1153" t="s">
        <v>6760</v>
      </c>
      <c r="D1153" t="s">
        <v>511</v>
      </c>
      <c r="E1153" t="s">
        <v>6761</v>
      </c>
      <c r="F1153" s="68">
        <v>43281</v>
      </c>
    </row>
    <row r="1154" spans="1:6">
      <c r="A1154" s="79" t="s">
        <v>13749</v>
      </c>
      <c r="B1154" s="80">
        <v>2020</v>
      </c>
      <c r="C1154" t="s">
        <v>6762</v>
      </c>
      <c r="D1154" t="s">
        <v>511</v>
      </c>
      <c r="E1154" t="s">
        <v>6763</v>
      </c>
      <c r="F1154" s="68">
        <v>43281</v>
      </c>
    </row>
    <row r="1155" spans="1:6">
      <c r="A1155" s="79" t="s">
        <v>13749</v>
      </c>
      <c r="B1155" s="80">
        <v>2020</v>
      </c>
      <c r="C1155" t="s">
        <v>6764</v>
      </c>
      <c r="D1155" t="s">
        <v>511</v>
      </c>
      <c r="E1155" t="s">
        <v>6765</v>
      </c>
      <c r="F1155" s="68">
        <v>43281</v>
      </c>
    </row>
    <row r="1156" spans="1:6">
      <c r="A1156" s="79" t="s">
        <v>13749</v>
      </c>
      <c r="B1156" s="80">
        <v>2020</v>
      </c>
      <c r="C1156" t="s">
        <v>6766</v>
      </c>
      <c r="D1156" t="s">
        <v>511</v>
      </c>
      <c r="E1156" t="s">
        <v>6767</v>
      </c>
      <c r="F1156" s="68">
        <v>43281</v>
      </c>
    </row>
    <row r="1157" spans="1:6">
      <c r="A1157" s="79" t="s">
        <v>13749</v>
      </c>
      <c r="B1157" s="80">
        <v>2020</v>
      </c>
      <c r="C1157" t="s">
        <v>14848</v>
      </c>
      <c r="D1157" t="s">
        <v>511</v>
      </c>
      <c r="E1157" t="s">
        <v>6768</v>
      </c>
      <c r="F1157" s="68">
        <v>43281</v>
      </c>
    </row>
    <row r="1158" spans="1:6">
      <c r="A1158" s="79" t="s">
        <v>13749</v>
      </c>
      <c r="B1158" s="80">
        <v>2020</v>
      </c>
      <c r="C1158" t="s">
        <v>6769</v>
      </c>
      <c r="D1158" t="s">
        <v>511</v>
      </c>
      <c r="E1158" t="s">
        <v>6770</v>
      </c>
      <c r="F1158" s="68">
        <v>43281</v>
      </c>
    </row>
    <row r="1159" spans="1:6">
      <c r="A1159" s="79" t="s">
        <v>13749</v>
      </c>
      <c r="B1159" s="80">
        <v>2020</v>
      </c>
      <c r="C1159" t="s">
        <v>6771</v>
      </c>
      <c r="D1159" t="s">
        <v>511</v>
      </c>
      <c r="E1159" t="s">
        <v>6772</v>
      </c>
      <c r="F1159" s="68">
        <v>43281</v>
      </c>
    </row>
    <row r="1160" spans="1:6">
      <c r="A1160" s="79" t="s">
        <v>13749</v>
      </c>
      <c r="B1160" s="80">
        <v>2020</v>
      </c>
      <c r="C1160" t="s">
        <v>6773</v>
      </c>
      <c r="D1160" t="s">
        <v>511</v>
      </c>
      <c r="E1160" t="s">
        <v>6774</v>
      </c>
      <c r="F1160" s="68">
        <v>43281</v>
      </c>
    </row>
    <row r="1161" spans="1:6">
      <c r="A1161" s="79" t="s">
        <v>13749</v>
      </c>
      <c r="B1161" s="80">
        <v>2020</v>
      </c>
      <c r="C1161" t="s">
        <v>6775</v>
      </c>
      <c r="D1161" t="s">
        <v>511</v>
      </c>
      <c r="E1161" t="s">
        <v>6776</v>
      </c>
      <c r="F1161" s="68">
        <v>43281</v>
      </c>
    </row>
    <row r="1162" spans="1:6">
      <c r="A1162" s="79" t="s">
        <v>13749</v>
      </c>
      <c r="B1162" s="80">
        <v>2020</v>
      </c>
      <c r="C1162" t="s">
        <v>14849</v>
      </c>
      <c r="D1162" t="s">
        <v>511</v>
      </c>
      <c r="E1162" t="s">
        <v>6777</v>
      </c>
      <c r="F1162" s="68">
        <v>43252</v>
      </c>
    </row>
    <row r="1163" spans="1:6">
      <c r="A1163" s="79" t="s">
        <v>13749</v>
      </c>
      <c r="B1163" s="80">
        <v>2020</v>
      </c>
      <c r="C1163" t="s">
        <v>6778</v>
      </c>
      <c r="D1163" t="s">
        <v>511</v>
      </c>
      <c r="E1163" t="s">
        <v>6779</v>
      </c>
      <c r="F1163" s="68">
        <v>43252</v>
      </c>
    </row>
    <row r="1164" spans="1:6">
      <c r="A1164" s="79" t="s">
        <v>13749</v>
      </c>
      <c r="B1164" s="80">
        <v>2020</v>
      </c>
      <c r="C1164" t="s">
        <v>6780</v>
      </c>
      <c r="D1164" t="s">
        <v>511</v>
      </c>
      <c r="E1164" t="s">
        <v>6781</v>
      </c>
      <c r="F1164" s="68">
        <v>43252</v>
      </c>
    </row>
    <row r="1165" spans="1:6">
      <c r="A1165" s="79" t="s">
        <v>13749</v>
      </c>
      <c r="B1165" s="80">
        <v>2020</v>
      </c>
      <c r="C1165" t="s">
        <v>6782</v>
      </c>
      <c r="D1165" t="s">
        <v>511</v>
      </c>
      <c r="E1165" t="s">
        <v>6783</v>
      </c>
      <c r="F1165" s="68">
        <v>43252</v>
      </c>
    </row>
    <row r="1166" spans="1:6">
      <c r="A1166" s="79" t="s">
        <v>13749</v>
      </c>
      <c r="B1166" s="80">
        <v>2020</v>
      </c>
      <c r="C1166" t="s">
        <v>6784</v>
      </c>
      <c r="D1166" t="s">
        <v>511</v>
      </c>
      <c r="E1166" t="s">
        <v>6785</v>
      </c>
      <c r="F1166" s="68">
        <v>43252</v>
      </c>
    </row>
    <row r="1167" spans="1:6">
      <c r="A1167" s="79" t="s">
        <v>13749</v>
      </c>
      <c r="B1167" s="80">
        <v>2020</v>
      </c>
      <c r="C1167" t="s">
        <v>6786</v>
      </c>
      <c r="D1167" t="s">
        <v>511</v>
      </c>
      <c r="E1167" t="s">
        <v>6787</v>
      </c>
      <c r="F1167" s="68">
        <v>43252</v>
      </c>
    </row>
    <row r="1168" spans="1:6">
      <c r="A1168" s="79" t="s">
        <v>13749</v>
      </c>
      <c r="B1168" s="80">
        <v>2020</v>
      </c>
      <c r="C1168" t="s">
        <v>6788</v>
      </c>
      <c r="D1168" t="s">
        <v>511</v>
      </c>
      <c r="E1168" t="s">
        <v>6789</v>
      </c>
      <c r="F1168" s="68">
        <v>43252</v>
      </c>
    </row>
    <row r="1169" spans="1:6">
      <c r="A1169" s="79" t="s">
        <v>13749</v>
      </c>
      <c r="B1169" s="80">
        <v>2020</v>
      </c>
      <c r="C1169" t="s">
        <v>6790</v>
      </c>
      <c r="D1169" t="s">
        <v>511</v>
      </c>
      <c r="E1169" t="s">
        <v>6791</v>
      </c>
      <c r="F1169" s="68">
        <v>43281</v>
      </c>
    </row>
    <row r="1170" spans="1:6">
      <c r="A1170" s="79" t="s">
        <v>13749</v>
      </c>
      <c r="B1170" s="80">
        <v>2020</v>
      </c>
      <c r="C1170" t="s">
        <v>6792</v>
      </c>
      <c r="D1170" t="s">
        <v>511</v>
      </c>
      <c r="E1170" t="s">
        <v>6793</v>
      </c>
      <c r="F1170" s="68">
        <v>43252</v>
      </c>
    </row>
    <row r="1171" spans="1:6">
      <c r="A1171" s="79" t="s">
        <v>13749</v>
      </c>
      <c r="B1171" s="80">
        <v>2020</v>
      </c>
      <c r="C1171" t="s">
        <v>6794</v>
      </c>
      <c r="D1171" t="s">
        <v>511</v>
      </c>
      <c r="E1171" t="s">
        <v>6795</v>
      </c>
      <c r="F1171" s="68">
        <v>43252</v>
      </c>
    </row>
    <row r="1172" spans="1:6">
      <c r="A1172" s="79" t="s">
        <v>13750</v>
      </c>
      <c r="B1172" s="80">
        <v>2020</v>
      </c>
      <c r="C1172" t="s">
        <v>6796</v>
      </c>
      <c r="D1172" t="s">
        <v>511</v>
      </c>
      <c r="E1172" t="s">
        <v>6797</v>
      </c>
      <c r="F1172" s="68">
        <v>43159</v>
      </c>
    </row>
    <row r="1173" spans="1:6">
      <c r="A1173" s="79" t="s">
        <v>13750</v>
      </c>
      <c r="B1173" s="80">
        <v>2020</v>
      </c>
      <c r="C1173" t="s">
        <v>6798</v>
      </c>
      <c r="D1173" t="s">
        <v>511</v>
      </c>
      <c r="E1173" t="s">
        <v>6799</v>
      </c>
      <c r="F1173" s="68">
        <v>43159</v>
      </c>
    </row>
    <row r="1174" spans="1:6">
      <c r="A1174" s="79" t="s">
        <v>13750</v>
      </c>
      <c r="B1174" s="80">
        <v>2020</v>
      </c>
      <c r="C1174" t="s">
        <v>6800</v>
      </c>
      <c r="D1174" t="s">
        <v>511</v>
      </c>
      <c r="E1174" t="s">
        <v>6801</v>
      </c>
      <c r="F1174" s="68">
        <v>43159</v>
      </c>
    </row>
    <row r="1175" spans="1:6">
      <c r="A1175" s="79" t="s">
        <v>13750</v>
      </c>
      <c r="B1175" s="80">
        <v>2020</v>
      </c>
      <c r="C1175" t="s">
        <v>6802</v>
      </c>
      <c r="D1175" t="s">
        <v>511</v>
      </c>
      <c r="E1175" t="s">
        <v>6803</v>
      </c>
      <c r="F1175" s="68">
        <v>43159</v>
      </c>
    </row>
    <row r="1176" spans="1:6">
      <c r="A1176" s="79" t="s">
        <v>13750</v>
      </c>
      <c r="B1176" s="80">
        <v>2020</v>
      </c>
      <c r="C1176" t="s">
        <v>6804</v>
      </c>
      <c r="D1176" t="s">
        <v>511</v>
      </c>
      <c r="E1176" t="s">
        <v>6805</v>
      </c>
      <c r="F1176" s="68">
        <v>43159</v>
      </c>
    </row>
    <row r="1177" spans="1:6">
      <c r="A1177" s="79" t="s">
        <v>13750</v>
      </c>
      <c r="B1177" s="80">
        <v>2020</v>
      </c>
      <c r="C1177" t="s">
        <v>14850</v>
      </c>
      <c r="D1177" t="s">
        <v>511</v>
      </c>
      <c r="E1177" t="s">
        <v>6806</v>
      </c>
      <c r="F1177" s="68">
        <v>43159</v>
      </c>
    </row>
    <row r="1178" spans="1:6">
      <c r="A1178" s="79" t="s">
        <v>13750</v>
      </c>
      <c r="B1178" s="80">
        <v>2020</v>
      </c>
      <c r="C1178" t="s">
        <v>6807</v>
      </c>
      <c r="D1178" t="s">
        <v>511</v>
      </c>
      <c r="E1178" t="s">
        <v>6808</v>
      </c>
      <c r="F1178" s="68">
        <v>43497</v>
      </c>
    </row>
    <row r="1179" spans="1:6">
      <c r="A1179" s="79" t="s">
        <v>13750</v>
      </c>
      <c r="B1179" s="80">
        <v>2020</v>
      </c>
      <c r="C1179" t="s">
        <v>6809</v>
      </c>
      <c r="D1179" t="s">
        <v>511</v>
      </c>
      <c r="E1179" t="s">
        <v>6810</v>
      </c>
      <c r="F1179" s="68">
        <v>43159</v>
      </c>
    </row>
    <row r="1180" spans="1:6">
      <c r="A1180" s="79" t="s">
        <v>13750</v>
      </c>
      <c r="B1180" s="80">
        <v>2020</v>
      </c>
      <c r="C1180" t="s">
        <v>6811</v>
      </c>
      <c r="D1180" t="s">
        <v>511</v>
      </c>
      <c r="E1180" t="s">
        <v>6812</v>
      </c>
      <c r="F1180" s="68">
        <v>43159</v>
      </c>
    </row>
    <row r="1181" spans="1:6">
      <c r="A1181" s="79" t="s">
        <v>13750</v>
      </c>
      <c r="B1181" s="80">
        <v>2020</v>
      </c>
      <c r="C1181" t="s">
        <v>6813</v>
      </c>
      <c r="D1181" t="s">
        <v>511</v>
      </c>
      <c r="E1181" t="s">
        <v>6814</v>
      </c>
      <c r="F1181" s="68">
        <v>43159</v>
      </c>
    </row>
    <row r="1182" spans="1:6">
      <c r="A1182" s="79" t="s">
        <v>13750</v>
      </c>
      <c r="B1182" s="80">
        <v>2020</v>
      </c>
      <c r="C1182" t="s">
        <v>6815</v>
      </c>
      <c r="D1182" t="s">
        <v>511</v>
      </c>
      <c r="E1182" t="s">
        <v>6816</v>
      </c>
      <c r="F1182" s="68">
        <v>43159</v>
      </c>
    </row>
    <row r="1183" spans="1:6">
      <c r="A1183" s="79" t="s">
        <v>13750</v>
      </c>
      <c r="B1183" s="80">
        <v>2020</v>
      </c>
      <c r="C1183" t="s">
        <v>14851</v>
      </c>
      <c r="D1183" t="s">
        <v>511</v>
      </c>
      <c r="E1183" t="s">
        <v>6817</v>
      </c>
      <c r="F1183" s="68">
        <v>43159</v>
      </c>
    </row>
    <row r="1184" spans="1:6">
      <c r="A1184" s="79" t="s">
        <v>13750</v>
      </c>
      <c r="B1184" s="80">
        <v>2020</v>
      </c>
      <c r="C1184" t="s">
        <v>6818</v>
      </c>
      <c r="D1184" t="s">
        <v>511</v>
      </c>
      <c r="E1184" t="s">
        <v>6819</v>
      </c>
      <c r="F1184" s="68">
        <v>43159</v>
      </c>
    </row>
    <row r="1185" spans="1:6">
      <c r="A1185" s="79" t="s">
        <v>13750</v>
      </c>
      <c r="B1185" s="80">
        <v>2020</v>
      </c>
      <c r="C1185" t="s">
        <v>6820</v>
      </c>
      <c r="D1185" t="s">
        <v>511</v>
      </c>
      <c r="E1185" t="s">
        <v>6821</v>
      </c>
      <c r="F1185" s="68">
        <v>43159</v>
      </c>
    </row>
    <row r="1186" spans="1:6">
      <c r="A1186" s="79" t="s">
        <v>13750</v>
      </c>
      <c r="B1186" s="80">
        <v>2020</v>
      </c>
      <c r="C1186" t="s">
        <v>6822</v>
      </c>
      <c r="D1186" t="s">
        <v>511</v>
      </c>
      <c r="E1186" t="s">
        <v>6823</v>
      </c>
      <c r="F1186" s="68">
        <v>43159</v>
      </c>
    </row>
    <row r="1187" spans="1:6">
      <c r="A1187" s="79" t="s">
        <v>13750</v>
      </c>
      <c r="B1187" s="80">
        <v>2020</v>
      </c>
      <c r="C1187" t="s">
        <v>6824</v>
      </c>
      <c r="D1187" t="s">
        <v>511</v>
      </c>
      <c r="E1187" t="s">
        <v>6825</v>
      </c>
      <c r="F1187" s="68">
        <v>43159</v>
      </c>
    </row>
    <row r="1188" spans="1:6">
      <c r="A1188" s="79" t="s">
        <v>13750</v>
      </c>
      <c r="B1188" s="80">
        <v>2020</v>
      </c>
      <c r="C1188" t="s">
        <v>6826</v>
      </c>
      <c r="D1188" t="s">
        <v>511</v>
      </c>
      <c r="E1188" t="s">
        <v>6827</v>
      </c>
      <c r="F1188" s="68">
        <v>43159</v>
      </c>
    </row>
    <row r="1189" spans="1:6">
      <c r="A1189" s="79" t="s">
        <v>13750</v>
      </c>
      <c r="B1189" s="80">
        <v>2020</v>
      </c>
      <c r="C1189" t="s">
        <v>6828</v>
      </c>
      <c r="D1189" t="s">
        <v>511</v>
      </c>
      <c r="E1189" t="s">
        <v>6829</v>
      </c>
      <c r="F1189" s="68">
        <v>43159</v>
      </c>
    </row>
    <row r="1190" spans="1:6">
      <c r="A1190" s="79" t="s">
        <v>13750</v>
      </c>
      <c r="B1190" s="80">
        <v>2020</v>
      </c>
      <c r="C1190" t="s">
        <v>14852</v>
      </c>
      <c r="D1190" t="s">
        <v>511</v>
      </c>
      <c r="E1190" t="s">
        <v>6830</v>
      </c>
      <c r="F1190" s="68">
        <v>43159</v>
      </c>
    </row>
    <row r="1191" spans="1:6">
      <c r="A1191" s="79" t="s">
        <v>13750</v>
      </c>
      <c r="B1191" s="80">
        <v>2020</v>
      </c>
      <c r="C1191" t="s">
        <v>14853</v>
      </c>
      <c r="D1191" t="s">
        <v>511</v>
      </c>
      <c r="E1191" t="s">
        <v>6831</v>
      </c>
      <c r="F1191" s="68">
        <v>43159</v>
      </c>
    </row>
    <row r="1192" spans="1:6">
      <c r="A1192" s="79" t="s">
        <v>13750</v>
      </c>
      <c r="B1192" s="80">
        <v>2020</v>
      </c>
      <c r="C1192" t="s">
        <v>14854</v>
      </c>
      <c r="D1192" t="s">
        <v>511</v>
      </c>
      <c r="E1192" t="s">
        <v>6832</v>
      </c>
      <c r="F1192" s="68">
        <v>43159</v>
      </c>
    </row>
    <row r="1193" spans="1:6">
      <c r="A1193" s="79" t="s">
        <v>13750</v>
      </c>
      <c r="B1193" s="80">
        <v>2020</v>
      </c>
      <c r="C1193" t="s">
        <v>6833</v>
      </c>
      <c r="D1193" t="s">
        <v>511</v>
      </c>
      <c r="E1193" t="s">
        <v>6834</v>
      </c>
      <c r="F1193" s="68">
        <v>43159</v>
      </c>
    </row>
    <row r="1194" spans="1:6">
      <c r="A1194" s="79" t="s">
        <v>13750</v>
      </c>
      <c r="B1194" s="80">
        <v>2020</v>
      </c>
      <c r="C1194" t="s">
        <v>6835</v>
      </c>
      <c r="D1194" t="s">
        <v>511</v>
      </c>
      <c r="E1194" t="s">
        <v>6836</v>
      </c>
      <c r="F1194" s="68">
        <v>43159</v>
      </c>
    </row>
    <row r="1195" spans="1:6">
      <c r="A1195" s="79" t="s">
        <v>13750</v>
      </c>
      <c r="B1195" s="80">
        <v>2020</v>
      </c>
      <c r="C1195" t="s">
        <v>6837</v>
      </c>
      <c r="D1195" t="s">
        <v>511</v>
      </c>
      <c r="E1195" t="s">
        <v>6838</v>
      </c>
      <c r="F1195" s="68">
        <v>43159</v>
      </c>
    </row>
    <row r="1196" spans="1:6">
      <c r="A1196" s="79" t="s">
        <v>13750</v>
      </c>
      <c r="B1196" s="80">
        <v>2020</v>
      </c>
      <c r="C1196" t="s">
        <v>6839</v>
      </c>
      <c r="D1196" t="s">
        <v>511</v>
      </c>
      <c r="E1196" t="s">
        <v>6840</v>
      </c>
      <c r="F1196" s="68">
        <v>43159</v>
      </c>
    </row>
    <row r="1197" spans="1:6">
      <c r="A1197" s="79" t="s">
        <v>13750</v>
      </c>
      <c r="B1197" s="80">
        <v>2020</v>
      </c>
      <c r="C1197" t="s">
        <v>6841</v>
      </c>
      <c r="D1197" t="s">
        <v>511</v>
      </c>
      <c r="E1197" t="s">
        <v>6842</v>
      </c>
      <c r="F1197" s="68">
        <v>43159</v>
      </c>
    </row>
    <row r="1198" spans="1:6">
      <c r="A1198" s="79" t="s">
        <v>13750</v>
      </c>
      <c r="B1198" s="80">
        <v>2020</v>
      </c>
      <c r="C1198" t="s">
        <v>6843</v>
      </c>
      <c r="D1198" t="s">
        <v>511</v>
      </c>
      <c r="E1198" t="s">
        <v>6844</v>
      </c>
      <c r="F1198" s="68">
        <v>43132</v>
      </c>
    </row>
    <row r="1199" spans="1:6">
      <c r="A1199" s="79" t="s">
        <v>13750</v>
      </c>
      <c r="B1199" s="80">
        <v>2020</v>
      </c>
      <c r="C1199" t="s">
        <v>6845</v>
      </c>
      <c r="D1199" t="s">
        <v>511</v>
      </c>
      <c r="E1199" t="s">
        <v>6846</v>
      </c>
      <c r="F1199" s="68">
        <v>43159</v>
      </c>
    </row>
    <row r="1200" spans="1:6">
      <c r="A1200" s="79" t="s">
        <v>13750</v>
      </c>
      <c r="B1200" s="80">
        <v>2020</v>
      </c>
      <c r="C1200" t="s">
        <v>6847</v>
      </c>
      <c r="D1200" t="s">
        <v>511</v>
      </c>
      <c r="E1200" t="s">
        <v>6848</v>
      </c>
      <c r="F1200" s="68">
        <v>43159</v>
      </c>
    </row>
    <row r="1201" spans="1:6">
      <c r="A1201" s="79" t="s">
        <v>13750</v>
      </c>
      <c r="B1201" s="80">
        <v>2020</v>
      </c>
      <c r="C1201" t="s">
        <v>6849</v>
      </c>
      <c r="D1201" t="s">
        <v>511</v>
      </c>
      <c r="E1201" t="s">
        <v>6850</v>
      </c>
      <c r="F1201" s="68">
        <v>43159</v>
      </c>
    </row>
    <row r="1202" spans="1:6">
      <c r="A1202" s="79" t="s">
        <v>13750</v>
      </c>
      <c r="B1202" s="80">
        <v>2020</v>
      </c>
      <c r="C1202" t="s">
        <v>6851</v>
      </c>
      <c r="D1202" t="s">
        <v>511</v>
      </c>
      <c r="E1202" t="s">
        <v>6852</v>
      </c>
      <c r="F1202" s="68">
        <v>43159</v>
      </c>
    </row>
    <row r="1203" spans="1:6">
      <c r="A1203" s="79" t="s">
        <v>13750</v>
      </c>
      <c r="B1203" s="80">
        <v>2020</v>
      </c>
      <c r="C1203" t="s">
        <v>14855</v>
      </c>
      <c r="D1203" t="s">
        <v>511</v>
      </c>
      <c r="E1203" t="s">
        <v>6853</v>
      </c>
      <c r="F1203" s="68">
        <v>43159</v>
      </c>
    </row>
    <row r="1204" spans="1:6">
      <c r="A1204" s="79" t="s">
        <v>13750</v>
      </c>
      <c r="B1204" s="80">
        <v>2020</v>
      </c>
      <c r="C1204" t="s">
        <v>6854</v>
      </c>
      <c r="D1204" t="s">
        <v>511</v>
      </c>
      <c r="E1204" t="s">
        <v>6855</v>
      </c>
      <c r="F1204" s="68">
        <v>43159</v>
      </c>
    </row>
    <row r="1205" spans="1:6">
      <c r="A1205" s="79" t="s">
        <v>13750</v>
      </c>
      <c r="B1205" s="80">
        <v>2020</v>
      </c>
      <c r="C1205" t="s">
        <v>6856</v>
      </c>
      <c r="D1205" t="s">
        <v>511</v>
      </c>
      <c r="E1205" t="s">
        <v>6857</v>
      </c>
      <c r="F1205" s="68">
        <v>43159</v>
      </c>
    </row>
    <row r="1206" spans="1:6">
      <c r="A1206" s="79" t="s">
        <v>13750</v>
      </c>
      <c r="B1206" s="80">
        <v>2020</v>
      </c>
      <c r="C1206" t="s">
        <v>6858</v>
      </c>
      <c r="D1206" t="s">
        <v>511</v>
      </c>
      <c r="E1206" t="s">
        <v>6859</v>
      </c>
      <c r="F1206" s="68">
        <v>43159</v>
      </c>
    </row>
    <row r="1207" spans="1:6">
      <c r="A1207" s="79" t="s">
        <v>13750</v>
      </c>
      <c r="B1207" s="80">
        <v>2020</v>
      </c>
      <c r="C1207" t="s">
        <v>6860</v>
      </c>
      <c r="D1207" t="s">
        <v>511</v>
      </c>
      <c r="E1207" t="s">
        <v>6861</v>
      </c>
      <c r="F1207" s="68">
        <v>43159</v>
      </c>
    </row>
    <row r="1208" spans="1:6">
      <c r="A1208" s="79" t="s">
        <v>13750</v>
      </c>
      <c r="B1208" s="80">
        <v>2020</v>
      </c>
      <c r="C1208" t="s">
        <v>6862</v>
      </c>
      <c r="D1208" t="s">
        <v>511</v>
      </c>
      <c r="E1208" t="s">
        <v>6863</v>
      </c>
      <c r="F1208" s="68">
        <v>43159</v>
      </c>
    </row>
    <row r="1209" spans="1:6">
      <c r="A1209" s="79" t="s">
        <v>13750</v>
      </c>
      <c r="B1209" s="80">
        <v>2020</v>
      </c>
      <c r="C1209" t="s">
        <v>6864</v>
      </c>
      <c r="D1209" t="s">
        <v>511</v>
      </c>
      <c r="E1209" t="s">
        <v>6865</v>
      </c>
      <c r="F1209" s="68">
        <v>43159</v>
      </c>
    </row>
    <row r="1210" spans="1:6">
      <c r="A1210" s="79" t="s">
        <v>13750</v>
      </c>
      <c r="B1210" s="80">
        <v>2020</v>
      </c>
      <c r="C1210" t="s">
        <v>6866</v>
      </c>
      <c r="D1210" t="s">
        <v>511</v>
      </c>
      <c r="E1210" t="s">
        <v>6867</v>
      </c>
      <c r="F1210" s="68">
        <v>43159</v>
      </c>
    </row>
    <row r="1211" spans="1:6">
      <c r="A1211" s="79" t="s">
        <v>13750</v>
      </c>
      <c r="B1211" s="80">
        <v>2020</v>
      </c>
      <c r="C1211" t="s">
        <v>14856</v>
      </c>
      <c r="D1211" t="s">
        <v>511</v>
      </c>
      <c r="E1211" t="s">
        <v>6868</v>
      </c>
      <c r="F1211" s="68">
        <v>43159</v>
      </c>
    </row>
    <row r="1212" spans="1:6">
      <c r="A1212" s="79" t="s">
        <v>13750</v>
      </c>
      <c r="B1212" s="80">
        <v>2020</v>
      </c>
      <c r="C1212" t="s">
        <v>6869</v>
      </c>
      <c r="D1212" t="s">
        <v>511</v>
      </c>
      <c r="E1212" t="s">
        <v>6870</v>
      </c>
      <c r="F1212" s="68">
        <v>43132</v>
      </c>
    </row>
    <row r="1213" spans="1:6">
      <c r="A1213" s="79" t="s">
        <v>13750</v>
      </c>
      <c r="B1213" s="80">
        <v>2020</v>
      </c>
      <c r="C1213" t="s">
        <v>6871</v>
      </c>
      <c r="D1213" t="s">
        <v>511</v>
      </c>
      <c r="E1213" t="s">
        <v>6872</v>
      </c>
      <c r="F1213" s="68">
        <v>43159</v>
      </c>
    </row>
    <row r="1214" spans="1:6">
      <c r="A1214" s="79" t="s">
        <v>13750</v>
      </c>
      <c r="B1214" s="80">
        <v>2020</v>
      </c>
      <c r="C1214" t="s">
        <v>14857</v>
      </c>
      <c r="D1214" t="s">
        <v>511</v>
      </c>
      <c r="E1214" t="s">
        <v>6873</v>
      </c>
      <c r="F1214" s="68">
        <v>43132</v>
      </c>
    </row>
    <row r="1215" spans="1:6">
      <c r="A1215" s="79" t="s">
        <v>13750</v>
      </c>
      <c r="B1215" s="80">
        <v>2020</v>
      </c>
      <c r="C1215" t="s">
        <v>6874</v>
      </c>
      <c r="D1215" t="s">
        <v>511</v>
      </c>
      <c r="E1215" t="s">
        <v>6875</v>
      </c>
      <c r="F1215" s="68">
        <v>43159</v>
      </c>
    </row>
    <row r="1216" spans="1:6">
      <c r="A1216" s="79" t="s">
        <v>13750</v>
      </c>
      <c r="B1216" s="80">
        <v>2020</v>
      </c>
      <c r="C1216" t="s">
        <v>14858</v>
      </c>
      <c r="D1216" t="s">
        <v>511</v>
      </c>
      <c r="E1216" t="s">
        <v>6876</v>
      </c>
      <c r="F1216" s="68">
        <v>43159</v>
      </c>
    </row>
    <row r="1217" spans="1:6">
      <c r="A1217" s="79" t="s">
        <v>13750</v>
      </c>
      <c r="B1217" s="80">
        <v>2020</v>
      </c>
      <c r="C1217" t="s">
        <v>6877</v>
      </c>
      <c r="D1217" t="s">
        <v>511</v>
      </c>
      <c r="E1217" t="s">
        <v>6878</v>
      </c>
      <c r="F1217" s="68">
        <v>43159</v>
      </c>
    </row>
    <row r="1218" spans="1:6">
      <c r="A1218" s="79" t="s">
        <v>13750</v>
      </c>
      <c r="B1218" s="80">
        <v>2020</v>
      </c>
      <c r="C1218" t="s">
        <v>6879</v>
      </c>
      <c r="D1218" t="s">
        <v>511</v>
      </c>
      <c r="E1218" t="s">
        <v>6880</v>
      </c>
      <c r="F1218" s="68">
        <v>43159</v>
      </c>
    </row>
    <row r="1219" spans="1:6">
      <c r="A1219" s="79" t="s">
        <v>13750</v>
      </c>
      <c r="B1219" s="80">
        <v>2020</v>
      </c>
      <c r="C1219" t="s">
        <v>6881</v>
      </c>
      <c r="D1219" t="s">
        <v>511</v>
      </c>
      <c r="E1219" t="s">
        <v>6882</v>
      </c>
      <c r="F1219" s="68">
        <v>43132</v>
      </c>
    </row>
    <row r="1220" spans="1:6">
      <c r="A1220" s="79" t="s">
        <v>13750</v>
      </c>
      <c r="B1220" s="80">
        <v>2020</v>
      </c>
      <c r="C1220" t="s">
        <v>4422</v>
      </c>
      <c r="D1220" t="s">
        <v>511</v>
      </c>
      <c r="E1220" t="s">
        <v>6883</v>
      </c>
      <c r="F1220" s="68">
        <v>43159</v>
      </c>
    </row>
    <row r="1221" spans="1:6">
      <c r="A1221" s="79" t="s">
        <v>13750</v>
      </c>
      <c r="B1221" s="80">
        <v>2020</v>
      </c>
      <c r="C1221" t="s">
        <v>14859</v>
      </c>
      <c r="D1221" t="s">
        <v>511</v>
      </c>
      <c r="E1221" t="s">
        <v>6884</v>
      </c>
      <c r="F1221" s="68">
        <v>43159</v>
      </c>
    </row>
    <row r="1222" spans="1:6">
      <c r="A1222" s="79" t="s">
        <v>13750</v>
      </c>
      <c r="B1222" s="80">
        <v>2020</v>
      </c>
      <c r="C1222" t="s">
        <v>6885</v>
      </c>
      <c r="D1222" t="s">
        <v>511</v>
      </c>
      <c r="E1222" t="s">
        <v>6886</v>
      </c>
      <c r="F1222" s="68">
        <v>43159</v>
      </c>
    </row>
    <row r="1223" spans="1:6">
      <c r="A1223" s="79" t="s">
        <v>13750</v>
      </c>
      <c r="B1223" s="80">
        <v>2020</v>
      </c>
      <c r="C1223" t="s">
        <v>6887</v>
      </c>
      <c r="D1223" t="s">
        <v>511</v>
      </c>
      <c r="E1223" t="s">
        <v>6888</v>
      </c>
      <c r="F1223" s="68">
        <v>43159</v>
      </c>
    </row>
    <row r="1224" spans="1:6">
      <c r="A1224" s="79" t="s">
        <v>13750</v>
      </c>
      <c r="B1224" s="80">
        <v>2020</v>
      </c>
      <c r="C1224" t="s">
        <v>14860</v>
      </c>
      <c r="D1224" t="s">
        <v>511</v>
      </c>
      <c r="E1224" t="s">
        <v>6889</v>
      </c>
      <c r="F1224" s="68">
        <v>43159</v>
      </c>
    </row>
    <row r="1225" spans="1:6">
      <c r="A1225" s="79" t="s">
        <v>13750</v>
      </c>
      <c r="B1225" s="80">
        <v>2020</v>
      </c>
      <c r="C1225" t="s">
        <v>6890</v>
      </c>
      <c r="D1225" t="s">
        <v>511</v>
      </c>
      <c r="E1225" t="s">
        <v>6891</v>
      </c>
      <c r="F1225" s="68">
        <v>43159</v>
      </c>
    </row>
    <row r="1226" spans="1:6">
      <c r="A1226" s="79" t="s">
        <v>13750</v>
      </c>
      <c r="B1226" s="80">
        <v>2020</v>
      </c>
      <c r="C1226" t="s">
        <v>6892</v>
      </c>
      <c r="D1226" t="s">
        <v>511</v>
      </c>
      <c r="E1226" t="s">
        <v>6893</v>
      </c>
      <c r="F1226" s="68">
        <v>43159</v>
      </c>
    </row>
    <row r="1227" spans="1:6">
      <c r="A1227" s="79" t="s">
        <v>13750</v>
      </c>
      <c r="B1227" s="80">
        <v>2020</v>
      </c>
      <c r="C1227" t="s">
        <v>6894</v>
      </c>
      <c r="D1227" t="s">
        <v>511</v>
      </c>
      <c r="E1227" t="s">
        <v>6895</v>
      </c>
      <c r="F1227" s="68">
        <v>43159</v>
      </c>
    </row>
    <row r="1228" spans="1:6">
      <c r="A1228" s="79" t="s">
        <v>13750</v>
      </c>
      <c r="B1228" s="80">
        <v>2020</v>
      </c>
      <c r="C1228" t="s">
        <v>6896</v>
      </c>
      <c r="D1228" t="s">
        <v>511</v>
      </c>
      <c r="E1228" t="s">
        <v>6897</v>
      </c>
      <c r="F1228" s="68">
        <v>43159</v>
      </c>
    </row>
    <row r="1229" spans="1:6">
      <c r="A1229" s="79" t="s">
        <v>13750</v>
      </c>
      <c r="B1229" s="80">
        <v>2020</v>
      </c>
      <c r="C1229" t="s">
        <v>6898</v>
      </c>
      <c r="D1229" t="s">
        <v>511</v>
      </c>
      <c r="E1229" t="s">
        <v>6899</v>
      </c>
      <c r="F1229" s="68">
        <v>43159</v>
      </c>
    </row>
    <row r="1230" spans="1:6">
      <c r="A1230" s="79" t="s">
        <v>13750</v>
      </c>
      <c r="B1230" s="80">
        <v>2020</v>
      </c>
      <c r="C1230" t="s">
        <v>6900</v>
      </c>
      <c r="D1230" t="s">
        <v>511</v>
      </c>
      <c r="E1230" t="s">
        <v>6901</v>
      </c>
      <c r="F1230" s="68">
        <v>43159</v>
      </c>
    </row>
    <row r="1231" spans="1:6">
      <c r="A1231" s="79" t="s">
        <v>13750</v>
      </c>
      <c r="B1231" s="80">
        <v>2020</v>
      </c>
      <c r="C1231" t="s">
        <v>14861</v>
      </c>
      <c r="D1231" t="s">
        <v>511</v>
      </c>
      <c r="E1231" t="s">
        <v>6902</v>
      </c>
      <c r="F1231" s="68">
        <v>43159</v>
      </c>
    </row>
    <row r="1232" spans="1:6">
      <c r="A1232" s="79" t="s">
        <v>13750</v>
      </c>
      <c r="B1232" s="80">
        <v>2020</v>
      </c>
      <c r="C1232" t="s">
        <v>6903</v>
      </c>
      <c r="D1232" t="s">
        <v>511</v>
      </c>
      <c r="E1232" t="s">
        <v>6904</v>
      </c>
      <c r="F1232" s="68">
        <v>43159</v>
      </c>
    </row>
    <row r="1233" spans="1:6">
      <c r="A1233" s="79" t="s">
        <v>13750</v>
      </c>
      <c r="B1233" s="80">
        <v>2020</v>
      </c>
      <c r="C1233" t="s">
        <v>6905</v>
      </c>
      <c r="D1233" t="s">
        <v>511</v>
      </c>
      <c r="E1233" t="s">
        <v>6906</v>
      </c>
      <c r="F1233" s="68">
        <v>43159</v>
      </c>
    </row>
    <row r="1234" spans="1:6">
      <c r="A1234" s="79" t="s">
        <v>13750</v>
      </c>
      <c r="B1234" s="80">
        <v>2020</v>
      </c>
      <c r="C1234" t="s">
        <v>14862</v>
      </c>
      <c r="D1234" t="s">
        <v>511</v>
      </c>
      <c r="E1234" t="s">
        <v>6907</v>
      </c>
      <c r="F1234" s="68">
        <v>43159</v>
      </c>
    </row>
    <row r="1235" spans="1:6">
      <c r="A1235" s="79" t="s">
        <v>13750</v>
      </c>
      <c r="B1235" s="80">
        <v>2020</v>
      </c>
      <c r="C1235" t="s">
        <v>14863</v>
      </c>
      <c r="D1235" t="s">
        <v>511</v>
      </c>
      <c r="E1235" t="s">
        <v>6908</v>
      </c>
      <c r="F1235" s="68">
        <v>43159</v>
      </c>
    </row>
    <row r="1236" spans="1:6">
      <c r="A1236" s="79" t="s">
        <v>13750</v>
      </c>
      <c r="B1236" s="80">
        <v>2020</v>
      </c>
      <c r="C1236" t="s">
        <v>6909</v>
      </c>
      <c r="D1236" t="s">
        <v>511</v>
      </c>
      <c r="E1236" t="s">
        <v>6910</v>
      </c>
      <c r="F1236" s="68">
        <v>43132</v>
      </c>
    </row>
    <row r="1237" spans="1:6">
      <c r="A1237" s="79" t="s">
        <v>13750</v>
      </c>
      <c r="B1237" s="80">
        <v>2020</v>
      </c>
      <c r="C1237" t="s">
        <v>6911</v>
      </c>
      <c r="D1237" t="s">
        <v>511</v>
      </c>
      <c r="E1237" t="s">
        <v>6912</v>
      </c>
      <c r="F1237" s="68">
        <v>43159</v>
      </c>
    </row>
    <row r="1238" spans="1:6">
      <c r="A1238" s="79" t="s">
        <v>13750</v>
      </c>
      <c r="B1238" s="80">
        <v>2020</v>
      </c>
      <c r="C1238" t="s">
        <v>6913</v>
      </c>
      <c r="D1238" t="s">
        <v>511</v>
      </c>
      <c r="E1238" t="s">
        <v>6914</v>
      </c>
      <c r="F1238" s="68">
        <v>43159</v>
      </c>
    </row>
    <row r="1239" spans="1:6">
      <c r="A1239" s="79" t="s">
        <v>13750</v>
      </c>
      <c r="B1239" s="80">
        <v>2020</v>
      </c>
      <c r="C1239" t="s">
        <v>6915</v>
      </c>
      <c r="D1239" t="s">
        <v>511</v>
      </c>
      <c r="E1239" t="s">
        <v>6916</v>
      </c>
      <c r="F1239" s="68">
        <v>43132</v>
      </c>
    </row>
    <row r="1240" spans="1:6">
      <c r="A1240" s="79" t="s">
        <v>13750</v>
      </c>
      <c r="B1240" s="80">
        <v>2020</v>
      </c>
      <c r="C1240" t="s">
        <v>6917</v>
      </c>
      <c r="D1240" t="s">
        <v>511</v>
      </c>
      <c r="E1240" t="s">
        <v>6918</v>
      </c>
      <c r="F1240" s="68">
        <v>43159</v>
      </c>
    </row>
    <row r="1241" spans="1:6">
      <c r="A1241" s="79" t="s">
        <v>13750</v>
      </c>
      <c r="B1241" s="80">
        <v>2020</v>
      </c>
      <c r="C1241" t="s">
        <v>14864</v>
      </c>
      <c r="D1241" t="s">
        <v>511</v>
      </c>
      <c r="E1241" t="s">
        <v>6919</v>
      </c>
      <c r="F1241" s="68">
        <v>43159</v>
      </c>
    </row>
    <row r="1242" spans="1:6">
      <c r="A1242" s="79" t="s">
        <v>13750</v>
      </c>
      <c r="B1242" s="80">
        <v>2020</v>
      </c>
      <c r="C1242" t="s">
        <v>4418</v>
      </c>
      <c r="D1242" t="s">
        <v>511</v>
      </c>
      <c r="E1242" t="s">
        <v>6920</v>
      </c>
      <c r="F1242" s="68">
        <v>43159</v>
      </c>
    </row>
    <row r="1243" spans="1:6">
      <c r="A1243" s="79" t="s">
        <v>13750</v>
      </c>
      <c r="B1243" s="80">
        <v>2020</v>
      </c>
      <c r="C1243" t="s">
        <v>14865</v>
      </c>
      <c r="D1243" t="s">
        <v>511</v>
      </c>
      <c r="E1243" t="s">
        <v>6921</v>
      </c>
      <c r="F1243" s="68">
        <v>43159</v>
      </c>
    </row>
    <row r="1244" spans="1:6">
      <c r="A1244" s="79" t="s">
        <v>13750</v>
      </c>
      <c r="B1244" s="80">
        <v>2020</v>
      </c>
      <c r="C1244" t="s">
        <v>6922</v>
      </c>
      <c r="D1244" t="s">
        <v>511</v>
      </c>
      <c r="E1244" t="s">
        <v>6923</v>
      </c>
      <c r="F1244" s="68">
        <v>43159</v>
      </c>
    </row>
    <row r="1245" spans="1:6">
      <c r="A1245" s="79" t="s">
        <v>13750</v>
      </c>
      <c r="B1245" s="80">
        <v>2020</v>
      </c>
      <c r="C1245" t="s">
        <v>14866</v>
      </c>
      <c r="D1245" t="s">
        <v>511</v>
      </c>
      <c r="E1245" t="s">
        <v>6924</v>
      </c>
      <c r="F1245" s="68">
        <v>43159</v>
      </c>
    </row>
    <row r="1246" spans="1:6">
      <c r="A1246" s="79" t="s">
        <v>13750</v>
      </c>
      <c r="B1246" s="80">
        <v>2020</v>
      </c>
      <c r="C1246" t="s">
        <v>6925</v>
      </c>
      <c r="D1246" t="s">
        <v>511</v>
      </c>
      <c r="E1246" t="s">
        <v>6926</v>
      </c>
      <c r="F1246" s="68">
        <v>43159</v>
      </c>
    </row>
    <row r="1247" spans="1:6">
      <c r="A1247" s="79" t="s">
        <v>13750</v>
      </c>
      <c r="B1247" s="80">
        <v>2020</v>
      </c>
      <c r="C1247" t="s">
        <v>6927</v>
      </c>
      <c r="D1247" t="s">
        <v>511</v>
      </c>
      <c r="E1247" t="s">
        <v>6928</v>
      </c>
      <c r="F1247" s="68">
        <v>43159</v>
      </c>
    </row>
    <row r="1248" spans="1:6">
      <c r="A1248" s="79" t="s">
        <v>13750</v>
      </c>
      <c r="B1248" s="80">
        <v>2020</v>
      </c>
      <c r="C1248" t="s">
        <v>14867</v>
      </c>
      <c r="D1248" t="s">
        <v>511</v>
      </c>
      <c r="E1248" t="s">
        <v>6929</v>
      </c>
      <c r="F1248" s="68">
        <v>43159</v>
      </c>
    </row>
    <row r="1249" spans="1:6">
      <c r="A1249" s="79" t="s">
        <v>13750</v>
      </c>
      <c r="B1249" s="80">
        <v>2020</v>
      </c>
      <c r="C1249" t="s">
        <v>6930</v>
      </c>
      <c r="D1249" t="s">
        <v>511</v>
      </c>
      <c r="E1249" t="s">
        <v>6931</v>
      </c>
      <c r="F1249" s="68">
        <v>43159</v>
      </c>
    </row>
    <row r="1250" spans="1:6">
      <c r="A1250" s="79" t="s">
        <v>13750</v>
      </c>
      <c r="B1250" s="80">
        <v>2020</v>
      </c>
      <c r="C1250" t="s">
        <v>14868</v>
      </c>
      <c r="D1250" t="s">
        <v>511</v>
      </c>
      <c r="E1250" t="s">
        <v>6932</v>
      </c>
      <c r="F1250" s="68">
        <v>43159</v>
      </c>
    </row>
    <row r="1251" spans="1:6">
      <c r="A1251" s="79" t="s">
        <v>13750</v>
      </c>
      <c r="B1251" s="80">
        <v>2020</v>
      </c>
      <c r="C1251" t="s">
        <v>6933</v>
      </c>
      <c r="D1251" t="s">
        <v>511</v>
      </c>
      <c r="E1251" t="s">
        <v>6934</v>
      </c>
      <c r="F1251" s="68">
        <v>43159</v>
      </c>
    </row>
    <row r="1252" spans="1:6">
      <c r="A1252" s="79" t="s">
        <v>13750</v>
      </c>
      <c r="B1252" s="80">
        <v>2020</v>
      </c>
      <c r="C1252" t="s">
        <v>4892</v>
      </c>
      <c r="D1252" t="s">
        <v>511</v>
      </c>
      <c r="E1252" t="s">
        <v>6935</v>
      </c>
      <c r="F1252" s="68">
        <v>43159</v>
      </c>
    </row>
    <row r="1253" spans="1:6">
      <c r="A1253" s="79" t="s">
        <v>13750</v>
      </c>
      <c r="B1253" s="80">
        <v>2020</v>
      </c>
      <c r="C1253" t="s">
        <v>6936</v>
      </c>
      <c r="D1253" t="s">
        <v>511</v>
      </c>
      <c r="E1253" t="s">
        <v>6937</v>
      </c>
      <c r="F1253" s="68">
        <v>43159</v>
      </c>
    </row>
    <row r="1254" spans="1:6">
      <c r="A1254" s="79" t="s">
        <v>13750</v>
      </c>
      <c r="B1254" s="80">
        <v>2020</v>
      </c>
      <c r="C1254" t="s">
        <v>14869</v>
      </c>
      <c r="D1254" t="s">
        <v>511</v>
      </c>
      <c r="E1254" t="s">
        <v>6938</v>
      </c>
      <c r="F1254" s="68">
        <v>43159</v>
      </c>
    </row>
    <row r="1255" spans="1:6">
      <c r="A1255" s="79" t="s">
        <v>13750</v>
      </c>
      <c r="B1255" s="80">
        <v>2020</v>
      </c>
      <c r="C1255" t="s">
        <v>6939</v>
      </c>
      <c r="D1255" t="s">
        <v>511</v>
      </c>
      <c r="E1255" t="s">
        <v>6940</v>
      </c>
      <c r="F1255" s="68">
        <v>43159</v>
      </c>
    </row>
    <row r="1256" spans="1:6">
      <c r="A1256" s="79" t="s">
        <v>13750</v>
      </c>
      <c r="B1256" s="80">
        <v>2020</v>
      </c>
      <c r="C1256" t="s">
        <v>6941</v>
      </c>
      <c r="D1256" t="s">
        <v>511</v>
      </c>
      <c r="E1256" t="s">
        <v>6942</v>
      </c>
      <c r="F1256" s="68">
        <v>43159</v>
      </c>
    </row>
    <row r="1257" spans="1:6">
      <c r="A1257" s="79" t="s">
        <v>13750</v>
      </c>
      <c r="B1257" s="80">
        <v>2020</v>
      </c>
      <c r="C1257" t="s">
        <v>6943</v>
      </c>
      <c r="D1257" t="s">
        <v>511</v>
      </c>
      <c r="E1257" t="s">
        <v>6944</v>
      </c>
      <c r="F1257" s="68">
        <v>43159</v>
      </c>
    </row>
    <row r="1258" spans="1:6">
      <c r="A1258" s="79" t="s">
        <v>13750</v>
      </c>
      <c r="B1258" s="80">
        <v>2020</v>
      </c>
      <c r="C1258" t="s">
        <v>6945</v>
      </c>
      <c r="D1258" t="s">
        <v>511</v>
      </c>
      <c r="E1258" t="s">
        <v>6946</v>
      </c>
      <c r="F1258" s="68">
        <v>43159</v>
      </c>
    </row>
    <row r="1259" spans="1:6">
      <c r="A1259" s="79" t="s">
        <v>13750</v>
      </c>
      <c r="B1259" s="80">
        <v>2020</v>
      </c>
      <c r="C1259" t="s">
        <v>6947</v>
      </c>
      <c r="D1259" t="s">
        <v>511</v>
      </c>
      <c r="E1259" t="s">
        <v>6948</v>
      </c>
      <c r="F1259" s="68">
        <v>43159</v>
      </c>
    </row>
    <row r="1260" spans="1:6">
      <c r="A1260" s="79" t="s">
        <v>13750</v>
      </c>
      <c r="B1260" s="80">
        <v>2020</v>
      </c>
      <c r="C1260" t="s">
        <v>14870</v>
      </c>
      <c r="D1260" t="s">
        <v>511</v>
      </c>
      <c r="E1260" t="s">
        <v>6949</v>
      </c>
      <c r="F1260" s="68">
        <v>43159</v>
      </c>
    </row>
    <row r="1261" spans="1:6">
      <c r="A1261" s="79" t="s">
        <v>13750</v>
      </c>
      <c r="B1261" s="80">
        <v>2020</v>
      </c>
      <c r="C1261" t="s">
        <v>6950</v>
      </c>
      <c r="D1261" t="s">
        <v>511</v>
      </c>
      <c r="E1261" t="s">
        <v>6951</v>
      </c>
      <c r="F1261" s="68">
        <v>43159</v>
      </c>
    </row>
    <row r="1262" spans="1:6">
      <c r="A1262" s="79" t="s">
        <v>13750</v>
      </c>
      <c r="B1262" s="80">
        <v>2020</v>
      </c>
      <c r="C1262" t="s">
        <v>14871</v>
      </c>
      <c r="D1262" t="s">
        <v>511</v>
      </c>
      <c r="E1262" t="s">
        <v>6952</v>
      </c>
      <c r="F1262" s="68">
        <v>43159</v>
      </c>
    </row>
    <row r="1263" spans="1:6">
      <c r="A1263" s="79" t="s">
        <v>13750</v>
      </c>
      <c r="B1263" s="80">
        <v>2020</v>
      </c>
      <c r="C1263" t="s">
        <v>6953</v>
      </c>
      <c r="D1263" t="s">
        <v>511</v>
      </c>
      <c r="E1263" t="s">
        <v>6954</v>
      </c>
      <c r="F1263" s="68">
        <v>43159</v>
      </c>
    </row>
    <row r="1264" spans="1:6">
      <c r="A1264" s="79" t="s">
        <v>13750</v>
      </c>
      <c r="B1264" s="80">
        <v>2020</v>
      </c>
      <c r="C1264" t="s">
        <v>6955</v>
      </c>
      <c r="D1264" t="s">
        <v>511</v>
      </c>
      <c r="E1264" t="s">
        <v>6956</v>
      </c>
      <c r="F1264" s="68">
        <v>43132</v>
      </c>
    </row>
    <row r="1265" spans="1:6">
      <c r="A1265" s="79" t="s">
        <v>13750</v>
      </c>
      <c r="B1265" s="80">
        <v>2020</v>
      </c>
      <c r="C1265" t="s">
        <v>6957</v>
      </c>
      <c r="D1265" t="s">
        <v>511</v>
      </c>
      <c r="E1265" t="s">
        <v>6958</v>
      </c>
      <c r="F1265" s="68">
        <v>43159</v>
      </c>
    </row>
    <row r="1266" spans="1:6">
      <c r="A1266" s="79" t="s">
        <v>13750</v>
      </c>
      <c r="B1266" s="80">
        <v>2020</v>
      </c>
      <c r="C1266" t="s">
        <v>14872</v>
      </c>
      <c r="D1266" t="s">
        <v>511</v>
      </c>
      <c r="E1266" t="s">
        <v>6959</v>
      </c>
      <c r="F1266" s="68">
        <v>43159</v>
      </c>
    </row>
    <row r="1267" spans="1:6">
      <c r="A1267" s="79" t="s">
        <v>13750</v>
      </c>
      <c r="B1267" s="80">
        <v>2020</v>
      </c>
      <c r="C1267" t="s">
        <v>6960</v>
      </c>
      <c r="D1267" t="s">
        <v>511</v>
      </c>
      <c r="E1267" t="s">
        <v>6961</v>
      </c>
      <c r="F1267" s="68">
        <v>43159</v>
      </c>
    </row>
    <row r="1268" spans="1:6">
      <c r="A1268" s="79" t="s">
        <v>13750</v>
      </c>
      <c r="B1268" s="80">
        <v>2020</v>
      </c>
      <c r="C1268" t="s">
        <v>6962</v>
      </c>
      <c r="D1268" t="s">
        <v>511</v>
      </c>
      <c r="E1268" t="s">
        <v>6963</v>
      </c>
      <c r="F1268" s="68">
        <v>43159</v>
      </c>
    </row>
    <row r="1269" spans="1:6">
      <c r="A1269" s="79" t="s">
        <v>13750</v>
      </c>
      <c r="B1269" s="80">
        <v>2020</v>
      </c>
      <c r="C1269" t="s">
        <v>6964</v>
      </c>
      <c r="D1269" t="s">
        <v>511</v>
      </c>
      <c r="E1269" t="s">
        <v>6965</v>
      </c>
      <c r="F1269" s="68">
        <v>43159</v>
      </c>
    </row>
    <row r="1270" spans="1:6">
      <c r="A1270" s="79" t="s">
        <v>13751</v>
      </c>
      <c r="B1270" s="80">
        <v>2020</v>
      </c>
      <c r="C1270" t="s">
        <v>6966</v>
      </c>
      <c r="D1270" t="s">
        <v>511</v>
      </c>
      <c r="E1270" t="s">
        <v>6967</v>
      </c>
      <c r="F1270" s="68">
        <v>43159</v>
      </c>
    </row>
    <row r="1271" spans="1:6">
      <c r="A1271" s="79" t="s">
        <v>13751</v>
      </c>
      <c r="B1271" s="80">
        <v>2020</v>
      </c>
      <c r="C1271" t="s">
        <v>6968</v>
      </c>
      <c r="D1271" t="s">
        <v>511</v>
      </c>
      <c r="E1271" t="s">
        <v>6969</v>
      </c>
      <c r="F1271" s="68">
        <v>43159</v>
      </c>
    </row>
    <row r="1272" spans="1:6">
      <c r="A1272" s="79" t="s">
        <v>13751</v>
      </c>
      <c r="B1272" s="80">
        <v>2020</v>
      </c>
      <c r="C1272" t="s">
        <v>6970</v>
      </c>
      <c r="D1272" t="s">
        <v>511</v>
      </c>
      <c r="E1272" t="s">
        <v>6971</v>
      </c>
      <c r="F1272" s="68">
        <v>43159</v>
      </c>
    </row>
    <row r="1273" spans="1:6">
      <c r="A1273" s="79" t="s">
        <v>13751</v>
      </c>
      <c r="B1273" s="80">
        <v>2020</v>
      </c>
      <c r="C1273" t="s">
        <v>6972</v>
      </c>
      <c r="D1273" t="s">
        <v>511</v>
      </c>
      <c r="E1273" t="s">
        <v>6973</v>
      </c>
      <c r="F1273" s="68">
        <v>43159</v>
      </c>
    </row>
    <row r="1274" spans="1:6">
      <c r="A1274" s="79" t="s">
        <v>13751</v>
      </c>
      <c r="B1274" s="80">
        <v>2020</v>
      </c>
      <c r="C1274" t="s">
        <v>6974</v>
      </c>
      <c r="D1274" t="s">
        <v>511</v>
      </c>
      <c r="E1274" t="s">
        <v>6975</v>
      </c>
      <c r="F1274" s="68">
        <v>43159</v>
      </c>
    </row>
    <row r="1275" spans="1:6">
      <c r="A1275" s="79" t="s">
        <v>13751</v>
      </c>
      <c r="B1275" s="80">
        <v>2020</v>
      </c>
      <c r="C1275" t="s">
        <v>6976</v>
      </c>
      <c r="D1275" t="s">
        <v>511</v>
      </c>
      <c r="E1275" t="s">
        <v>6977</v>
      </c>
      <c r="F1275" s="68">
        <v>43159</v>
      </c>
    </row>
    <row r="1276" spans="1:6">
      <c r="A1276" s="79" t="s">
        <v>13751</v>
      </c>
      <c r="B1276" s="80">
        <v>2020</v>
      </c>
      <c r="C1276" t="s">
        <v>6978</v>
      </c>
      <c r="D1276" t="s">
        <v>511</v>
      </c>
      <c r="E1276" t="s">
        <v>6979</v>
      </c>
      <c r="F1276" s="68">
        <v>43159</v>
      </c>
    </row>
    <row r="1277" spans="1:6">
      <c r="A1277" s="79" t="s">
        <v>13751</v>
      </c>
      <c r="B1277" s="80">
        <v>2020</v>
      </c>
      <c r="C1277" t="s">
        <v>6980</v>
      </c>
      <c r="D1277" t="s">
        <v>511</v>
      </c>
      <c r="E1277" t="s">
        <v>6981</v>
      </c>
      <c r="F1277" s="68">
        <v>43159</v>
      </c>
    </row>
    <row r="1278" spans="1:6">
      <c r="A1278" s="79" t="s">
        <v>13751</v>
      </c>
      <c r="B1278" s="80">
        <v>2020</v>
      </c>
      <c r="C1278" t="s">
        <v>6982</v>
      </c>
      <c r="D1278" t="s">
        <v>511</v>
      </c>
      <c r="E1278" t="s">
        <v>6983</v>
      </c>
      <c r="F1278" s="68">
        <v>43159</v>
      </c>
    </row>
    <row r="1279" spans="1:6">
      <c r="A1279" s="79" t="s">
        <v>13751</v>
      </c>
      <c r="B1279" s="80">
        <v>2020</v>
      </c>
      <c r="C1279" t="s">
        <v>6984</v>
      </c>
      <c r="D1279" t="s">
        <v>511</v>
      </c>
      <c r="E1279" t="s">
        <v>6985</v>
      </c>
      <c r="F1279" s="68">
        <v>43159</v>
      </c>
    </row>
    <row r="1280" spans="1:6">
      <c r="A1280" s="79" t="s">
        <v>13751</v>
      </c>
      <c r="B1280" s="80">
        <v>2020</v>
      </c>
      <c r="C1280" t="s">
        <v>6986</v>
      </c>
      <c r="D1280" t="s">
        <v>511</v>
      </c>
      <c r="E1280" t="s">
        <v>6987</v>
      </c>
      <c r="F1280" s="68">
        <v>43159</v>
      </c>
    </row>
    <row r="1281" spans="1:6">
      <c r="A1281" s="79" t="s">
        <v>13751</v>
      </c>
      <c r="B1281" s="80">
        <v>2020</v>
      </c>
      <c r="C1281" t="s">
        <v>6988</v>
      </c>
      <c r="D1281" t="s">
        <v>511</v>
      </c>
      <c r="E1281" t="s">
        <v>6989</v>
      </c>
      <c r="F1281" s="68">
        <v>43159</v>
      </c>
    </row>
    <row r="1282" spans="1:6">
      <c r="A1282" s="79" t="s">
        <v>13751</v>
      </c>
      <c r="B1282" s="80">
        <v>2020</v>
      </c>
      <c r="C1282" t="s">
        <v>6990</v>
      </c>
      <c r="D1282" t="s">
        <v>511</v>
      </c>
      <c r="E1282" t="s">
        <v>6991</v>
      </c>
      <c r="F1282" s="68">
        <v>43159</v>
      </c>
    </row>
    <row r="1283" spans="1:6">
      <c r="A1283" s="79" t="s">
        <v>13751</v>
      </c>
      <c r="B1283" s="80">
        <v>2020</v>
      </c>
      <c r="C1283" t="s">
        <v>6992</v>
      </c>
      <c r="D1283" t="s">
        <v>511</v>
      </c>
      <c r="E1283" t="s">
        <v>6993</v>
      </c>
      <c r="F1283" s="68">
        <v>43159</v>
      </c>
    </row>
    <row r="1284" spans="1:6">
      <c r="A1284" s="79" t="s">
        <v>13751</v>
      </c>
      <c r="B1284" s="80">
        <v>2020</v>
      </c>
      <c r="C1284" t="s">
        <v>6994</v>
      </c>
      <c r="D1284" t="s">
        <v>511</v>
      </c>
      <c r="E1284" t="s">
        <v>6995</v>
      </c>
      <c r="F1284" s="68">
        <v>43159</v>
      </c>
    </row>
    <row r="1285" spans="1:6">
      <c r="A1285" s="79" t="s">
        <v>13751</v>
      </c>
      <c r="B1285" s="80">
        <v>2020</v>
      </c>
      <c r="C1285" t="s">
        <v>6996</v>
      </c>
      <c r="D1285" t="s">
        <v>511</v>
      </c>
      <c r="E1285" t="s">
        <v>6997</v>
      </c>
      <c r="F1285" s="68">
        <v>43159</v>
      </c>
    </row>
    <row r="1286" spans="1:6">
      <c r="A1286" s="79" t="s">
        <v>13751</v>
      </c>
      <c r="B1286" s="80">
        <v>2020</v>
      </c>
      <c r="C1286" t="s">
        <v>6998</v>
      </c>
      <c r="D1286" t="s">
        <v>511</v>
      </c>
      <c r="E1286" t="s">
        <v>6999</v>
      </c>
      <c r="F1286" s="68">
        <v>43159</v>
      </c>
    </row>
    <row r="1287" spans="1:6">
      <c r="A1287" s="79" t="s">
        <v>13751</v>
      </c>
      <c r="B1287" s="80">
        <v>2020</v>
      </c>
      <c r="C1287" t="s">
        <v>7000</v>
      </c>
      <c r="D1287" t="s">
        <v>511</v>
      </c>
      <c r="E1287" t="s">
        <v>7001</v>
      </c>
      <c r="F1287" s="68">
        <v>43159</v>
      </c>
    </row>
    <row r="1288" spans="1:6">
      <c r="A1288" s="79" t="s">
        <v>13751</v>
      </c>
      <c r="B1288" s="80">
        <v>2020</v>
      </c>
      <c r="C1288" t="s">
        <v>7002</v>
      </c>
      <c r="D1288" t="s">
        <v>511</v>
      </c>
      <c r="E1288" t="s">
        <v>7003</v>
      </c>
      <c r="F1288" s="68">
        <v>43159</v>
      </c>
    </row>
    <row r="1289" spans="1:6">
      <c r="A1289" s="79" t="s">
        <v>13751</v>
      </c>
      <c r="B1289" s="80">
        <v>2020</v>
      </c>
      <c r="C1289" t="s">
        <v>7004</v>
      </c>
      <c r="D1289" t="s">
        <v>511</v>
      </c>
      <c r="E1289" t="s">
        <v>7005</v>
      </c>
      <c r="F1289" s="68">
        <v>43159</v>
      </c>
    </row>
    <row r="1290" spans="1:6">
      <c r="A1290" s="79" t="s">
        <v>13751</v>
      </c>
      <c r="B1290" s="80">
        <v>2020</v>
      </c>
      <c r="C1290" t="s">
        <v>7006</v>
      </c>
      <c r="D1290" t="s">
        <v>511</v>
      </c>
      <c r="E1290" t="s">
        <v>7007</v>
      </c>
      <c r="F1290" s="68">
        <v>43159</v>
      </c>
    </row>
    <row r="1291" spans="1:6">
      <c r="A1291" s="79" t="s">
        <v>13751</v>
      </c>
      <c r="B1291" s="80">
        <v>2020</v>
      </c>
      <c r="C1291" t="s">
        <v>7008</v>
      </c>
      <c r="D1291" t="s">
        <v>511</v>
      </c>
      <c r="E1291" t="s">
        <v>7009</v>
      </c>
      <c r="F1291" s="68">
        <v>43159</v>
      </c>
    </row>
    <row r="1292" spans="1:6">
      <c r="A1292" s="79" t="s">
        <v>13751</v>
      </c>
      <c r="B1292" s="80">
        <v>2020</v>
      </c>
      <c r="C1292" t="s">
        <v>7010</v>
      </c>
      <c r="D1292" t="s">
        <v>511</v>
      </c>
      <c r="E1292" t="s">
        <v>7011</v>
      </c>
      <c r="F1292" s="68">
        <v>43159</v>
      </c>
    </row>
    <row r="1293" spans="1:6">
      <c r="A1293" s="79" t="s">
        <v>13751</v>
      </c>
      <c r="B1293" s="80">
        <v>2020</v>
      </c>
      <c r="C1293" t="s">
        <v>7012</v>
      </c>
      <c r="D1293" t="s">
        <v>511</v>
      </c>
      <c r="E1293" t="s">
        <v>7013</v>
      </c>
      <c r="F1293" s="68">
        <v>43159</v>
      </c>
    </row>
    <row r="1294" spans="1:6">
      <c r="A1294" s="79" t="s">
        <v>13751</v>
      </c>
      <c r="B1294" s="80">
        <v>2020</v>
      </c>
      <c r="C1294" t="s">
        <v>7014</v>
      </c>
      <c r="D1294" t="s">
        <v>511</v>
      </c>
      <c r="E1294" t="s">
        <v>7015</v>
      </c>
      <c r="F1294" s="68">
        <v>43159</v>
      </c>
    </row>
    <row r="1295" spans="1:6">
      <c r="A1295" s="79" t="s">
        <v>13751</v>
      </c>
      <c r="B1295" s="80">
        <v>2020</v>
      </c>
      <c r="C1295" t="s">
        <v>7016</v>
      </c>
      <c r="D1295" t="s">
        <v>511</v>
      </c>
      <c r="E1295" t="s">
        <v>7017</v>
      </c>
      <c r="F1295" s="68">
        <v>43159</v>
      </c>
    </row>
    <row r="1296" spans="1:6">
      <c r="A1296" s="79" t="s">
        <v>13751</v>
      </c>
      <c r="B1296" s="80">
        <v>2020</v>
      </c>
      <c r="C1296" t="s">
        <v>7018</v>
      </c>
      <c r="D1296" t="s">
        <v>511</v>
      </c>
      <c r="E1296" t="s">
        <v>7019</v>
      </c>
      <c r="F1296" s="68">
        <v>43159</v>
      </c>
    </row>
    <row r="1297" spans="1:6">
      <c r="A1297" s="79" t="s">
        <v>13751</v>
      </c>
      <c r="B1297" s="80">
        <v>2020</v>
      </c>
      <c r="C1297" t="s">
        <v>14873</v>
      </c>
      <c r="D1297" t="s">
        <v>511</v>
      </c>
      <c r="E1297" t="s">
        <v>7020</v>
      </c>
      <c r="F1297" s="68">
        <v>43159</v>
      </c>
    </row>
    <row r="1298" spans="1:6">
      <c r="A1298" s="79" t="s">
        <v>13751</v>
      </c>
      <c r="B1298" s="80">
        <v>2020</v>
      </c>
      <c r="C1298" t="s">
        <v>14874</v>
      </c>
      <c r="D1298" t="s">
        <v>511</v>
      </c>
      <c r="E1298" t="s">
        <v>7021</v>
      </c>
      <c r="F1298" s="68">
        <v>43159</v>
      </c>
    </row>
    <row r="1299" spans="1:6">
      <c r="A1299" s="79" t="s">
        <v>13751</v>
      </c>
      <c r="B1299" s="80">
        <v>2020</v>
      </c>
      <c r="C1299" t="s">
        <v>14875</v>
      </c>
      <c r="D1299" t="s">
        <v>511</v>
      </c>
      <c r="E1299" t="s">
        <v>7022</v>
      </c>
      <c r="F1299" s="68">
        <v>43159</v>
      </c>
    </row>
    <row r="1300" spans="1:6">
      <c r="A1300" s="79" t="s">
        <v>13751</v>
      </c>
      <c r="B1300" s="80">
        <v>2020</v>
      </c>
      <c r="C1300" t="s">
        <v>7023</v>
      </c>
      <c r="D1300" t="s">
        <v>511</v>
      </c>
      <c r="E1300" t="s">
        <v>7024</v>
      </c>
      <c r="F1300" s="68">
        <v>43159</v>
      </c>
    </row>
    <row r="1301" spans="1:6">
      <c r="A1301" s="79" t="s">
        <v>13751</v>
      </c>
      <c r="B1301" s="80">
        <v>2020</v>
      </c>
      <c r="C1301" t="s">
        <v>7025</v>
      </c>
      <c r="D1301" t="s">
        <v>511</v>
      </c>
      <c r="E1301" t="s">
        <v>7026</v>
      </c>
      <c r="F1301" s="68">
        <v>43159</v>
      </c>
    </row>
    <row r="1302" spans="1:6">
      <c r="A1302" s="79" t="s">
        <v>13751</v>
      </c>
      <c r="B1302" s="80">
        <v>2020</v>
      </c>
      <c r="C1302" t="s">
        <v>14876</v>
      </c>
      <c r="D1302" t="s">
        <v>511</v>
      </c>
      <c r="E1302" t="s">
        <v>7027</v>
      </c>
      <c r="F1302" s="68">
        <v>43159</v>
      </c>
    </row>
    <row r="1303" spans="1:6">
      <c r="A1303" s="79" t="s">
        <v>13751</v>
      </c>
      <c r="B1303" s="80">
        <v>2020</v>
      </c>
      <c r="C1303" t="s">
        <v>14877</v>
      </c>
      <c r="D1303" t="s">
        <v>511</v>
      </c>
      <c r="E1303" t="s">
        <v>7028</v>
      </c>
      <c r="F1303" s="68">
        <v>43159</v>
      </c>
    </row>
    <row r="1304" spans="1:6">
      <c r="A1304" s="79" t="s">
        <v>13751</v>
      </c>
      <c r="B1304" s="80">
        <v>2020</v>
      </c>
      <c r="C1304" t="s">
        <v>7029</v>
      </c>
      <c r="D1304" t="s">
        <v>511</v>
      </c>
      <c r="E1304" t="s">
        <v>7030</v>
      </c>
      <c r="F1304" s="68">
        <v>43159</v>
      </c>
    </row>
    <row r="1305" spans="1:6">
      <c r="A1305" s="79" t="s">
        <v>13751</v>
      </c>
      <c r="B1305" s="80">
        <v>2020</v>
      </c>
      <c r="C1305" t="s">
        <v>14878</v>
      </c>
      <c r="D1305" t="s">
        <v>511</v>
      </c>
      <c r="E1305" t="s">
        <v>7031</v>
      </c>
      <c r="F1305" s="68">
        <v>43159</v>
      </c>
    </row>
    <row r="1306" spans="1:6">
      <c r="A1306" s="79" t="s">
        <v>13751</v>
      </c>
      <c r="B1306" s="80">
        <v>2020</v>
      </c>
      <c r="C1306" t="s">
        <v>7032</v>
      </c>
      <c r="D1306" t="s">
        <v>511</v>
      </c>
      <c r="E1306" t="s">
        <v>7033</v>
      </c>
      <c r="F1306" s="68">
        <v>43159</v>
      </c>
    </row>
    <row r="1307" spans="1:6">
      <c r="A1307" s="79" t="s">
        <v>13751</v>
      </c>
      <c r="B1307" s="80">
        <v>2020</v>
      </c>
      <c r="C1307" t="s">
        <v>7034</v>
      </c>
      <c r="D1307" t="s">
        <v>511</v>
      </c>
      <c r="E1307" t="s">
        <v>7035</v>
      </c>
      <c r="F1307" s="68">
        <v>43159</v>
      </c>
    </row>
    <row r="1308" spans="1:6">
      <c r="A1308" s="79" t="s">
        <v>13751</v>
      </c>
      <c r="B1308" s="80">
        <v>2020</v>
      </c>
      <c r="C1308" t="s">
        <v>7036</v>
      </c>
      <c r="D1308" t="s">
        <v>511</v>
      </c>
      <c r="E1308" t="s">
        <v>7037</v>
      </c>
      <c r="F1308" s="68">
        <v>43159</v>
      </c>
    </row>
    <row r="1309" spans="1:6">
      <c r="A1309" s="79" t="s">
        <v>13751</v>
      </c>
      <c r="B1309" s="80">
        <v>2020</v>
      </c>
      <c r="C1309" t="s">
        <v>7038</v>
      </c>
      <c r="D1309" t="s">
        <v>511</v>
      </c>
      <c r="E1309" t="s">
        <v>7039</v>
      </c>
      <c r="F1309" s="68">
        <v>43159</v>
      </c>
    </row>
    <row r="1310" spans="1:6">
      <c r="A1310" s="79" t="s">
        <v>13751</v>
      </c>
      <c r="B1310" s="80">
        <v>2020</v>
      </c>
      <c r="C1310" t="s">
        <v>14879</v>
      </c>
      <c r="D1310" t="s">
        <v>511</v>
      </c>
      <c r="E1310" t="s">
        <v>7040</v>
      </c>
      <c r="F1310" s="68">
        <v>43159</v>
      </c>
    </row>
    <row r="1311" spans="1:6">
      <c r="A1311" s="79" t="s">
        <v>13751</v>
      </c>
      <c r="B1311" s="80">
        <v>2020</v>
      </c>
      <c r="C1311" t="s">
        <v>7041</v>
      </c>
      <c r="D1311" t="s">
        <v>511</v>
      </c>
      <c r="E1311" t="s">
        <v>7042</v>
      </c>
      <c r="F1311" s="68">
        <v>43159</v>
      </c>
    </row>
    <row r="1312" spans="1:6">
      <c r="A1312" s="79" t="s">
        <v>13751</v>
      </c>
      <c r="B1312" s="80">
        <v>2020</v>
      </c>
      <c r="C1312" t="s">
        <v>7043</v>
      </c>
      <c r="D1312" t="s">
        <v>511</v>
      </c>
      <c r="E1312" t="s">
        <v>7044</v>
      </c>
      <c r="F1312" s="68">
        <v>43159</v>
      </c>
    </row>
    <row r="1313" spans="1:6">
      <c r="A1313" s="79" t="s">
        <v>13751</v>
      </c>
      <c r="B1313" s="80">
        <v>2020</v>
      </c>
      <c r="C1313" t="s">
        <v>7045</v>
      </c>
      <c r="D1313" t="s">
        <v>511</v>
      </c>
      <c r="E1313" t="s">
        <v>7046</v>
      </c>
      <c r="F1313" s="68">
        <v>43159</v>
      </c>
    </row>
    <row r="1314" spans="1:6">
      <c r="A1314" s="79" t="s">
        <v>13751</v>
      </c>
      <c r="B1314" s="80">
        <v>2020</v>
      </c>
      <c r="C1314" t="s">
        <v>14880</v>
      </c>
      <c r="D1314" t="s">
        <v>511</v>
      </c>
      <c r="E1314" t="s">
        <v>7047</v>
      </c>
      <c r="F1314" s="68">
        <v>43159</v>
      </c>
    </row>
    <row r="1315" spans="1:6">
      <c r="A1315" s="79" t="s">
        <v>13751</v>
      </c>
      <c r="B1315" s="80">
        <v>2020</v>
      </c>
      <c r="C1315" t="s">
        <v>14881</v>
      </c>
      <c r="D1315" t="s">
        <v>511</v>
      </c>
      <c r="E1315" t="s">
        <v>7048</v>
      </c>
      <c r="F1315" s="68">
        <v>43159</v>
      </c>
    </row>
    <row r="1316" spans="1:6">
      <c r="A1316" s="79" t="s">
        <v>13751</v>
      </c>
      <c r="B1316" s="80">
        <v>2020</v>
      </c>
      <c r="C1316" t="s">
        <v>4483</v>
      </c>
      <c r="D1316" t="s">
        <v>511</v>
      </c>
      <c r="E1316" t="s">
        <v>7049</v>
      </c>
      <c r="F1316" s="68">
        <v>43159</v>
      </c>
    </row>
    <row r="1317" spans="1:6">
      <c r="A1317" s="79" t="s">
        <v>13751</v>
      </c>
      <c r="B1317" s="80">
        <v>2020</v>
      </c>
      <c r="C1317" t="s">
        <v>7050</v>
      </c>
      <c r="D1317" t="s">
        <v>511</v>
      </c>
      <c r="E1317" t="s">
        <v>7051</v>
      </c>
      <c r="F1317" s="68">
        <v>43159</v>
      </c>
    </row>
    <row r="1318" spans="1:6">
      <c r="A1318" s="79" t="s">
        <v>13751</v>
      </c>
      <c r="B1318" s="80">
        <v>2020</v>
      </c>
      <c r="C1318" t="s">
        <v>7052</v>
      </c>
      <c r="D1318" t="s">
        <v>511</v>
      </c>
      <c r="E1318" t="s">
        <v>7053</v>
      </c>
      <c r="F1318" s="68">
        <v>43159</v>
      </c>
    </row>
    <row r="1319" spans="1:6">
      <c r="A1319" s="79" t="s">
        <v>13751</v>
      </c>
      <c r="B1319" s="80">
        <v>2020</v>
      </c>
      <c r="C1319" t="s">
        <v>14882</v>
      </c>
      <c r="D1319" t="s">
        <v>511</v>
      </c>
      <c r="E1319" t="s">
        <v>7054</v>
      </c>
      <c r="F1319" s="68">
        <v>43159</v>
      </c>
    </row>
    <row r="1320" spans="1:6">
      <c r="A1320" s="79" t="s">
        <v>13751</v>
      </c>
      <c r="B1320" s="80">
        <v>2020</v>
      </c>
      <c r="C1320" t="s">
        <v>14883</v>
      </c>
      <c r="D1320" t="s">
        <v>511</v>
      </c>
      <c r="E1320" t="s">
        <v>7055</v>
      </c>
      <c r="F1320" s="68">
        <v>43159</v>
      </c>
    </row>
    <row r="1321" spans="1:6">
      <c r="A1321" s="79" t="s">
        <v>13751</v>
      </c>
      <c r="B1321" s="80">
        <v>2020</v>
      </c>
      <c r="C1321" t="s">
        <v>7056</v>
      </c>
      <c r="D1321" t="s">
        <v>511</v>
      </c>
      <c r="E1321" t="s">
        <v>7057</v>
      </c>
      <c r="F1321" s="68">
        <v>43159</v>
      </c>
    </row>
    <row r="1322" spans="1:6">
      <c r="A1322" s="79" t="s">
        <v>13751</v>
      </c>
      <c r="B1322" s="80">
        <v>2020</v>
      </c>
      <c r="C1322" t="s">
        <v>7058</v>
      </c>
      <c r="D1322" t="s">
        <v>511</v>
      </c>
      <c r="E1322" t="s">
        <v>7059</v>
      </c>
      <c r="F1322" s="68">
        <v>43159</v>
      </c>
    </row>
    <row r="1323" spans="1:6">
      <c r="A1323" s="79" t="s">
        <v>13751</v>
      </c>
      <c r="B1323" s="80">
        <v>2020</v>
      </c>
      <c r="C1323" t="s">
        <v>14884</v>
      </c>
      <c r="D1323" t="s">
        <v>511</v>
      </c>
      <c r="E1323" t="s">
        <v>7060</v>
      </c>
      <c r="F1323" s="68">
        <v>43159</v>
      </c>
    </row>
    <row r="1324" spans="1:6">
      <c r="A1324" s="79" t="s">
        <v>13751</v>
      </c>
      <c r="B1324" s="80">
        <v>2020</v>
      </c>
      <c r="C1324" t="s">
        <v>14885</v>
      </c>
      <c r="D1324" t="s">
        <v>511</v>
      </c>
      <c r="E1324" t="s">
        <v>7061</v>
      </c>
      <c r="F1324" s="68">
        <v>43159</v>
      </c>
    </row>
    <row r="1325" spans="1:6">
      <c r="A1325" s="79" t="s">
        <v>13751</v>
      </c>
      <c r="B1325" s="80">
        <v>2020</v>
      </c>
      <c r="C1325" t="s">
        <v>7062</v>
      </c>
      <c r="D1325" t="s">
        <v>511</v>
      </c>
      <c r="E1325" t="s">
        <v>7063</v>
      </c>
      <c r="F1325" s="68">
        <v>43159</v>
      </c>
    </row>
    <row r="1326" spans="1:6">
      <c r="A1326" s="79" t="s">
        <v>13751</v>
      </c>
      <c r="B1326" s="80">
        <v>2020</v>
      </c>
      <c r="C1326" t="s">
        <v>4487</v>
      </c>
      <c r="D1326" t="s">
        <v>511</v>
      </c>
      <c r="E1326" t="s">
        <v>7064</v>
      </c>
      <c r="F1326" s="68">
        <v>43159</v>
      </c>
    </row>
    <row r="1327" spans="1:6">
      <c r="A1327" s="79" t="s">
        <v>13751</v>
      </c>
      <c r="B1327" s="80">
        <v>2020</v>
      </c>
      <c r="C1327" t="s">
        <v>7065</v>
      </c>
      <c r="D1327" t="s">
        <v>511</v>
      </c>
      <c r="E1327" t="s">
        <v>7066</v>
      </c>
      <c r="F1327" s="68">
        <v>43132</v>
      </c>
    </row>
    <row r="1328" spans="1:6">
      <c r="A1328" s="79" t="s">
        <v>13751</v>
      </c>
      <c r="B1328" s="80">
        <v>2020</v>
      </c>
      <c r="C1328" t="s">
        <v>7067</v>
      </c>
      <c r="D1328" t="s">
        <v>511</v>
      </c>
      <c r="E1328" t="s">
        <v>7068</v>
      </c>
      <c r="F1328" s="68">
        <v>43159</v>
      </c>
    </row>
    <row r="1329" spans="1:6">
      <c r="A1329" s="79" t="s">
        <v>13751</v>
      </c>
      <c r="B1329" s="80">
        <v>2020</v>
      </c>
      <c r="C1329" t="s">
        <v>14886</v>
      </c>
      <c r="D1329" t="s">
        <v>511</v>
      </c>
      <c r="E1329" t="s">
        <v>7069</v>
      </c>
      <c r="F1329" s="68">
        <v>43132</v>
      </c>
    </row>
    <row r="1330" spans="1:6">
      <c r="A1330" s="79" t="s">
        <v>13751</v>
      </c>
      <c r="B1330" s="80">
        <v>2020</v>
      </c>
      <c r="C1330" t="s">
        <v>2509</v>
      </c>
      <c r="D1330" t="s">
        <v>511</v>
      </c>
      <c r="E1330" t="s">
        <v>7070</v>
      </c>
      <c r="F1330" s="68">
        <v>43159</v>
      </c>
    </row>
    <row r="1331" spans="1:6">
      <c r="A1331" s="79" t="s">
        <v>13751</v>
      </c>
      <c r="B1331" s="80">
        <v>2020</v>
      </c>
      <c r="C1331" t="s">
        <v>7071</v>
      </c>
      <c r="D1331" t="s">
        <v>511</v>
      </c>
      <c r="E1331" t="s">
        <v>7072</v>
      </c>
      <c r="F1331" s="68">
        <v>43159</v>
      </c>
    </row>
    <row r="1332" spans="1:6">
      <c r="A1332" s="79" t="s">
        <v>13751</v>
      </c>
      <c r="B1332" s="80">
        <v>2020</v>
      </c>
      <c r="C1332" t="s">
        <v>7073</v>
      </c>
      <c r="D1332" t="s">
        <v>511</v>
      </c>
      <c r="E1332" t="s">
        <v>7074</v>
      </c>
      <c r="F1332" s="68">
        <v>43159</v>
      </c>
    </row>
    <row r="1333" spans="1:6">
      <c r="A1333" s="79" t="s">
        <v>13751</v>
      </c>
      <c r="B1333" s="80">
        <v>2020</v>
      </c>
      <c r="C1333" t="s">
        <v>7075</v>
      </c>
      <c r="D1333" t="s">
        <v>511</v>
      </c>
      <c r="E1333" t="s">
        <v>7076</v>
      </c>
      <c r="F1333" s="68">
        <v>43159</v>
      </c>
    </row>
    <row r="1334" spans="1:6">
      <c r="A1334" s="79" t="s">
        <v>13751</v>
      </c>
      <c r="B1334" s="80">
        <v>2020</v>
      </c>
      <c r="C1334" t="s">
        <v>7077</v>
      </c>
      <c r="D1334" t="s">
        <v>511</v>
      </c>
      <c r="E1334" t="s">
        <v>7078</v>
      </c>
      <c r="F1334" s="68">
        <v>43159</v>
      </c>
    </row>
    <row r="1335" spans="1:6">
      <c r="A1335" s="79" t="s">
        <v>13751</v>
      </c>
      <c r="B1335" s="80">
        <v>2020</v>
      </c>
      <c r="C1335" t="s">
        <v>7079</v>
      </c>
      <c r="D1335" t="s">
        <v>511</v>
      </c>
      <c r="E1335" t="s">
        <v>7080</v>
      </c>
      <c r="F1335" s="68">
        <v>43159</v>
      </c>
    </row>
    <row r="1336" spans="1:6">
      <c r="A1336" s="79" t="s">
        <v>13751</v>
      </c>
      <c r="B1336" s="80">
        <v>2020</v>
      </c>
      <c r="C1336" t="s">
        <v>7081</v>
      </c>
      <c r="D1336" t="s">
        <v>511</v>
      </c>
      <c r="E1336" t="s">
        <v>7082</v>
      </c>
      <c r="F1336" s="68">
        <v>43159</v>
      </c>
    </row>
    <row r="1337" spans="1:6">
      <c r="A1337" s="79" t="s">
        <v>13751</v>
      </c>
      <c r="B1337" s="80">
        <v>2020</v>
      </c>
      <c r="C1337" t="s">
        <v>7083</v>
      </c>
      <c r="D1337" t="s">
        <v>511</v>
      </c>
      <c r="E1337" t="s">
        <v>7084</v>
      </c>
      <c r="F1337" s="68">
        <v>43159</v>
      </c>
    </row>
    <row r="1338" spans="1:6">
      <c r="A1338" s="79" t="s">
        <v>13751</v>
      </c>
      <c r="B1338" s="80">
        <v>2020</v>
      </c>
      <c r="C1338" t="s">
        <v>7085</v>
      </c>
      <c r="D1338" t="s">
        <v>511</v>
      </c>
      <c r="E1338" t="s">
        <v>7086</v>
      </c>
      <c r="F1338" s="68">
        <v>43159</v>
      </c>
    </row>
    <row r="1339" spans="1:6">
      <c r="A1339" s="79" t="s">
        <v>13751</v>
      </c>
      <c r="B1339" s="80">
        <v>2020</v>
      </c>
      <c r="C1339" t="s">
        <v>7087</v>
      </c>
      <c r="D1339" t="s">
        <v>511</v>
      </c>
      <c r="E1339" t="s">
        <v>7088</v>
      </c>
      <c r="F1339" s="68">
        <v>43159</v>
      </c>
    </row>
    <row r="1340" spans="1:6">
      <c r="A1340" s="79" t="s">
        <v>13751</v>
      </c>
      <c r="B1340" s="80">
        <v>2020</v>
      </c>
      <c r="C1340" t="s">
        <v>7089</v>
      </c>
      <c r="D1340" t="s">
        <v>511</v>
      </c>
      <c r="E1340" t="s">
        <v>7090</v>
      </c>
      <c r="F1340" s="68">
        <v>43159</v>
      </c>
    </row>
    <row r="1341" spans="1:6">
      <c r="A1341" s="79" t="s">
        <v>13751</v>
      </c>
      <c r="B1341" s="80">
        <v>2020</v>
      </c>
      <c r="C1341" t="s">
        <v>14887</v>
      </c>
      <c r="D1341" t="s">
        <v>511</v>
      </c>
      <c r="E1341" t="s">
        <v>7091</v>
      </c>
      <c r="F1341" s="68">
        <v>43159</v>
      </c>
    </row>
    <row r="1342" spans="1:6">
      <c r="A1342" s="79" t="s">
        <v>13751</v>
      </c>
      <c r="B1342" s="80">
        <v>2020</v>
      </c>
      <c r="C1342" t="s">
        <v>7092</v>
      </c>
      <c r="D1342" t="s">
        <v>511</v>
      </c>
      <c r="E1342" t="s">
        <v>7093</v>
      </c>
      <c r="F1342" s="68">
        <v>43159</v>
      </c>
    </row>
    <row r="1343" spans="1:6">
      <c r="A1343" s="79" t="s">
        <v>13751</v>
      </c>
      <c r="B1343" s="80">
        <v>2020</v>
      </c>
      <c r="C1343" t="s">
        <v>7094</v>
      </c>
      <c r="D1343" t="s">
        <v>511</v>
      </c>
      <c r="E1343" t="s">
        <v>7095</v>
      </c>
      <c r="F1343" s="68">
        <v>43159</v>
      </c>
    </row>
    <row r="1344" spans="1:6">
      <c r="A1344" s="79" t="s">
        <v>13751</v>
      </c>
      <c r="B1344" s="80">
        <v>2020</v>
      </c>
      <c r="C1344" t="s">
        <v>14888</v>
      </c>
      <c r="D1344" t="s">
        <v>511</v>
      </c>
      <c r="E1344" t="s">
        <v>7096</v>
      </c>
      <c r="F1344" s="68">
        <v>43159</v>
      </c>
    </row>
    <row r="1345" spans="1:6">
      <c r="A1345" s="79" t="s">
        <v>13751</v>
      </c>
      <c r="B1345" s="80">
        <v>2020</v>
      </c>
      <c r="C1345" t="s">
        <v>7097</v>
      </c>
      <c r="D1345" t="s">
        <v>511</v>
      </c>
      <c r="E1345" t="s">
        <v>7098</v>
      </c>
      <c r="F1345" s="68">
        <v>43159</v>
      </c>
    </row>
    <row r="1346" spans="1:6">
      <c r="A1346" s="79" t="s">
        <v>13751</v>
      </c>
      <c r="B1346" s="80">
        <v>2020</v>
      </c>
      <c r="C1346" t="s">
        <v>7099</v>
      </c>
      <c r="D1346" t="s">
        <v>511</v>
      </c>
      <c r="E1346" t="s">
        <v>7100</v>
      </c>
      <c r="F1346" s="68">
        <v>43159</v>
      </c>
    </row>
    <row r="1347" spans="1:6">
      <c r="A1347" s="79" t="s">
        <v>13751</v>
      </c>
      <c r="B1347" s="80">
        <v>2020</v>
      </c>
      <c r="C1347" t="s">
        <v>14889</v>
      </c>
      <c r="D1347" t="s">
        <v>511</v>
      </c>
      <c r="E1347" t="s">
        <v>7101</v>
      </c>
      <c r="F1347" s="68">
        <v>43159</v>
      </c>
    </row>
    <row r="1348" spans="1:6">
      <c r="A1348" s="79" t="s">
        <v>13751</v>
      </c>
      <c r="B1348" s="80">
        <v>2020</v>
      </c>
      <c r="C1348" t="s">
        <v>7102</v>
      </c>
      <c r="D1348" t="s">
        <v>511</v>
      </c>
      <c r="E1348" t="s">
        <v>7103</v>
      </c>
      <c r="F1348" s="68">
        <v>43159</v>
      </c>
    </row>
    <row r="1349" spans="1:6">
      <c r="A1349" s="79" t="s">
        <v>13751</v>
      </c>
      <c r="B1349" s="80">
        <v>2020</v>
      </c>
      <c r="C1349" t="s">
        <v>14890</v>
      </c>
      <c r="D1349" t="s">
        <v>511</v>
      </c>
      <c r="E1349" t="s">
        <v>7104</v>
      </c>
      <c r="F1349" s="68">
        <v>43159</v>
      </c>
    </row>
    <row r="1350" spans="1:6">
      <c r="A1350" s="79" t="s">
        <v>13751</v>
      </c>
      <c r="B1350" s="80">
        <v>2020</v>
      </c>
      <c r="C1350" t="s">
        <v>7105</v>
      </c>
      <c r="D1350" t="s">
        <v>511</v>
      </c>
      <c r="E1350" t="s">
        <v>7106</v>
      </c>
      <c r="F1350" s="68">
        <v>43159</v>
      </c>
    </row>
    <row r="1351" spans="1:6">
      <c r="A1351" s="79" t="s">
        <v>13751</v>
      </c>
      <c r="B1351" s="80">
        <v>2020</v>
      </c>
      <c r="C1351" t="s">
        <v>7107</v>
      </c>
      <c r="D1351" t="s">
        <v>511</v>
      </c>
      <c r="E1351" t="s">
        <v>7108</v>
      </c>
      <c r="F1351" s="68">
        <v>43159</v>
      </c>
    </row>
    <row r="1352" spans="1:6">
      <c r="A1352" s="79" t="s">
        <v>13751</v>
      </c>
      <c r="B1352" s="80">
        <v>2020</v>
      </c>
      <c r="C1352" t="s">
        <v>14891</v>
      </c>
      <c r="D1352" t="s">
        <v>511</v>
      </c>
      <c r="E1352" t="s">
        <v>7109</v>
      </c>
      <c r="F1352" s="68">
        <v>43159</v>
      </c>
    </row>
    <row r="1353" spans="1:6">
      <c r="A1353" s="79" t="s">
        <v>13751</v>
      </c>
      <c r="B1353" s="80">
        <v>2020</v>
      </c>
      <c r="C1353" t="s">
        <v>4519</v>
      </c>
      <c r="D1353" t="s">
        <v>511</v>
      </c>
      <c r="E1353" t="s">
        <v>7110</v>
      </c>
      <c r="F1353" s="68">
        <v>43159</v>
      </c>
    </row>
    <row r="1354" spans="1:6">
      <c r="A1354" s="79" t="s">
        <v>13751</v>
      </c>
      <c r="B1354" s="80">
        <v>2020</v>
      </c>
      <c r="C1354" t="s">
        <v>7111</v>
      </c>
      <c r="D1354" t="s">
        <v>511</v>
      </c>
      <c r="E1354" t="s">
        <v>7112</v>
      </c>
      <c r="F1354" s="68">
        <v>43159</v>
      </c>
    </row>
    <row r="1355" spans="1:6">
      <c r="A1355" s="79" t="s">
        <v>13751</v>
      </c>
      <c r="B1355" s="80">
        <v>2020</v>
      </c>
      <c r="C1355" t="s">
        <v>7113</v>
      </c>
      <c r="D1355" t="s">
        <v>511</v>
      </c>
      <c r="E1355" t="s">
        <v>7114</v>
      </c>
      <c r="F1355" s="68">
        <v>43159</v>
      </c>
    </row>
    <row r="1356" spans="1:6">
      <c r="A1356" s="79" t="s">
        <v>13751</v>
      </c>
      <c r="B1356" s="80">
        <v>2020</v>
      </c>
      <c r="C1356" t="s">
        <v>14892</v>
      </c>
      <c r="D1356" t="s">
        <v>511</v>
      </c>
      <c r="E1356" t="s">
        <v>7115</v>
      </c>
      <c r="F1356" s="68">
        <v>43159</v>
      </c>
    </row>
    <row r="1357" spans="1:6">
      <c r="A1357" s="79" t="s">
        <v>13751</v>
      </c>
      <c r="B1357" s="80">
        <v>2020</v>
      </c>
      <c r="C1357" t="s">
        <v>7116</v>
      </c>
      <c r="D1357" t="s">
        <v>511</v>
      </c>
      <c r="E1357" t="s">
        <v>7117</v>
      </c>
      <c r="F1357" s="68">
        <v>43159</v>
      </c>
    </row>
    <row r="1358" spans="1:6">
      <c r="A1358" s="79" t="s">
        <v>13751</v>
      </c>
      <c r="B1358" s="80">
        <v>2020</v>
      </c>
      <c r="C1358" t="s">
        <v>14893</v>
      </c>
      <c r="D1358" t="s">
        <v>511</v>
      </c>
      <c r="E1358" t="s">
        <v>7118</v>
      </c>
      <c r="F1358" s="68">
        <v>43159</v>
      </c>
    </row>
    <row r="1359" spans="1:6">
      <c r="A1359" s="79" t="s">
        <v>13751</v>
      </c>
      <c r="B1359" s="80">
        <v>2020</v>
      </c>
      <c r="C1359" t="s">
        <v>7119</v>
      </c>
      <c r="D1359" t="s">
        <v>511</v>
      </c>
      <c r="E1359" t="s">
        <v>7120</v>
      </c>
      <c r="F1359" s="68">
        <v>43159</v>
      </c>
    </row>
    <row r="1360" spans="1:6">
      <c r="A1360" s="79" t="s">
        <v>13751</v>
      </c>
      <c r="B1360" s="80">
        <v>2020</v>
      </c>
      <c r="C1360" t="s">
        <v>14894</v>
      </c>
      <c r="D1360" t="s">
        <v>511</v>
      </c>
      <c r="E1360" t="s">
        <v>7121</v>
      </c>
      <c r="F1360" s="68">
        <v>43159</v>
      </c>
    </row>
    <row r="1361" spans="1:6">
      <c r="A1361" s="79" t="s">
        <v>13751</v>
      </c>
      <c r="B1361" s="80">
        <v>2020</v>
      </c>
      <c r="C1361" t="s">
        <v>7122</v>
      </c>
      <c r="D1361" t="s">
        <v>511</v>
      </c>
      <c r="E1361" t="s">
        <v>7123</v>
      </c>
      <c r="F1361" s="68">
        <v>43159</v>
      </c>
    </row>
    <row r="1362" spans="1:6">
      <c r="A1362" s="79" t="s">
        <v>13751</v>
      </c>
      <c r="B1362" s="80">
        <v>2020</v>
      </c>
      <c r="C1362" t="s">
        <v>7124</v>
      </c>
      <c r="D1362" t="s">
        <v>511</v>
      </c>
      <c r="E1362" t="s">
        <v>7125</v>
      </c>
      <c r="F1362" s="68">
        <v>43159</v>
      </c>
    </row>
    <row r="1363" spans="1:6">
      <c r="A1363" s="79" t="s">
        <v>13751</v>
      </c>
      <c r="B1363" s="80">
        <v>2020</v>
      </c>
      <c r="C1363" t="s">
        <v>14895</v>
      </c>
      <c r="D1363" t="s">
        <v>511</v>
      </c>
      <c r="E1363" t="s">
        <v>7126</v>
      </c>
      <c r="F1363" s="68">
        <v>43159</v>
      </c>
    </row>
    <row r="1364" spans="1:6">
      <c r="A1364" s="79" t="s">
        <v>13752</v>
      </c>
      <c r="B1364" s="80">
        <v>2020</v>
      </c>
      <c r="C1364" t="s">
        <v>7127</v>
      </c>
      <c r="D1364" t="s">
        <v>511</v>
      </c>
      <c r="E1364" t="s">
        <v>7128</v>
      </c>
      <c r="F1364" s="68">
        <v>43159</v>
      </c>
    </row>
    <row r="1365" spans="1:6">
      <c r="A1365" s="79" t="s">
        <v>13753</v>
      </c>
      <c r="B1365" s="80">
        <v>2020</v>
      </c>
      <c r="C1365" t="s">
        <v>14896</v>
      </c>
      <c r="D1365" t="s">
        <v>511</v>
      </c>
      <c r="E1365" t="s">
        <v>7129</v>
      </c>
      <c r="F1365" s="68">
        <v>43159</v>
      </c>
    </row>
    <row r="1366" spans="1:6">
      <c r="A1366" s="79" t="s">
        <v>13753</v>
      </c>
      <c r="B1366" s="80">
        <v>2020</v>
      </c>
      <c r="C1366" t="s">
        <v>7130</v>
      </c>
      <c r="D1366" t="s">
        <v>511</v>
      </c>
      <c r="E1366" t="s">
        <v>7131</v>
      </c>
      <c r="F1366" s="68">
        <v>43159</v>
      </c>
    </row>
    <row r="1367" spans="1:6">
      <c r="A1367" s="79" t="s">
        <v>13753</v>
      </c>
      <c r="B1367" s="80">
        <v>2020</v>
      </c>
      <c r="C1367" t="s">
        <v>14897</v>
      </c>
      <c r="D1367" t="s">
        <v>511</v>
      </c>
      <c r="E1367" t="s">
        <v>7132</v>
      </c>
      <c r="F1367" s="68">
        <v>43159</v>
      </c>
    </row>
    <row r="1368" spans="1:6">
      <c r="A1368" s="79" t="s">
        <v>13753</v>
      </c>
      <c r="B1368" s="80">
        <v>2020</v>
      </c>
      <c r="C1368" t="s">
        <v>4654</v>
      </c>
      <c r="D1368" t="s">
        <v>511</v>
      </c>
      <c r="E1368" t="s">
        <v>7133</v>
      </c>
      <c r="F1368" s="68">
        <v>43159</v>
      </c>
    </row>
    <row r="1369" spans="1:6">
      <c r="A1369" s="79" t="s">
        <v>13753</v>
      </c>
      <c r="B1369" s="80">
        <v>2020</v>
      </c>
      <c r="C1369" t="s">
        <v>7134</v>
      </c>
      <c r="D1369" t="s">
        <v>511</v>
      </c>
      <c r="E1369" t="s">
        <v>7135</v>
      </c>
      <c r="F1369" s="68">
        <v>43159</v>
      </c>
    </row>
    <row r="1370" spans="1:6">
      <c r="A1370" s="79" t="s">
        <v>13753</v>
      </c>
      <c r="B1370" s="80">
        <v>2020</v>
      </c>
      <c r="C1370" t="s">
        <v>7136</v>
      </c>
      <c r="D1370" t="s">
        <v>511</v>
      </c>
      <c r="E1370" t="s">
        <v>7137</v>
      </c>
      <c r="F1370" s="68">
        <v>43159</v>
      </c>
    </row>
    <row r="1371" spans="1:6">
      <c r="A1371" s="79" t="s">
        <v>13753</v>
      </c>
      <c r="B1371" s="80">
        <v>2020</v>
      </c>
      <c r="C1371" t="s">
        <v>14898</v>
      </c>
      <c r="D1371" t="s">
        <v>511</v>
      </c>
      <c r="E1371" t="s">
        <v>7138</v>
      </c>
      <c r="F1371" s="68">
        <v>43159</v>
      </c>
    </row>
    <row r="1372" spans="1:6">
      <c r="A1372" s="79" t="s">
        <v>13753</v>
      </c>
      <c r="B1372" s="80">
        <v>2020</v>
      </c>
      <c r="C1372" t="s">
        <v>7139</v>
      </c>
      <c r="D1372" t="s">
        <v>511</v>
      </c>
      <c r="E1372" t="s">
        <v>7140</v>
      </c>
      <c r="F1372" s="68">
        <v>43159</v>
      </c>
    </row>
    <row r="1373" spans="1:6">
      <c r="A1373" s="79" t="s">
        <v>13753</v>
      </c>
      <c r="B1373" s="80">
        <v>2020</v>
      </c>
      <c r="C1373" t="s">
        <v>7141</v>
      </c>
      <c r="D1373" t="s">
        <v>511</v>
      </c>
      <c r="E1373" t="s">
        <v>7142</v>
      </c>
      <c r="F1373" s="68">
        <v>43159</v>
      </c>
    </row>
    <row r="1374" spans="1:6">
      <c r="A1374" s="79" t="s">
        <v>13753</v>
      </c>
      <c r="B1374" s="80">
        <v>2020</v>
      </c>
      <c r="C1374" t="s">
        <v>7143</v>
      </c>
      <c r="D1374" t="s">
        <v>511</v>
      </c>
      <c r="E1374" t="s">
        <v>7144</v>
      </c>
      <c r="F1374" s="68">
        <v>43159</v>
      </c>
    </row>
    <row r="1375" spans="1:6">
      <c r="A1375" s="79" t="s">
        <v>13753</v>
      </c>
      <c r="B1375" s="80">
        <v>2020</v>
      </c>
      <c r="C1375" t="s">
        <v>14899</v>
      </c>
      <c r="D1375" t="s">
        <v>511</v>
      </c>
      <c r="E1375" t="s">
        <v>7145</v>
      </c>
      <c r="F1375" s="68">
        <v>43159</v>
      </c>
    </row>
    <row r="1376" spans="1:6">
      <c r="A1376" s="79" t="s">
        <v>13753</v>
      </c>
      <c r="B1376" s="80">
        <v>2020</v>
      </c>
      <c r="C1376" t="s">
        <v>14900</v>
      </c>
      <c r="D1376" t="s">
        <v>511</v>
      </c>
      <c r="E1376" t="s">
        <v>7146</v>
      </c>
      <c r="F1376" s="68">
        <v>43159</v>
      </c>
    </row>
    <row r="1377" spans="1:6">
      <c r="A1377" s="79" t="s">
        <v>13753</v>
      </c>
      <c r="B1377" s="80">
        <v>2020</v>
      </c>
      <c r="C1377" t="s">
        <v>7147</v>
      </c>
      <c r="D1377" t="s">
        <v>511</v>
      </c>
      <c r="E1377" t="s">
        <v>7148</v>
      </c>
      <c r="F1377" s="68">
        <v>43159</v>
      </c>
    </row>
    <row r="1378" spans="1:6">
      <c r="A1378" s="79" t="s">
        <v>13753</v>
      </c>
      <c r="B1378" s="80">
        <v>2020</v>
      </c>
      <c r="C1378" t="s">
        <v>14901</v>
      </c>
      <c r="D1378" t="s">
        <v>511</v>
      </c>
      <c r="E1378" t="s">
        <v>7149</v>
      </c>
      <c r="F1378" s="68">
        <v>43159</v>
      </c>
    </row>
    <row r="1379" spans="1:6">
      <c r="A1379" s="79" t="s">
        <v>13753</v>
      </c>
      <c r="B1379" s="80">
        <v>2020</v>
      </c>
      <c r="C1379" t="s">
        <v>7150</v>
      </c>
      <c r="D1379" t="s">
        <v>511</v>
      </c>
      <c r="E1379" t="s">
        <v>7151</v>
      </c>
      <c r="F1379" s="68">
        <v>43132</v>
      </c>
    </row>
    <row r="1380" spans="1:6">
      <c r="A1380" s="79" t="s">
        <v>13753</v>
      </c>
      <c r="B1380" s="80">
        <v>2020</v>
      </c>
      <c r="C1380" t="s">
        <v>7152</v>
      </c>
      <c r="D1380" t="s">
        <v>511</v>
      </c>
      <c r="E1380" t="s">
        <v>7153</v>
      </c>
      <c r="F1380" s="68">
        <v>43159</v>
      </c>
    </row>
    <row r="1381" spans="1:6">
      <c r="A1381" s="79" t="s">
        <v>13753</v>
      </c>
      <c r="B1381" s="80">
        <v>2020</v>
      </c>
      <c r="C1381" t="s">
        <v>7154</v>
      </c>
      <c r="D1381" t="s">
        <v>511</v>
      </c>
      <c r="E1381" t="s">
        <v>7155</v>
      </c>
      <c r="F1381" s="68">
        <v>43159</v>
      </c>
    </row>
    <row r="1382" spans="1:6">
      <c r="A1382" s="79" t="s">
        <v>13753</v>
      </c>
      <c r="B1382" s="80">
        <v>2020</v>
      </c>
      <c r="C1382" t="s">
        <v>7156</v>
      </c>
      <c r="D1382" t="s">
        <v>511</v>
      </c>
      <c r="E1382" t="s">
        <v>7157</v>
      </c>
      <c r="F1382" s="68">
        <v>43159</v>
      </c>
    </row>
    <row r="1383" spans="1:6">
      <c r="A1383" s="79" t="s">
        <v>13753</v>
      </c>
      <c r="B1383" s="80">
        <v>2020</v>
      </c>
      <c r="C1383" t="s">
        <v>7158</v>
      </c>
      <c r="D1383" t="s">
        <v>511</v>
      </c>
      <c r="E1383" t="s">
        <v>7159</v>
      </c>
      <c r="F1383" s="68">
        <v>43159</v>
      </c>
    </row>
    <row r="1384" spans="1:6">
      <c r="A1384" s="79" t="s">
        <v>13753</v>
      </c>
      <c r="B1384" s="80">
        <v>2020</v>
      </c>
      <c r="C1384" t="s">
        <v>14902</v>
      </c>
      <c r="D1384" t="s">
        <v>511</v>
      </c>
      <c r="E1384" t="s">
        <v>7160</v>
      </c>
      <c r="F1384" s="68">
        <v>43159</v>
      </c>
    </row>
    <row r="1385" spans="1:6">
      <c r="A1385" s="79" t="s">
        <v>13753</v>
      </c>
      <c r="B1385" s="80">
        <v>2020</v>
      </c>
      <c r="C1385" t="s">
        <v>7161</v>
      </c>
      <c r="D1385" t="s">
        <v>511</v>
      </c>
      <c r="E1385" t="s">
        <v>7162</v>
      </c>
      <c r="F1385" s="68">
        <v>43159</v>
      </c>
    </row>
    <row r="1386" spans="1:6">
      <c r="A1386" s="79" t="s">
        <v>13753</v>
      </c>
      <c r="B1386" s="80">
        <v>2020</v>
      </c>
      <c r="C1386" t="s">
        <v>7163</v>
      </c>
      <c r="D1386" t="s">
        <v>511</v>
      </c>
      <c r="E1386" t="s">
        <v>7164</v>
      </c>
      <c r="F1386" s="68">
        <v>43159</v>
      </c>
    </row>
    <row r="1387" spans="1:6">
      <c r="A1387" s="79" t="s">
        <v>13753</v>
      </c>
      <c r="B1387" s="80">
        <v>2020</v>
      </c>
      <c r="C1387" t="s">
        <v>14903</v>
      </c>
      <c r="D1387" t="s">
        <v>511</v>
      </c>
      <c r="E1387" t="s">
        <v>7165</v>
      </c>
      <c r="F1387" s="68">
        <v>43159</v>
      </c>
    </row>
    <row r="1388" spans="1:6">
      <c r="A1388" s="79" t="s">
        <v>13753</v>
      </c>
      <c r="B1388" s="80">
        <v>2020</v>
      </c>
      <c r="C1388" t="s">
        <v>14904</v>
      </c>
      <c r="D1388" t="s">
        <v>511</v>
      </c>
      <c r="E1388" t="s">
        <v>7166</v>
      </c>
      <c r="F1388" s="68">
        <v>43159</v>
      </c>
    </row>
    <row r="1389" spans="1:6">
      <c r="A1389" s="79" t="s">
        <v>13753</v>
      </c>
      <c r="B1389" s="80">
        <v>2020</v>
      </c>
      <c r="C1389" t="s">
        <v>14905</v>
      </c>
      <c r="D1389" t="s">
        <v>511</v>
      </c>
      <c r="E1389" t="s">
        <v>7167</v>
      </c>
      <c r="F1389" s="68">
        <v>43159</v>
      </c>
    </row>
    <row r="1390" spans="1:6">
      <c r="A1390" s="79" t="s">
        <v>13753</v>
      </c>
      <c r="B1390" s="80">
        <v>2020</v>
      </c>
      <c r="C1390" t="s">
        <v>14906</v>
      </c>
      <c r="D1390" t="s">
        <v>511</v>
      </c>
      <c r="E1390" t="s">
        <v>7168</v>
      </c>
      <c r="F1390" s="68">
        <v>43159</v>
      </c>
    </row>
    <row r="1391" spans="1:6">
      <c r="A1391" s="79" t="s">
        <v>13753</v>
      </c>
      <c r="B1391" s="80">
        <v>2020</v>
      </c>
      <c r="C1391" t="s">
        <v>14907</v>
      </c>
      <c r="D1391" t="s">
        <v>511</v>
      </c>
      <c r="E1391" t="s">
        <v>7169</v>
      </c>
      <c r="F1391" s="68">
        <v>43159</v>
      </c>
    </row>
    <row r="1392" spans="1:6">
      <c r="A1392" s="79" t="s">
        <v>13753</v>
      </c>
      <c r="B1392" s="80">
        <v>2020</v>
      </c>
      <c r="C1392" t="s">
        <v>7170</v>
      </c>
      <c r="D1392" t="s">
        <v>511</v>
      </c>
      <c r="E1392" t="s">
        <v>7171</v>
      </c>
      <c r="F1392" s="68">
        <v>43159</v>
      </c>
    </row>
    <row r="1393" spans="1:6">
      <c r="A1393" s="79" t="s">
        <v>13753</v>
      </c>
      <c r="B1393" s="80">
        <v>2020</v>
      </c>
      <c r="C1393" t="s">
        <v>14908</v>
      </c>
      <c r="D1393" t="s">
        <v>511</v>
      </c>
      <c r="E1393" t="s">
        <v>7172</v>
      </c>
      <c r="F1393" s="68">
        <v>43159</v>
      </c>
    </row>
    <row r="1394" spans="1:6">
      <c r="A1394" s="79" t="s">
        <v>13753</v>
      </c>
      <c r="B1394" s="80">
        <v>2020</v>
      </c>
      <c r="C1394" t="s">
        <v>12721</v>
      </c>
      <c r="D1394" t="s">
        <v>511</v>
      </c>
      <c r="E1394" t="s">
        <v>7173</v>
      </c>
      <c r="F1394" s="68">
        <v>43159</v>
      </c>
    </row>
    <row r="1395" spans="1:6">
      <c r="A1395" s="79" t="s">
        <v>13753</v>
      </c>
      <c r="B1395" s="80">
        <v>2020</v>
      </c>
      <c r="C1395" t="s">
        <v>7174</v>
      </c>
      <c r="D1395" t="s">
        <v>511</v>
      </c>
      <c r="E1395" t="s">
        <v>7175</v>
      </c>
      <c r="F1395" s="68">
        <v>43159</v>
      </c>
    </row>
    <row r="1396" spans="1:6">
      <c r="A1396" s="79" t="s">
        <v>13753</v>
      </c>
      <c r="B1396" s="80">
        <v>2020</v>
      </c>
      <c r="C1396" t="s">
        <v>14909</v>
      </c>
      <c r="D1396" t="s">
        <v>511</v>
      </c>
      <c r="E1396" t="s">
        <v>7176</v>
      </c>
      <c r="F1396" s="68">
        <v>43159</v>
      </c>
    </row>
    <row r="1397" spans="1:6">
      <c r="A1397" s="79" t="s">
        <v>13753</v>
      </c>
      <c r="B1397" s="80">
        <v>2020</v>
      </c>
      <c r="C1397" t="s">
        <v>14910</v>
      </c>
      <c r="D1397" t="s">
        <v>511</v>
      </c>
      <c r="E1397" t="s">
        <v>7177</v>
      </c>
      <c r="F1397" s="68">
        <v>43159</v>
      </c>
    </row>
    <row r="1398" spans="1:6">
      <c r="A1398" s="79" t="s">
        <v>13753</v>
      </c>
      <c r="B1398" s="80">
        <v>2020</v>
      </c>
      <c r="C1398" t="s">
        <v>14911</v>
      </c>
      <c r="D1398" t="s">
        <v>511</v>
      </c>
      <c r="E1398" t="s">
        <v>7178</v>
      </c>
      <c r="F1398" s="68">
        <v>43159</v>
      </c>
    </row>
    <row r="1399" spans="1:6">
      <c r="A1399" s="79" t="s">
        <v>13753</v>
      </c>
      <c r="B1399" s="80">
        <v>2020</v>
      </c>
      <c r="C1399" t="s">
        <v>7179</v>
      </c>
      <c r="D1399" t="s">
        <v>511</v>
      </c>
      <c r="E1399" t="s">
        <v>7180</v>
      </c>
      <c r="F1399" s="68">
        <v>43132</v>
      </c>
    </row>
    <row r="1400" spans="1:6">
      <c r="A1400" s="79" t="s">
        <v>13753</v>
      </c>
      <c r="B1400" s="80">
        <v>2020</v>
      </c>
      <c r="C1400" t="s">
        <v>7181</v>
      </c>
      <c r="D1400" t="s">
        <v>511</v>
      </c>
      <c r="E1400" t="s">
        <v>7182</v>
      </c>
      <c r="F1400" s="68">
        <v>43159</v>
      </c>
    </row>
    <row r="1401" spans="1:6">
      <c r="A1401" s="79" t="s">
        <v>13753</v>
      </c>
      <c r="B1401" s="80">
        <v>2020</v>
      </c>
      <c r="C1401" t="s">
        <v>7183</v>
      </c>
      <c r="D1401" t="s">
        <v>511</v>
      </c>
      <c r="E1401" t="s">
        <v>7184</v>
      </c>
      <c r="F1401" s="68">
        <v>43159</v>
      </c>
    </row>
    <row r="1402" spans="1:6">
      <c r="A1402" s="79" t="s">
        <v>13753</v>
      </c>
      <c r="B1402" s="80">
        <v>2020</v>
      </c>
      <c r="C1402" t="s">
        <v>7185</v>
      </c>
      <c r="D1402" t="s">
        <v>511</v>
      </c>
      <c r="E1402" t="s">
        <v>7186</v>
      </c>
      <c r="F1402" s="68">
        <v>43159</v>
      </c>
    </row>
    <row r="1403" spans="1:6">
      <c r="A1403" s="79" t="s">
        <v>13753</v>
      </c>
      <c r="B1403" s="80">
        <v>2020</v>
      </c>
      <c r="C1403" t="s">
        <v>7187</v>
      </c>
      <c r="D1403" t="s">
        <v>511</v>
      </c>
      <c r="E1403" t="s">
        <v>7188</v>
      </c>
      <c r="F1403" s="68">
        <v>43159</v>
      </c>
    </row>
    <row r="1404" spans="1:6">
      <c r="A1404" s="79" t="s">
        <v>13753</v>
      </c>
      <c r="B1404" s="80">
        <v>2020</v>
      </c>
      <c r="C1404" t="s">
        <v>7189</v>
      </c>
      <c r="D1404" t="s">
        <v>511</v>
      </c>
      <c r="E1404" t="s">
        <v>7190</v>
      </c>
      <c r="F1404" s="68">
        <v>43159</v>
      </c>
    </row>
    <row r="1405" spans="1:6">
      <c r="A1405" s="79" t="s">
        <v>13753</v>
      </c>
      <c r="B1405" s="80">
        <v>2020</v>
      </c>
      <c r="C1405" t="s">
        <v>7191</v>
      </c>
      <c r="D1405" t="s">
        <v>511</v>
      </c>
      <c r="E1405" t="s">
        <v>7192</v>
      </c>
      <c r="F1405" s="68">
        <v>43159</v>
      </c>
    </row>
    <row r="1406" spans="1:6">
      <c r="A1406" s="79" t="s">
        <v>13753</v>
      </c>
      <c r="B1406" s="80">
        <v>2020</v>
      </c>
      <c r="C1406" t="s">
        <v>7193</v>
      </c>
      <c r="D1406" t="s">
        <v>511</v>
      </c>
      <c r="E1406" t="s">
        <v>7194</v>
      </c>
      <c r="F1406" s="68">
        <v>43159</v>
      </c>
    </row>
    <row r="1407" spans="1:6">
      <c r="A1407" s="79" t="s">
        <v>13753</v>
      </c>
      <c r="B1407" s="80">
        <v>2020</v>
      </c>
      <c r="C1407" t="s">
        <v>7195</v>
      </c>
      <c r="D1407" t="s">
        <v>511</v>
      </c>
      <c r="E1407" t="s">
        <v>7196</v>
      </c>
      <c r="F1407" s="68">
        <v>43159</v>
      </c>
    </row>
    <row r="1408" spans="1:6">
      <c r="A1408" s="79" t="s">
        <v>13753</v>
      </c>
      <c r="B1408" s="80">
        <v>2020</v>
      </c>
      <c r="C1408" t="s">
        <v>7197</v>
      </c>
      <c r="D1408" t="s">
        <v>511</v>
      </c>
      <c r="E1408" t="s">
        <v>7198</v>
      </c>
      <c r="F1408" s="68">
        <v>43159</v>
      </c>
    </row>
    <row r="1409" spans="1:6">
      <c r="A1409" s="79" t="s">
        <v>13753</v>
      </c>
      <c r="B1409" s="80">
        <v>2020</v>
      </c>
      <c r="C1409" t="s">
        <v>12014</v>
      </c>
      <c r="D1409" t="s">
        <v>511</v>
      </c>
      <c r="E1409" t="s">
        <v>7199</v>
      </c>
      <c r="F1409" s="68">
        <v>43159</v>
      </c>
    </row>
    <row r="1410" spans="1:6">
      <c r="A1410" s="79" t="s">
        <v>13753</v>
      </c>
      <c r="B1410" s="80">
        <v>2020</v>
      </c>
      <c r="C1410" t="s">
        <v>7200</v>
      </c>
      <c r="D1410" t="s">
        <v>511</v>
      </c>
      <c r="E1410" t="s">
        <v>7201</v>
      </c>
      <c r="F1410" s="68">
        <v>43159</v>
      </c>
    </row>
    <row r="1411" spans="1:6">
      <c r="A1411" s="79" t="s">
        <v>13753</v>
      </c>
      <c r="B1411" s="80">
        <v>2020</v>
      </c>
      <c r="C1411" t="s">
        <v>7202</v>
      </c>
      <c r="D1411" t="s">
        <v>511</v>
      </c>
      <c r="E1411" t="s">
        <v>7203</v>
      </c>
      <c r="F1411" s="68">
        <v>43159</v>
      </c>
    </row>
    <row r="1412" spans="1:6">
      <c r="A1412" s="79" t="s">
        <v>13753</v>
      </c>
      <c r="B1412" s="80">
        <v>2020</v>
      </c>
      <c r="C1412" t="s">
        <v>7204</v>
      </c>
      <c r="D1412" t="s">
        <v>511</v>
      </c>
      <c r="E1412" t="s">
        <v>7205</v>
      </c>
      <c r="F1412" s="68">
        <v>43159</v>
      </c>
    </row>
    <row r="1413" spans="1:6">
      <c r="A1413" s="79" t="s">
        <v>13753</v>
      </c>
      <c r="B1413" s="80">
        <v>2020</v>
      </c>
      <c r="C1413" t="s">
        <v>4479</v>
      </c>
      <c r="D1413" t="s">
        <v>511</v>
      </c>
      <c r="E1413" t="s">
        <v>7206</v>
      </c>
      <c r="F1413" s="68">
        <v>43159</v>
      </c>
    </row>
    <row r="1414" spans="1:6">
      <c r="A1414" s="79" t="s">
        <v>13753</v>
      </c>
      <c r="B1414" s="80">
        <v>2020</v>
      </c>
      <c r="C1414" t="s">
        <v>7207</v>
      </c>
      <c r="D1414" t="s">
        <v>511</v>
      </c>
      <c r="E1414" t="s">
        <v>7208</v>
      </c>
      <c r="F1414" s="68">
        <v>43159</v>
      </c>
    </row>
    <row r="1415" spans="1:6">
      <c r="A1415" s="79" t="s">
        <v>13753</v>
      </c>
      <c r="B1415" s="80">
        <v>2020</v>
      </c>
      <c r="C1415" t="s">
        <v>7209</v>
      </c>
      <c r="D1415" t="s">
        <v>511</v>
      </c>
      <c r="E1415" t="s">
        <v>7210</v>
      </c>
      <c r="F1415" s="68">
        <v>43159</v>
      </c>
    </row>
    <row r="1416" spans="1:6">
      <c r="A1416" s="79" t="s">
        <v>13753</v>
      </c>
      <c r="B1416" s="80">
        <v>2020</v>
      </c>
      <c r="C1416" t="s">
        <v>573</v>
      </c>
      <c r="D1416" t="s">
        <v>511</v>
      </c>
      <c r="E1416" t="s">
        <v>7211</v>
      </c>
      <c r="F1416" s="68">
        <v>43159</v>
      </c>
    </row>
    <row r="1417" spans="1:6">
      <c r="A1417" s="79" t="s">
        <v>13753</v>
      </c>
      <c r="B1417" s="80">
        <v>2020</v>
      </c>
      <c r="C1417" t="s">
        <v>7212</v>
      </c>
      <c r="D1417" t="s">
        <v>511</v>
      </c>
      <c r="E1417" t="s">
        <v>7213</v>
      </c>
      <c r="F1417" s="68">
        <v>43159</v>
      </c>
    </row>
    <row r="1418" spans="1:6">
      <c r="A1418" s="79" t="s">
        <v>13753</v>
      </c>
      <c r="B1418" s="80">
        <v>2020</v>
      </c>
      <c r="C1418" t="s">
        <v>14912</v>
      </c>
      <c r="D1418" t="s">
        <v>511</v>
      </c>
      <c r="E1418" t="s">
        <v>7214</v>
      </c>
      <c r="F1418" s="68">
        <v>43159</v>
      </c>
    </row>
    <row r="1419" spans="1:6">
      <c r="A1419" s="79" t="s">
        <v>13753</v>
      </c>
      <c r="B1419" s="80">
        <v>2020</v>
      </c>
      <c r="C1419" t="s">
        <v>4033</v>
      </c>
      <c r="D1419" t="s">
        <v>511</v>
      </c>
      <c r="E1419" t="s">
        <v>7215</v>
      </c>
      <c r="F1419" s="68">
        <v>43159</v>
      </c>
    </row>
    <row r="1420" spans="1:6">
      <c r="A1420" s="79" t="s">
        <v>13753</v>
      </c>
      <c r="B1420" s="80">
        <v>2020</v>
      </c>
      <c r="C1420" t="s">
        <v>7216</v>
      </c>
      <c r="D1420" t="s">
        <v>511</v>
      </c>
      <c r="E1420" t="s">
        <v>7217</v>
      </c>
      <c r="F1420" s="68">
        <v>43159</v>
      </c>
    </row>
    <row r="1421" spans="1:6">
      <c r="A1421" s="79" t="s">
        <v>13753</v>
      </c>
      <c r="B1421" s="80">
        <v>2020</v>
      </c>
      <c r="C1421" t="s">
        <v>14913</v>
      </c>
      <c r="D1421" t="s">
        <v>511</v>
      </c>
      <c r="E1421" t="s">
        <v>7218</v>
      </c>
      <c r="F1421" s="68">
        <v>43159</v>
      </c>
    </row>
    <row r="1422" spans="1:6">
      <c r="A1422" s="79" t="s">
        <v>13753</v>
      </c>
      <c r="B1422" s="80">
        <v>2020</v>
      </c>
      <c r="C1422" t="s">
        <v>14914</v>
      </c>
      <c r="D1422" t="s">
        <v>511</v>
      </c>
      <c r="E1422" t="s">
        <v>7219</v>
      </c>
      <c r="F1422" s="68">
        <v>43159</v>
      </c>
    </row>
    <row r="1423" spans="1:6">
      <c r="A1423" s="79" t="s">
        <v>13753</v>
      </c>
      <c r="B1423" s="80">
        <v>2020</v>
      </c>
      <c r="C1423" t="s">
        <v>7220</v>
      </c>
      <c r="D1423" t="s">
        <v>511</v>
      </c>
      <c r="E1423" t="s">
        <v>7221</v>
      </c>
      <c r="F1423" s="68">
        <v>43159</v>
      </c>
    </row>
    <row r="1424" spans="1:6">
      <c r="A1424" s="79" t="s">
        <v>13753</v>
      </c>
      <c r="B1424" s="80">
        <v>2020</v>
      </c>
      <c r="C1424" t="s">
        <v>7222</v>
      </c>
      <c r="D1424" t="s">
        <v>511</v>
      </c>
      <c r="E1424" t="s">
        <v>7223</v>
      </c>
      <c r="F1424" s="68">
        <v>43159</v>
      </c>
    </row>
    <row r="1425" spans="1:6">
      <c r="A1425" s="79" t="s">
        <v>13753</v>
      </c>
      <c r="B1425" s="80">
        <v>2020</v>
      </c>
      <c r="C1425" t="s">
        <v>5380</v>
      </c>
      <c r="D1425" t="s">
        <v>511</v>
      </c>
      <c r="E1425" t="s">
        <v>7224</v>
      </c>
      <c r="F1425" s="68">
        <v>43159</v>
      </c>
    </row>
    <row r="1426" spans="1:6">
      <c r="A1426" s="79" t="s">
        <v>13753</v>
      </c>
      <c r="B1426" s="80">
        <v>2020</v>
      </c>
      <c r="C1426" t="s">
        <v>7225</v>
      </c>
      <c r="D1426" t="s">
        <v>511</v>
      </c>
      <c r="E1426" t="s">
        <v>7226</v>
      </c>
      <c r="F1426" s="68">
        <v>43132</v>
      </c>
    </row>
    <row r="1427" spans="1:6">
      <c r="A1427" s="79" t="s">
        <v>13753</v>
      </c>
      <c r="B1427" s="80">
        <v>2020</v>
      </c>
      <c r="C1427" t="s">
        <v>14915</v>
      </c>
      <c r="D1427" t="s">
        <v>511</v>
      </c>
      <c r="E1427" t="s">
        <v>7227</v>
      </c>
      <c r="F1427" s="68">
        <v>43159</v>
      </c>
    </row>
    <row r="1428" spans="1:6">
      <c r="A1428" s="79" t="s">
        <v>13753</v>
      </c>
      <c r="B1428" s="80">
        <v>2020</v>
      </c>
      <c r="C1428" t="s">
        <v>14916</v>
      </c>
      <c r="D1428" t="s">
        <v>511</v>
      </c>
      <c r="E1428" t="s">
        <v>7228</v>
      </c>
      <c r="F1428" s="68">
        <v>43159</v>
      </c>
    </row>
    <row r="1429" spans="1:6">
      <c r="A1429" s="79" t="s">
        <v>13753</v>
      </c>
      <c r="B1429" s="80">
        <v>2020</v>
      </c>
      <c r="C1429" t="s">
        <v>14917</v>
      </c>
      <c r="D1429" t="s">
        <v>511</v>
      </c>
      <c r="E1429" t="s">
        <v>7229</v>
      </c>
      <c r="F1429" s="68">
        <v>43159</v>
      </c>
    </row>
    <row r="1430" spans="1:6">
      <c r="A1430" s="79" t="s">
        <v>13753</v>
      </c>
      <c r="B1430" s="80">
        <v>2020</v>
      </c>
      <c r="C1430" t="s">
        <v>7230</v>
      </c>
      <c r="D1430" t="s">
        <v>511</v>
      </c>
      <c r="E1430" t="s">
        <v>7231</v>
      </c>
      <c r="F1430" s="68">
        <v>43159</v>
      </c>
    </row>
    <row r="1431" spans="1:6">
      <c r="A1431" s="79" t="s">
        <v>13753</v>
      </c>
      <c r="B1431" s="80">
        <v>2020</v>
      </c>
      <c r="C1431" t="s">
        <v>7232</v>
      </c>
      <c r="D1431" t="s">
        <v>511</v>
      </c>
      <c r="E1431" t="s">
        <v>7233</v>
      </c>
      <c r="F1431" s="68">
        <v>43159</v>
      </c>
    </row>
    <row r="1432" spans="1:6">
      <c r="A1432" s="79" t="s">
        <v>13753</v>
      </c>
      <c r="B1432" s="80">
        <v>2020</v>
      </c>
      <c r="C1432" t="s">
        <v>7234</v>
      </c>
      <c r="D1432" t="s">
        <v>511</v>
      </c>
      <c r="E1432" t="s">
        <v>7235</v>
      </c>
      <c r="F1432" s="68">
        <v>43159</v>
      </c>
    </row>
    <row r="1433" spans="1:6">
      <c r="A1433" s="79" t="s">
        <v>13753</v>
      </c>
      <c r="B1433" s="80">
        <v>2020</v>
      </c>
      <c r="C1433" t="s">
        <v>7236</v>
      </c>
      <c r="D1433" t="s">
        <v>511</v>
      </c>
      <c r="E1433" t="s">
        <v>7237</v>
      </c>
      <c r="F1433" s="68">
        <v>43159</v>
      </c>
    </row>
    <row r="1434" spans="1:6">
      <c r="A1434" s="79" t="s">
        <v>13753</v>
      </c>
      <c r="B1434" s="80">
        <v>2020</v>
      </c>
      <c r="C1434" t="s">
        <v>7238</v>
      </c>
      <c r="D1434" t="s">
        <v>511</v>
      </c>
      <c r="E1434" t="s">
        <v>7239</v>
      </c>
      <c r="F1434" s="68">
        <v>43159</v>
      </c>
    </row>
    <row r="1435" spans="1:6">
      <c r="A1435" s="79" t="s">
        <v>13753</v>
      </c>
      <c r="B1435" s="80">
        <v>2020</v>
      </c>
      <c r="C1435" t="s">
        <v>7240</v>
      </c>
      <c r="D1435" t="s">
        <v>511</v>
      </c>
      <c r="E1435" t="s">
        <v>7241</v>
      </c>
      <c r="F1435" s="68">
        <v>43159</v>
      </c>
    </row>
    <row r="1436" spans="1:6">
      <c r="A1436" s="79" t="s">
        <v>13753</v>
      </c>
      <c r="B1436" s="80">
        <v>2020</v>
      </c>
      <c r="C1436" t="s">
        <v>7242</v>
      </c>
      <c r="D1436" t="s">
        <v>511</v>
      </c>
      <c r="E1436" t="s">
        <v>7243</v>
      </c>
      <c r="F1436" s="68">
        <v>43159</v>
      </c>
    </row>
    <row r="1437" spans="1:6">
      <c r="A1437" s="79" t="s">
        <v>13753</v>
      </c>
      <c r="B1437" s="80">
        <v>2020</v>
      </c>
      <c r="C1437" t="s">
        <v>7244</v>
      </c>
      <c r="D1437" t="s">
        <v>511</v>
      </c>
      <c r="E1437" t="s">
        <v>7245</v>
      </c>
      <c r="F1437" s="68">
        <v>43159</v>
      </c>
    </row>
    <row r="1438" spans="1:6">
      <c r="A1438" s="79" t="s">
        <v>13753</v>
      </c>
      <c r="B1438" s="80">
        <v>2020</v>
      </c>
      <c r="C1438" t="s">
        <v>7246</v>
      </c>
      <c r="D1438" t="s">
        <v>511</v>
      </c>
      <c r="E1438" t="s">
        <v>7247</v>
      </c>
      <c r="F1438" s="68">
        <v>43159</v>
      </c>
    </row>
    <row r="1439" spans="1:6">
      <c r="A1439" s="79" t="s">
        <v>13753</v>
      </c>
      <c r="B1439" s="80">
        <v>2020</v>
      </c>
      <c r="C1439" t="s">
        <v>14918</v>
      </c>
      <c r="D1439" t="s">
        <v>511</v>
      </c>
      <c r="E1439" t="s">
        <v>7248</v>
      </c>
      <c r="F1439" s="68">
        <v>43159</v>
      </c>
    </row>
    <row r="1440" spans="1:6">
      <c r="A1440" s="79" t="s">
        <v>13753</v>
      </c>
      <c r="B1440" s="80">
        <v>2020</v>
      </c>
      <c r="C1440" t="s">
        <v>7249</v>
      </c>
      <c r="D1440" t="s">
        <v>511</v>
      </c>
      <c r="E1440" t="s">
        <v>7250</v>
      </c>
      <c r="F1440" s="68">
        <v>43159</v>
      </c>
    </row>
    <row r="1441" spans="1:6">
      <c r="A1441" s="79" t="s">
        <v>13753</v>
      </c>
      <c r="B1441" s="80">
        <v>2020</v>
      </c>
      <c r="C1441" t="s">
        <v>14919</v>
      </c>
      <c r="D1441" t="s">
        <v>511</v>
      </c>
      <c r="E1441" t="s">
        <v>7251</v>
      </c>
      <c r="F1441" s="68">
        <v>43159</v>
      </c>
    </row>
    <row r="1442" spans="1:6">
      <c r="A1442" s="79" t="s">
        <v>13753</v>
      </c>
      <c r="B1442" s="80">
        <v>2020</v>
      </c>
      <c r="C1442" t="s">
        <v>7252</v>
      </c>
      <c r="D1442" t="s">
        <v>511</v>
      </c>
      <c r="E1442" t="s">
        <v>7253</v>
      </c>
      <c r="F1442" s="68">
        <v>43159</v>
      </c>
    </row>
    <row r="1443" spans="1:6">
      <c r="A1443" s="79" t="s">
        <v>13753</v>
      </c>
      <c r="B1443" s="80">
        <v>2020</v>
      </c>
      <c r="C1443" t="s">
        <v>7254</v>
      </c>
      <c r="D1443" t="s">
        <v>511</v>
      </c>
      <c r="E1443" t="s">
        <v>7255</v>
      </c>
      <c r="F1443" s="68">
        <v>43159</v>
      </c>
    </row>
    <row r="1444" spans="1:6">
      <c r="A1444" s="79" t="s">
        <v>13753</v>
      </c>
      <c r="B1444" s="80">
        <v>2020</v>
      </c>
      <c r="C1444" t="s">
        <v>7256</v>
      </c>
      <c r="D1444" t="s">
        <v>511</v>
      </c>
      <c r="E1444" t="s">
        <v>7257</v>
      </c>
      <c r="F1444" s="68">
        <v>43159</v>
      </c>
    </row>
    <row r="1445" spans="1:6">
      <c r="A1445" s="79" t="s">
        <v>13753</v>
      </c>
      <c r="B1445" s="80">
        <v>2020</v>
      </c>
      <c r="C1445" t="s">
        <v>7258</v>
      </c>
      <c r="D1445" t="s">
        <v>511</v>
      </c>
      <c r="E1445" t="s">
        <v>7259</v>
      </c>
      <c r="F1445" s="68">
        <v>43159</v>
      </c>
    </row>
    <row r="1446" spans="1:6">
      <c r="A1446" s="79" t="s">
        <v>13753</v>
      </c>
      <c r="B1446" s="80">
        <v>2020</v>
      </c>
      <c r="C1446" t="s">
        <v>7260</v>
      </c>
      <c r="D1446" t="s">
        <v>511</v>
      </c>
      <c r="E1446" t="s">
        <v>7261</v>
      </c>
      <c r="F1446" s="68">
        <v>43159</v>
      </c>
    </row>
    <row r="1447" spans="1:6">
      <c r="A1447" s="79" t="s">
        <v>13753</v>
      </c>
      <c r="B1447" s="80">
        <v>2020</v>
      </c>
      <c r="C1447" t="s">
        <v>7262</v>
      </c>
      <c r="D1447" t="s">
        <v>511</v>
      </c>
      <c r="E1447" t="s">
        <v>7263</v>
      </c>
      <c r="F1447" s="68">
        <v>43159</v>
      </c>
    </row>
    <row r="1448" spans="1:6">
      <c r="A1448" s="79" t="s">
        <v>13753</v>
      </c>
      <c r="B1448" s="80">
        <v>2020</v>
      </c>
      <c r="C1448" t="s">
        <v>7264</v>
      </c>
      <c r="D1448" t="s">
        <v>511</v>
      </c>
      <c r="E1448" t="s">
        <v>7265</v>
      </c>
      <c r="F1448" s="68">
        <v>43159</v>
      </c>
    </row>
    <row r="1449" spans="1:6">
      <c r="A1449" s="79" t="s">
        <v>13753</v>
      </c>
      <c r="B1449" s="80">
        <v>2020</v>
      </c>
      <c r="C1449" t="s">
        <v>7266</v>
      </c>
      <c r="D1449" t="s">
        <v>511</v>
      </c>
      <c r="E1449" t="s">
        <v>7267</v>
      </c>
      <c r="F1449" s="68">
        <v>43159</v>
      </c>
    </row>
    <row r="1450" spans="1:6">
      <c r="A1450" s="79" t="s">
        <v>13753</v>
      </c>
      <c r="B1450" s="80">
        <v>2020</v>
      </c>
      <c r="C1450" t="s">
        <v>7268</v>
      </c>
      <c r="D1450" t="s">
        <v>511</v>
      </c>
      <c r="E1450" t="s">
        <v>7269</v>
      </c>
      <c r="F1450" s="68">
        <v>43159</v>
      </c>
    </row>
    <row r="1451" spans="1:6">
      <c r="A1451" s="79" t="s">
        <v>13753</v>
      </c>
      <c r="B1451" s="80">
        <v>2020</v>
      </c>
      <c r="C1451" t="s">
        <v>7270</v>
      </c>
      <c r="D1451" t="s">
        <v>511</v>
      </c>
      <c r="E1451" t="s">
        <v>7271</v>
      </c>
      <c r="F1451" s="68">
        <v>43159</v>
      </c>
    </row>
    <row r="1452" spans="1:6">
      <c r="A1452" s="79" t="s">
        <v>13753</v>
      </c>
      <c r="B1452" s="80">
        <v>2020</v>
      </c>
      <c r="C1452" t="s">
        <v>7272</v>
      </c>
      <c r="D1452" t="s">
        <v>511</v>
      </c>
      <c r="E1452" t="s">
        <v>7273</v>
      </c>
      <c r="F1452" s="68">
        <v>43159</v>
      </c>
    </row>
    <row r="1453" spans="1:6">
      <c r="A1453" s="79" t="s">
        <v>13753</v>
      </c>
      <c r="B1453" s="80">
        <v>2020</v>
      </c>
      <c r="C1453" t="s">
        <v>7274</v>
      </c>
      <c r="D1453" t="s">
        <v>511</v>
      </c>
      <c r="E1453" t="s">
        <v>7275</v>
      </c>
      <c r="F1453" s="68">
        <v>43159</v>
      </c>
    </row>
    <row r="1454" spans="1:6">
      <c r="A1454" s="79" t="s">
        <v>13753</v>
      </c>
      <c r="B1454" s="80">
        <v>2020</v>
      </c>
      <c r="C1454" t="s">
        <v>7276</v>
      </c>
      <c r="D1454" t="s">
        <v>511</v>
      </c>
      <c r="E1454" t="s">
        <v>7277</v>
      </c>
      <c r="F1454" s="68">
        <v>43159</v>
      </c>
    </row>
    <row r="1455" spans="1:6">
      <c r="A1455" s="79" t="s">
        <v>13753</v>
      </c>
      <c r="B1455" s="80">
        <v>2020</v>
      </c>
      <c r="C1455" t="s">
        <v>7278</v>
      </c>
      <c r="D1455" t="s">
        <v>511</v>
      </c>
      <c r="E1455" t="s">
        <v>7279</v>
      </c>
      <c r="F1455" s="68">
        <v>43159</v>
      </c>
    </row>
    <row r="1456" spans="1:6">
      <c r="A1456" s="79" t="s">
        <v>13753</v>
      </c>
      <c r="B1456" s="80">
        <v>2020</v>
      </c>
      <c r="C1456" t="s">
        <v>14920</v>
      </c>
      <c r="D1456" t="s">
        <v>511</v>
      </c>
      <c r="E1456" t="s">
        <v>7280</v>
      </c>
      <c r="F1456" s="68">
        <v>43159</v>
      </c>
    </row>
    <row r="1457" spans="1:6">
      <c r="A1457" s="79" t="s">
        <v>13753</v>
      </c>
      <c r="B1457" s="80">
        <v>2020</v>
      </c>
      <c r="C1457" t="s">
        <v>7281</v>
      </c>
      <c r="D1457" t="s">
        <v>511</v>
      </c>
      <c r="E1457" t="s">
        <v>7282</v>
      </c>
      <c r="F1457" s="68">
        <v>43159</v>
      </c>
    </row>
    <row r="1458" spans="1:6">
      <c r="A1458" s="79" t="s">
        <v>13753</v>
      </c>
      <c r="B1458" s="80">
        <v>2020</v>
      </c>
      <c r="C1458" t="s">
        <v>14921</v>
      </c>
      <c r="D1458" t="s">
        <v>511</v>
      </c>
      <c r="E1458" t="s">
        <v>7283</v>
      </c>
      <c r="F1458" s="68">
        <v>43159</v>
      </c>
    </row>
    <row r="1459" spans="1:6">
      <c r="A1459" s="79" t="s">
        <v>13753</v>
      </c>
      <c r="B1459" s="80">
        <v>2020</v>
      </c>
      <c r="C1459" t="s">
        <v>14922</v>
      </c>
      <c r="D1459" t="s">
        <v>511</v>
      </c>
      <c r="E1459" t="s">
        <v>7284</v>
      </c>
      <c r="F1459" s="68">
        <v>43159</v>
      </c>
    </row>
    <row r="1460" spans="1:6">
      <c r="A1460" s="79" t="s">
        <v>13753</v>
      </c>
      <c r="B1460" s="80">
        <v>2020</v>
      </c>
      <c r="C1460" t="s">
        <v>7285</v>
      </c>
      <c r="D1460" t="s">
        <v>511</v>
      </c>
      <c r="E1460" t="s">
        <v>7286</v>
      </c>
      <c r="F1460" s="68">
        <v>43159</v>
      </c>
    </row>
    <row r="1461" spans="1:6">
      <c r="A1461" s="79" t="s">
        <v>13753</v>
      </c>
      <c r="B1461" s="80">
        <v>2020</v>
      </c>
      <c r="C1461" t="s">
        <v>7216</v>
      </c>
      <c r="D1461" t="s">
        <v>511</v>
      </c>
      <c r="E1461" t="s">
        <v>7287</v>
      </c>
      <c r="F1461" s="68">
        <v>43159</v>
      </c>
    </row>
    <row r="1462" spans="1:6">
      <c r="A1462" s="79" t="s">
        <v>13753</v>
      </c>
      <c r="B1462" s="80">
        <v>2020</v>
      </c>
      <c r="C1462" t="s">
        <v>14923</v>
      </c>
      <c r="D1462" t="s">
        <v>511</v>
      </c>
      <c r="E1462" t="s">
        <v>7288</v>
      </c>
      <c r="F1462" s="68">
        <v>43159</v>
      </c>
    </row>
    <row r="1463" spans="1:6">
      <c r="A1463" s="79" t="s">
        <v>13753</v>
      </c>
      <c r="B1463" s="80">
        <v>2020</v>
      </c>
      <c r="C1463" t="s">
        <v>7289</v>
      </c>
      <c r="D1463" t="s">
        <v>511</v>
      </c>
      <c r="E1463" t="s">
        <v>7290</v>
      </c>
      <c r="F1463" s="68">
        <v>42016</v>
      </c>
    </row>
    <row r="1464" spans="1:6">
      <c r="A1464" s="79" t="s">
        <v>13754</v>
      </c>
      <c r="B1464" s="80">
        <v>2020</v>
      </c>
      <c r="C1464" t="s">
        <v>7291</v>
      </c>
      <c r="D1464" t="s">
        <v>511</v>
      </c>
      <c r="E1464" t="s">
        <v>7292</v>
      </c>
      <c r="F1464" s="68">
        <v>43131</v>
      </c>
    </row>
    <row r="1465" spans="1:6">
      <c r="A1465" s="79" t="s">
        <v>13755</v>
      </c>
      <c r="B1465" s="80">
        <v>2020</v>
      </c>
      <c r="C1465" t="s">
        <v>7293</v>
      </c>
      <c r="D1465" t="s">
        <v>511</v>
      </c>
      <c r="E1465" t="s">
        <v>7294</v>
      </c>
      <c r="F1465" s="68">
        <v>43227</v>
      </c>
    </row>
    <row r="1466" spans="1:6">
      <c r="A1466" s="79" t="s">
        <v>13756</v>
      </c>
      <c r="B1466" s="80">
        <v>2020</v>
      </c>
      <c r="C1466" t="s">
        <v>7295</v>
      </c>
      <c r="D1466" t="s">
        <v>511</v>
      </c>
      <c r="E1466" t="s">
        <v>7296</v>
      </c>
      <c r="F1466" s="68">
        <v>43132</v>
      </c>
    </row>
    <row r="1467" spans="1:6">
      <c r="A1467" s="79" t="s">
        <v>13756</v>
      </c>
      <c r="B1467" s="80">
        <v>2020</v>
      </c>
      <c r="C1467" t="s">
        <v>7297</v>
      </c>
      <c r="D1467" t="s">
        <v>511</v>
      </c>
      <c r="E1467" t="s">
        <v>7298</v>
      </c>
      <c r="F1467" s="68">
        <v>43159</v>
      </c>
    </row>
    <row r="1468" spans="1:6">
      <c r="A1468" s="79" t="s">
        <v>13756</v>
      </c>
      <c r="B1468" s="80">
        <v>2020</v>
      </c>
      <c r="C1468" t="s">
        <v>14924</v>
      </c>
      <c r="D1468" t="s">
        <v>511</v>
      </c>
      <c r="E1468" t="s">
        <v>7299</v>
      </c>
      <c r="F1468" s="68">
        <v>43132</v>
      </c>
    </row>
    <row r="1469" spans="1:6">
      <c r="A1469" s="79" t="s">
        <v>13756</v>
      </c>
      <c r="B1469" s="80">
        <v>2020</v>
      </c>
      <c r="C1469" t="s">
        <v>14925</v>
      </c>
      <c r="D1469" t="s">
        <v>511</v>
      </c>
      <c r="E1469" t="s">
        <v>7300</v>
      </c>
      <c r="F1469" s="68">
        <v>43132</v>
      </c>
    </row>
    <row r="1470" spans="1:6">
      <c r="A1470" s="79" t="s">
        <v>13756</v>
      </c>
      <c r="B1470" s="80">
        <v>2020</v>
      </c>
      <c r="C1470" t="s">
        <v>7301</v>
      </c>
      <c r="D1470" t="s">
        <v>511</v>
      </c>
      <c r="E1470" t="s">
        <v>7302</v>
      </c>
      <c r="F1470" s="68">
        <v>43132</v>
      </c>
    </row>
    <row r="1471" spans="1:6">
      <c r="A1471" s="79" t="s">
        <v>13756</v>
      </c>
      <c r="B1471" s="80">
        <v>2020</v>
      </c>
      <c r="C1471" t="s">
        <v>14926</v>
      </c>
      <c r="D1471" t="s">
        <v>511</v>
      </c>
      <c r="E1471" t="s">
        <v>7303</v>
      </c>
      <c r="F1471" s="68">
        <v>43132</v>
      </c>
    </row>
    <row r="1472" spans="1:6">
      <c r="A1472" s="79" t="s">
        <v>13756</v>
      </c>
      <c r="B1472" s="80">
        <v>2020</v>
      </c>
      <c r="C1472" t="s">
        <v>14927</v>
      </c>
      <c r="D1472" t="s">
        <v>511</v>
      </c>
      <c r="E1472" t="s">
        <v>7304</v>
      </c>
      <c r="F1472" s="68">
        <v>43132</v>
      </c>
    </row>
    <row r="1473" spans="1:6">
      <c r="A1473" s="79" t="s">
        <v>13756</v>
      </c>
      <c r="B1473" s="80">
        <v>2020</v>
      </c>
      <c r="C1473" t="s">
        <v>7305</v>
      </c>
      <c r="D1473" t="s">
        <v>511</v>
      </c>
      <c r="E1473" t="s">
        <v>7306</v>
      </c>
      <c r="F1473" s="68">
        <v>43132</v>
      </c>
    </row>
    <row r="1474" spans="1:6">
      <c r="A1474" s="79" t="s">
        <v>13756</v>
      </c>
      <c r="B1474" s="80">
        <v>2020</v>
      </c>
      <c r="C1474" t="s">
        <v>7307</v>
      </c>
      <c r="D1474" t="s">
        <v>511</v>
      </c>
      <c r="E1474" t="s">
        <v>7308</v>
      </c>
      <c r="F1474" s="68">
        <v>43132</v>
      </c>
    </row>
    <row r="1475" spans="1:6">
      <c r="A1475" s="79" t="s">
        <v>13756</v>
      </c>
      <c r="B1475" s="80">
        <v>2020</v>
      </c>
      <c r="C1475" t="s">
        <v>7309</v>
      </c>
      <c r="D1475" t="s">
        <v>511</v>
      </c>
      <c r="E1475" t="s">
        <v>7310</v>
      </c>
      <c r="F1475" s="68">
        <v>43132</v>
      </c>
    </row>
    <row r="1476" spans="1:6">
      <c r="A1476" s="79" t="s">
        <v>13756</v>
      </c>
      <c r="B1476" s="80">
        <v>2020</v>
      </c>
      <c r="C1476" t="s">
        <v>14928</v>
      </c>
      <c r="D1476" t="s">
        <v>511</v>
      </c>
      <c r="E1476" t="s">
        <v>7311</v>
      </c>
      <c r="F1476" s="68">
        <v>43159</v>
      </c>
    </row>
    <row r="1477" spans="1:6">
      <c r="A1477" s="79" t="s">
        <v>13756</v>
      </c>
      <c r="B1477" s="80">
        <v>2020</v>
      </c>
      <c r="C1477" t="s">
        <v>7312</v>
      </c>
      <c r="D1477" t="s">
        <v>511</v>
      </c>
      <c r="E1477" t="s">
        <v>7313</v>
      </c>
      <c r="F1477" s="68">
        <v>43159</v>
      </c>
    </row>
    <row r="1478" spans="1:6">
      <c r="A1478" s="79" t="s">
        <v>13756</v>
      </c>
      <c r="B1478" s="80">
        <v>2020</v>
      </c>
      <c r="C1478" t="s">
        <v>7314</v>
      </c>
      <c r="D1478" t="s">
        <v>511</v>
      </c>
      <c r="E1478" t="s">
        <v>7315</v>
      </c>
      <c r="F1478" s="68">
        <v>43159</v>
      </c>
    </row>
    <row r="1479" spans="1:6">
      <c r="A1479" s="79" t="s">
        <v>13756</v>
      </c>
      <c r="B1479" s="80">
        <v>2020</v>
      </c>
      <c r="C1479" t="s">
        <v>14929</v>
      </c>
      <c r="D1479" t="s">
        <v>511</v>
      </c>
      <c r="E1479" t="s">
        <v>7316</v>
      </c>
      <c r="F1479" s="68">
        <v>43132</v>
      </c>
    </row>
    <row r="1480" spans="1:6">
      <c r="A1480" s="79" t="s">
        <v>13756</v>
      </c>
      <c r="B1480" s="80">
        <v>2020</v>
      </c>
      <c r="C1480" t="s">
        <v>14930</v>
      </c>
      <c r="D1480" t="s">
        <v>511</v>
      </c>
      <c r="E1480" t="s">
        <v>7317</v>
      </c>
      <c r="F1480" s="68">
        <v>43132</v>
      </c>
    </row>
    <row r="1481" spans="1:6">
      <c r="A1481" s="79" t="s">
        <v>13756</v>
      </c>
      <c r="B1481" s="80">
        <v>2020</v>
      </c>
      <c r="C1481" t="s">
        <v>14931</v>
      </c>
      <c r="D1481" t="s">
        <v>511</v>
      </c>
      <c r="E1481" t="s">
        <v>7318</v>
      </c>
      <c r="F1481" s="68">
        <v>43132</v>
      </c>
    </row>
    <row r="1482" spans="1:6">
      <c r="A1482" s="79" t="s">
        <v>13756</v>
      </c>
      <c r="B1482" s="80">
        <v>2020</v>
      </c>
      <c r="C1482" t="s">
        <v>14932</v>
      </c>
      <c r="D1482" t="s">
        <v>511</v>
      </c>
      <c r="E1482" t="s">
        <v>7319</v>
      </c>
      <c r="F1482" s="68">
        <v>43132</v>
      </c>
    </row>
    <row r="1483" spans="1:6">
      <c r="A1483" s="79" t="s">
        <v>13756</v>
      </c>
      <c r="B1483" s="80">
        <v>2020</v>
      </c>
      <c r="C1483" t="s">
        <v>7320</v>
      </c>
      <c r="D1483" t="s">
        <v>511</v>
      </c>
      <c r="E1483" t="s">
        <v>7321</v>
      </c>
      <c r="F1483" s="68">
        <v>43132</v>
      </c>
    </row>
    <row r="1484" spans="1:6">
      <c r="A1484" s="79" t="s">
        <v>13756</v>
      </c>
      <c r="B1484" s="80">
        <v>2020</v>
      </c>
      <c r="C1484" t="s">
        <v>7322</v>
      </c>
      <c r="D1484" t="s">
        <v>511</v>
      </c>
      <c r="E1484" t="s">
        <v>7323</v>
      </c>
      <c r="F1484" s="68">
        <v>43132</v>
      </c>
    </row>
    <row r="1485" spans="1:6">
      <c r="A1485" s="79" t="s">
        <v>13756</v>
      </c>
      <c r="B1485" s="80">
        <v>2020</v>
      </c>
      <c r="C1485" t="s">
        <v>14933</v>
      </c>
      <c r="D1485" t="s">
        <v>511</v>
      </c>
      <c r="E1485" t="s">
        <v>7324</v>
      </c>
      <c r="F1485" s="68">
        <v>43132</v>
      </c>
    </row>
    <row r="1486" spans="1:6">
      <c r="A1486" s="79" t="s">
        <v>13756</v>
      </c>
      <c r="B1486" s="80">
        <v>2020</v>
      </c>
      <c r="C1486" t="s">
        <v>7325</v>
      </c>
      <c r="D1486" t="s">
        <v>511</v>
      </c>
      <c r="E1486" t="s">
        <v>7326</v>
      </c>
      <c r="F1486" s="68">
        <v>43132</v>
      </c>
    </row>
    <row r="1487" spans="1:6">
      <c r="A1487" s="79" t="s">
        <v>13756</v>
      </c>
      <c r="B1487" s="80">
        <v>2020</v>
      </c>
      <c r="C1487" t="s">
        <v>14934</v>
      </c>
      <c r="D1487" t="s">
        <v>511</v>
      </c>
      <c r="E1487" t="s">
        <v>7327</v>
      </c>
      <c r="F1487" s="68">
        <v>43132</v>
      </c>
    </row>
    <row r="1488" spans="1:6">
      <c r="A1488" s="79" t="s">
        <v>13756</v>
      </c>
      <c r="B1488" s="80">
        <v>2020</v>
      </c>
      <c r="C1488" t="s">
        <v>7328</v>
      </c>
      <c r="D1488" t="s">
        <v>511</v>
      </c>
      <c r="E1488" t="s">
        <v>7329</v>
      </c>
      <c r="F1488" s="68">
        <v>43132</v>
      </c>
    </row>
    <row r="1489" spans="1:6">
      <c r="A1489" s="79" t="s">
        <v>13756</v>
      </c>
      <c r="B1489" s="80">
        <v>2020</v>
      </c>
      <c r="C1489" t="s">
        <v>14935</v>
      </c>
      <c r="D1489" t="s">
        <v>511</v>
      </c>
      <c r="E1489" t="s">
        <v>7330</v>
      </c>
      <c r="F1489" s="68">
        <v>43132</v>
      </c>
    </row>
    <row r="1490" spans="1:6">
      <c r="A1490" s="79" t="s">
        <v>13756</v>
      </c>
      <c r="B1490" s="80">
        <v>2020</v>
      </c>
      <c r="C1490" t="s">
        <v>4192</v>
      </c>
      <c r="D1490" t="s">
        <v>511</v>
      </c>
      <c r="E1490" t="s">
        <v>7331</v>
      </c>
      <c r="F1490" s="68">
        <v>43132</v>
      </c>
    </row>
    <row r="1491" spans="1:6">
      <c r="A1491" s="79" t="s">
        <v>13756</v>
      </c>
      <c r="B1491" s="80">
        <v>2020</v>
      </c>
      <c r="C1491" t="s">
        <v>14936</v>
      </c>
      <c r="D1491" t="s">
        <v>511</v>
      </c>
      <c r="E1491" t="s">
        <v>7332</v>
      </c>
      <c r="F1491" s="68">
        <v>43132</v>
      </c>
    </row>
    <row r="1492" spans="1:6">
      <c r="A1492" s="79" t="s">
        <v>13756</v>
      </c>
      <c r="B1492" s="80">
        <v>2020</v>
      </c>
      <c r="C1492" t="s">
        <v>7333</v>
      </c>
      <c r="D1492" t="s">
        <v>511</v>
      </c>
      <c r="E1492" t="s">
        <v>7334</v>
      </c>
      <c r="F1492" s="68">
        <v>43132</v>
      </c>
    </row>
    <row r="1493" spans="1:6">
      <c r="A1493" s="79" t="s">
        <v>13756</v>
      </c>
      <c r="B1493" s="80">
        <v>2020</v>
      </c>
      <c r="C1493" t="s">
        <v>7335</v>
      </c>
      <c r="D1493" t="s">
        <v>511</v>
      </c>
      <c r="E1493" t="s">
        <v>7336</v>
      </c>
      <c r="F1493" s="68">
        <v>43132</v>
      </c>
    </row>
    <row r="1494" spans="1:6">
      <c r="A1494" s="79" t="s">
        <v>13756</v>
      </c>
      <c r="B1494" s="80">
        <v>2020</v>
      </c>
      <c r="C1494" t="s">
        <v>14937</v>
      </c>
      <c r="D1494" t="s">
        <v>511</v>
      </c>
      <c r="E1494" t="s">
        <v>7337</v>
      </c>
      <c r="F1494" s="68">
        <v>43132</v>
      </c>
    </row>
    <row r="1495" spans="1:6">
      <c r="A1495" s="79" t="s">
        <v>13756</v>
      </c>
      <c r="B1495" s="80">
        <v>2020</v>
      </c>
      <c r="C1495" t="s">
        <v>7338</v>
      </c>
      <c r="D1495" t="s">
        <v>511</v>
      </c>
      <c r="E1495" t="s">
        <v>7339</v>
      </c>
      <c r="F1495" s="68">
        <v>43132</v>
      </c>
    </row>
    <row r="1496" spans="1:6">
      <c r="A1496" s="79" t="s">
        <v>13756</v>
      </c>
      <c r="B1496" s="80">
        <v>2020</v>
      </c>
      <c r="C1496" t="s">
        <v>7340</v>
      </c>
      <c r="D1496" t="s">
        <v>511</v>
      </c>
      <c r="E1496" t="s">
        <v>7341</v>
      </c>
      <c r="F1496" s="68">
        <v>43132</v>
      </c>
    </row>
    <row r="1497" spans="1:6">
      <c r="A1497" s="79" t="s">
        <v>13756</v>
      </c>
      <c r="B1497" s="80">
        <v>2020</v>
      </c>
      <c r="C1497" t="s">
        <v>7342</v>
      </c>
      <c r="D1497" t="s">
        <v>511</v>
      </c>
      <c r="E1497" t="s">
        <v>7343</v>
      </c>
      <c r="F1497" s="68">
        <v>43132</v>
      </c>
    </row>
    <row r="1498" spans="1:6">
      <c r="A1498" s="79" t="s">
        <v>13756</v>
      </c>
      <c r="B1498" s="80">
        <v>2020</v>
      </c>
      <c r="C1498" t="s">
        <v>14938</v>
      </c>
      <c r="D1498" t="s">
        <v>511</v>
      </c>
      <c r="E1498" t="s">
        <v>7344</v>
      </c>
      <c r="F1498" s="68">
        <v>43132</v>
      </c>
    </row>
    <row r="1499" spans="1:6">
      <c r="A1499" s="79" t="s">
        <v>13756</v>
      </c>
      <c r="B1499" s="80">
        <v>2020</v>
      </c>
      <c r="C1499" t="s">
        <v>7345</v>
      </c>
      <c r="D1499" t="s">
        <v>511</v>
      </c>
      <c r="E1499" t="s">
        <v>7346</v>
      </c>
      <c r="F1499" s="68">
        <v>43132</v>
      </c>
    </row>
    <row r="1500" spans="1:6">
      <c r="A1500" s="79" t="s">
        <v>13756</v>
      </c>
      <c r="B1500" s="80">
        <v>2020</v>
      </c>
      <c r="C1500" t="s">
        <v>7347</v>
      </c>
      <c r="D1500" t="s">
        <v>511</v>
      </c>
      <c r="E1500" t="s">
        <v>7348</v>
      </c>
      <c r="F1500" s="68">
        <v>43159</v>
      </c>
    </row>
    <row r="1501" spans="1:6">
      <c r="A1501" s="79" t="s">
        <v>13756</v>
      </c>
      <c r="B1501" s="80">
        <v>2020</v>
      </c>
      <c r="C1501" t="s">
        <v>7349</v>
      </c>
      <c r="D1501" t="s">
        <v>511</v>
      </c>
      <c r="E1501" t="s">
        <v>7350</v>
      </c>
      <c r="F1501" s="68">
        <v>43132</v>
      </c>
    </row>
    <row r="1502" spans="1:6">
      <c r="A1502" s="79" t="s">
        <v>13756</v>
      </c>
      <c r="B1502" s="80">
        <v>2020</v>
      </c>
      <c r="C1502" t="s">
        <v>14939</v>
      </c>
      <c r="D1502" t="s">
        <v>511</v>
      </c>
      <c r="E1502" t="s">
        <v>7351</v>
      </c>
      <c r="F1502" s="68">
        <v>43132</v>
      </c>
    </row>
    <row r="1503" spans="1:6">
      <c r="A1503" s="79" t="s">
        <v>13756</v>
      </c>
      <c r="B1503" s="80">
        <v>2020</v>
      </c>
      <c r="C1503" t="s">
        <v>7352</v>
      </c>
      <c r="D1503" t="s">
        <v>511</v>
      </c>
      <c r="E1503" t="s">
        <v>7353</v>
      </c>
      <c r="F1503" s="68">
        <v>43159</v>
      </c>
    </row>
    <row r="1504" spans="1:6">
      <c r="A1504" s="79" t="s">
        <v>13756</v>
      </c>
      <c r="B1504" s="80">
        <v>2020</v>
      </c>
      <c r="C1504" t="s">
        <v>7354</v>
      </c>
      <c r="D1504" t="s">
        <v>511</v>
      </c>
      <c r="E1504" t="s">
        <v>7355</v>
      </c>
      <c r="F1504" s="68">
        <v>43132</v>
      </c>
    </row>
    <row r="1505" spans="1:6">
      <c r="A1505" s="79" t="s">
        <v>13756</v>
      </c>
      <c r="B1505" s="80">
        <v>2020</v>
      </c>
      <c r="C1505" t="s">
        <v>14940</v>
      </c>
      <c r="D1505" t="s">
        <v>511</v>
      </c>
      <c r="E1505" t="s">
        <v>7356</v>
      </c>
      <c r="F1505" s="68">
        <v>43132</v>
      </c>
    </row>
    <row r="1506" spans="1:6">
      <c r="A1506" s="79" t="s">
        <v>13756</v>
      </c>
      <c r="B1506" s="80">
        <v>2020</v>
      </c>
      <c r="C1506" t="s">
        <v>14941</v>
      </c>
      <c r="D1506" t="s">
        <v>511</v>
      </c>
      <c r="E1506" t="s">
        <v>7357</v>
      </c>
      <c r="F1506" s="68">
        <v>43132</v>
      </c>
    </row>
    <row r="1507" spans="1:6">
      <c r="A1507" s="79" t="s">
        <v>13756</v>
      </c>
      <c r="B1507" s="80">
        <v>2020</v>
      </c>
      <c r="C1507" t="s">
        <v>7358</v>
      </c>
      <c r="D1507" t="s">
        <v>511</v>
      </c>
      <c r="E1507" t="s">
        <v>7359</v>
      </c>
      <c r="F1507" s="68">
        <v>43132</v>
      </c>
    </row>
    <row r="1508" spans="1:6">
      <c r="A1508" s="79" t="s">
        <v>13756</v>
      </c>
      <c r="B1508" s="80">
        <v>2020</v>
      </c>
      <c r="C1508" t="s">
        <v>7360</v>
      </c>
      <c r="D1508" t="s">
        <v>511</v>
      </c>
      <c r="E1508" t="s">
        <v>7361</v>
      </c>
      <c r="F1508" s="68">
        <v>43132</v>
      </c>
    </row>
    <row r="1509" spans="1:6">
      <c r="A1509" s="79" t="s">
        <v>13756</v>
      </c>
      <c r="B1509" s="80">
        <v>2020</v>
      </c>
      <c r="C1509" t="s">
        <v>7362</v>
      </c>
      <c r="D1509" t="s">
        <v>511</v>
      </c>
      <c r="E1509" t="s">
        <v>7363</v>
      </c>
      <c r="F1509" s="68">
        <v>43159</v>
      </c>
    </row>
    <row r="1510" spans="1:6">
      <c r="A1510" s="79" t="s">
        <v>13756</v>
      </c>
      <c r="B1510" s="80">
        <v>2020</v>
      </c>
      <c r="C1510" t="s">
        <v>14942</v>
      </c>
      <c r="D1510" t="s">
        <v>511</v>
      </c>
      <c r="E1510" t="s">
        <v>7364</v>
      </c>
      <c r="F1510" s="68">
        <v>43132</v>
      </c>
    </row>
    <row r="1511" spans="1:6">
      <c r="A1511" s="79" t="s">
        <v>13756</v>
      </c>
      <c r="B1511" s="80">
        <v>2020</v>
      </c>
      <c r="C1511" t="s">
        <v>7365</v>
      </c>
      <c r="D1511" t="s">
        <v>511</v>
      </c>
      <c r="E1511" t="s">
        <v>7366</v>
      </c>
      <c r="F1511" s="68">
        <v>43159</v>
      </c>
    </row>
    <row r="1512" spans="1:6">
      <c r="A1512" s="79" t="s">
        <v>13756</v>
      </c>
      <c r="B1512" s="80">
        <v>2020</v>
      </c>
      <c r="C1512" t="s">
        <v>7367</v>
      </c>
      <c r="D1512" t="s">
        <v>511</v>
      </c>
      <c r="E1512" t="s">
        <v>7368</v>
      </c>
      <c r="F1512" s="68">
        <v>43132</v>
      </c>
    </row>
    <row r="1513" spans="1:6">
      <c r="A1513" s="79" t="s">
        <v>13756</v>
      </c>
      <c r="B1513" s="80">
        <v>2020</v>
      </c>
      <c r="C1513" t="s">
        <v>14943</v>
      </c>
      <c r="D1513" t="s">
        <v>511</v>
      </c>
      <c r="E1513" t="s">
        <v>7369</v>
      </c>
      <c r="F1513" s="68">
        <v>43132</v>
      </c>
    </row>
    <row r="1514" spans="1:6">
      <c r="A1514" s="79" t="s">
        <v>13756</v>
      </c>
      <c r="B1514" s="80">
        <v>2020</v>
      </c>
      <c r="C1514" t="s">
        <v>14944</v>
      </c>
      <c r="D1514" t="s">
        <v>511</v>
      </c>
      <c r="E1514" t="s">
        <v>7370</v>
      </c>
      <c r="F1514" s="68">
        <v>43132</v>
      </c>
    </row>
    <row r="1515" spans="1:6">
      <c r="A1515" s="79" t="s">
        <v>13756</v>
      </c>
      <c r="B1515" s="80">
        <v>2020</v>
      </c>
      <c r="C1515" t="s">
        <v>7371</v>
      </c>
      <c r="D1515" t="s">
        <v>511</v>
      </c>
      <c r="E1515" t="s">
        <v>7372</v>
      </c>
      <c r="F1515" s="68">
        <v>43132</v>
      </c>
    </row>
    <row r="1516" spans="1:6">
      <c r="A1516" s="79" t="s">
        <v>13756</v>
      </c>
      <c r="B1516" s="80">
        <v>2020</v>
      </c>
      <c r="C1516" t="s">
        <v>14945</v>
      </c>
      <c r="D1516" t="s">
        <v>511</v>
      </c>
      <c r="E1516" t="s">
        <v>7373</v>
      </c>
      <c r="F1516" s="68">
        <v>43132</v>
      </c>
    </row>
    <row r="1517" spans="1:6">
      <c r="A1517" s="79" t="s">
        <v>13756</v>
      </c>
      <c r="B1517" s="80">
        <v>2020</v>
      </c>
      <c r="C1517" t="s">
        <v>14946</v>
      </c>
      <c r="D1517" t="s">
        <v>511</v>
      </c>
      <c r="E1517" t="s">
        <v>7374</v>
      </c>
      <c r="F1517" s="68">
        <v>43132</v>
      </c>
    </row>
    <row r="1518" spans="1:6">
      <c r="A1518" s="79" t="s">
        <v>13756</v>
      </c>
      <c r="B1518" s="80">
        <v>2020</v>
      </c>
      <c r="C1518" t="s">
        <v>7375</v>
      </c>
      <c r="D1518" t="s">
        <v>511</v>
      </c>
      <c r="E1518" t="s">
        <v>7376</v>
      </c>
      <c r="F1518" s="68">
        <v>43132</v>
      </c>
    </row>
    <row r="1519" spans="1:6">
      <c r="A1519" s="79" t="s">
        <v>13756</v>
      </c>
      <c r="B1519" s="80">
        <v>2020</v>
      </c>
      <c r="C1519" t="s">
        <v>7377</v>
      </c>
      <c r="D1519" t="s">
        <v>511</v>
      </c>
      <c r="E1519" t="s">
        <v>7378</v>
      </c>
      <c r="F1519" s="68">
        <v>43132</v>
      </c>
    </row>
    <row r="1520" spans="1:6">
      <c r="A1520" s="79" t="s">
        <v>13756</v>
      </c>
      <c r="B1520" s="80">
        <v>2020</v>
      </c>
      <c r="C1520" t="s">
        <v>14947</v>
      </c>
      <c r="D1520" t="s">
        <v>511</v>
      </c>
      <c r="E1520" t="s">
        <v>7379</v>
      </c>
      <c r="F1520" s="68">
        <v>43132</v>
      </c>
    </row>
    <row r="1521" spans="1:6">
      <c r="A1521" s="79" t="s">
        <v>13756</v>
      </c>
      <c r="B1521" s="80">
        <v>2020</v>
      </c>
      <c r="C1521" t="s">
        <v>4386</v>
      </c>
      <c r="D1521" t="s">
        <v>511</v>
      </c>
      <c r="E1521" t="s">
        <v>7380</v>
      </c>
      <c r="F1521" s="68">
        <v>43132</v>
      </c>
    </row>
    <row r="1522" spans="1:6">
      <c r="A1522" s="79" t="s">
        <v>13756</v>
      </c>
      <c r="B1522" s="80">
        <v>2020</v>
      </c>
      <c r="C1522" t="s">
        <v>14948</v>
      </c>
      <c r="D1522" t="s">
        <v>511</v>
      </c>
      <c r="E1522" t="s">
        <v>7381</v>
      </c>
      <c r="F1522" s="68">
        <v>43132</v>
      </c>
    </row>
    <row r="1523" spans="1:6">
      <c r="A1523" s="79" t="s">
        <v>13756</v>
      </c>
      <c r="B1523" s="80">
        <v>2020</v>
      </c>
      <c r="C1523" t="s">
        <v>7382</v>
      </c>
      <c r="D1523" t="s">
        <v>511</v>
      </c>
      <c r="E1523" t="s">
        <v>7383</v>
      </c>
      <c r="F1523" s="68">
        <v>43159</v>
      </c>
    </row>
    <row r="1524" spans="1:6">
      <c r="A1524" s="79" t="s">
        <v>13756</v>
      </c>
      <c r="B1524" s="80">
        <v>2020</v>
      </c>
      <c r="C1524" t="s">
        <v>14949</v>
      </c>
      <c r="D1524" t="s">
        <v>511</v>
      </c>
      <c r="E1524" t="s">
        <v>7384</v>
      </c>
      <c r="F1524" s="68">
        <v>43132</v>
      </c>
    </row>
    <row r="1525" spans="1:6">
      <c r="A1525" s="79" t="s">
        <v>13756</v>
      </c>
      <c r="B1525" s="80">
        <v>2020</v>
      </c>
      <c r="C1525" t="s">
        <v>14950</v>
      </c>
      <c r="D1525" t="s">
        <v>511</v>
      </c>
      <c r="E1525" t="s">
        <v>7385</v>
      </c>
      <c r="F1525" s="68">
        <v>43132</v>
      </c>
    </row>
    <row r="1526" spans="1:6">
      <c r="A1526" s="79" t="s">
        <v>13756</v>
      </c>
      <c r="B1526" s="80">
        <v>2020</v>
      </c>
      <c r="C1526" t="s">
        <v>4424</v>
      </c>
      <c r="D1526" t="s">
        <v>511</v>
      </c>
      <c r="E1526" t="s">
        <v>7386</v>
      </c>
      <c r="F1526" s="68">
        <v>43132</v>
      </c>
    </row>
    <row r="1527" spans="1:6">
      <c r="A1527" s="79" t="s">
        <v>13756</v>
      </c>
      <c r="B1527" s="80">
        <v>2020</v>
      </c>
      <c r="C1527" t="s">
        <v>7387</v>
      </c>
      <c r="D1527" t="s">
        <v>511</v>
      </c>
      <c r="E1527" t="s">
        <v>7388</v>
      </c>
      <c r="F1527" s="68">
        <v>43159</v>
      </c>
    </row>
    <row r="1528" spans="1:6">
      <c r="A1528" s="79" t="s">
        <v>13756</v>
      </c>
      <c r="B1528" s="80">
        <v>2020</v>
      </c>
      <c r="C1528" t="s">
        <v>7389</v>
      </c>
      <c r="D1528" t="s">
        <v>511</v>
      </c>
      <c r="E1528" t="s">
        <v>7390</v>
      </c>
      <c r="F1528" s="68">
        <v>43132</v>
      </c>
    </row>
    <row r="1529" spans="1:6">
      <c r="A1529" s="79" t="s">
        <v>13756</v>
      </c>
      <c r="B1529" s="80">
        <v>2020</v>
      </c>
      <c r="C1529" t="s">
        <v>14951</v>
      </c>
      <c r="D1529" t="s">
        <v>511</v>
      </c>
      <c r="E1529" t="s">
        <v>7391</v>
      </c>
      <c r="F1529" s="68">
        <v>43132</v>
      </c>
    </row>
    <row r="1530" spans="1:6">
      <c r="A1530" s="79" t="s">
        <v>13756</v>
      </c>
      <c r="B1530" s="80">
        <v>2020</v>
      </c>
      <c r="C1530" t="s">
        <v>7392</v>
      </c>
      <c r="D1530" t="s">
        <v>511</v>
      </c>
      <c r="E1530" t="s">
        <v>7393</v>
      </c>
      <c r="F1530" s="68">
        <v>43132</v>
      </c>
    </row>
    <row r="1531" spans="1:6">
      <c r="A1531" s="79" t="s">
        <v>13756</v>
      </c>
      <c r="B1531" s="80">
        <v>2020</v>
      </c>
      <c r="C1531" t="s">
        <v>7394</v>
      </c>
      <c r="D1531" t="s">
        <v>511</v>
      </c>
      <c r="E1531" t="s">
        <v>7395</v>
      </c>
      <c r="F1531" s="68">
        <v>43132</v>
      </c>
    </row>
    <row r="1532" spans="1:6">
      <c r="A1532" s="79" t="s">
        <v>13756</v>
      </c>
      <c r="B1532" s="80">
        <v>2020</v>
      </c>
      <c r="C1532" t="s">
        <v>7396</v>
      </c>
      <c r="D1532" t="s">
        <v>511</v>
      </c>
      <c r="E1532" t="s">
        <v>7397</v>
      </c>
      <c r="F1532" s="68">
        <v>43159</v>
      </c>
    </row>
    <row r="1533" spans="1:6">
      <c r="A1533" s="79" t="s">
        <v>13756</v>
      </c>
      <c r="B1533" s="80">
        <v>2020</v>
      </c>
      <c r="C1533" t="s">
        <v>11895</v>
      </c>
      <c r="D1533" t="s">
        <v>511</v>
      </c>
      <c r="E1533" t="s">
        <v>7398</v>
      </c>
      <c r="F1533" s="68">
        <v>43132</v>
      </c>
    </row>
    <row r="1534" spans="1:6">
      <c r="A1534" s="79" t="s">
        <v>13756</v>
      </c>
      <c r="B1534" s="80">
        <v>2020</v>
      </c>
      <c r="C1534" t="s">
        <v>14952</v>
      </c>
      <c r="D1534" t="s">
        <v>511</v>
      </c>
      <c r="E1534" t="s">
        <v>7399</v>
      </c>
      <c r="F1534" s="68">
        <v>43132</v>
      </c>
    </row>
    <row r="1535" spans="1:6">
      <c r="A1535" s="79" t="s">
        <v>13756</v>
      </c>
      <c r="B1535" s="80">
        <v>2020</v>
      </c>
      <c r="C1535" t="s">
        <v>14953</v>
      </c>
      <c r="D1535" t="s">
        <v>511</v>
      </c>
      <c r="E1535" t="s">
        <v>7400</v>
      </c>
      <c r="F1535" s="68">
        <v>43132</v>
      </c>
    </row>
    <row r="1536" spans="1:6">
      <c r="A1536" s="79" t="s">
        <v>13756</v>
      </c>
      <c r="B1536" s="80">
        <v>2020</v>
      </c>
      <c r="C1536" t="s">
        <v>7401</v>
      </c>
      <c r="D1536" t="s">
        <v>511</v>
      </c>
      <c r="E1536" t="s">
        <v>7402</v>
      </c>
      <c r="F1536" s="68">
        <v>43132</v>
      </c>
    </row>
    <row r="1537" spans="1:6">
      <c r="A1537" s="79" t="s">
        <v>13756</v>
      </c>
      <c r="B1537" s="80">
        <v>2020</v>
      </c>
      <c r="C1537" t="s">
        <v>7403</v>
      </c>
      <c r="D1537" t="s">
        <v>511</v>
      </c>
      <c r="E1537" t="s">
        <v>7404</v>
      </c>
      <c r="F1537" s="68">
        <v>43132</v>
      </c>
    </row>
    <row r="1538" spans="1:6">
      <c r="A1538" s="79" t="s">
        <v>13756</v>
      </c>
      <c r="B1538" s="80">
        <v>2020</v>
      </c>
      <c r="C1538" t="s">
        <v>7405</v>
      </c>
      <c r="D1538" t="s">
        <v>511</v>
      </c>
      <c r="E1538" t="s">
        <v>7406</v>
      </c>
      <c r="F1538" s="68">
        <v>43132</v>
      </c>
    </row>
    <row r="1539" spans="1:6">
      <c r="A1539" s="79" t="s">
        <v>13756</v>
      </c>
      <c r="B1539" s="80">
        <v>2020</v>
      </c>
      <c r="C1539" t="s">
        <v>7407</v>
      </c>
      <c r="D1539" t="s">
        <v>511</v>
      </c>
      <c r="E1539" t="s">
        <v>7408</v>
      </c>
      <c r="F1539" s="68">
        <v>43132</v>
      </c>
    </row>
    <row r="1540" spans="1:6">
      <c r="A1540" s="79" t="s">
        <v>13756</v>
      </c>
      <c r="B1540" s="80">
        <v>2020</v>
      </c>
      <c r="C1540" t="s">
        <v>7409</v>
      </c>
      <c r="D1540" t="s">
        <v>511</v>
      </c>
      <c r="E1540" t="s">
        <v>7410</v>
      </c>
      <c r="F1540" s="68">
        <v>43132</v>
      </c>
    </row>
    <row r="1541" spans="1:6">
      <c r="A1541" s="79" t="s">
        <v>13756</v>
      </c>
      <c r="B1541" s="80">
        <v>2020</v>
      </c>
      <c r="C1541" t="s">
        <v>14954</v>
      </c>
      <c r="D1541" t="s">
        <v>511</v>
      </c>
      <c r="E1541" t="s">
        <v>7411</v>
      </c>
      <c r="F1541" s="68">
        <v>43132</v>
      </c>
    </row>
    <row r="1542" spans="1:6">
      <c r="A1542" s="79" t="s">
        <v>13756</v>
      </c>
      <c r="B1542" s="80">
        <v>2020</v>
      </c>
      <c r="C1542" t="s">
        <v>7412</v>
      </c>
      <c r="D1542" t="s">
        <v>511</v>
      </c>
      <c r="E1542" t="s">
        <v>7413</v>
      </c>
      <c r="F1542" s="68">
        <v>43159</v>
      </c>
    </row>
    <row r="1543" spans="1:6">
      <c r="A1543" s="79" t="s">
        <v>13756</v>
      </c>
      <c r="B1543" s="80">
        <v>2020</v>
      </c>
      <c r="C1543" t="s">
        <v>7414</v>
      </c>
      <c r="D1543" t="s">
        <v>511</v>
      </c>
      <c r="E1543" t="s">
        <v>7415</v>
      </c>
      <c r="F1543" s="68">
        <v>43132</v>
      </c>
    </row>
    <row r="1544" spans="1:6">
      <c r="A1544" s="79" t="s">
        <v>13756</v>
      </c>
      <c r="B1544" s="80">
        <v>2020</v>
      </c>
      <c r="C1544" t="s">
        <v>7416</v>
      </c>
      <c r="D1544" t="s">
        <v>511</v>
      </c>
      <c r="E1544" t="s">
        <v>7417</v>
      </c>
      <c r="F1544" s="68">
        <v>43132</v>
      </c>
    </row>
    <row r="1545" spans="1:6">
      <c r="A1545" s="79" t="s">
        <v>13756</v>
      </c>
      <c r="B1545" s="80">
        <v>2020</v>
      </c>
      <c r="C1545" t="s">
        <v>7418</v>
      </c>
      <c r="D1545" t="s">
        <v>511</v>
      </c>
      <c r="E1545" t="s">
        <v>7419</v>
      </c>
      <c r="F1545" s="68">
        <v>43132</v>
      </c>
    </row>
    <row r="1546" spans="1:6">
      <c r="A1546" s="79" t="s">
        <v>13756</v>
      </c>
      <c r="B1546" s="80">
        <v>2020</v>
      </c>
      <c r="C1546" t="s">
        <v>7420</v>
      </c>
      <c r="D1546" t="s">
        <v>511</v>
      </c>
      <c r="E1546" t="s">
        <v>7421</v>
      </c>
      <c r="F1546" s="68">
        <v>43132</v>
      </c>
    </row>
    <row r="1547" spans="1:6">
      <c r="A1547" s="79" t="s">
        <v>13756</v>
      </c>
      <c r="B1547" s="80">
        <v>2020</v>
      </c>
      <c r="C1547" t="s">
        <v>7422</v>
      </c>
      <c r="D1547" t="s">
        <v>511</v>
      </c>
      <c r="E1547" t="s">
        <v>7423</v>
      </c>
      <c r="F1547" s="68">
        <v>43132</v>
      </c>
    </row>
    <row r="1548" spans="1:6">
      <c r="A1548" s="79" t="s">
        <v>13756</v>
      </c>
      <c r="B1548" s="80">
        <v>2020</v>
      </c>
      <c r="C1548" t="s">
        <v>7424</v>
      </c>
      <c r="D1548" t="s">
        <v>511</v>
      </c>
      <c r="E1548" t="s">
        <v>7425</v>
      </c>
      <c r="F1548" s="68">
        <v>43159</v>
      </c>
    </row>
    <row r="1549" spans="1:6">
      <c r="A1549" s="79" t="s">
        <v>13756</v>
      </c>
      <c r="B1549" s="80">
        <v>2020</v>
      </c>
      <c r="C1549" t="s">
        <v>14955</v>
      </c>
      <c r="D1549" t="s">
        <v>511</v>
      </c>
      <c r="E1549" t="s">
        <v>7426</v>
      </c>
      <c r="F1549" s="68">
        <v>43132</v>
      </c>
    </row>
    <row r="1550" spans="1:6">
      <c r="A1550" s="79" t="s">
        <v>13756</v>
      </c>
      <c r="B1550" s="80">
        <v>2020</v>
      </c>
      <c r="C1550" t="s">
        <v>14956</v>
      </c>
      <c r="D1550" t="s">
        <v>511</v>
      </c>
      <c r="E1550" t="s">
        <v>7427</v>
      </c>
      <c r="F1550" s="68">
        <v>43132</v>
      </c>
    </row>
    <row r="1551" spans="1:6">
      <c r="A1551" s="79" t="s">
        <v>13756</v>
      </c>
      <c r="B1551" s="80">
        <v>2020</v>
      </c>
      <c r="C1551" t="s">
        <v>7428</v>
      </c>
      <c r="D1551" t="s">
        <v>511</v>
      </c>
      <c r="E1551" t="s">
        <v>7429</v>
      </c>
      <c r="F1551" s="68">
        <v>43132</v>
      </c>
    </row>
    <row r="1552" spans="1:6">
      <c r="A1552" s="79" t="s">
        <v>13756</v>
      </c>
      <c r="B1552" s="80">
        <v>2020</v>
      </c>
      <c r="C1552" t="s">
        <v>7430</v>
      </c>
      <c r="D1552" t="s">
        <v>511</v>
      </c>
      <c r="E1552" t="s">
        <v>7431</v>
      </c>
      <c r="F1552" s="68">
        <v>43132</v>
      </c>
    </row>
    <row r="1553" spans="1:6">
      <c r="A1553" s="79" t="s">
        <v>13756</v>
      </c>
      <c r="B1553" s="80">
        <v>2020</v>
      </c>
      <c r="C1553" t="s">
        <v>7432</v>
      </c>
      <c r="D1553" t="s">
        <v>511</v>
      </c>
      <c r="E1553" t="s">
        <v>7433</v>
      </c>
      <c r="F1553" s="68">
        <v>43132</v>
      </c>
    </row>
    <row r="1554" spans="1:6">
      <c r="A1554" s="79" t="s">
        <v>13756</v>
      </c>
      <c r="B1554" s="80">
        <v>2020</v>
      </c>
      <c r="C1554" t="s">
        <v>7409</v>
      </c>
      <c r="D1554" t="s">
        <v>511</v>
      </c>
      <c r="E1554" t="s">
        <v>7434</v>
      </c>
      <c r="F1554" s="68">
        <v>43132</v>
      </c>
    </row>
    <row r="1555" spans="1:6">
      <c r="A1555" s="79" t="s">
        <v>13756</v>
      </c>
      <c r="B1555" s="80">
        <v>2020</v>
      </c>
      <c r="C1555" t="s">
        <v>14957</v>
      </c>
      <c r="D1555" t="s">
        <v>511</v>
      </c>
      <c r="E1555" t="s">
        <v>7435</v>
      </c>
      <c r="F1555" s="68">
        <v>43132</v>
      </c>
    </row>
    <row r="1556" spans="1:6">
      <c r="A1556" s="79" t="s">
        <v>13756</v>
      </c>
      <c r="B1556" s="80">
        <v>2020</v>
      </c>
      <c r="C1556" t="s">
        <v>7436</v>
      </c>
      <c r="D1556" t="s">
        <v>511</v>
      </c>
      <c r="E1556" t="s">
        <v>7437</v>
      </c>
      <c r="F1556" s="68">
        <v>43132</v>
      </c>
    </row>
    <row r="1557" spans="1:6">
      <c r="A1557" s="79" t="s">
        <v>13756</v>
      </c>
      <c r="B1557" s="80">
        <v>2020</v>
      </c>
      <c r="C1557" t="s">
        <v>14958</v>
      </c>
      <c r="D1557" t="s">
        <v>511</v>
      </c>
      <c r="E1557" t="s">
        <v>7438</v>
      </c>
      <c r="F1557" s="68">
        <v>43132</v>
      </c>
    </row>
    <row r="1558" spans="1:6">
      <c r="A1558" s="79" t="s">
        <v>13756</v>
      </c>
      <c r="B1558" s="80">
        <v>2020</v>
      </c>
      <c r="C1558" t="s">
        <v>7439</v>
      </c>
      <c r="D1558" t="s">
        <v>511</v>
      </c>
      <c r="E1558" t="s">
        <v>7440</v>
      </c>
      <c r="F1558" s="68">
        <v>43132</v>
      </c>
    </row>
    <row r="1559" spans="1:6">
      <c r="A1559" s="79" t="s">
        <v>13756</v>
      </c>
      <c r="B1559" s="80">
        <v>2020</v>
      </c>
      <c r="C1559" t="s">
        <v>7441</v>
      </c>
      <c r="D1559" t="s">
        <v>511</v>
      </c>
      <c r="E1559" t="s">
        <v>7442</v>
      </c>
      <c r="F1559" s="68">
        <v>43159</v>
      </c>
    </row>
    <row r="1560" spans="1:6">
      <c r="A1560" s="79" t="s">
        <v>13756</v>
      </c>
      <c r="B1560" s="80">
        <v>2020</v>
      </c>
      <c r="C1560" t="s">
        <v>7443</v>
      </c>
      <c r="D1560" t="s">
        <v>511</v>
      </c>
      <c r="E1560" t="s">
        <v>7444</v>
      </c>
      <c r="F1560" s="68">
        <v>43132</v>
      </c>
    </row>
    <row r="1561" spans="1:6">
      <c r="A1561" s="79" t="s">
        <v>13757</v>
      </c>
      <c r="B1561" s="80">
        <v>2020</v>
      </c>
      <c r="C1561" t="s">
        <v>14959</v>
      </c>
      <c r="D1561" t="s">
        <v>511</v>
      </c>
      <c r="E1561" t="s">
        <v>7445</v>
      </c>
      <c r="F1561" s="68">
        <v>43252</v>
      </c>
    </row>
    <row r="1562" spans="1:6">
      <c r="A1562" s="79" t="s">
        <v>13757</v>
      </c>
      <c r="B1562" s="80">
        <v>2020</v>
      </c>
      <c r="C1562" t="s">
        <v>7446</v>
      </c>
      <c r="D1562" t="s">
        <v>511</v>
      </c>
      <c r="E1562" t="s">
        <v>7447</v>
      </c>
      <c r="F1562" s="68">
        <v>43252</v>
      </c>
    </row>
    <row r="1563" spans="1:6">
      <c r="A1563" s="79" t="s">
        <v>13758</v>
      </c>
      <c r="B1563" s="80">
        <v>2020</v>
      </c>
      <c r="C1563" t="s">
        <v>3307</v>
      </c>
      <c r="D1563" t="s">
        <v>511</v>
      </c>
      <c r="E1563" t="s">
        <v>7448</v>
      </c>
      <c r="F1563" s="68">
        <v>42795</v>
      </c>
    </row>
    <row r="1564" spans="1:6">
      <c r="A1564" s="79" t="s">
        <v>13758</v>
      </c>
      <c r="B1564" s="80">
        <v>2020</v>
      </c>
      <c r="C1564" t="s">
        <v>14960</v>
      </c>
      <c r="D1564" t="s">
        <v>511</v>
      </c>
      <c r="E1564" t="s">
        <v>7449</v>
      </c>
      <c r="F1564" s="68">
        <v>42795</v>
      </c>
    </row>
    <row r="1565" spans="1:6">
      <c r="A1565" s="79" t="s">
        <v>13759</v>
      </c>
      <c r="B1565" s="80">
        <v>2020</v>
      </c>
      <c r="C1565" t="s">
        <v>7450</v>
      </c>
      <c r="D1565" t="s">
        <v>511</v>
      </c>
      <c r="E1565" t="s">
        <v>7451</v>
      </c>
      <c r="F1565" s="68">
        <v>42369</v>
      </c>
    </row>
    <row r="1566" spans="1:6">
      <c r="A1566" s="79" t="s">
        <v>13760</v>
      </c>
      <c r="B1566" s="80">
        <v>2020</v>
      </c>
      <c r="C1566" t="s">
        <v>14961</v>
      </c>
      <c r="D1566" t="s">
        <v>511</v>
      </c>
      <c r="E1566" t="s">
        <v>7452</v>
      </c>
      <c r="F1566" s="68">
        <v>43132</v>
      </c>
    </row>
    <row r="1567" spans="1:6">
      <c r="A1567" s="79" t="s">
        <v>13760</v>
      </c>
      <c r="B1567" s="80">
        <v>2020</v>
      </c>
      <c r="C1567" t="s">
        <v>14962</v>
      </c>
      <c r="D1567" t="s">
        <v>511</v>
      </c>
      <c r="E1567" t="s">
        <v>7453</v>
      </c>
      <c r="F1567" s="68">
        <v>43132</v>
      </c>
    </row>
    <row r="1568" spans="1:6">
      <c r="A1568" s="79" t="s">
        <v>13760</v>
      </c>
      <c r="B1568" s="80">
        <v>2020</v>
      </c>
      <c r="C1568" t="s">
        <v>14963</v>
      </c>
      <c r="D1568" t="s">
        <v>511</v>
      </c>
      <c r="E1568" t="s">
        <v>7454</v>
      </c>
      <c r="F1568" s="68">
        <v>43132</v>
      </c>
    </row>
    <row r="1569" spans="1:6">
      <c r="A1569" s="79" t="s">
        <v>13760</v>
      </c>
      <c r="B1569" s="80">
        <v>2020</v>
      </c>
      <c r="C1569" t="s">
        <v>7455</v>
      </c>
      <c r="D1569" t="s">
        <v>511</v>
      </c>
      <c r="E1569" t="s">
        <v>7456</v>
      </c>
      <c r="F1569" s="68">
        <v>43132</v>
      </c>
    </row>
    <row r="1570" spans="1:6">
      <c r="A1570" s="79" t="s">
        <v>13760</v>
      </c>
      <c r="B1570" s="80">
        <v>2020</v>
      </c>
      <c r="C1570" t="s">
        <v>7457</v>
      </c>
      <c r="D1570" t="s">
        <v>511</v>
      </c>
      <c r="E1570" t="s">
        <v>7458</v>
      </c>
      <c r="F1570" s="68">
        <v>43132</v>
      </c>
    </row>
    <row r="1571" spans="1:6">
      <c r="A1571" s="79" t="s">
        <v>13760</v>
      </c>
      <c r="B1571" s="80">
        <v>2020</v>
      </c>
      <c r="C1571" t="s">
        <v>14964</v>
      </c>
      <c r="D1571" t="s">
        <v>511</v>
      </c>
      <c r="E1571" t="s">
        <v>7459</v>
      </c>
      <c r="F1571" s="68">
        <v>43132</v>
      </c>
    </row>
    <row r="1572" spans="1:6">
      <c r="A1572" s="79" t="s">
        <v>13760</v>
      </c>
      <c r="B1572" s="80">
        <v>2020</v>
      </c>
      <c r="C1572" t="s">
        <v>7460</v>
      </c>
      <c r="D1572" t="s">
        <v>511</v>
      </c>
      <c r="E1572" t="s">
        <v>7461</v>
      </c>
      <c r="F1572" s="68">
        <v>43132</v>
      </c>
    </row>
    <row r="1573" spans="1:6">
      <c r="A1573" s="79" t="s">
        <v>13760</v>
      </c>
      <c r="B1573" s="80">
        <v>2020</v>
      </c>
      <c r="C1573" t="s">
        <v>7462</v>
      </c>
      <c r="D1573" t="s">
        <v>511</v>
      </c>
      <c r="E1573" t="s">
        <v>7463</v>
      </c>
      <c r="F1573" s="68">
        <v>43132</v>
      </c>
    </row>
    <row r="1574" spans="1:6">
      <c r="A1574" s="79" t="s">
        <v>13760</v>
      </c>
      <c r="B1574" s="80">
        <v>2020</v>
      </c>
      <c r="C1574" t="s">
        <v>7464</v>
      </c>
      <c r="D1574" t="s">
        <v>511</v>
      </c>
      <c r="E1574" t="s">
        <v>7465</v>
      </c>
      <c r="F1574" s="68">
        <v>43132</v>
      </c>
    </row>
    <row r="1575" spans="1:6">
      <c r="A1575" s="79" t="s">
        <v>13760</v>
      </c>
      <c r="B1575" s="80">
        <v>2020</v>
      </c>
      <c r="C1575" t="s">
        <v>7466</v>
      </c>
      <c r="D1575" t="s">
        <v>511</v>
      </c>
      <c r="E1575" t="s">
        <v>7467</v>
      </c>
      <c r="F1575" s="68">
        <v>43132</v>
      </c>
    </row>
    <row r="1576" spans="1:6">
      <c r="A1576" s="79" t="s">
        <v>13760</v>
      </c>
      <c r="B1576" s="80">
        <v>2020</v>
      </c>
      <c r="C1576" t="s">
        <v>14965</v>
      </c>
      <c r="D1576" t="s">
        <v>511</v>
      </c>
      <c r="E1576" t="s">
        <v>7468</v>
      </c>
      <c r="F1576" s="68">
        <v>43132</v>
      </c>
    </row>
    <row r="1577" spans="1:6">
      <c r="A1577" s="79" t="s">
        <v>13760</v>
      </c>
      <c r="B1577" s="80">
        <v>2020</v>
      </c>
      <c r="C1577" t="s">
        <v>14966</v>
      </c>
      <c r="D1577" t="s">
        <v>511</v>
      </c>
      <c r="E1577" t="s">
        <v>7469</v>
      </c>
      <c r="F1577" s="68">
        <v>43132</v>
      </c>
    </row>
    <row r="1578" spans="1:6">
      <c r="A1578" s="79" t="s">
        <v>13760</v>
      </c>
      <c r="B1578" s="80">
        <v>2020</v>
      </c>
      <c r="C1578" t="s">
        <v>14967</v>
      </c>
      <c r="D1578" t="s">
        <v>511</v>
      </c>
      <c r="E1578" t="s">
        <v>7470</v>
      </c>
      <c r="F1578" s="68">
        <v>43132</v>
      </c>
    </row>
    <row r="1579" spans="1:6">
      <c r="A1579" s="79" t="s">
        <v>13760</v>
      </c>
      <c r="B1579" s="80">
        <v>2020</v>
      </c>
      <c r="C1579" t="s">
        <v>7471</v>
      </c>
      <c r="D1579" t="s">
        <v>511</v>
      </c>
      <c r="E1579" t="s">
        <v>7472</v>
      </c>
      <c r="F1579" s="68">
        <v>43132</v>
      </c>
    </row>
    <row r="1580" spans="1:6">
      <c r="A1580" s="79" t="s">
        <v>13760</v>
      </c>
      <c r="B1580" s="80">
        <v>2020</v>
      </c>
      <c r="C1580" t="s">
        <v>7473</v>
      </c>
      <c r="D1580" t="s">
        <v>511</v>
      </c>
      <c r="E1580" t="s">
        <v>7474</v>
      </c>
      <c r="F1580" s="68">
        <v>43132</v>
      </c>
    </row>
    <row r="1581" spans="1:6">
      <c r="A1581" s="79" t="s">
        <v>13760</v>
      </c>
      <c r="B1581" s="80">
        <v>2020</v>
      </c>
      <c r="C1581" t="s">
        <v>7475</v>
      </c>
      <c r="D1581" t="s">
        <v>511</v>
      </c>
      <c r="E1581" t="s">
        <v>7476</v>
      </c>
      <c r="F1581" s="68">
        <v>43132</v>
      </c>
    </row>
    <row r="1582" spans="1:6">
      <c r="A1582" s="79" t="s">
        <v>13760</v>
      </c>
      <c r="B1582" s="80">
        <v>2020</v>
      </c>
      <c r="C1582" t="s">
        <v>7477</v>
      </c>
      <c r="D1582" t="s">
        <v>511</v>
      </c>
      <c r="E1582" t="s">
        <v>7478</v>
      </c>
      <c r="F1582" s="68">
        <v>43132</v>
      </c>
    </row>
    <row r="1583" spans="1:6">
      <c r="A1583" s="79" t="s">
        <v>13760</v>
      </c>
      <c r="B1583" s="80">
        <v>2020</v>
      </c>
      <c r="C1583" t="s">
        <v>7479</v>
      </c>
      <c r="D1583" t="s">
        <v>511</v>
      </c>
      <c r="E1583" t="s">
        <v>7480</v>
      </c>
      <c r="F1583" s="68">
        <v>43132</v>
      </c>
    </row>
    <row r="1584" spans="1:6">
      <c r="A1584" s="79" t="s">
        <v>13760</v>
      </c>
      <c r="B1584" s="80">
        <v>2020</v>
      </c>
      <c r="C1584" t="s">
        <v>7481</v>
      </c>
      <c r="D1584" t="s">
        <v>511</v>
      </c>
      <c r="E1584" t="s">
        <v>7482</v>
      </c>
      <c r="F1584" s="68">
        <v>43132</v>
      </c>
    </row>
    <row r="1585" spans="1:6">
      <c r="A1585" s="79" t="s">
        <v>13760</v>
      </c>
      <c r="B1585" s="80">
        <v>2020</v>
      </c>
      <c r="C1585" t="s">
        <v>14968</v>
      </c>
      <c r="D1585" t="s">
        <v>511</v>
      </c>
      <c r="E1585" t="s">
        <v>7484</v>
      </c>
      <c r="F1585" s="68">
        <v>43132</v>
      </c>
    </row>
    <row r="1586" spans="1:6">
      <c r="A1586" s="79" t="s">
        <v>13760</v>
      </c>
      <c r="B1586" s="80">
        <v>2020</v>
      </c>
      <c r="C1586" t="s">
        <v>7485</v>
      </c>
      <c r="D1586" t="s">
        <v>511</v>
      </c>
      <c r="E1586" t="s">
        <v>7486</v>
      </c>
      <c r="F1586" s="68">
        <v>43132</v>
      </c>
    </row>
    <row r="1587" spans="1:6">
      <c r="A1587" s="79" t="s">
        <v>13760</v>
      </c>
      <c r="B1587" s="80">
        <v>2020</v>
      </c>
      <c r="C1587" t="s">
        <v>7487</v>
      </c>
      <c r="D1587" t="s">
        <v>511</v>
      </c>
      <c r="E1587" t="s">
        <v>7488</v>
      </c>
      <c r="F1587" s="68">
        <v>43132</v>
      </c>
    </row>
    <row r="1588" spans="1:6">
      <c r="A1588" s="79" t="s">
        <v>13760</v>
      </c>
      <c r="B1588" s="80">
        <v>2020</v>
      </c>
      <c r="C1588" t="s">
        <v>7489</v>
      </c>
      <c r="D1588" t="s">
        <v>511</v>
      </c>
      <c r="E1588" t="s">
        <v>7490</v>
      </c>
      <c r="F1588" s="68">
        <v>43132</v>
      </c>
    </row>
    <row r="1589" spans="1:6">
      <c r="A1589" s="79" t="s">
        <v>13760</v>
      </c>
      <c r="B1589" s="80">
        <v>2020</v>
      </c>
      <c r="C1589" t="s">
        <v>7491</v>
      </c>
      <c r="D1589" t="s">
        <v>511</v>
      </c>
      <c r="E1589" t="s">
        <v>7492</v>
      </c>
      <c r="F1589" s="68">
        <v>43132</v>
      </c>
    </row>
    <row r="1590" spans="1:6">
      <c r="A1590" s="79" t="s">
        <v>13760</v>
      </c>
      <c r="B1590" s="80">
        <v>2020</v>
      </c>
      <c r="C1590" t="s">
        <v>7493</v>
      </c>
      <c r="D1590" t="s">
        <v>511</v>
      </c>
      <c r="E1590" t="s">
        <v>7494</v>
      </c>
      <c r="F1590" s="68">
        <v>43132</v>
      </c>
    </row>
    <row r="1591" spans="1:6">
      <c r="A1591" s="79" t="s">
        <v>13760</v>
      </c>
      <c r="B1591" s="80">
        <v>2020</v>
      </c>
      <c r="C1591" t="s">
        <v>7495</v>
      </c>
      <c r="D1591" t="s">
        <v>511</v>
      </c>
      <c r="E1591" t="s">
        <v>7496</v>
      </c>
      <c r="F1591" s="68">
        <v>43132</v>
      </c>
    </row>
    <row r="1592" spans="1:6">
      <c r="A1592" s="79" t="s">
        <v>13760</v>
      </c>
      <c r="B1592" s="80">
        <v>2020</v>
      </c>
      <c r="C1592" t="s">
        <v>7497</v>
      </c>
      <c r="D1592" t="s">
        <v>511</v>
      </c>
      <c r="E1592" t="s">
        <v>7498</v>
      </c>
      <c r="F1592" s="68">
        <v>43132</v>
      </c>
    </row>
    <row r="1593" spans="1:6">
      <c r="A1593" s="79" t="s">
        <v>13760</v>
      </c>
      <c r="B1593" s="80">
        <v>2020</v>
      </c>
      <c r="C1593" t="s">
        <v>7499</v>
      </c>
      <c r="D1593" t="s">
        <v>511</v>
      </c>
      <c r="E1593" t="s">
        <v>7500</v>
      </c>
      <c r="F1593" s="68">
        <v>43132</v>
      </c>
    </row>
    <row r="1594" spans="1:6">
      <c r="A1594" s="79" t="s">
        <v>13760</v>
      </c>
      <c r="B1594" s="80">
        <v>2020</v>
      </c>
      <c r="C1594" t="s">
        <v>14969</v>
      </c>
      <c r="D1594" t="s">
        <v>511</v>
      </c>
      <c r="E1594" t="s">
        <v>7501</v>
      </c>
      <c r="F1594" s="68">
        <v>43132</v>
      </c>
    </row>
    <row r="1595" spans="1:6">
      <c r="A1595" s="79" t="s">
        <v>13760</v>
      </c>
      <c r="B1595" s="80">
        <v>2020</v>
      </c>
      <c r="C1595" t="s">
        <v>7502</v>
      </c>
      <c r="D1595" t="s">
        <v>511</v>
      </c>
      <c r="E1595" t="s">
        <v>7503</v>
      </c>
      <c r="F1595" s="68">
        <v>43132</v>
      </c>
    </row>
    <row r="1596" spans="1:6">
      <c r="A1596" s="79" t="s">
        <v>13760</v>
      </c>
      <c r="B1596" s="80">
        <v>2020</v>
      </c>
      <c r="C1596" t="s">
        <v>7504</v>
      </c>
      <c r="D1596" t="s">
        <v>511</v>
      </c>
      <c r="E1596" t="s">
        <v>7505</v>
      </c>
      <c r="F1596" s="68">
        <v>43132</v>
      </c>
    </row>
    <row r="1597" spans="1:6">
      <c r="A1597" s="79" t="s">
        <v>13760</v>
      </c>
      <c r="B1597" s="80">
        <v>2020</v>
      </c>
      <c r="C1597" t="s">
        <v>7506</v>
      </c>
      <c r="D1597" t="s">
        <v>511</v>
      </c>
      <c r="E1597" t="s">
        <v>7507</v>
      </c>
      <c r="F1597" s="68">
        <v>43132</v>
      </c>
    </row>
    <row r="1598" spans="1:6">
      <c r="A1598" s="79" t="s">
        <v>13760</v>
      </c>
      <c r="B1598" s="80">
        <v>2020</v>
      </c>
      <c r="C1598" t="s">
        <v>14970</v>
      </c>
      <c r="D1598" t="s">
        <v>511</v>
      </c>
      <c r="E1598" t="s">
        <v>7508</v>
      </c>
      <c r="F1598" s="68">
        <v>43132</v>
      </c>
    </row>
    <row r="1599" spans="1:6">
      <c r="A1599" s="79" t="s">
        <v>13760</v>
      </c>
      <c r="B1599" s="80">
        <v>2020</v>
      </c>
      <c r="C1599" t="s">
        <v>7509</v>
      </c>
      <c r="D1599" t="s">
        <v>511</v>
      </c>
      <c r="E1599" t="s">
        <v>7510</v>
      </c>
      <c r="F1599" s="68">
        <v>43132</v>
      </c>
    </row>
    <row r="1600" spans="1:6">
      <c r="A1600" s="79" t="s">
        <v>13760</v>
      </c>
      <c r="B1600" s="80">
        <v>2020</v>
      </c>
      <c r="C1600" t="s">
        <v>14971</v>
      </c>
      <c r="D1600" t="s">
        <v>511</v>
      </c>
      <c r="E1600" t="s">
        <v>7511</v>
      </c>
      <c r="F1600" s="68">
        <v>43132</v>
      </c>
    </row>
    <row r="1601" spans="1:6">
      <c r="A1601" s="79" t="s">
        <v>13760</v>
      </c>
      <c r="B1601" s="80">
        <v>2020</v>
      </c>
      <c r="C1601" t="s">
        <v>7512</v>
      </c>
      <c r="D1601" t="s">
        <v>511</v>
      </c>
      <c r="E1601" t="s">
        <v>7513</v>
      </c>
      <c r="F1601" s="68">
        <v>43132</v>
      </c>
    </row>
    <row r="1602" spans="1:6">
      <c r="A1602" s="79" t="s">
        <v>13760</v>
      </c>
      <c r="B1602" s="80">
        <v>2020</v>
      </c>
      <c r="C1602" t="s">
        <v>7514</v>
      </c>
      <c r="D1602" t="s">
        <v>511</v>
      </c>
      <c r="E1602" t="s">
        <v>7515</v>
      </c>
      <c r="F1602" s="68">
        <v>43132</v>
      </c>
    </row>
    <row r="1603" spans="1:6">
      <c r="A1603" s="79" t="s">
        <v>13760</v>
      </c>
      <c r="B1603" s="80">
        <v>2020</v>
      </c>
      <c r="C1603" t="s">
        <v>7516</v>
      </c>
      <c r="D1603" t="s">
        <v>511</v>
      </c>
      <c r="E1603" t="s">
        <v>7517</v>
      </c>
      <c r="F1603" s="68">
        <v>43132</v>
      </c>
    </row>
    <row r="1604" spans="1:6">
      <c r="A1604" s="79" t="s">
        <v>13760</v>
      </c>
      <c r="B1604" s="80">
        <v>2020</v>
      </c>
      <c r="C1604" t="s">
        <v>14972</v>
      </c>
      <c r="D1604" t="s">
        <v>511</v>
      </c>
      <c r="E1604" t="s">
        <v>7518</v>
      </c>
      <c r="F1604" s="68">
        <v>43132</v>
      </c>
    </row>
    <row r="1605" spans="1:6">
      <c r="A1605" s="79" t="s">
        <v>13760</v>
      </c>
      <c r="B1605" s="80">
        <v>2020</v>
      </c>
      <c r="C1605" t="s">
        <v>7519</v>
      </c>
      <c r="D1605" t="s">
        <v>511</v>
      </c>
      <c r="E1605" t="s">
        <v>7520</v>
      </c>
      <c r="F1605" s="68">
        <v>43132</v>
      </c>
    </row>
    <row r="1606" spans="1:6">
      <c r="A1606" s="79" t="s">
        <v>13760</v>
      </c>
      <c r="B1606" s="80">
        <v>2020</v>
      </c>
      <c r="C1606" t="s">
        <v>7521</v>
      </c>
      <c r="D1606" t="s">
        <v>511</v>
      </c>
      <c r="E1606" t="s">
        <v>7522</v>
      </c>
      <c r="F1606" s="68">
        <v>43132</v>
      </c>
    </row>
    <row r="1607" spans="1:6">
      <c r="A1607" s="79" t="s">
        <v>13760</v>
      </c>
      <c r="B1607" s="80">
        <v>2020</v>
      </c>
      <c r="C1607" t="s">
        <v>7523</v>
      </c>
      <c r="D1607" t="s">
        <v>511</v>
      </c>
      <c r="E1607" t="s">
        <v>7524</v>
      </c>
      <c r="F1607" s="68">
        <v>43132</v>
      </c>
    </row>
    <row r="1608" spans="1:6">
      <c r="A1608" s="79" t="s">
        <v>13760</v>
      </c>
      <c r="B1608" s="80">
        <v>2020</v>
      </c>
      <c r="C1608" t="s">
        <v>7525</v>
      </c>
      <c r="D1608" t="s">
        <v>511</v>
      </c>
      <c r="E1608" t="s">
        <v>7526</v>
      </c>
      <c r="F1608" s="68">
        <v>43132</v>
      </c>
    </row>
    <row r="1609" spans="1:6">
      <c r="A1609" s="79" t="s">
        <v>13760</v>
      </c>
      <c r="B1609" s="80">
        <v>2020</v>
      </c>
      <c r="C1609" t="s">
        <v>7527</v>
      </c>
      <c r="D1609" t="s">
        <v>511</v>
      </c>
      <c r="E1609" t="s">
        <v>7528</v>
      </c>
      <c r="F1609" s="68">
        <v>43132</v>
      </c>
    </row>
    <row r="1610" spans="1:6">
      <c r="A1610" s="79" t="s">
        <v>13760</v>
      </c>
      <c r="B1610" s="80">
        <v>2020</v>
      </c>
      <c r="C1610" t="s">
        <v>7529</v>
      </c>
      <c r="D1610" t="s">
        <v>511</v>
      </c>
      <c r="E1610" t="s">
        <v>7530</v>
      </c>
      <c r="F1610" s="68">
        <v>43132</v>
      </c>
    </row>
    <row r="1611" spans="1:6">
      <c r="A1611" s="79" t="s">
        <v>13760</v>
      </c>
      <c r="B1611" s="80">
        <v>2020</v>
      </c>
      <c r="C1611" t="s">
        <v>14973</v>
      </c>
      <c r="D1611" t="s">
        <v>511</v>
      </c>
      <c r="E1611" t="s">
        <v>7531</v>
      </c>
      <c r="F1611" s="68">
        <v>43132</v>
      </c>
    </row>
    <row r="1612" spans="1:6">
      <c r="A1612" s="79" t="s">
        <v>13760</v>
      </c>
      <c r="B1612" s="80">
        <v>2020</v>
      </c>
      <c r="C1612" t="s">
        <v>7532</v>
      </c>
      <c r="D1612" t="s">
        <v>511</v>
      </c>
      <c r="E1612" t="s">
        <v>7533</v>
      </c>
      <c r="F1612" s="68">
        <v>43132</v>
      </c>
    </row>
    <row r="1613" spans="1:6">
      <c r="A1613" s="79" t="s">
        <v>13760</v>
      </c>
      <c r="B1613" s="80">
        <v>2020</v>
      </c>
      <c r="C1613" t="s">
        <v>7534</v>
      </c>
      <c r="D1613" t="s">
        <v>511</v>
      </c>
      <c r="E1613" t="s">
        <v>7535</v>
      </c>
      <c r="F1613" s="68">
        <v>43132</v>
      </c>
    </row>
    <row r="1614" spans="1:6">
      <c r="A1614" s="79" t="s">
        <v>13760</v>
      </c>
      <c r="B1614" s="80">
        <v>2020</v>
      </c>
      <c r="C1614" t="s">
        <v>14974</v>
      </c>
      <c r="D1614" t="s">
        <v>511</v>
      </c>
      <c r="E1614" t="s">
        <v>7536</v>
      </c>
      <c r="F1614" s="68">
        <v>43132</v>
      </c>
    </row>
    <row r="1615" spans="1:6">
      <c r="A1615" s="79" t="s">
        <v>13760</v>
      </c>
      <c r="B1615" s="80">
        <v>2020</v>
      </c>
      <c r="C1615" t="s">
        <v>14975</v>
      </c>
      <c r="D1615" t="s">
        <v>511</v>
      </c>
      <c r="E1615" t="s">
        <v>7537</v>
      </c>
      <c r="F1615" s="68">
        <v>43132</v>
      </c>
    </row>
    <row r="1616" spans="1:6">
      <c r="A1616" s="79" t="s">
        <v>13760</v>
      </c>
      <c r="B1616" s="80">
        <v>2020</v>
      </c>
      <c r="C1616" t="s">
        <v>14976</v>
      </c>
      <c r="D1616" t="s">
        <v>511</v>
      </c>
      <c r="E1616" t="s">
        <v>7538</v>
      </c>
      <c r="F1616" s="68">
        <v>43132</v>
      </c>
    </row>
    <row r="1617" spans="1:6">
      <c r="A1617" s="79" t="s">
        <v>13760</v>
      </c>
      <c r="B1617" s="80">
        <v>2020</v>
      </c>
      <c r="C1617" t="s">
        <v>7539</v>
      </c>
      <c r="D1617" t="s">
        <v>511</v>
      </c>
      <c r="E1617" t="s">
        <v>7540</v>
      </c>
      <c r="F1617" s="68">
        <v>43132</v>
      </c>
    </row>
    <row r="1618" spans="1:6">
      <c r="A1618" s="79" t="s">
        <v>13760</v>
      </c>
      <c r="B1618" s="80">
        <v>2020</v>
      </c>
      <c r="C1618" t="s">
        <v>7541</v>
      </c>
      <c r="D1618" t="s">
        <v>511</v>
      </c>
      <c r="E1618" t="s">
        <v>7542</v>
      </c>
      <c r="F1618" s="68">
        <v>43132</v>
      </c>
    </row>
    <row r="1619" spans="1:6">
      <c r="A1619" s="79" t="s">
        <v>13760</v>
      </c>
      <c r="B1619" s="80">
        <v>2020</v>
      </c>
      <c r="C1619" t="s">
        <v>14977</v>
      </c>
      <c r="D1619" t="s">
        <v>511</v>
      </c>
      <c r="E1619" t="s">
        <v>7543</v>
      </c>
      <c r="F1619" s="68">
        <v>43132</v>
      </c>
    </row>
    <row r="1620" spans="1:6">
      <c r="A1620" s="79" t="s">
        <v>13760</v>
      </c>
      <c r="B1620" s="80">
        <v>2020</v>
      </c>
      <c r="C1620" t="s">
        <v>14978</v>
      </c>
      <c r="D1620" t="s">
        <v>511</v>
      </c>
      <c r="E1620" t="s">
        <v>7544</v>
      </c>
      <c r="F1620" s="68">
        <v>43132</v>
      </c>
    </row>
    <row r="1621" spans="1:6">
      <c r="A1621" s="79" t="s">
        <v>13760</v>
      </c>
      <c r="B1621" s="80">
        <v>2020</v>
      </c>
      <c r="C1621" t="s">
        <v>7545</v>
      </c>
      <c r="D1621" t="s">
        <v>511</v>
      </c>
      <c r="E1621" t="s">
        <v>7546</v>
      </c>
      <c r="F1621" s="68">
        <v>43132</v>
      </c>
    </row>
    <row r="1622" spans="1:6">
      <c r="A1622" s="79" t="s">
        <v>13760</v>
      </c>
      <c r="B1622" s="80">
        <v>2020</v>
      </c>
      <c r="C1622" t="s">
        <v>7547</v>
      </c>
      <c r="D1622" t="s">
        <v>511</v>
      </c>
      <c r="E1622" t="s">
        <v>7548</v>
      </c>
      <c r="F1622" s="68">
        <v>43132</v>
      </c>
    </row>
    <row r="1623" spans="1:6">
      <c r="A1623" s="79" t="s">
        <v>13760</v>
      </c>
      <c r="B1623" s="80">
        <v>2020</v>
      </c>
      <c r="C1623" t="s">
        <v>7549</v>
      </c>
      <c r="D1623" t="s">
        <v>511</v>
      </c>
      <c r="E1623" t="s">
        <v>7550</v>
      </c>
      <c r="F1623" s="68">
        <v>43132</v>
      </c>
    </row>
    <row r="1624" spans="1:6">
      <c r="A1624" s="79" t="s">
        <v>13760</v>
      </c>
      <c r="B1624" s="80">
        <v>2020</v>
      </c>
      <c r="C1624" t="s">
        <v>7551</v>
      </c>
      <c r="D1624" t="s">
        <v>511</v>
      </c>
      <c r="E1624" t="s">
        <v>7552</v>
      </c>
      <c r="F1624" s="68">
        <v>43132</v>
      </c>
    </row>
    <row r="1625" spans="1:6">
      <c r="A1625" s="79" t="s">
        <v>13760</v>
      </c>
      <c r="B1625" s="80">
        <v>2020</v>
      </c>
      <c r="C1625" t="s">
        <v>14979</v>
      </c>
      <c r="D1625" t="s">
        <v>511</v>
      </c>
      <c r="E1625" t="s">
        <v>7553</v>
      </c>
      <c r="F1625" s="68">
        <v>43132</v>
      </c>
    </row>
    <row r="1626" spans="1:6">
      <c r="A1626" s="79" t="s">
        <v>13760</v>
      </c>
      <c r="B1626" s="80">
        <v>2020</v>
      </c>
      <c r="C1626" t="s">
        <v>7554</v>
      </c>
      <c r="D1626" t="s">
        <v>511</v>
      </c>
      <c r="E1626" t="s">
        <v>7555</v>
      </c>
      <c r="F1626" s="68">
        <v>43132</v>
      </c>
    </row>
    <row r="1627" spans="1:6">
      <c r="A1627" s="79" t="s">
        <v>13760</v>
      </c>
      <c r="B1627" s="80">
        <v>2020</v>
      </c>
      <c r="C1627" t="s">
        <v>4471</v>
      </c>
      <c r="D1627" t="s">
        <v>511</v>
      </c>
      <c r="E1627" t="s">
        <v>7556</v>
      </c>
      <c r="F1627" s="68">
        <v>43132</v>
      </c>
    </row>
    <row r="1628" spans="1:6">
      <c r="A1628" s="79" t="s">
        <v>13760</v>
      </c>
      <c r="B1628" s="80">
        <v>2020</v>
      </c>
      <c r="C1628" t="s">
        <v>14980</v>
      </c>
      <c r="D1628" t="s">
        <v>511</v>
      </c>
      <c r="E1628" t="s">
        <v>7557</v>
      </c>
      <c r="F1628" s="68">
        <v>43132</v>
      </c>
    </row>
    <row r="1629" spans="1:6">
      <c r="A1629" s="79" t="s">
        <v>13760</v>
      </c>
      <c r="B1629" s="80">
        <v>2020</v>
      </c>
      <c r="C1629" t="s">
        <v>7558</v>
      </c>
      <c r="D1629" t="s">
        <v>511</v>
      </c>
      <c r="E1629" t="s">
        <v>7559</v>
      </c>
      <c r="F1629" s="68">
        <v>43132</v>
      </c>
    </row>
    <row r="1630" spans="1:6">
      <c r="A1630" s="79" t="s">
        <v>13760</v>
      </c>
      <c r="B1630" s="80">
        <v>2020</v>
      </c>
      <c r="C1630" t="s">
        <v>7560</v>
      </c>
      <c r="D1630" t="s">
        <v>511</v>
      </c>
      <c r="E1630" t="s">
        <v>7561</v>
      </c>
      <c r="F1630" s="68">
        <v>43132</v>
      </c>
    </row>
    <row r="1631" spans="1:6">
      <c r="A1631" s="79" t="s">
        <v>13760</v>
      </c>
      <c r="B1631" s="80">
        <v>2020</v>
      </c>
      <c r="C1631" t="s">
        <v>7562</v>
      </c>
      <c r="D1631" t="s">
        <v>511</v>
      </c>
      <c r="E1631" t="s">
        <v>7563</v>
      </c>
      <c r="F1631" s="68">
        <v>43132</v>
      </c>
    </row>
    <row r="1632" spans="1:6">
      <c r="A1632" s="79" t="s">
        <v>13760</v>
      </c>
      <c r="B1632" s="80">
        <v>2020</v>
      </c>
      <c r="C1632" t="s">
        <v>7564</v>
      </c>
      <c r="D1632" t="s">
        <v>511</v>
      </c>
      <c r="E1632" t="s">
        <v>7565</v>
      </c>
      <c r="F1632" s="68">
        <v>43132</v>
      </c>
    </row>
    <row r="1633" spans="1:6">
      <c r="A1633" s="79" t="s">
        <v>13760</v>
      </c>
      <c r="B1633" s="80">
        <v>2020</v>
      </c>
      <c r="C1633" t="s">
        <v>7566</v>
      </c>
      <c r="D1633" t="s">
        <v>511</v>
      </c>
      <c r="E1633" t="s">
        <v>7567</v>
      </c>
      <c r="F1633" s="68">
        <v>43132</v>
      </c>
    </row>
    <row r="1634" spans="1:6">
      <c r="A1634" s="79" t="s">
        <v>13760</v>
      </c>
      <c r="B1634" s="80">
        <v>2020</v>
      </c>
      <c r="C1634" t="s">
        <v>7568</v>
      </c>
      <c r="D1634" t="s">
        <v>511</v>
      </c>
      <c r="E1634" t="s">
        <v>7569</v>
      </c>
      <c r="F1634" s="68">
        <v>43132</v>
      </c>
    </row>
    <row r="1635" spans="1:6">
      <c r="A1635" s="79" t="s">
        <v>13760</v>
      </c>
      <c r="B1635" s="80">
        <v>2020</v>
      </c>
      <c r="C1635" t="s">
        <v>7570</v>
      </c>
      <c r="D1635" t="s">
        <v>511</v>
      </c>
      <c r="E1635" t="s">
        <v>7571</v>
      </c>
      <c r="F1635" s="68">
        <v>43132</v>
      </c>
    </row>
    <row r="1636" spans="1:6">
      <c r="A1636" s="79" t="s">
        <v>13760</v>
      </c>
      <c r="B1636" s="80">
        <v>2020</v>
      </c>
      <c r="C1636" t="s">
        <v>7572</v>
      </c>
      <c r="D1636" t="s">
        <v>511</v>
      </c>
      <c r="E1636" t="s">
        <v>7573</v>
      </c>
      <c r="F1636" s="68">
        <v>43132</v>
      </c>
    </row>
    <row r="1637" spans="1:6">
      <c r="A1637" s="79" t="s">
        <v>13760</v>
      </c>
      <c r="B1637" s="80">
        <v>2020</v>
      </c>
      <c r="C1637" t="s">
        <v>7574</v>
      </c>
      <c r="D1637" t="s">
        <v>511</v>
      </c>
      <c r="E1637" t="s">
        <v>7575</v>
      </c>
      <c r="F1637" s="68">
        <v>43132</v>
      </c>
    </row>
    <row r="1638" spans="1:6">
      <c r="A1638" s="79" t="s">
        <v>13760</v>
      </c>
      <c r="B1638" s="80">
        <v>2020</v>
      </c>
      <c r="C1638" t="s">
        <v>14981</v>
      </c>
      <c r="D1638" t="s">
        <v>511</v>
      </c>
      <c r="E1638" t="s">
        <v>7576</v>
      </c>
      <c r="F1638" s="68">
        <v>43132</v>
      </c>
    </row>
    <row r="1639" spans="1:6">
      <c r="A1639" s="79" t="s">
        <v>13760</v>
      </c>
      <c r="B1639" s="80">
        <v>2020</v>
      </c>
      <c r="C1639" t="s">
        <v>7577</v>
      </c>
      <c r="D1639" t="s">
        <v>511</v>
      </c>
      <c r="E1639" t="s">
        <v>7578</v>
      </c>
      <c r="F1639" s="68">
        <v>43132</v>
      </c>
    </row>
    <row r="1640" spans="1:6">
      <c r="A1640" s="79" t="s">
        <v>13760</v>
      </c>
      <c r="B1640" s="80">
        <v>2020</v>
      </c>
      <c r="C1640" t="s">
        <v>7579</v>
      </c>
      <c r="D1640" t="s">
        <v>511</v>
      </c>
      <c r="E1640" t="s">
        <v>7580</v>
      </c>
      <c r="F1640" s="68">
        <v>43132</v>
      </c>
    </row>
    <row r="1641" spans="1:6">
      <c r="A1641" s="79" t="s">
        <v>13760</v>
      </c>
      <c r="B1641" s="80">
        <v>2020</v>
      </c>
      <c r="C1641" t="s">
        <v>7581</v>
      </c>
      <c r="D1641" t="s">
        <v>511</v>
      </c>
      <c r="E1641" t="s">
        <v>7582</v>
      </c>
      <c r="F1641" s="68">
        <v>43132</v>
      </c>
    </row>
    <row r="1642" spans="1:6">
      <c r="A1642" s="79" t="s">
        <v>13760</v>
      </c>
      <c r="B1642" s="80">
        <v>2020</v>
      </c>
      <c r="C1642" t="s">
        <v>14982</v>
      </c>
      <c r="D1642" t="s">
        <v>511</v>
      </c>
      <c r="E1642" t="s">
        <v>7583</v>
      </c>
      <c r="F1642" s="68">
        <v>43132</v>
      </c>
    </row>
    <row r="1643" spans="1:6">
      <c r="A1643" s="79" t="s">
        <v>13760</v>
      </c>
      <c r="B1643" s="80">
        <v>2020</v>
      </c>
      <c r="C1643" t="s">
        <v>14983</v>
      </c>
      <c r="D1643" t="s">
        <v>511</v>
      </c>
      <c r="E1643" t="s">
        <v>7584</v>
      </c>
      <c r="F1643" s="68">
        <v>43132</v>
      </c>
    </row>
    <row r="1644" spans="1:6">
      <c r="A1644" s="79" t="s">
        <v>13760</v>
      </c>
      <c r="B1644" s="80">
        <v>2020</v>
      </c>
      <c r="C1644" t="s">
        <v>7585</v>
      </c>
      <c r="D1644" t="s">
        <v>511</v>
      </c>
      <c r="E1644" t="s">
        <v>7586</v>
      </c>
      <c r="F1644" s="68">
        <v>43132</v>
      </c>
    </row>
    <row r="1645" spans="1:6">
      <c r="A1645" s="79" t="s">
        <v>13760</v>
      </c>
      <c r="B1645" s="80">
        <v>2020</v>
      </c>
      <c r="C1645" t="s">
        <v>14984</v>
      </c>
      <c r="D1645" t="s">
        <v>511</v>
      </c>
      <c r="E1645" t="s">
        <v>7587</v>
      </c>
      <c r="F1645" s="68">
        <v>43132</v>
      </c>
    </row>
    <row r="1646" spans="1:6">
      <c r="A1646" s="79" t="s">
        <v>13760</v>
      </c>
      <c r="B1646" s="80">
        <v>2020</v>
      </c>
      <c r="C1646" t="s">
        <v>7588</v>
      </c>
      <c r="D1646" t="s">
        <v>511</v>
      </c>
      <c r="E1646" t="s">
        <v>7589</v>
      </c>
      <c r="F1646" s="68">
        <v>43132</v>
      </c>
    </row>
    <row r="1647" spans="1:6">
      <c r="A1647" s="79" t="s">
        <v>13760</v>
      </c>
      <c r="B1647" s="80">
        <v>2020</v>
      </c>
      <c r="C1647" t="s">
        <v>7590</v>
      </c>
      <c r="D1647" t="s">
        <v>511</v>
      </c>
      <c r="E1647" t="s">
        <v>7591</v>
      </c>
      <c r="F1647" s="68">
        <v>43132</v>
      </c>
    </row>
    <row r="1648" spans="1:6">
      <c r="A1648" s="79" t="s">
        <v>13760</v>
      </c>
      <c r="B1648" s="80">
        <v>2020</v>
      </c>
      <c r="C1648" t="s">
        <v>7592</v>
      </c>
      <c r="D1648" t="s">
        <v>511</v>
      </c>
      <c r="E1648" t="s">
        <v>7593</v>
      </c>
      <c r="F1648" s="68">
        <v>43132</v>
      </c>
    </row>
    <row r="1649" spans="1:6">
      <c r="A1649" s="79" t="s">
        <v>13760</v>
      </c>
      <c r="B1649" s="80">
        <v>2020</v>
      </c>
      <c r="C1649" t="s">
        <v>14985</v>
      </c>
      <c r="D1649" t="s">
        <v>511</v>
      </c>
      <c r="E1649" t="s">
        <v>7594</v>
      </c>
      <c r="F1649" s="68">
        <v>43132</v>
      </c>
    </row>
    <row r="1650" spans="1:6">
      <c r="A1650" s="79" t="s">
        <v>13760</v>
      </c>
      <c r="B1650" s="80">
        <v>2020</v>
      </c>
      <c r="C1650" t="s">
        <v>14986</v>
      </c>
      <c r="D1650" t="s">
        <v>511</v>
      </c>
      <c r="E1650" t="s">
        <v>7595</v>
      </c>
      <c r="F1650" s="68">
        <v>43132</v>
      </c>
    </row>
    <row r="1651" spans="1:6">
      <c r="A1651" s="79" t="s">
        <v>13761</v>
      </c>
      <c r="B1651" s="80">
        <v>2020</v>
      </c>
      <c r="C1651" t="s">
        <v>3701</v>
      </c>
      <c r="D1651" t="s">
        <v>511</v>
      </c>
      <c r="E1651" t="s">
        <v>7596</v>
      </c>
      <c r="F1651" s="68">
        <v>42781</v>
      </c>
    </row>
    <row r="1652" spans="1:6">
      <c r="A1652" s="79" t="s">
        <v>13762</v>
      </c>
      <c r="B1652" s="80">
        <v>2020</v>
      </c>
      <c r="C1652" t="s">
        <v>7597</v>
      </c>
      <c r="D1652" t="s">
        <v>511</v>
      </c>
      <c r="E1652" t="s">
        <v>7598</v>
      </c>
      <c r="F1652" s="68">
        <v>43132</v>
      </c>
    </row>
    <row r="1653" spans="1:6">
      <c r="A1653" s="79" t="s">
        <v>13762</v>
      </c>
      <c r="B1653" s="80">
        <v>2020</v>
      </c>
      <c r="C1653" t="s">
        <v>7599</v>
      </c>
      <c r="D1653" t="s">
        <v>511</v>
      </c>
      <c r="E1653" t="s">
        <v>7600</v>
      </c>
      <c r="F1653" s="68">
        <v>43132</v>
      </c>
    </row>
    <row r="1654" spans="1:6">
      <c r="A1654" s="79" t="s">
        <v>13762</v>
      </c>
      <c r="B1654" s="80">
        <v>2020</v>
      </c>
      <c r="C1654" t="s">
        <v>14987</v>
      </c>
      <c r="D1654" t="s">
        <v>511</v>
      </c>
      <c r="E1654" t="s">
        <v>7601</v>
      </c>
      <c r="F1654" s="68">
        <v>43132</v>
      </c>
    </row>
    <row r="1655" spans="1:6">
      <c r="A1655" s="79" t="s">
        <v>13762</v>
      </c>
      <c r="B1655" s="80">
        <v>2020</v>
      </c>
      <c r="C1655" t="s">
        <v>7602</v>
      </c>
      <c r="D1655" t="s">
        <v>511</v>
      </c>
      <c r="E1655" t="s">
        <v>7603</v>
      </c>
      <c r="F1655" s="68">
        <v>43132</v>
      </c>
    </row>
    <row r="1656" spans="1:6">
      <c r="A1656" s="79" t="s">
        <v>13762</v>
      </c>
      <c r="B1656" s="80">
        <v>2020</v>
      </c>
      <c r="C1656" t="s">
        <v>7604</v>
      </c>
      <c r="D1656" t="s">
        <v>511</v>
      </c>
      <c r="E1656" t="s">
        <v>7605</v>
      </c>
      <c r="F1656" s="68">
        <v>43132</v>
      </c>
    </row>
    <row r="1657" spans="1:6">
      <c r="A1657" s="79" t="s">
        <v>13762</v>
      </c>
      <c r="B1657" s="80">
        <v>2020</v>
      </c>
      <c r="C1657" t="s">
        <v>14988</v>
      </c>
      <c r="D1657" t="s">
        <v>511</v>
      </c>
      <c r="E1657" t="s">
        <v>7606</v>
      </c>
      <c r="F1657" s="68">
        <v>43132</v>
      </c>
    </row>
    <row r="1658" spans="1:6">
      <c r="A1658" s="79" t="s">
        <v>13762</v>
      </c>
      <c r="B1658" s="80">
        <v>2020</v>
      </c>
      <c r="C1658" t="s">
        <v>7607</v>
      </c>
      <c r="D1658" t="s">
        <v>511</v>
      </c>
      <c r="E1658" t="s">
        <v>7608</v>
      </c>
      <c r="F1658" s="68">
        <v>43132</v>
      </c>
    </row>
    <row r="1659" spans="1:6">
      <c r="A1659" s="79" t="s">
        <v>13762</v>
      </c>
      <c r="B1659" s="80">
        <v>2020</v>
      </c>
      <c r="C1659" t="s">
        <v>14989</v>
      </c>
      <c r="D1659" t="s">
        <v>511</v>
      </c>
      <c r="E1659" t="s">
        <v>7609</v>
      </c>
      <c r="F1659" s="68">
        <v>43132</v>
      </c>
    </row>
    <row r="1660" spans="1:6">
      <c r="A1660" s="79" t="s">
        <v>13762</v>
      </c>
      <c r="B1660" s="80">
        <v>2020</v>
      </c>
      <c r="C1660" t="s">
        <v>14990</v>
      </c>
      <c r="D1660" t="s">
        <v>511</v>
      </c>
      <c r="E1660" t="s">
        <v>7610</v>
      </c>
      <c r="F1660" s="68">
        <v>43132</v>
      </c>
    </row>
    <row r="1661" spans="1:6">
      <c r="A1661" s="79" t="s">
        <v>13762</v>
      </c>
      <c r="B1661" s="80">
        <v>2020</v>
      </c>
      <c r="C1661" t="s">
        <v>7611</v>
      </c>
      <c r="D1661" t="s">
        <v>511</v>
      </c>
      <c r="E1661" t="s">
        <v>7612</v>
      </c>
      <c r="F1661" s="68">
        <v>43132</v>
      </c>
    </row>
    <row r="1662" spans="1:6">
      <c r="A1662" s="79" t="s">
        <v>13762</v>
      </c>
      <c r="B1662" s="80">
        <v>2020</v>
      </c>
      <c r="C1662" t="s">
        <v>7613</v>
      </c>
      <c r="D1662" t="s">
        <v>511</v>
      </c>
      <c r="E1662" t="s">
        <v>7614</v>
      </c>
      <c r="F1662" s="68">
        <v>43132</v>
      </c>
    </row>
    <row r="1663" spans="1:6">
      <c r="A1663" s="79" t="s">
        <v>13762</v>
      </c>
      <c r="B1663" s="80">
        <v>2020</v>
      </c>
      <c r="C1663" t="s">
        <v>7615</v>
      </c>
      <c r="D1663" t="s">
        <v>511</v>
      </c>
      <c r="E1663" t="s">
        <v>7616</v>
      </c>
      <c r="F1663" s="68">
        <v>43132</v>
      </c>
    </row>
    <row r="1664" spans="1:6">
      <c r="A1664" s="79" t="s">
        <v>13762</v>
      </c>
      <c r="B1664" s="80">
        <v>2020</v>
      </c>
      <c r="C1664" t="s">
        <v>14991</v>
      </c>
      <c r="D1664" t="s">
        <v>511</v>
      </c>
      <c r="E1664" t="s">
        <v>7617</v>
      </c>
      <c r="F1664" s="68">
        <v>43132</v>
      </c>
    </row>
    <row r="1665" spans="1:6">
      <c r="A1665" s="79" t="s">
        <v>13762</v>
      </c>
      <c r="B1665" s="80">
        <v>2020</v>
      </c>
      <c r="C1665" t="s">
        <v>7618</v>
      </c>
      <c r="D1665" t="s">
        <v>511</v>
      </c>
      <c r="E1665" t="s">
        <v>7619</v>
      </c>
      <c r="F1665" s="68">
        <v>43132</v>
      </c>
    </row>
    <row r="1666" spans="1:6">
      <c r="A1666" s="79" t="s">
        <v>13762</v>
      </c>
      <c r="B1666" s="80">
        <v>2020</v>
      </c>
      <c r="C1666" t="s">
        <v>7620</v>
      </c>
      <c r="D1666" t="s">
        <v>511</v>
      </c>
      <c r="E1666" t="s">
        <v>7621</v>
      </c>
      <c r="F1666" s="68">
        <v>43132</v>
      </c>
    </row>
    <row r="1667" spans="1:6">
      <c r="A1667" s="79" t="s">
        <v>13762</v>
      </c>
      <c r="B1667" s="80">
        <v>2020</v>
      </c>
      <c r="C1667" t="s">
        <v>7622</v>
      </c>
      <c r="D1667" t="s">
        <v>511</v>
      </c>
      <c r="E1667" t="s">
        <v>7623</v>
      </c>
      <c r="F1667" s="68">
        <v>43132</v>
      </c>
    </row>
    <row r="1668" spans="1:6">
      <c r="A1668" s="79" t="s">
        <v>13762</v>
      </c>
      <c r="B1668" s="80">
        <v>2020</v>
      </c>
      <c r="C1668" t="s">
        <v>7624</v>
      </c>
      <c r="D1668" t="s">
        <v>511</v>
      </c>
      <c r="E1668" t="s">
        <v>7625</v>
      </c>
      <c r="F1668" s="68">
        <v>43132</v>
      </c>
    </row>
    <row r="1669" spans="1:6">
      <c r="A1669" s="79" t="s">
        <v>13762</v>
      </c>
      <c r="B1669" s="80">
        <v>2020</v>
      </c>
      <c r="C1669" t="s">
        <v>14992</v>
      </c>
      <c r="D1669" t="s">
        <v>511</v>
      </c>
      <c r="E1669" t="s">
        <v>7626</v>
      </c>
      <c r="F1669" s="68">
        <v>43132</v>
      </c>
    </row>
    <row r="1670" spans="1:6">
      <c r="A1670" s="79" t="s">
        <v>13762</v>
      </c>
      <c r="B1670" s="80">
        <v>2020</v>
      </c>
      <c r="C1670" t="s">
        <v>7627</v>
      </c>
      <c r="D1670" t="s">
        <v>511</v>
      </c>
      <c r="E1670" t="s">
        <v>7628</v>
      </c>
      <c r="F1670" s="68">
        <v>43132</v>
      </c>
    </row>
    <row r="1671" spans="1:6">
      <c r="A1671" s="79" t="s">
        <v>13762</v>
      </c>
      <c r="B1671" s="80">
        <v>2020</v>
      </c>
      <c r="C1671" t="s">
        <v>14993</v>
      </c>
      <c r="D1671" t="s">
        <v>511</v>
      </c>
      <c r="E1671" t="s">
        <v>7629</v>
      </c>
      <c r="F1671" s="68">
        <v>43132</v>
      </c>
    </row>
    <row r="1672" spans="1:6">
      <c r="A1672" s="79" t="s">
        <v>13762</v>
      </c>
      <c r="B1672" s="80">
        <v>2020</v>
      </c>
      <c r="C1672" t="s">
        <v>14994</v>
      </c>
      <c r="D1672" t="s">
        <v>511</v>
      </c>
      <c r="E1672" t="s">
        <v>7630</v>
      </c>
      <c r="F1672" s="68">
        <v>43132</v>
      </c>
    </row>
    <row r="1673" spans="1:6">
      <c r="A1673" s="79" t="s">
        <v>13762</v>
      </c>
      <c r="B1673" s="80">
        <v>2020</v>
      </c>
      <c r="C1673" t="s">
        <v>7631</v>
      </c>
      <c r="D1673" t="s">
        <v>511</v>
      </c>
      <c r="E1673" t="s">
        <v>7632</v>
      </c>
      <c r="F1673" s="68">
        <v>43132</v>
      </c>
    </row>
    <row r="1674" spans="1:6">
      <c r="A1674" s="79" t="s">
        <v>13762</v>
      </c>
      <c r="B1674" s="80">
        <v>2020</v>
      </c>
      <c r="C1674" t="s">
        <v>7633</v>
      </c>
      <c r="D1674" t="s">
        <v>511</v>
      </c>
      <c r="E1674" t="s">
        <v>7634</v>
      </c>
      <c r="F1674" s="68">
        <v>43132</v>
      </c>
    </row>
    <row r="1675" spans="1:6">
      <c r="A1675" s="79" t="s">
        <v>13762</v>
      </c>
      <c r="B1675" s="80">
        <v>2020</v>
      </c>
      <c r="C1675" t="s">
        <v>14995</v>
      </c>
      <c r="D1675" t="s">
        <v>511</v>
      </c>
      <c r="E1675" t="s">
        <v>7635</v>
      </c>
      <c r="F1675" s="68">
        <v>43132</v>
      </c>
    </row>
    <row r="1676" spans="1:6">
      <c r="A1676" s="79" t="s">
        <v>13762</v>
      </c>
      <c r="B1676" s="80">
        <v>2020</v>
      </c>
      <c r="C1676" t="s">
        <v>7636</v>
      </c>
      <c r="D1676" t="s">
        <v>511</v>
      </c>
      <c r="E1676" t="s">
        <v>7637</v>
      </c>
      <c r="F1676" s="68">
        <v>43132</v>
      </c>
    </row>
    <row r="1677" spans="1:6">
      <c r="A1677" s="79" t="s">
        <v>13762</v>
      </c>
      <c r="B1677" s="80">
        <v>2020</v>
      </c>
      <c r="C1677" t="s">
        <v>7638</v>
      </c>
      <c r="D1677" t="s">
        <v>511</v>
      </c>
      <c r="E1677" t="s">
        <v>7639</v>
      </c>
      <c r="F1677" s="68">
        <v>43132</v>
      </c>
    </row>
    <row r="1678" spans="1:6">
      <c r="A1678" s="79" t="s">
        <v>13762</v>
      </c>
      <c r="B1678" s="80">
        <v>2020</v>
      </c>
      <c r="C1678" t="s">
        <v>7640</v>
      </c>
      <c r="D1678" t="s">
        <v>511</v>
      </c>
      <c r="E1678" t="s">
        <v>7641</v>
      </c>
      <c r="F1678" s="68">
        <v>43132</v>
      </c>
    </row>
    <row r="1679" spans="1:6">
      <c r="A1679" s="79" t="s">
        <v>13762</v>
      </c>
      <c r="B1679" s="80">
        <v>2020</v>
      </c>
      <c r="C1679" t="s">
        <v>14996</v>
      </c>
      <c r="D1679" t="s">
        <v>511</v>
      </c>
      <c r="E1679" t="s">
        <v>7642</v>
      </c>
      <c r="F1679" s="68">
        <v>43132</v>
      </c>
    </row>
    <row r="1680" spans="1:6">
      <c r="A1680" s="79" t="s">
        <v>13762</v>
      </c>
      <c r="B1680" s="80">
        <v>2020</v>
      </c>
      <c r="C1680" t="s">
        <v>14997</v>
      </c>
      <c r="D1680" t="s">
        <v>511</v>
      </c>
      <c r="E1680" t="s">
        <v>7643</v>
      </c>
      <c r="F1680" s="68">
        <v>43132</v>
      </c>
    </row>
    <row r="1681" spans="1:6">
      <c r="A1681" s="79" t="s">
        <v>13762</v>
      </c>
      <c r="B1681" s="80">
        <v>2020</v>
      </c>
      <c r="C1681" t="s">
        <v>7644</v>
      </c>
      <c r="D1681" t="s">
        <v>511</v>
      </c>
      <c r="E1681" t="s">
        <v>7645</v>
      </c>
      <c r="F1681" s="68">
        <v>43132</v>
      </c>
    </row>
    <row r="1682" spans="1:6">
      <c r="A1682" s="79" t="s">
        <v>13762</v>
      </c>
      <c r="B1682" s="80">
        <v>2020</v>
      </c>
      <c r="C1682" t="s">
        <v>4527</v>
      </c>
      <c r="D1682" t="s">
        <v>511</v>
      </c>
      <c r="E1682" t="s">
        <v>7646</v>
      </c>
      <c r="F1682" s="68">
        <v>43132</v>
      </c>
    </row>
    <row r="1683" spans="1:6">
      <c r="A1683" s="79" t="s">
        <v>13762</v>
      </c>
      <c r="B1683" s="80">
        <v>2020</v>
      </c>
      <c r="C1683" t="s">
        <v>7647</v>
      </c>
      <c r="D1683" t="s">
        <v>511</v>
      </c>
      <c r="E1683" t="s">
        <v>7648</v>
      </c>
      <c r="F1683" s="68">
        <v>43132</v>
      </c>
    </row>
    <row r="1684" spans="1:6">
      <c r="A1684" s="79" t="s">
        <v>13762</v>
      </c>
      <c r="B1684" s="80">
        <v>2020</v>
      </c>
      <c r="C1684" t="s">
        <v>7649</v>
      </c>
      <c r="D1684" t="s">
        <v>511</v>
      </c>
      <c r="E1684" t="s">
        <v>7650</v>
      </c>
      <c r="F1684" s="68">
        <v>43132</v>
      </c>
    </row>
    <row r="1685" spans="1:6">
      <c r="A1685" s="79" t="s">
        <v>13762</v>
      </c>
      <c r="B1685" s="80">
        <v>2020</v>
      </c>
      <c r="C1685" t="s">
        <v>7651</v>
      </c>
      <c r="D1685" t="s">
        <v>511</v>
      </c>
      <c r="E1685" t="s">
        <v>7652</v>
      </c>
      <c r="F1685" s="68">
        <v>43132</v>
      </c>
    </row>
    <row r="1686" spans="1:6">
      <c r="A1686" s="79" t="s">
        <v>13762</v>
      </c>
      <c r="B1686" s="80">
        <v>2020</v>
      </c>
      <c r="C1686" t="s">
        <v>14998</v>
      </c>
      <c r="D1686" t="s">
        <v>511</v>
      </c>
      <c r="E1686" t="s">
        <v>7653</v>
      </c>
      <c r="F1686" s="68">
        <v>43132</v>
      </c>
    </row>
    <row r="1687" spans="1:6">
      <c r="A1687" s="79" t="s">
        <v>13762</v>
      </c>
      <c r="B1687" s="80">
        <v>2020</v>
      </c>
      <c r="C1687" t="s">
        <v>7654</v>
      </c>
      <c r="D1687" t="s">
        <v>511</v>
      </c>
      <c r="E1687" t="s">
        <v>7655</v>
      </c>
      <c r="F1687" s="68">
        <v>43132</v>
      </c>
    </row>
    <row r="1688" spans="1:6">
      <c r="A1688" s="79" t="s">
        <v>13762</v>
      </c>
      <c r="B1688" s="80">
        <v>2020</v>
      </c>
      <c r="C1688" t="s">
        <v>7656</v>
      </c>
      <c r="D1688" t="s">
        <v>511</v>
      </c>
      <c r="E1688" t="s">
        <v>7657</v>
      </c>
      <c r="F1688" s="68">
        <v>43132</v>
      </c>
    </row>
    <row r="1689" spans="1:6">
      <c r="A1689" s="79" t="s">
        <v>13762</v>
      </c>
      <c r="B1689" s="80">
        <v>2020</v>
      </c>
      <c r="C1689" t="s">
        <v>7658</v>
      </c>
      <c r="D1689" t="s">
        <v>511</v>
      </c>
      <c r="E1689" t="s">
        <v>7659</v>
      </c>
      <c r="F1689" s="68">
        <v>43132</v>
      </c>
    </row>
    <row r="1690" spans="1:6">
      <c r="A1690" s="79" t="s">
        <v>13762</v>
      </c>
      <c r="B1690" s="80">
        <v>2020</v>
      </c>
      <c r="C1690" t="s">
        <v>7660</v>
      </c>
      <c r="D1690" t="s">
        <v>511</v>
      </c>
      <c r="E1690" t="s">
        <v>7661</v>
      </c>
      <c r="F1690" s="68">
        <v>43132</v>
      </c>
    </row>
    <row r="1691" spans="1:6">
      <c r="A1691" s="79" t="s">
        <v>13762</v>
      </c>
      <c r="B1691" s="80">
        <v>2020</v>
      </c>
      <c r="C1691" t="s">
        <v>7662</v>
      </c>
      <c r="D1691" t="s">
        <v>511</v>
      </c>
      <c r="E1691" t="s">
        <v>7663</v>
      </c>
      <c r="F1691" s="68">
        <v>43132</v>
      </c>
    </row>
    <row r="1692" spans="1:6">
      <c r="A1692" s="79" t="s">
        <v>13762</v>
      </c>
      <c r="B1692" s="80">
        <v>2020</v>
      </c>
      <c r="C1692" t="s">
        <v>7664</v>
      </c>
      <c r="D1692" t="s">
        <v>511</v>
      </c>
      <c r="E1692" t="s">
        <v>7665</v>
      </c>
      <c r="F1692" s="68">
        <v>43132</v>
      </c>
    </row>
    <row r="1693" spans="1:6">
      <c r="A1693" s="79" t="s">
        <v>13762</v>
      </c>
      <c r="B1693" s="80">
        <v>2020</v>
      </c>
      <c r="C1693" t="s">
        <v>7666</v>
      </c>
      <c r="D1693" t="s">
        <v>511</v>
      </c>
      <c r="E1693" t="s">
        <v>7667</v>
      </c>
      <c r="F1693" s="68">
        <v>43132</v>
      </c>
    </row>
    <row r="1694" spans="1:6">
      <c r="A1694" s="79" t="s">
        <v>13762</v>
      </c>
      <c r="B1694" s="80">
        <v>2020</v>
      </c>
      <c r="C1694" t="s">
        <v>7668</v>
      </c>
      <c r="D1694" t="s">
        <v>511</v>
      </c>
      <c r="E1694" t="s">
        <v>7669</v>
      </c>
      <c r="F1694" s="68">
        <v>43132</v>
      </c>
    </row>
    <row r="1695" spans="1:6">
      <c r="A1695" s="79" t="s">
        <v>13762</v>
      </c>
      <c r="B1695" s="80">
        <v>2020</v>
      </c>
      <c r="C1695" t="s">
        <v>7670</v>
      </c>
      <c r="D1695" t="s">
        <v>511</v>
      </c>
      <c r="E1695" t="s">
        <v>7671</v>
      </c>
      <c r="F1695" s="68">
        <v>43132</v>
      </c>
    </row>
    <row r="1696" spans="1:6">
      <c r="A1696" s="79" t="s">
        <v>13762</v>
      </c>
      <c r="B1696" s="80">
        <v>2020</v>
      </c>
      <c r="C1696" t="s">
        <v>7672</v>
      </c>
      <c r="D1696" t="s">
        <v>511</v>
      </c>
      <c r="E1696" t="s">
        <v>7673</v>
      </c>
      <c r="F1696" s="68">
        <v>43132</v>
      </c>
    </row>
    <row r="1697" spans="1:6">
      <c r="A1697" s="79" t="s">
        <v>13762</v>
      </c>
      <c r="B1697" s="80">
        <v>2020</v>
      </c>
      <c r="C1697" t="s">
        <v>7674</v>
      </c>
      <c r="D1697" t="s">
        <v>511</v>
      </c>
      <c r="E1697" t="s">
        <v>7675</v>
      </c>
      <c r="F1697" s="68">
        <v>43132</v>
      </c>
    </row>
    <row r="1698" spans="1:6">
      <c r="A1698" s="79" t="s">
        <v>13762</v>
      </c>
      <c r="B1698" s="80">
        <v>2020</v>
      </c>
      <c r="C1698" t="s">
        <v>7676</v>
      </c>
      <c r="D1698" t="s">
        <v>511</v>
      </c>
      <c r="E1698" t="s">
        <v>7677</v>
      </c>
      <c r="F1698" s="68">
        <v>43132</v>
      </c>
    </row>
    <row r="1699" spans="1:6">
      <c r="A1699" s="79" t="s">
        <v>13762</v>
      </c>
      <c r="B1699" s="80">
        <v>2020</v>
      </c>
      <c r="C1699" t="s">
        <v>7678</v>
      </c>
      <c r="D1699" t="s">
        <v>511</v>
      </c>
      <c r="E1699" t="s">
        <v>7679</v>
      </c>
      <c r="F1699" s="68">
        <v>43132</v>
      </c>
    </row>
    <row r="1700" spans="1:6">
      <c r="A1700" s="79" t="s">
        <v>13762</v>
      </c>
      <c r="B1700" s="80">
        <v>2020</v>
      </c>
      <c r="C1700" t="s">
        <v>14999</v>
      </c>
      <c r="D1700" t="s">
        <v>511</v>
      </c>
      <c r="E1700" t="s">
        <v>7680</v>
      </c>
      <c r="F1700" s="68">
        <v>43132</v>
      </c>
    </row>
    <row r="1701" spans="1:6">
      <c r="A1701" s="79" t="s">
        <v>13762</v>
      </c>
      <c r="B1701" s="80">
        <v>2020</v>
      </c>
      <c r="C1701" t="s">
        <v>7681</v>
      </c>
      <c r="D1701" t="s">
        <v>511</v>
      </c>
      <c r="E1701" t="s">
        <v>7682</v>
      </c>
      <c r="F1701" s="68">
        <v>43132</v>
      </c>
    </row>
    <row r="1702" spans="1:6">
      <c r="A1702" s="79" t="s">
        <v>13762</v>
      </c>
      <c r="B1702" s="80">
        <v>2020</v>
      </c>
      <c r="C1702" t="s">
        <v>7683</v>
      </c>
      <c r="D1702" t="s">
        <v>511</v>
      </c>
      <c r="E1702" t="s">
        <v>7684</v>
      </c>
      <c r="F1702" s="68">
        <v>43132</v>
      </c>
    </row>
    <row r="1703" spans="1:6">
      <c r="A1703" s="79" t="s">
        <v>13762</v>
      </c>
      <c r="B1703" s="80">
        <v>2020</v>
      </c>
      <c r="C1703" t="s">
        <v>15000</v>
      </c>
      <c r="D1703" t="s">
        <v>511</v>
      </c>
      <c r="E1703" t="s">
        <v>7685</v>
      </c>
      <c r="F1703" s="68">
        <v>43132</v>
      </c>
    </row>
    <row r="1704" spans="1:6">
      <c r="A1704" s="79" t="s">
        <v>13762</v>
      </c>
      <c r="B1704" s="80">
        <v>2020</v>
      </c>
      <c r="C1704" t="s">
        <v>15001</v>
      </c>
      <c r="D1704" t="s">
        <v>511</v>
      </c>
      <c r="E1704" t="s">
        <v>7686</v>
      </c>
      <c r="F1704" s="68">
        <v>43132</v>
      </c>
    </row>
    <row r="1705" spans="1:6">
      <c r="A1705" s="79" t="s">
        <v>13762</v>
      </c>
      <c r="B1705" s="80">
        <v>2020</v>
      </c>
      <c r="C1705" t="s">
        <v>7687</v>
      </c>
      <c r="D1705" t="s">
        <v>511</v>
      </c>
      <c r="E1705" t="s">
        <v>7688</v>
      </c>
      <c r="F1705" s="68">
        <v>43132</v>
      </c>
    </row>
    <row r="1706" spans="1:6">
      <c r="A1706" s="79" t="s">
        <v>13762</v>
      </c>
      <c r="B1706" s="80">
        <v>2020</v>
      </c>
      <c r="C1706" t="s">
        <v>15002</v>
      </c>
      <c r="D1706" t="s">
        <v>511</v>
      </c>
      <c r="E1706" t="s">
        <v>7689</v>
      </c>
      <c r="F1706" s="68">
        <v>43132</v>
      </c>
    </row>
    <row r="1707" spans="1:6">
      <c r="A1707" s="79" t="s">
        <v>13762</v>
      </c>
      <c r="B1707" s="80">
        <v>2020</v>
      </c>
      <c r="C1707" t="s">
        <v>15003</v>
      </c>
      <c r="D1707" t="s">
        <v>511</v>
      </c>
      <c r="E1707" t="s">
        <v>7690</v>
      </c>
      <c r="F1707" s="68">
        <v>43132</v>
      </c>
    </row>
    <row r="1708" spans="1:6">
      <c r="A1708" s="79" t="s">
        <v>13762</v>
      </c>
      <c r="B1708" s="80">
        <v>2020</v>
      </c>
      <c r="C1708" t="s">
        <v>7691</v>
      </c>
      <c r="D1708" t="s">
        <v>511</v>
      </c>
      <c r="E1708" t="s">
        <v>7692</v>
      </c>
      <c r="F1708" s="68">
        <v>43132</v>
      </c>
    </row>
    <row r="1709" spans="1:6">
      <c r="A1709" s="79" t="s">
        <v>13762</v>
      </c>
      <c r="B1709" s="80">
        <v>2020</v>
      </c>
      <c r="C1709" t="s">
        <v>15004</v>
      </c>
      <c r="D1709" t="s">
        <v>511</v>
      </c>
      <c r="E1709" t="s">
        <v>7693</v>
      </c>
      <c r="F1709" s="68">
        <v>43132</v>
      </c>
    </row>
    <row r="1710" spans="1:6">
      <c r="A1710" s="79" t="s">
        <v>13762</v>
      </c>
      <c r="B1710" s="80">
        <v>2020</v>
      </c>
      <c r="C1710" t="s">
        <v>7694</v>
      </c>
      <c r="D1710" t="s">
        <v>511</v>
      </c>
      <c r="E1710" t="s">
        <v>7695</v>
      </c>
      <c r="F1710" s="68">
        <v>43132</v>
      </c>
    </row>
    <row r="1711" spans="1:6">
      <c r="A1711" s="79" t="s">
        <v>13762</v>
      </c>
      <c r="B1711" s="80">
        <v>2020</v>
      </c>
      <c r="C1711" t="s">
        <v>7696</v>
      </c>
      <c r="D1711" t="s">
        <v>511</v>
      </c>
      <c r="E1711" t="s">
        <v>7697</v>
      </c>
      <c r="F1711" s="68">
        <v>43132</v>
      </c>
    </row>
    <row r="1712" spans="1:6">
      <c r="A1712" s="79" t="s">
        <v>13762</v>
      </c>
      <c r="B1712" s="80">
        <v>2020</v>
      </c>
      <c r="C1712" t="s">
        <v>7698</v>
      </c>
      <c r="D1712" t="s">
        <v>511</v>
      </c>
      <c r="E1712" t="s">
        <v>7699</v>
      </c>
      <c r="F1712" s="68">
        <v>43132</v>
      </c>
    </row>
    <row r="1713" spans="1:6">
      <c r="A1713" s="79" t="s">
        <v>13762</v>
      </c>
      <c r="B1713" s="80">
        <v>2020</v>
      </c>
      <c r="C1713" t="s">
        <v>7700</v>
      </c>
      <c r="D1713" t="s">
        <v>511</v>
      </c>
      <c r="E1713" t="s">
        <v>7701</v>
      </c>
      <c r="F1713" s="68">
        <v>43132</v>
      </c>
    </row>
    <row r="1714" spans="1:6">
      <c r="A1714" s="79" t="s">
        <v>13762</v>
      </c>
      <c r="B1714" s="80">
        <v>2020</v>
      </c>
      <c r="C1714" t="s">
        <v>7702</v>
      </c>
      <c r="D1714" t="s">
        <v>511</v>
      </c>
      <c r="E1714" t="s">
        <v>7703</v>
      </c>
      <c r="F1714" s="68">
        <v>43132</v>
      </c>
    </row>
    <row r="1715" spans="1:6">
      <c r="A1715" s="79" t="s">
        <v>13762</v>
      </c>
      <c r="B1715" s="80">
        <v>2020</v>
      </c>
      <c r="C1715" t="s">
        <v>7704</v>
      </c>
      <c r="D1715" t="s">
        <v>511</v>
      </c>
      <c r="E1715" t="s">
        <v>7705</v>
      </c>
      <c r="F1715" s="68">
        <v>43132</v>
      </c>
    </row>
    <row r="1716" spans="1:6">
      <c r="A1716" s="79" t="s">
        <v>13762</v>
      </c>
      <c r="B1716" s="80">
        <v>2020</v>
      </c>
      <c r="C1716" t="s">
        <v>15005</v>
      </c>
      <c r="D1716" t="s">
        <v>511</v>
      </c>
      <c r="E1716" t="s">
        <v>7706</v>
      </c>
      <c r="F1716" s="68">
        <v>43132</v>
      </c>
    </row>
    <row r="1717" spans="1:6">
      <c r="A1717" s="79" t="s">
        <v>13762</v>
      </c>
      <c r="B1717" s="80">
        <v>2020</v>
      </c>
      <c r="C1717" t="s">
        <v>7707</v>
      </c>
      <c r="D1717" t="s">
        <v>511</v>
      </c>
      <c r="E1717" t="s">
        <v>7708</v>
      </c>
      <c r="F1717" s="68">
        <v>43132</v>
      </c>
    </row>
    <row r="1718" spans="1:6">
      <c r="A1718" s="79" t="s">
        <v>13762</v>
      </c>
      <c r="B1718" s="80">
        <v>2020</v>
      </c>
      <c r="C1718" t="s">
        <v>7709</v>
      </c>
      <c r="D1718" t="s">
        <v>511</v>
      </c>
      <c r="E1718" t="s">
        <v>7710</v>
      </c>
      <c r="F1718" s="68">
        <v>43132</v>
      </c>
    </row>
    <row r="1719" spans="1:6">
      <c r="A1719" s="79" t="s">
        <v>13762</v>
      </c>
      <c r="B1719" s="80">
        <v>2020</v>
      </c>
      <c r="C1719" t="s">
        <v>7711</v>
      </c>
      <c r="D1719" t="s">
        <v>511</v>
      </c>
      <c r="E1719" t="s">
        <v>7712</v>
      </c>
      <c r="F1719" s="68">
        <v>43132</v>
      </c>
    </row>
    <row r="1720" spans="1:6">
      <c r="A1720" s="79" t="s">
        <v>13762</v>
      </c>
      <c r="B1720" s="80">
        <v>2020</v>
      </c>
      <c r="C1720" t="s">
        <v>7713</v>
      </c>
      <c r="D1720" t="s">
        <v>511</v>
      </c>
      <c r="E1720" t="s">
        <v>7714</v>
      </c>
      <c r="F1720" s="68">
        <v>43132</v>
      </c>
    </row>
    <row r="1721" spans="1:6">
      <c r="A1721" s="79" t="s">
        <v>13762</v>
      </c>
      <c r="B1721" s="80">
        <v>2020</v>
      </c>
      <c r="C1721" t="s">
        <v>15006</v>
      </c>
      <c r="D1721" t="s">
        <v>511</v>
      </c>
      <c r="E1721" t="s">
        <v>7715</v>
      </c>
      <c r="F1721" s="68">
        <v>43132</v>
      </c>
    </row>
    <row r="1722" spans="1:6">
      <c r="A1722" s="79" t="s">
        <v>13762</v>
      </c>
      <c r="B1722" s="80">
        <v>2020</v>
      </c>
      <c r="C1722" t="s">
        <v>7716</v>
      </c>
      <c r="D1722" t="s">
        <v>511</v>
      </c>
      <c r="E1722" t="s">
        <v>7717</v>
      </c>
      <c r="F1722" s="68">
        <v>43132</v>
      </c>
    </row>
    <row r="1723" spans="1:6">
      <c r="A1723" s="79" t="s">
        <v>13762</v>
      </c>
      <c r="B1723" s="80">
        <v>2020</v>
      </c>
      <c r="C1723" t="s">
        <v>7718</v>
      </c>
      <c r="D1723" t="s">
        <v>511</v>
      </c>
      <c r="E1723" t="s">
        <v>7719</v>
      </c>
      <c r="F1723" s="68">
        <v>43132</v>
      </c>
    </row>
    <row r="1724" spans="1:6">
      <c r="A1724" s="79" t="s">
        <v>13762</v>
      </c>
      <c r="B1724" s="80">
        <v>2020</v>
      </c>
      <c r="C1724" t="s">
        <v>7720</v>
      </c>
      <c r="D1724" t="s">
        <v>511</v>
      </c>
      <c r="E1724" t="s">
        <v>7721</v>
      </c>
      <c r="F1724" s="68">
        <v>43132</v>
      </c>
    </row>
    <row r="1725" spans="1:6">
      <c r="A1725" s="79" t="s">
        <v>13762</v>
      </c>
      <c r="B1725" s="80">
        <v>2020</v>
      </c>
      <c r="C1725" t="s">
        <v>7722</v>
      </c>
      <c r="D1725" t="s">
        <v>511</v>
      </c>
      <c r="E1725" t="s">
        <v>7723</v>
      </c>
      <c r="F1725" s="68">
        <v>43132</v>
      </c>
    </row>
    <row r="1726" spans="1:6">
      <c r="A1726" s="79" t="s">
        <v>13762</v>
      </c>
      <c r="B1726" s="80">
        <v>2020</v>
      </c>
      <c r="C1726" t="s">
        <v>15007</v>
      </c>
      <c r="D1726" t="s">
        <v>511</v>
      </c>
      <c r="E1726" t="s">
        <v>7724</v>
      </c>
      <c r="F1726" s="68">
        <v>43132</v>
      </c>
    </row>
    <row r="1727" spans="1:6">
      <c r="A1727" s="79" t="s">
        <v>13762</v>
      </c>
      <c r="B1727" s="80">
        <v>2020</v>
      </c>
      <c r="C1727" t="s">
        <v>7725</v>
      </c>
      <c r="D1727" t="s">
        <v>511</v>
      </c>
      <c r="E1727" t="s">
        <v>7726</v>
      </c>
      <c r="F1727" s="68">
        <v>43132</v>
      </c>
    </row>
    <row r="1728" spans="1:6">
      <c r="A1728" s="79" t="s">
        <v>13763</v>
      </c>
      <c r="B1728" s="80">
        <v>2020</v>
      </c>
      <c r="C1728" t="s">
        <v>3454</v>
      </c>
      <c r="D1728" t="s">
        <v>511</v>
      </c>
      <c r="E1728" t="s">
        <v>7727</v>
      </c>
      <c r="F1728" s="68">
        <v>40483</v>
      </c>
    </row>
    <row r="1729" spans="1:6">
      <c r="A1729" s="79" t="s">
        <v>13763</v>
      </c>
      <c r="B1729" s="80">
        <v>2020</v>
      </c>
      <c r="C1729" t="s">
        <v>7728</v>
      </c>
      <c r="D1729" t="s">
        <v>511</v>
      </c>
      <c r="E1729" t="s">
        <v>7729</v>
      </c>
      <c r="F1729" s="68">
        <v>40483</v>
      </c>
    </row>
    <row r="1730" spans="1:6">
      <c r="A1730" s="79" t="s">
        <v>13764</v>
      </c>
      <c r="B1730" s="80">
        <v>2020</v>
      </c>
      <c r="C1730" t="s">
        <v>15008</v>
      </c>
      <c r="D1730" t="s">
        <v>511</v>
      </c>
      <c r="E1730" t="s">
        <v>7730</v>
      </c>
      <c r="F1730" s="68">
        <v>43132</v>
      </c>
    </row>
    <row r="1731" spans="1:6">
      <c r="A1731" s="79" t="s">
        <v>13764</v>
      </c>
      <c r="B1731" s="80">
        <v>2020</v>
      </c>
      <c r="C1731" t="s">
        <v>7731</v>
      </c>
      <c r="D1731" t="s">
        <v>511</v>
      </c>
      <c r="E1731" t="s">
        <v>7732</v>
      </c>
      <c r="F1731" s="68">
        <v>43132</v>
      </c>
    </row>
    <row r="1732" spans="1:6">
      <c r="A1732" s="79" t="s">
        <v>13764</v>
      </c>
      <c r="B1732" s="80">
        <v>2020</v>
      </c>
      <c r="C1732" t="s">
        <v>7733</v>
      </c>
      <c r="D1732" t="s">
        <v>511</v>
      </c>
      <c r="E1732" t="s">
        <v>7734</v>
      </c>
      <c r="F1732" s="68">
        <v>43132</v>
      </c>
    </row>
    <row r="1733" spans="1:6">
      <c r="A1733" s="79" t="s">
        <v>13764</v>
      </c>
      <c r="B1733" s="80">
        <v>2020</v>
      </c>
      <c r="C1733" t="s">
        <v>7735</v>
      </c>
      <c r="D1733" t="s">
        <v>511</v>
      </c>
      <c r="E1733" t="s">
        <v>7736</v>
      </c>
      <c r="F1733" s="68">
        <v>43132</v>
      </c>
    </row>
    <row r="1734" spans="1:6">
      <c r="A1734" s="79" t="s">
        <v>13764</v>
      </c>
      <c r="B1734" s="80">
        <v>2020</v>
      </c>
      <c r="C1734" t="s">
        <v>7737</v>
      </c>
      <c r="D1734" t="s">
        <v>511</v>
      </c>
      <c r="E1734" t="s">
        <v>7738</v>
      </c>
      <c r="F1734" s="68">
        <v>43132</v>
      </c>
    </row>
    <row r="1735" spans="1:6">
      <c r="A1735" s="79" t="s">
        <v>13764</v>
      </c>
      <c r="B1735" s="80">
        <v>2020</v>
      </c>
      <c r="C1735" t="s">
        <v>15009</v>
      </c>
      <c r="D1735" t="s">
        <v>511</v>
      </c>
      <c r="E1735" t="s">
        <v>7739</v>
      </c>
      <c r="F1735" s="68">
        <v>43132</v>
      </c>
    </row>
    <row r="1736" spans="1:6">
      <c r="A1736" s="79" t="s">
        <v>13764</v>
      </c>
      <c r="B1736" s="80">
        <v>2020</v>
      </c>
      <c r="C1736" t="s">
        <v>7740</v>
      </c>
      <c r="D1736" t="s">
        <v>511</v>
      </c>
      <c r="E1736" t="s">
        <v>7741</v>
      </c>
      <c r="F1736" s="68">
        <v>43132</v>
      </c>
    </row>
    <row r="1737" spans="1:6">
      <c r="A1737" s="79" t="s">
        <v>13764</v>
      </c>
      <c r="B1737" s="80">
        <v>2020</v>
      </c>
      <c r="C1737" t="s">
        <v>7742</v>
      </c>
      <c r="D1737" t="s">
        <v>511</v>
      </c>
      <c r="E1737" t="s">
        <v>7743</v>
      </c>
      <c r="F1737" s="68">
        <v>43132</v>
      </c>
    </row>
    <row r="1738" spans="1:6">
      <c r="A1738" s="79" t="s">
        <v>13764</v>
      </c>
      <c r="B1738" s="80">
        <v>2020</v>
      </c>
      <c r="C1738" t="s">
        <v>7744</v>
      </c>
      <c r="D1738" t="s">
        <v>511</v>
      </c>
      <c r="E1738" t="s">
        <v>7745</v>
      </c>
      <c r="F1738" s="68">
        <v>43132</v>
      </c>
    </row>
    <row r="1739" spans="1:6">
      <c r="A1739" s="79" t="s">
        <v>13764</v>
      </c>
      <c r="B1739" s="80">
        <v>2020</v>
      </c>
      <c r="C1739" t="s">
        <v>7746</v>
      </c>
      <c r="D1739" t="s">
        <v>511</v>
      </c>
      <c r="E1739" t="s">
        <v>7747</v>
      </c>
      <c r="F1739" s="68">
        <v>43132</v>
      </c>
    </row>
    <row r="1740" spans="1:6">
      <c r="A1740" s="79" t="s">
        <v>13764</v>
      </c>
      <c r="B1740" s="80">
        <v>2020</v>
      </c>
      <c r="C1740" t="s">
        <v>7748</v>
      </c>
      <c r="D1740" t="s">
        <v>511</v>
      </c>
      <c r="E1740" t="s">
        <v>7749</v>
      </c>
      <c r="F1740" s="68">
        <v>43132</v>
      </c>
    </row>
    <row r="1741" spans="1:6">
      <c r="A1741" s="79" t="s">
        <v>13764</v>
      </c>
      <c r="B1741" s="80">
        <v>2020</v>
      </c>
      <c r="C1741" t="s">
        <v>7750</v>
      </c>
      <c r="D1741" t="s">
        <v>511</v>
      </c>
      <c r="E1741" t="s">
        <v>7751</v>
      </c>
      <c r="F1741" s="68">
        <v>43132</v>
      </c>
    </row>
    <row r="1742" spans="1:6">
      <c r="A1742" s="79" t="s">
        <v>13764</v>
      </c>
      <c r="B1742" s="80">
        <v>2020</v>
      </c>
      <c r="C1742" t="s">
        <v>7752</v>
      </c>
      <c r="D1742" t="s">
        <v>511</v>
      </c>
      <c r="E1742" t="s">
        <v>7753</v>
      </c>
      <c r="F1742" s="68">
        <v>43132</v>
      </c>
    </row>
    <row r="1743" spans="1:6">
      <c r="A1743" s="79" t="s">
        <v>13764</v>
      </c>
      <c r="B1743" s="80">
        <v>2020</v>
      </c>
      <c r="C1743" t="s">
        <v>7754</v>
      </c>
      <c r="D1743" t="s">
        <v>511</v>
      </c>
      <c r="E1743" t="s">
        <v>7755</v>
      </c>
      <c r="F1743" s="68">
        <v>43132</v>
      </c>
    </row>
    <row r="1744" spans="1:6">
      <c r="A1744" s="79" t="s">
        <v>13764</v>
      </c>
      <c r="B1744" s="80">
        <v>2020</v>
      </c>
      <c r="C1744" t="s">
        <v>7756</v>
      </c>
      <c r="D1744" t="s">
        <v>511</v>
      </c>
      <c r="E1744" t="s">
        <v>7757</v>
      </c>
      <c r="F1744" s="68">
        <v>43132</v>
      </c>
    </row>
    <row r="1745" spans="1:6">
      <c r="A1745" s="79" t="s">
        <v>13764</v>
      </c>
      <c r="B1745" s="80">
        <v>2020</v>
      </c>
      <c r="C1745" t="s">
        <v>7758</v>
      </c>
      <c r="D1745" t="s">
        <v>511</v>
      </c>
      <c r="E1745" t="s">
        <v>7759</v>
      </c>
      <c r="F1745" s="68">
        <v>43132</v>
      </c>
    </row>
    <row r="1746" spans="1:6">
      <c r="A1746" s="79" t="s">
        <v>13764</v>
      </c>
      <c r="B1746" s="80">
        <v>2020</v>
      </c>
      <c r="C1746" t="s">
        <v>7760</v>
      </c>
      <c r="D1746" t="s">
        <v>511</v>
      </c>
      <c r="E1746" t="s">
        <v>7761</v>
      </c>
      <c r="F1746" s="68">
        <v>43132</v>
      </c>
    </row>
    <row r="1747" spans="1:6">
      <c r="A1747" s="79" t="s">
        <v>13764</v>
      </c>
      <c r="B1747" s="80">
        <v>2020</v>
      </c>
      <c r="C1747" t="s">
        <v>7762</v>
      </c>
      <c r="D1747" t="s">
        <v>511</v>
      </c>
      <c r="E1747" t="s">
        <v>7763</v>
      </c>
      <c r="F1747" s="68">
        <v>43132</v>
      </c>
    </row>
    <row r="1748" spans="1:6">
      <c r="A1748" s="79" t="s">
        <v>13764</v>
      </c>
      <c r="B1748" s="80">
        <v>2020</v>
      </c>
      <c r="C1748" t="s">
        <v>7764</v>
      </c>
      <c r="D1748" t="s">
        <v>511</v>
      </c>
      <c r="E1748" t="s">
        <v>7765</v>
      </c>
      <c r="F1748" s="68">
        <v>43132</v>
      </c>
    </row>
    <row r="1749" spans="1:6">
      <c r="A1749" s="79" t="s">
        <v>13764</v>
      </c>
      <c r="B1749" s="80">
        <v>2020</v>
      </c>
      <c r="C1749" t="s">
        <v>15010</v>
      </c>
      <c r="D1749" t="s">
        <v>511</v>
      </c>
      <c r="E1749" t="s">
        <v>7766</v>
      </c>
      <c r="F1749" s="68">
        <v>43132</v>
      </c>
    </row>
    <row r="1750" spans="1:6">
      <c r="A1750" s="79" t="s">
        <v>13764</v>
      </c>
      <c r="B1750" s="80">
        <v>2020</v>
      </c>
      <c r="C1750" t="s">
        <v>7767</v>
      </c>
      <c r="D1750" t="s">
        <v>511</v>
      </c>
      <c r="E1750" t="s">
        <v>7768</v>
      </c>
      <c r="F1750" s="68">
        <v>43132</v>
      </c>
    </row>
    <row r="1751" spans="1:6">
      <c r="A1751" s="79" t="s">
        <v>13764</v>
      </c>
      <c r="B1751" s="80">
        <v>2020</v>
      </c>
      <c r="C1751" t="s">
        <v>7769</v>
      </c>
      <c r="D1751" t="s">
        <v>511</v>
      </c>
      <c r="E1751" t="s">
        <v>7770</v>
      </c>
      <c r="F1751" s="68">
        <v>43132</v>
      </c>
    </row>
    <row r="1752" spans="1:6">
      <c r="A1752" s="79" t="s">
        <v>13764</v>
      </c>
      <c r="B1752" s="80">
        <v>2020</v>
      </c>
      <c r="C1752" t="s">
        <v>7771</v>
      </c>
      <c r="D1752" t="s">
        <v>511</v>
      </c>
      <c r="E1752" t="s">
        <v>7772</v>
      </c>
      <c r="F1752" s="68">
        <v>43132</v>
      </c>
    </row>
    <row r="1753" spans="1:6">
      <c r="A1753" s="79" t="s">
        <v>13764</v>
      </c>
      <c r="B1753" s="80">
        <v>2020</v>
      </c>
      <c r="C1753" t="s">
        <v>7773</v>
      </c>
      <c r="D1753" t="s">
        <v>511</v>
      </c>
      <c r="E1753" t="s">
        <v>7774</v>
      </c>
      <c r="F1753" s="68">
        <v>43132</v>
      </c>
    </row>
    <row r="1754" spans="1:6">
      <c r="A1754" s="79" t="s">
        <v>13764</v>
      </c>
      <c r="B1754" s="80">
        <v>2020</v>
      </c>
      <c r="C1754" t="s">
        <v>7775</v>
      </c>
      <c r="D1754" t="s">
        <v>511</v>
      </c>
      <c r="E1754" t="s">
        <v>7776</v>
      </c>
      <c r="F1754" s="68">
        <v>43132</v>
      </c>
    </row>
    <row r="1755" spans="1:6">
      <c r="A1755" s="79" t="s">
        <v>13764</v>
      </c>
      <c r="B1755" s="80">
        <v>2020</v>
      </c>
      <c r="C1755" t="s">
        <v>7777</v>
      </c>
      <c r="D1755" t="s">
        <v>511</v>
      </c>
      <c r="E1755" t="s">
        <v>7778</v>
      </c>
      <c r="F1755" s="68">
        <v>43132</v>
      </c>
    </row>
    <row r="1756" spans="1:6">
      <c r="A1756" s="79" t="s">
        <v>13764</v>
      </c>
      <c r="B1756" s="80">
        <v>2020</v>
      </c>
      <c r="C1756" t="s">
        <v>15011</v>
      </c>
      <c r="D1756" t="s">
        <v>511</v>
      </c>
      <c r="E1756" t="s">
        <v>7779</v>
      </c>
      <c r="F1756" s="68">
        <v>43132</v>
      </c>
    </row>
    <row r="1757" spans="1:6">
      <c r="A1757" s="79" t="s">
        <v>13764</v>
      </c>
      <c r="B1757" s="80">
        <v>2020</v>
      </c>
      <c r="C1757" t="s">
        <v>7780</v>
      </c>
      <c r="D1757" t="s">
        <v>511</v>
      </c>
      <c r="E1757" t="s">
        <v>7781</v>
      </c>
      <c r="F1757" s="68">
        <v>43132</v>
      </c>
    </row>
    <row r="1758" spans="1:6">
      <c r="A1758" s="79" t="s">
        <v>13764</v>
      </c>
      <c r="B1758" s="80">
        <v>2020</v>
      </c>
      <c r="C1758" t="s">
        <v>7782</v>
      </c>
      <c r="D1758" t="s">
        <v>511</v>
      </c>
      <c r="E1758" t="s">
        <v>7783</v>
      </c>
      <c r="F1758" s="68">
        <v>43132</v>
      </c>
    </row>
    <row r="1759" spans="1:6">
      <c r="A1759" s="79" t="s">
        <v>13764</v>
      </c>
      <c r="B1759" s="80">
        <v>2020</v>
      </c>
      <c r="C1759" t="s">
        <v>7784</v>
      </c>
      <c r="D1759" t="s">
        <v>511</v>
      </c>
      <c r="E1759" t="s">
        <v>7785</v>
      </c>
      <c r="F1759" s="68">
        <v>43132</v>
      </c>
    </row>
    <row r="1760" spans="1:6">
      <c r="A1760" s="79" t="s">
        <v>13764</v>
      </c>
      <c r="B1760" s="80">
        <v>2020</v>
      </c>
      <c r="C1760" t="s">
        <v>4464</v>
      </c>
      <c r="D1760" t="s">
        <v>511</v>
      </c>
      <c r="E1760" t="s">
        <v>7786</v>
      </c>
      <c r="F1760" s="68">
        <v>43132</v>
      </c>
    </row>
    <row r="1761" spans="1:6">
      <c r="A1761" s="79" t="s">
        <v>13764</v>
      </c>
      <c r="B1761" s="80">
        <v>2020</v>
      </c>
      <c r="C1761" t="s">
        <v>15012</v>
      </c>
      <c r="D1761" t="s">
        <v>511</v>
      </c>
      <c r="E1761" t="s">
        <v>7787</v>
      </c>
      <c r="F1761" s="68">
        <v>43132</v>
      </c>
    </row>
    <row r="1762" spans="1:6">
      <c r="A1762" s="79" t="s">
        <v>13764</v>
      </c>
      <c r="B1762" s="80">
        <v>2020</v>
      </c>
      <c r="C1762" t="s">
        <v>15013</v>
      </c>
      <c r="D1762" t="s">
        <v>511</v>
      </c>
      <c r="E1762" t="s">
        <v>7788</v>
      </c>
      <c r="F1762" s="68">
        <v>43132</v>
      </c>
    </row>
    <row r="1763" spans="1:6">
      <c r="A1763" s="79" t="s">
        <v>13764</v>
      </c>
      <c r="B1763" s="80">
        <v>2020</v>
      </c>
      <c r="C1763" t="s">
        <v>7789</v>
      </c>
      <c r="D1763" t="s">
        <v>511</v>
      </c>
      <c r="E1763" t="s">
        <v>7790</v>
      </c>
      <c r="F1763" s="68">
        <v>43132</v>
      </c>
    </row>
    <row r="1764" spans="1:6">
      <c r="A1764" s="79" t="s">
        <v>13764</v>
      </c>
      <c r="B1764" s="80">
        <v>2020</v>
      </c>
      <c r="C1764" t="s">
        <v>7791</v>
      </c>
      <c r="D1764" t="s">
        <v>511</v>
      </c>
      <c r="E1764" t="s">
        <v>7792</v>
      </c>
      <c r="F1764" s="68">
        <v>43132</v>
      </c>
    </row>
    <row r="1765" spans="1:6">
      <c r="A1765" s="79" t="s">
        <v>13764</v>
      </c>
      <c r="B1765" s="80">
        <v>2020</v>
      </c>
      <c r="C1765" t="s">
        <v>7793</v>
      </c>
      <c r="D1765" t="s">
        <v>511</v>
      </c>
      <c r="E1765" t="s">
        <v>7794</v>
      </c>
      <c r="F1765" s="68">
        <v>43132</v>
      </c>
    </row>
    <row r="1766" spans="1:6">
      <c r="A1766" s="79" t="s">
        <v>13764</v>
      </c>
      <c r="B1766" s="80">
        <v>2020</v>
      </c>
      <c r="C1766" t="s">
        <v>7795</v>
      </c>
      <c r="D1766" t="s">
        <v>511</v>
      </c>
      <c r="E1766" t="s">
        <v>7796</v>
      </c>
      <c r="F1766" s="68">
        <v>43132</v>
      </c>
    </row>
    <row r="1767" spans="1:6">
      <c r="A1767" s="79" t="s">
        <v>13764</v>
      </c>
      <c r="B1767" s="80">
        <v>2020</v>
      </c>
      <c r="C1767" t="s">
        <v>15014</v>
      </c>
      <c r="D1767" t="s">
        <v>511</v>
      </c>
      <c r="E1767" t="s">
        <v>7797</v>
      </c>
      <c r="F1767" s="68">
        <v>43132</v>
      </c>
    </row>
    <row r="1768" spans="1:6">
      <c r="A1768" s="79" t="s">
        <v>13764</v>
      </c>
      <c r="B1768" s="80">
        <v>2020</v>
      </c>
      <c r="C1768" t="s">
        <v>7798</v>
      </c>
      <c r="D1768" t="s">
        <v>511</v>
      </c>
      <c r="E1768" t="s">
        <v>7799</v>
      </c>
      <c r="F1768" s="68">
        <v>43132</v>
      </c>
    </row>
    <row r="1769" spans="1:6">
      <c r="A1769" s="79" t="s">
        <v>13764</v>
      </c>
      <c r="B1769" s="80">
        <v>2020</v>
      </c>
      <c r="C1769" t="s">
        <v>7800</v>
      </c>
      <c r="D1769" t="s">
        <v>511</v>
      </c>
      <c r="E1769" t="s">
        <v>7801</v>
      </c>
      <c r="F1769" s="68">
        <v>43132</v>
      </c>
    </row>
    <row r="1770" spans="1:6">
      <c r="A1770" s="79" t="s">
        <v>13764</v>
      </c>
      <c r="B1770" s="80">
        <v>2020</v>
      </c>
      <c r="C1770" t="s">
        <v>7802</v>
      </c>
      <c r="D1770" t="s">
        <v>511</v>
      </c>
      <c r="E1770" t="s">
        <v>7803</v>
      </c>
      <c r="F1770" s="68">
        <v>43132</v>
      </c>
    </row>
    <row r="1771" spans="1:6">
      <c r="A1771" s="79" t="s">
        <v>13764</v>
      </c>
      <c r="B1771" s="80">
        <v>2020</v>
      </c>
      <c r="C1771" t="s">
        <v>7804</v>
      </c>
      <c r="D1771" t="s">
        <v>511</v>
      </c>
      <c r="E1771" t="s">
        <v>7805</v>
      </c>
      <c r="F1771" s="68">
        <v>43132</v>
      </c>
    </row>
    <row r="1772" spans="1:6">
      <c r="A1772" s="79" t="s">
        <v>13764</v>
      </c>
      <c r="B1772" s="80">
        <v>2020</v>
      </c>
      <c r="C1772" t="s">
        <v>7806</v>
      </c>
      <c r="D1772" t="s">
        <v>511</v>
      </c>
      <c r="E1772" t="s">
        <v>7807</v>
      </c>
      <c r="F1772" s="68">
        <v>43132</v>
      </c>
    </row>
    <row r="1773" spans="1:6">
      <c r="A1773" s="79" t="s">
        <v>13764</v>
      </c>
      <c r="B1773" s="80">
        <v>2020</v>
      </c>
      <c r="C1773" t="s">
        <v>15015</v>
      </c>
      <c r="D1773" t="s">
        <v>511</v>
      </c>
      <c r="E1773" t="s">
        <v>7808</v>
      </c>
      <c r="F1773" s="68">
        <v>43132</v>
      </c>
    </row>
    <row r="1774" spans="1:6">
      <c r="A1774" s="79" t="s">
        <v>13764</v>
      </c>
      <c r="B1774" s="80">
        <v>2020</v>
      </c>
      <c r="C1774" t="s">
        <v>15016</v>
      </c>
      <c r="D1774" t="s">
        <v>511</v>
      </c>
      <c r="E1774" t="s">
        <v>7809</v>
      </c>
      <c r="F1774" s="68">
        <v>43132</v>
      </c>
    </row>
    <row r="1775" spans="1:6">
      <c r="A1775" s="79" t="s">
        <v>13764</v>
      </c>
      <c r="B1775" s="80">
        <v>2020</v>
      </c>
      <c r="C1775" t="s">
        <v>15017</v>
      </c>
      <c r="D1775" t="s">
        <v>511</v>
      </c>
      <c r="E1775" t="s">
        <v>7810</v>
      </c>
      <c r="F1775" s="68">
        <v>43132</v>
      </c>
    </row>
    <row r="1776" spans="1:6">
      <c r="A1776" s="79" t="s">
        <v>13764</v>
      </c>
      <c r="B1776" s="80">
        <v>2020</v>
      </c>
      <c r="C1776" t="s">
        <v>7811</v>
      </c>
      <c r="D1776" t="s">
        <v>511</v>
      </c>
      <c r="E1776" t="s">
        <v>7812</v>
      </c>
      <c r="F1776" s="68">
        <v>43132</v>
      </c>
    </row>
    <row r="1777" spans="1:6">
      <c r="A1777" s="79" t="s">
        <v>13764</v>
      </c>
      <c r="B1777" s="80">
        <v>2020</v>
      </c>
      <c r="C1777" t="s">
        <v>7813</v>
      </c>
      <c r="D1777" t="s">
        <v>511</v>
      </c>
      <c r="E1777" t="s">
        <v>7814</v>
      </c>
      <c r="F1777" s="68">
        <v>43132</v>
      </c>
    </row>
    <row r="1778" spans="1:6">
      <c r="A1778" s="79" t="s">
        <v>13764</v>
      </c>
      <c r="B1778" s="80">
        <v>2020</v>
      </c>
      <c r="C1778" t="s">
        <v>7815</v>
      </c>
      <c r="D1778" t="s">
        <v>511</v>
      </c>
      <c r="E1778" t="s">
        <v>7816</v>
      </c>
      <c r="F1778" s="68">
        <v>43132</v>
      </c>
    </row>
    <row r="1779" spans="1:6">
      <c r="A1779" s="79" t="s">
        <v>13764</v>
      </c>
      <c r="B1779" s="80">
        <v>2020</v>
      </c>
      <c r="C1779" t="s">
        <v>7817</v>
      </c>
      <c r="D1779" t="s">
        <v>511</v>
      </c>
      <c r="E1779" t="s">
        <v>7818</v>
      </c>
      <c r="F1779" s="68">
        <v>43132</v>
      </c>
    </row>
    <row r="1780" spans="1:6">
      <c r="A1780" s="79" t="s">
        <v>13764</v>
      </c>
      <c r="B1780" s="80">
        <v>2020</v>
      </c>
      <c r="C1780" t="s">
        <v>7819</v>
      </c>
      <c r="D1780" t="s">
        <v>511</v>
      </c>
      <c r="E1780" t="s">
        <v>7820</v>
      </c>
      <c r="F1780" s="68">
        <v>43132</v>
      </c>
    </row>
    <row r="1781" spans="1:6">
      <c r="A1781" s="79" t="s">
        <v>13764</v>
      </c>
      <c r="B1781" s="80">
        <v>2020</v>
      </c>
      <c r="C1781" t="s">
        <v>7821</v>
      </c>
      <c r="D1781" t="s">
        <v>511</v>
      </c>
      <c r="E1781" t="s">
        <v>7822</v>
      </c>
      <c r="F1781" s="68">
        <v>43132</v>
      </c>
    </row>
    <row r="1782" spans="1:6">
      <c r="A1782" s="79" t="s">
        <v>13764</v>
      </c>
      <c r="B1782" s="80">
        <v>2020</v>
      </c>
      <c r="C1782" t="s">
        <v>7823</v>
      </c>
      <c r="D1782" t="s">
        <v>511</v>
      </c>
      <c r="E1782" t="s">
        <v>7824</v>
      </c>
      <c r="F1782" s="68">
        <v>43132</v>
      </c>
    </row>
    <row r="1783" spans="1:6">
      <c r="A1783" s="79" t="s">
        <v>13764</v>
      </c>
      <c r="B1783" s="80">
        <v>2020</v>
      </c>
      <c r="C1783" t="s">
        <v>7825</v>
      </c>
      <c r="D1783" t="s">
        <v>511</v>
      </c>
      <c r="E1783" t="s">
        <v>7826</v>
      </c>
      <c r="F1783" s="68">
        <v>43132</v>
      </c>
    </row>
    <row r="1784" spans="1:6">
      <c r="A1784" s="79" t="s">
        <v>13764</v>
      </c>
      <c r="B1784" s="80">
        <v>2020</v>
      </c>
      <c r="C1784" t="s">
        <v>7827</v>
      </c>
      <c r="D1784" t="s">
        <v>511</v>
      </c>
      <c r="E1784" t="s">
        <v>7828</v>
      </c>
      <c r="F1784" s="68">
        <v>43132</v>
      </c>
    </row>
    <row r="1785" spans="1:6">
      <c r="A1785" s="79" t="s">
        <v>13764</v>
      </c>
      <c r="B1785" s="80">
        <v>2020</v>
      </c>
      <c r="C1785" t="s">
        <v>7829</v>
      </c>
      <c r="D1785" t="s">
        <v>511</v>
      </c>
      <c r="E1785" t="s">
        <v>7830</v>
      </c>
      <c r="F1785" s="68">
        <v>43132</v>
      </c>
    </row>
    <row r="1786" spans="1:6">
      <c r="A1786" s="79" t="s">
        <v>13764</v>
      </c>
      <c r="B1786" s="80">
        <v>2020</v>
      </c>
      <c r="C1786" t="s">
        <v>15018</v>
      </c>
      <c r="D1786" t="s">
        <v>511</v>
      </c>
      <c r="E1786" t="s">
        <v>7831</v>
      </c>
      <c r="F1786" s="68">
        <v>43132</v>
      </c>
    </row>
    <row r="1787" spans="1:6">
      <c r="A1787" s="79" t="s">
        <v>13764</v>
      </c>
      <c r="B1787" s="80">
        <v>2020</v>
      </c>
      <c r="C1787" t="s">
        <v>7832</v>
      </c>
      <c r="D1787" t="s">
        <v>511</v>
      </c>
      <c r="E1787" t="s">
        <v>7833</v>
      </c>
      <c r="F1787" s="68">
        <v>43132</v>
      </c>
    </row>
    <row r="1788" spans="1:6">
      <c r="A1788" s="79" t="s">
        <v>13764</v>
      </c>
      <c r="B1788" s="80">
        <v>2020</v>
      </c>
      <c r="C1788" t="s">
        <v>7825</v>
      </c>
      <c r="D1788" t="s">
        <v>511</v>
      </c>
      <c r="E1788" t="s">
        <v>7834</v>
      </c>
      <c r="F1788" s="68">
        <v>43132</v>
      </c>
    </row>
    <row r="1789" spans="1:6">
      <c r="A1789" s="79" t="s">
        <v>13764</v>
      </c>
      <c r="B1789" s="80">
        <v>2020</v>
      </c>
      <c r="C1789" t="s">
        <v>7835</v>
      </c>
      <c r="D1789" t="s">
        <v>511</v>
      </c>
      <c r="E1789" t="s">
        <v>7836</v>
      </c>
      <c r="F1789" s="68">
        <v>43132</v>
      </c>
    </row>
    <row r="1790" spans="1:6">
      <c r="A1790" s="79" t="s">
        <v>13764</v>
      </c>
      <c r="B1790" s="80">
        <v>2020</v>
      </c>
      <c r="C1790" t="s">
        <v>4393</v>
      </c>
      <c r="D1790" t="s">
        <v>511</v>
      </c>
      <c r="E1790" t="s">
        <v>7837</v>
      </c>
      <c r="F1790" s="68">
        <v>43132</v>
      </c>
    </row>
    <row r="1791" spans="1:6">
      <c r="A1791" s="79" t="s">
        <v>13764</v>
      </c>
      <c r="B1791" s="80">
        <v>2020</v>
      </c>
      <c r="C1791" t="s">
        <v>7838</v>
      </c>
      <c r="D1791" t="s">
        <v>511</v>
      </c>
      <c r="E1791" t="s">
        <v>7839</v>
      </c>
      <c r="F1791" s="68">
        <v>43132</v>
      </c>
    </row>
    <row r="1792" spans="1:6">
      <c r="A1792" s="79" t="s">
        <v>13764</v>
      </c>
      <c r="B1792" s="80">
        <v>2020</v>
      </c>
      <c r="C1792" t="s">
        <v>15019</v>
      </c>
      <c r="D1792" t="s">
        <v>511</v>
      </c>
      <c r="E1792" t="s">
        <v>7840</v>
      </c>
      <c r="F1792" s="68">
        <v>43132</v>
      </c>
    </row>
    <row r="1793" spans="1:6">
      <c r="A1793" s="79" t="s">
        <v>13764</v>
      </c>
      <c r="B1793" s="80">
        <v>2020</v>
      </c>
      <c r="C1793" t="s">
        <v>7841</v>
      </c>
      <c r="D1793" t="s">
        <v>511</v>
      </c>
      <c r="E1793" t="s">
        <v>7842</v>
      </c>
      <c r="F1793" s="68">
        <v>43132</v>
      </c>
    </row>
    <row r="1794" spans="1:6">
      <c r="A1794" s="79" t="s">
        <v>13764</v>
      </c>
      <c r="B1794" s="80">
        <v>2020</v>
      </c>
      <c r="C1794" t="s">
        <v>7843</v>
      </c>
      <c r="D1794" t="s">
        <v>511</v>
      </c>
      <c r="E1794" t="s">
        <v>7844</v>
      </c>
      <c r="F1794" s="68">
        <v>43132</v>
      </c>
    </row>
    <row r="1795" spans="1:6">
      <c r="A1795" s="79" t="s">
        <v>13764</v>
      </c>
      <c r="B1795" s="80">
        <v>2020</v>
      </c>
      <c r="C1795" t="s">
        <v>7845</v>
      </c>
      <c r="D1795" t="s">
        <v>511</v>
      </c>
      <c r="E1795" t="s">
        <v>7846</v>
      </c>
      <c r="F1795" s="68">
        <v>43132</v>
      </c>
    </row>
    <row r="1796" spans="1:6">
      <c r="A1796" s="79" t="s">
        <v>13764</v>
      </c>
      <c r="B1796" s="80">
        <v>2020</v>
      </c>
      <c r="C1796" t="s">
        <v>7847</v>
      </c>
      <c r="D1796" t="s">
        <v>511</v>
      </c>
      <c r="E1796" t="s">
        <v>7848</v>
      </c>
      <c r="F1796" s="68">
        <v>43132</v>
      </c>
    </row>
    <row r="1797" spans="1:6">
      <c r="A1797" s="79" t="s">
        <v>13764</v>
      </c>
      <c r="B1797" s="80">
        <v>2020</v>
      </c>
      <c r="C1797" t="s">
        <v>7849</v>
      </c>
      <c r="D1797" t="s">
        <v>511</v>
      </c>
      <c r="E1797" t="s">
        <v>7850</v>
      </c>
      <c r="F1797" s="68">
        <v>43132</v>
      </c>
    </row>
    <row r="1798" spans="1:6">
      <c r="A1798" s="79" t="s">
        <v>13764</v>
      </c>
      <c r="B1798" s="80">
        <v>2020</v>
      </c>
      <c r="C1798" t="s">
        <v>7851</v>
      </c>
      <c r="D1798" t="s">
        <v>511</v>
      </c>
      <c r="E1798" t="s">
        <v>7852</v>
      </c>
      <c r="F1798" s="68">
        <v>43132</v>
      </c>
    </row>
    <row r="1799" spans="1:6">
      <c r="A1799" s="79" t="s">
        <v>13764</v>
      </c>
      <c r="B1799" s="80">
        <v>2020</v>
      </c>
      <c r="C1799" t="s">
        <v>7853</v>
      </c>
      <c r="D1799" t="s">
        <v>511</v>
      </c>
      <c r="E1799" t="s">
        <v>7854</v>
      </c>
      <c r="F1799" s="68">
        <v>43132</v>
      </c>
    </row>
    <row r="1800" spans="1:6">
      <c r="A1800" s="79" t="s">
        <v>13764</v>
      </c>
      <c r="B1800" s="80">
        <v>2020</v>
      </c>
      <c r="C1800" t="s">
        <v>7855</v>
      </c>
      <c r="D1800" t="s">
        <v>511</v>
      </c>
      <c r="E1800" t="s">
        <v>7856</v>
      </c>
      <c r="F1800" s="68">
        <v>43132</v>
      </c>
    </row>
    <row r="1801" spans="1:6">
      <c r="A1801" s="79" t="s">
        <v>13764</v>
      </c>
      <c r="B1801" s="80">
        <v>2020</v>
      </c>
      <c r="C1801" t="s">
        <v>15020</v>
      </c>
      <c r="D1801" t="s">
        <v>511</v>
      </c>
      <c r="E1801" t="s">
        <v>7857</v>
      </c>
      <c r="F1801" s="68">
        <v>43132</v>
      </c>
    </row>
    <row r="1802" spans="1:6">
      <c r="A1802" s="79" t="s">
        <v>13764</v>
      </c>
      <c r="B1802" s="80">
        <v>2020</v>
      </c>
      <c r="C1802" t="s">
        <v>7858</v>
      </c>
      <c r="D1802" t="s">
        <v>511</v>
      </c>
      <c r="E1802" t="s">
        <v>7859</v>
      </c>
      <c r="F1802" s="68">
        <v>43132</v>
      </c>
    </row>
    <row r="1803" spans="1:6">
      <c r="A1803" s="79" t="s">
        <v>13764</v>
      </c>
      <c r="B1803" s="80">
        <v>2020</v>
      </c>
      <c r="C1803" t="s">
        <v>7860</v>
      </c>
      <c r="D1803" t="s">
        <v>511</v>
      </c>
      <c r="E1803" t="s">
        <v>7861</v>
      </c>
      <c r="F1803" s="68">
        <v>43132</v>
      </c>
    </row>
    <row r="1804" spans="1:6">
      <c r="A1804" s="79" t="s">
        <v>13764</v>
      </c>
      <c r="B1804" s="80">
        <v>2020</v>
      </c>
      <c r="C1804" t="s">
        <v>7862</v>
      </c>
      <c r="D1804" t="s">
        <v>511</v>
      </c>
      <c r="E1804" t="s">
        <v>7863</v>
      </c>
      <c r="F1804" s="68">
        <v>43132</v>
      </c>
    </row>
    <row r="1805" spans="1:6">
      <c r="A1805" s="79" t="s">
        <v>13764</v>
      </c>
      <c r="B1805" s="80">
        <v>2020</v>
      </c>
      <c r="C1805" t="s">
        <v>7864</v>
      </c>
      <c r="D1805" t="s">
        <v>511</v>
      </c>
      <c r="E1805" t="s">
        <v>7865</v>
      </c>
      <c r="F1805" s="68">
        <v>43132</v>
      </c>
    </row>
    <row r="1806" spans="1:6">
      <c r="A1806" s="79" t="s">
        <v>13764</v>
      </c>
      <c r="B1806" s="80">
        <v>2020</v>
      </c>
      <c r="C1806" t="s">
        <v>15021</v>
      </c>
      <c r="D1806" t="s">
        <v>511</v>
      </c>
      <c r="E1806" t="s">
        <v>7866</v>
      </c>
      <c r="F1806" s="68">
        <v>43132</v>
      </c>
    </row>
    <row r="1807" spans="1:6">
      <c r="A1807" s="79" t="s">
        <v>13764</v>
      </c>
      <c r="B1807" s="80">
        <v>2020</v>
      </c>
      <c r="C1807" t="s">
        <v>7867</v>
      </c>
      <c r="D1807" t="s">
        <v>511</v>
      </c>
      <c r="E1807" t="s">
        <v>7868</v>
      </c>
      <c r="F1807" s="68">
        <v>43132</v>
      </c>
    </row>
    <row r="1808" spans="1:6">
      <c r="A1808" s="79" t="s">
        <v>13764</v>
      </c>
      <c r="B1808" s="80">
        <v>2020</v>
      </c>
      <c r="C1808" t="s">
        <v>7869</v>
      </c>
      <c r="D1808" t="s">
        <v>511</v>
      </c>
      <c r="E1808" t="s">
        <v>7870</v>
      </c>
      <c r="F1808" s="68">
        <v>43132</v>
      </c>
    </row>
    <row r="1809" spans="1:6">
      <c r="A1809" s="79" t="s">
        <v>13764</v>
      </c>
      <c r="B1809" s="80">
        <v>2020</v>
      </c>
      <c r="C1809" t="s">
        <v>7871</v>
      </c>
      <c r="D1809" t="s">
        <v>511</v>
      </c>
      <c r="E1809" t="s">
        <v>7872</v>
      </c>
      <c r="F1809" s="68">
        <v>43132</v>
      </c>
    </row>
    <row r="1810" spans="1:6">
      <c r="A1810" s="79" t="s">
        <v>13764</v>
      </c>
      <c r="B1810" s="80">
        <v>2020</v>
      </c>
      <c r="C1810" t="s">
        <v>15022</v>
      </c>
      <c r="D1810" t="s">
        <v>511</v>
      </c>
      <c r="E1810" t="s">
        <v>7873</v>
      </c>
      <c r="F1810" s="68">
        <v>43132</v>
      </c>
    </row>
    <row r="1811" spans="1:6">
      <c r="A1811" s="79" t="s">
        <v>13764</v>
      </c>
      <c r="B1811" s="80">
        <v>2020</v>
      </c>
      <c r="C1811" t="s">
        <v>7874</v>
      </c>
      <c r="D1811" t="s">
        <v>511</v>
      </c>
      <c r="E1811" t="s">
        <v>7875</v>
      </c>
      <c r="F1811" s="68">
        <v>43132</v>
      </c>
    </row>
    <row r="1812" spans="1:6">
      <c r="A1812" s="79" t="s">
        <v>13764</v>
      </c>
      <c r="B1812" s="80">
        <v>2020</v>
      </c>
      <c r="C1812" t="s">
        <v>11755</v>
      </c>
      <c r="D1812" t="s">
        <v>511</v>
      </c>
      <c r="E1812" t="s">
        <v>7876</v>
      </c>
      <c r="F1812" s="68">
        <v>43132</v>
      </c>
    </row>
    <row r="1813" spans="1:6">
      <c r="A1813" s="79" t="s">
        <v>13764</v>
      </c>
      <c r="B1813" s="80">
        <v>2020</v>
      </c>
      <c r="C1813" t="s">
        <v>7877</v>
      </c>
      <c r="D1813" t="s">
        <v>511</v>
      </c>
      <c r="E1813" t="s">
        <v>7878</v>
      </c>
      <c r="F1813" s="68">
        <v>43132</v>
      </c>
    </row>
    <row r="1814" spans="1:6">
      <c r="A1814" s="79" t="s">
        <v>13764</v>
      </c>
      <c r="B1814" s="80">
        <v>2020</v>
      </c>
      <c r="C1814" t="s">
        <v>6223</v>
      </c>
      <c r="D1814" t="s">
        <v>511</v>
      </c>
      <c r="E1814" t="s">
        <v>7880</v>
      </c>
      <c r="F1814" s="68">
        <v>43132</v>
      </c>
    </row>
    <row r="1815" spans="1:6">
      <c r="A1815" s="79" t="s">
        <v>13764</v>
      </c>
      <c r="B1815" s="80">
        <v>2020</v>
      </c>
      <c r="C1815" t="s">
        <v>7881</v>
      </c>
      <c r="D1815" t="s">
        <v>511</v>
      </c>
      <c r="E1815" t="s">
        <v>7882</v>
      </c>
      <c r="F1815" s="68">
        <v>43132</v>
      </c>
    </row>
    <row r="1816" spans="1:6">
      <c r="A1816" s="79" t="s">
        <v>13764</v>
      </c>
      <c r="B1816" s="80">
        <v>2020</v>
      </c>
      <c r="C1816" t="s">
        <v>7883</v>
      </c>
      <c r="D1816" t="s">
        <v>511</v>
      </c>
      <c r="E1816" t="s">
        <v>7884</v>
      </c>
      <c r="F1816" s="68">
        <v>43132</v>
      </c>
    </row>
    <row r="1817" spans="1:6">
      <c r="A1817" s="79" t="s">
        <v>13764</v>
      </c>
      <c r="B1817" s="80">
        <v>2020</v>
      </c>
      <c r="C1817" t="s">
        <v>15023</v>
      </c>
      <c r="D1817" t="s">
        <v>511</v>
      </c>
      <c r="E1817" t="s">
        <v>7885</v>
      </c>
      <c r="F1817" s="68">
        <v>43132</v>
      </c>
    </row>
    <row r="1818" spans="1:6">
      <c r="A1818" s="79" t="s">
        <v>13764</v>
      </c>
      <c r="B1818" s="80">
        <v>2020</v>
      </c>
      <c r="C1818" t="s">
        <v>7886</v>
      </c>
      <c r="D1818" t="s">
        <v>511</v>
      </c>
      <c r="E1818" t="s">
        <v>7887</v>
      </c>
      <c r="F1818" s="68">
        <v>43132</v>
      </c>
    </row>
    <row r="1819" spans="1:6">
      <c r="A1819" s="79" t="s">
        <v>13764</v>
      </c>
      <c r="B1819" s="80">
        <v>2020</v>
      </c>
      <c r="C1819" t="s">
        <v>7888</v>
      </c>
      <c r="D1819" t="s">
        <v>511</v>
      </c>
      <c r="E1819" t="s">
        <v>7889</v>
      </c>
      <c r="F1819" s="68">
        <v>43132</v>
      </c>
    </row>
    <row r="1820" spans="1:6">
      <c r="A1820" s="79" t="s">
        <v>13764</v>
      </c>
      <c r="B1820" s="80">
        <v>2020</v>
      </c>
      <c r="C1820" t="s">
        <v>15024</v>
      </c>
      <c r="D1820" t="s">
        <v>511</v>
      </c>
      <c r="E1820" t="s">
        <v>7890</v>
      </c>
      <c r="F1820" s="68">
        <v>43132</v>
      </c>
    </row>
    <row r="1821" spans="1:6">
      <c r="A1821" s="79" t="s">
        <v>13764</v>
      </c>
      <c r="B1821" s="80">
        <v>2020</v>
      </c>
      <c r="C1821" t="s">
        <v>7891</v>
      </c>
      <c r="D1821" t="s">
        <v>511</v>
      </c>
      <c r="E1821" t="s">
        <v>7892</v>
      </c>
      <c r="F1821" s="68">
        <v>43132</v>
      </c>
    </row>
    <row r="1822" spans="1:6">
      <c r="A1822" s="79" t="s">
        <v>13764</v>
      </c>
      <c r="B1822" s="80">
        <v>2020</v>
      </c>
      <c r="C1822" t="s">
        <v>15025</v>
      </c>
      <c r="D1822" t="s">
        <v>511</v>
      </c>
      <c r="E1822" t="s">
        <v>7893</v>
      </c>
      <c r="F1822" s="68">
        <v>43132</v>
      </c>
    </row>
    <row r="1823" spans="1:6">
      <c r="A1823" s="79" t="s">
        <v>13764</v>
      </c>
      <c r="B1823" s="80">
        <v>2020</v>
      </c>
      <c r="C1823" t="s">
        <v>7894</v>
      </c>
      <c r="D1823" t="s">
        <v>511</v>
      </c>
      <c r="E1823" t="s">
        <v>7895</v>
      </c>
      <c r="F1823" s="68">
        <v>43132</v>
      </c>
    </row>
    <row r="1824" spans="1:6">
      <c r="A1824" s="79" t="s">
        <v>13764</v>
      </c>
      <c r="B1824" s="80">
        <v>2020</v>
      </c>
      <c r="C1824" t="s">
        <v>15026</v>
      </c>
      <c r="D1824" t="s">
        <v>511</v>
      </c>
      <c r="E1824" t="s">
        <v>7896</v>
      </c>
      <c r="F1824" s="68">
        <v>43132</v>
      </c>
    </row>
    <row r="1825" spans="1:6">
      <c r="A1825" s="79" t="s">
        <v>13764</v>
      </c>
      <c r="B1825" s="80">
        <v>2020</v>
      </c>
      <c r="C1825" t="s">
        <v>7897</v>
      </c>
      <c r="D1825" t="s">
        <v>511</v>
      </c>
      <c r="E1825" t="s">
        <v>7898</v>
      </c>
      <c r="F1825" s="68">
        <v>43132</v>
      </c>
    </row>
    <row r="1826" spans="1:6">
      <c r="A1826" s="79" t="s">
        <v>13764</v>
      </c>
      <c r="B1826" s="80">
        <v>2020</v>
      </c>
      <c r="C1826" t="s">
        <v>7899</v>
      </c>
      <c r="D1826" t="s">
        <v>511</v>
      </c>
      <c r="E1826" t="s">
        <v>7900</v>
      </c>
      <c r="F1826" s="68">
        <v>43132</v>
      </c>
    </row>
    <row r="1827" spans="1:6">
      <c r="A1827" s="79" t="s">
        <v>13764</v>
      </c>
      <c r="B1827" s="80">
        <v>2020</v>
      </c>
      <c r="C1827" t="s">
        <v>7901</v>
      </c>
      <c r="D1827" t="s">
        <v>511</v>
      </c>
      <c r="E1827" t="s">
        <v>7902</v>
      </c>
      <c r="F1827" s="68">
        <v>43132</v>
      </c>
    </row>
    <row r="1828" spans="1:6">
      <c r="A1828" s="79" t="s">
        <v>13764</v>
      </c>
      <c r="B1828" s="80">
        <v>2020</v>
      </c>
      <c r="C1828" t="s">
        <v>7903</v>
      </c>
      <c r="D1828" t="s">
        <v>511</v>
      </c>
      <c r="E1828" t="s">
        <v>7904</v>
      </c>
      <c r="F1828" s="68">
        <v>43132</v>
      </c>
    </row>
    <row r="1829" spans="1:6">
      <c r="A1829" s="79" t="s">
        <v>13764</v>
      </c>
      <c r="B1829" s="80">
        <v>2020</v>
      </c>
      <c r="C1829" t="s">
        <v>7905</v>
      </c>
      <c r="D1829" t="s">
        <v>511</v>
      </c>
      <c r="E1829" t="s">
        <v>7906</v>
      </c>
      <c r="F1829" s="68">
        <v>43132</v>
      </c>
    </row>
    <row r="1830" spans="1:6">
      <c r="A1830" s="79" t="s">
        <v>13764</v>
      </c>
      <c r="B1830" s="80">
        <v>2020</v>
      </c>
      <c r="C1830" t="s">
        <v>15027</v>
      </c>
      <c r="D1830" t="s">
        <v>511</v>
      </c>
      <c r="E1830" t="s">
        <v>7907</v>
      </c>
      <c r="F1830" s="68">
        <v>43132</v>
      </c>
    </row>
    <row r="1831" spans="1:6">
      <c r="A1831" s="79" t="s">
        <v>13764</v>
      </c>
      <c r="B1831" s="80">
        <v>2020</v>
      </c>
      <c r="C1831" t="s">
        <v>7908</v>
      </c>
      <c r="D1831" t="s">
        <v>511</v>
      </c>
      <c r="E1831" t="s">
        <v>7909</v>
      </c>
      <c r="F1831" s="68">
        <v>43132</v>
      </c>
    </row>
    <row r="1832" spans="1:6">
      <c r="A1832" s="79" t="s">
        <v>13764</v>
      </c>
      <c r="B1832" s="80">
        <v>2020</v>
      </c>
      <c r="C1832" t="s">
        <v>7910</v>
      </c>
      <c r="D1832" t="s">
        <v>511</v>
      </c>
      <c r="E1832" t="s">
        <v>7911</v>
      </c>
      <c r="F1832" s="68">
        <v>43132</v>
      </c>
    </row>
    <row r="1833" spans="1:6">
      <c r="A1833" s="79" t="s">
        <v>13764</v>
      </c>
      <c r="B1833" s="80">
        <v>2020</v>
      </c>
      <c r="C1833" t="s">
        <v>7912</v>
      </c>
      <c r="D1833" t="s">
        <v>511</v>
      </c>
      <c r="E1833" t="s">
        <v>7913</v>
      </c>
      <c r="F1833" s="68">
        <v>43132</v>
      </c>
    </row>
    <row r="1834" spans="1:6">
      <c r="A1834" s="79" t="s">
        <v>13764</v>
      </c>
      <c r="B1834" s="80">
        <v>2020</v>
      </c>
      <c r="C1834" t="s">
        <v>15028</v>
      </c>
      <c r="D1834" t="s">
        <v>511</v>
      </c>
      <c r="E1834" t="s">
        <v>7914</v>
      </c>
      <c r="F1834" s="68">
        <v>43132</v>
      </c>
    </row>
    <row r="1835" spans="1:6">
      <c r="A1835" s="79" t="s">
        <v>13764</v>
      </c>
      <c r="B1835" s="80">
        <v>2020</v>
      </c>
      <c r="C1835" t="s">
        <v>7915</v>
      </c>
      <c r="D1835" t="s">
        <v>511</v>
      </c>
      <c r="E1835" t="s">
        <v>7916</v>
      </c>
      <c r="F1835" s="68">
        <v>43132</v>
      </c>
    </row>
    <row r="1836" spans="1:6">
      <c r="A1836" s="79" t="s">
        <v>13764</v>
      </c>
      <c r="B1836" s="80">
        <v>2020</v>
      </c>
      <c r="C1836" t="s">
        <v>7917</v>
      </c>
      <c r="D1836" t="s">
        <v>511</v>
      </c>
      <c r="E1836" t="s">
        <v>7918</v>
      </c>
      <c r="F1836" s="68">
        <v>43132</v>
      </c>
    </row>
    <row r="1837" spans="1:6">
      <c r="A1837" s="79" t="s">
        <v>13764</v>
      </c>
      <c r="B1837" s="80">
        <v>2020</v>
      </c>
      <c r="C1837" t="s">
        <v>7919</v>
      </c>
      <c r="D1837" t="s">
        <v>511</v>
      </c>
      <c r="E1837" t="s">
        <v>7920</v>
      </c>
      <c r="F1837" s="68">
        <v>43132</v>
      </c>
    </row>
    <row r="1838" spans="1:6">
      <c r="A1838" s="79" t="s">
        <v>13764</v>
      </c>
      <c r="B1838" s="80">
        <v>2020</v>
      </c>
      <c r="C1838" t="s">
        <v>7921</v>
      </c>
      <c r="D1838" t="s">
        <v>511</v>
      </c>
      <c r="E1838" t="s">
        <v>7922</v>
      </c>
      <c r="F1838" s="68">
        <v>43132</v>
      </c>
    </row>
    <row r="1839" spans="1:6">
      <c r="A1839" s="79" t="s">
        <v>13764</v>
      </c>
      <c r="B1839" s="80">
        <v>2020</v>
      </c>
      <c r="C1839" t="s">
        <v>7923</v>
      </c>
      <c r="D1839" t="s">
        <v>511</v>
      </c>
      <c r="E1839" t="s">
        <v>7924</v>
      </c>
      <c r="F1839" s="68">
        <v>43132</v>
      </c>
    </row>
    <row r="1840" spans="1:6">
      <c r="A1840" s="79" t="s">
        <v>13764</v>
      </c>
      <c r="B1840" s="80">
        <v>2020</v>
      </c>
      <c r="C1840" t="s">
        <v>7925</v>
      </c>
      <c r="D1840" t="s">
        <v>511</v>
      </c>
      <c r="E1840" t="s">
        <v>7926</v>
      </c>
      <c r="F1840" s="68">
        <v>43132</v>
      </c>
    </row>
    <row r="1841" spans="1:6">
      <c r="A1841" s="79" t="s">
        <v>13764</v>
      </c>
      <c r="B1841" s="80">
        <v>2020</v>
      </c>
      <c r="C1841" t="s">
        <v>7927</v>
      </c>
      <c r="D1841" t="s">
        <v>511</v>
      </c>
      <c r="E1841" t="s">
        <v>7928</v>
      </c>
      <c r="F1841" s="68">
        <v>43132</v>
      </c>
    </row>
    <row r="1842" spans="1:6">
      <c r="A1842" s="79" t="s">
        <v>13764</v>
      </c>
      <c r="B1842" s="80">
        <v>2020</v>
      </c>
      <c r="C1842" t="s">
        <v>7929</v>
      </c>
      <c r="D1842" t="s">
        <v>511</v>
      </c>
      <c r="E1842" t="s">
        <v>7930</v>
      </c>
      <c r="F1842" s="68">
        <v>43132</v>
      </c>
    </row>
    <row r="1843" spans="1:6">
      <c r="A1843" s="79" t="s">
        <v>13764</v>
      </c>
      <c r="B1843" s="80">
        <v>2020</v>
      </c>
      <c r="C1843" t="s">
        <v>7931</v>
      </c>
      <c r="D1843" t="s">
        <v>511</v>
      </c>
      <c r="E1843" t="s">
        <v>7932</v>
      </c>
      <c r="F1843" s="68">
        <v>43132</v>
      </c>
    </row>
    <row r="1844" spans="1:6">
      <c r="A1844" s="79" t="s">
        <v>13764</v>
      </c>
      <c r="B1844" s="80">
        <v>2020</v>
      </c>
      <c r="C1844" t="s">
        <v>7933</v>
      </c>
      <c r="D1844" t="s">
        <v>511</v>
      </c>
      <c r="E1844" t="s">
        <v>7934</v>
      </c>
      <c r="F1844" s="68">
        <v>43132</v>
      </c>
    </row>
    <row r="1845" spans="1:6">
      <c r="A1845" s="79" t="s">
        <v>13764</v>
      </c>
      <c r="B1845" s="80">
        <v>2020</v>
      </c>
      <c r="C1845" t="s">
        <v>7935</v>
      </c>
      <c r="D1845" t="s">
        <v>511</v>
      </c>
      <c r="E1845" t="s">
        <v>7936</v>
      </c>
      <c r="F1845" s="68">
        <v>43132</v>
      </c>
    </row>
    <row r="1846" spans="1:6">
      <c r="A1846" s="79" t="s">
        <v>13764</v>
      </c>
      <c r="B1846" s="80">
        <v>2020</v>
      </c>
      <c r="C1846" t="s">
        <v>7937</v>
      </c>
      <c r="D1846" t="s">
        <v>511</v>
      </c>
      <c r="E1846" t="s">
        <v>7938</v>
      </c>
      <c r="F1846" s="68">
        <v>43132</v>
      </c>
    </row>
    <row r="1847" spans="1:6">
      <c r="A1847" s="79" t="s">
        <v>13764</v>
      </c>
      <c r="B1847" s="80">
        <v>2020</v>
      </c>
      <c r="C1847" t="s">
        <v>7939</v>
      </c>
      <c r="D1847" t="s">
        <v>511</v>
      </c>
      <c r="E1847" t="s">
        <v>7940</v>
      </c>
      <c r="F1847" s="68">
        <v>43132</v>
      </c>
    </row>
    <row r="1848" spans="1:6">
      <c r="A1848" s="79" t="s">
        <v>13764</v>
      </c>
      <c r="B1848" s="80">
        <v>2020</v>
      </c>
      <c r="C1848" t="s">
        <v>7941</v>
      </c>
      <c r="D1848" t="s">
        <v>511</v>
      </c>
      <c r="E1848" t="s">
        <v>7942</v>
      </c>
      <c r="F1848" s="68">
        <v>43132</v>
      </c>
    </row>
    <row r="1849" spans="1:6">
      <c r="A1849" s="79" t="s">
        <v>13764</v>
      </c>
      <c r="B1849" s="80">
        <v>2020</v>
      </c>
      <c r="C1849" t="s">
        <v>7943</v>
      </c>
      <c r="D1849" t="s">
        <v>511</v>
      </c>
      <c r="E1849" t="s">
        <v>7944</v>
      </c>
      <c r="F1849" s="68">
        <v>43132</v>
      </c>
    </row>
    <row r="1850" spans="1:6">
      <c r="A1850" s="79" t="s">
        <v>13764</v>
      </c>
      <c r="B1850" s="80">
        <v>2020</v>
      </c>
      <c r="C1850" t="s">
        <v>4867</v>
      </c>
      <c r="D1850" t="s">
        <v>511</v>
      </c>
      <c r="E1850" t="s">
        <v>7945</v>
      </c>
      <c r="F1850" s="68">
        <v>43132</v>
      </c>
    </row>
    <row r="1851" spans="1:6">
      <c r="A1851" s="79" t="s">
        <v>13764</v>
      </c>
      <c r="B1851" s="80">
        <v>2020</v>
      </c>
      <c r="C1851" t="s">
        <v>7946</v>
      </c>
      <c r="D1851" t="s">
        <v>511</v>
      </c>
      <c r="E1851" t="s">
        <v>7947</v>
      </c>
      <c r="F1851" s="68">
        <v>43132</v>
      </c>
    </row>
    <row r="1852" spans="1:6">
      <c r="A1852" s="79" t="s">
        <v>13764</v>
      </c>
      <c r="B1852" s="80">
        <v>2020</v>
      </c>
      <c r="C1852" t="s">
        <v>7948</v>
      </c>
      <c r="D1852" t="s">
        <v>511</v>
      </c>
      <c r="E1852" t="s">
        <v>7949</v>
      </c>
      <c r="F1852" s="68">
        <v>43132</v>
      </c>
    </row>
    <row r="1853" spans="1:6">
      <c r="A1853" s="79" t="s">
        <v>13764</v>
      </c>
      <c r="B1853" s="80">
        <v>2020</v>
      </c>
      <c r="C1853" t="s">
        <v>7950</v>
      </c>
      <c r="D1853" t="s">
        <v>511</v>
      </c>
      <c r="E1853" t="s">
        <v>7951</v>
      </c>
      <c r="F1853" s="68">
        <v>43132</v>
      </c>
    </row>
    <row r="1854" spans="1:6">
      <c r="A1854" s="79" t="s">
        <v>13764</v>
      </c>
      <c r="B1854" s="80">
        <v>2020</v>
      </c>
      <c r="C1854" t="s">
        <v>7952</v>
      </c>
      <c r="D1854" t="s">
        <v>511</v>
      </c>
      <c r="E1854" t="s">
        <v>7953</v>
      </c>
      <c r="F1854" s="68">
        <v>43132</v>
      </c>
    </row>
    <row r="1855" spans="1:6">
      <c r="A1855" s="79" t="s">
        <v>13764</v>
      </c>
      <c r="B1855" s="80">
        <v>2020</v>
      </c>
      <c r="C1855" t="s">
        <v>7954</v>
      </c>
      <c r="D1855" t="s">
        <v>511</v>
      </c>
      <c r="E1855" t="s">
        <v>7955</v>
      </c>
      <c r="F1855" s="68">
        <v>43132</v>
      </c>
    </row>
    <row r="1856" spans="1:6">
      <c r="A1856" s="79" t="s">
        <v>13764</v>
      </c>
      <c r="B1856" s="80">
        <v>2020</v>
      </c>
      <c r="C1856" t="s">
        <v>7956</v>
      </c>
      <c r="D1856" t="s">
        <v>511</v>
      </c>
      <c r="E1856" t="s">
        <v>7957</v>
      </c>
      <c r="F1856" s="68">
        <v>43132</v>
      </c>
    </row>
    <row r="1857" spans="1:6">
      <c r="A1857" s="79" t="s">
        <v>13764</v>
      </c>
      <c r="B1857" s="80">
        <v>2020</v>
      </c>
      <c r="C1857" t="s">
        <v>7958</v>
      </c>
      <c r="D1857" t="s">
        <v>511</v>
      </c>
      <c r="E1857" t="s">
        <v>7959</v>
      </c>
      <c r="F1857" s="68">
        <v>43132</v>
      </c>
    </row>
    <row r="1858" spans="1:6">
      <c r="A1858" s="79" t="s">
        <v>13764</v>
      </c>
      <c r="B1858" s="80">
        <v>2020</v>
      </c>
      <c r="C1858" t="s">
        <v>7960</v>
      </c>
      <c r="D1858" t="s">
        <v>511</v>
      </c>
      <c r="E1858" t="s">
        <v>7961</v>
      </c>
      <c r="F1858" s="68">
        <v>43132</v>
      </c>
    </row>
    <row r="1859" spans="1:6">
      <c r="A1859" s="79" t="s">
        <v>13764</v>
      </c>
      <c r="B1859" s="80">
        <v>2020</v>
      </c>
      <c r="C1859" t="s">
        <v>15029</v>
      </c>
      <c r="D1859" t="s">
        <v>511</v>
      </c>
      <c r="E1859" t="s">
        <v>7962</v>
      </c>
      <c r="F1859" s="68">
        <v>43132</v>
      </c>
    </row>
    <row r="1860" spans="1:6">
      <c r="A1860" s="79" t="s">
        <v>13764</v>
      </c>
      <c r="B1860" s="80">
        <v>2020</v>
      </c>
      <c r="C1860" t="s">
        <v>7963</v>
      </c>
      <c r="D1860" t="s">
        <v>511</v>
      </c>
      <c r="E1860" t="s">
        <v>7964</v>
      </c>
      <c r="F1860" s="68">
        <v>43132</v>
      </c>
    </row>
    <row r="1861" spans="1:6">
      <c r="A1861" s="79" t="s">
        <v>13764</v>
      </c>
      <c r="B1861" s="80">
        <v>2020</v>
      </c>
      <c r="C1861" t="s">
        <v>15030</v>
      </c>
      <c r="D1861" t="s">
        <v>511</v>
      </c>
      <c r="E1861" t="s">
        <v>7965</v>
      </c>
      <c r="F1861" s="68">
        <v>43132</v>
      </c>
    </row>
    <row r="1862" spans="1:6">
      <c r="A1862" s="79" t="s">
        <v>13764</v>
      </c>
      <c r="B1862" s="80">
        <v>2020</v>
      </c>
      <c r="C1862" t="s">
        <v>7966</v>
      </c>
      <c r="D1862" t="s">
        <v>511</v>
      </c>
      <c r="E1862" t="s">
        <v>7967</v>
      </c>
      <c r="F1862" s="68">
        <v>43132</v>
      </c>
    </row>
    <row r="1863" spans="1:6">
      <c r="A1863" s="79" t="s">
        <v>13764</v>
      </c>
      <c r="B1863" s="80">
        <v>2020</v>
      </c>
      <c r="C1863" t="s">
        <v>7968</v>
      </c>
      <c r="D1863" t="s">
        <v>511</v>
      </c>
      <c r="E1863" t="s">
        <v>7969</v>
      </c>
      <c r="F1863" s="68">
        <v>43132</v>
      </c>
    </row>
    <row r="1864" spans="1:6">
      <c r="A1864" s="79" t="s">
        <v>13764</v>
      </c>
      <c r="B1864" s="80">
        <v>2020</v>
      </c>
      <c r="C1864" t="s">
        <v>7970</v>
      </c>
      <c r="D1864" t="s">
        <v>511</v>
      </c>
      <c r="E1864" t="s">
        <v>7971</v>
      </c>
      <c r="F1864" s="68">
        <v>43132</v>
      </c>
    </row>
    <row r="1865" spans="1:6">
      <c r="A1865" s="79" t="s">
        <v>13764</v>
      </c>
      <c r="B1865" s="80">
        <v>2020</v>
      </c>
      <c r="C1865" t="s">
        <v>7972</v>
      </c>
      <c r="D1865" t="s">
        <v>511</v>
      </c>
      <c r="E1865" t="s">
        <v>7973</v>
      </c>
      <c r="F1865" s="68">
        <v>43132</v>
      </c>
    </row>
    <row r="1866" spans="1:6">
      <c r="A1866" s="79" t="s">
        <v>13764</v>
      </c>
      <c r="B1866" s="80">
        <v>2020</v>
      </c>
      <c r="C1866" t="s">
        <v>7974</v>
      </c>
      <c r="D1866" t="s">
        <v>511</v>
      </c>
      <c r="E1866" t="s">
        <v>7975</v>
      </c>
      <c r="F1866" s="68">
        <v>43132</v>
      </c>
    </row>
    <row r="1867" spans="1:6">
      <c r="A1867" s="79" t="s">
        <v>13764</v>
      </c>
      <c r="B1867" s="80">
        <v>2020</v>
      </c>
      <c r="C1867" t="s">
        <v>7976</v>
      </c>
      <c r="D1867" t="s">
        <v>511</v>
      </c>
      <c r="E1867" t="s">
        <v>7977</v>
      </c>
      <c r="F1867" s="68">
        <v>43132</v>
      </c>
    </row>
    <row r="1868" spans="1:6">
      <c r="A1868" s="79" t="s">
        <v>13764</v>
      </c>
      <c r="B1868" s="80">
        <v>2020</v>
      </c>
      <c r="C1868" t="s">
        <v>7978</v>
      </c>
      <c r="D1868" t="s">
        <v>511</v>
      </c>
      <c r="E1868" t="s">
        <v>7979</v>
      </c>
      <c r="F1868" s="68">
        <v>43132</v>
      </c>
    </row>
    <row r="1869" spans="1:6">
      <c r="A1869" s="79" t="s">
        <v>13764</v>
      </c>
      <c r="B1869" s="80">
        <v>2020</v>
      </c>
      <c r="C1869" t="s">
        <v>15031</v>
      </c>
      <c r="D1869" t="s">
        <v>511</v>
      </c>
      <c r="E1869" t="s">
        <v>7980</v>
      </c>
      <c r="F1869" s="68">
        <v>43132</v>
      </c>
    </row>
    <row r="1870" spans="1:6">
      <c r="A1870" s="79" t="s">
        <v>13764</v>
      </c>
      <c r="B1870" s="80">
        <v>2020</v>
      </c>
      <c r="C1870" t="s">
        <v>7981</v>
      </c>
      <c r="D1870" t="s">
        <v>511</v>
      </c>
      <c r="E1870" t="s">
        <v>7982</v>
      </c>
      <c r="F1870" s="68">
        <v>43132</v>
      </c>
    </row>
    <row r="1871" spans="1:6">
      <c r="A1871" s="79" t="s">
        <v>13764</v>
      </c>
      <c r="B1871" s="80">
        <v>2020</v>
      </c>
      <c r="C1871" t="s">
        <v>7983</v>
      </c>
      <c r="D1871" t="s">
        <v>511</v>
      </c>
      <c r="E1871" t="s">
        <v>7984</v>
      </c>
      <c r="F1871" s="68">
        <v>43132</v>
      </c>
    </row>
    <row r="1872" spans="1:6">
      <c r="A1872" s="79" t="s">
        <v>13764</v>
      </c>
      <c r="B1872" s="80">
        <v>2020</v>
      </c>
      <c r="C1872" t="s">
        <v>7985</v>
      </c>
      <c r="D1872" t="s">
        <v>511</v>
      </c>
      <c r="E1872" t="s">
        <v>7986</v>
      </c>
      <c r="F1872" s="68">
        <v>43132</v>
      </c>
    </row>
    <row r="1873" spans="1:6">
      <c r="A1873" s="79" t="s">
        <v>13764</v>
      </c>
      <c r="B1873" s="80">
        <v>2020</v>
      </c>
      <c r="C1873" t="s">
        <v>7987</v>
      </c>
      <c r="D1873" t="s">
        <v>511</v>
      </c>
      <c r="E1873" t="s">
        <v>7988</v>
      </c>
      <c r="F1873" s="68">
        <v>43132</v>
      </c>
    </row>
    <row r="1874" spans="1:6">
      <c r="A1874" s="79" t="s">
        <v>13764</v>
      </c>
      <c r="B1874" s="80">
        <v>2020</v>
      </c>
      <c r="C1874" t="s">
        <v>7989</v>
      </c>
      <c r="D1874" t="s">
        <v>511</v>
      </c>
      <c r="E1874" t="s">
        <v>7990</v>
      </c>
      <c r="F1874" s="68">
        <v>43132</v>
      </c>
    </row>
    <row r="1875" spans="1:6">
      <c r="A1875" s="79" t="s">
        <v>13764</v>
      </c>
      <c r="B1875" s="80">
        <v>2020</v>
      </c>
      <c r="C1875" t="s">
        <v>568</v>
      </c>
      <c r="D1875" t="s">
        <v>511</v>
      </c>
      <c r="E1875" t="s">
        <v>7991</v>
      </c>
      <c r="F1875" s="68">
        <v>43132</v>
      </c>
    </row>
    <row r="1876" spans="1:6">
      <c r="A1876" s="79" t="s">
        <v>13764</v>
      </c>
      <c r="B1876" s="80">
        <v>2020</v>
      </c>
      <c r="C1876" t="s">
        <v>7992</v>
      </c>
      <c r="D1876" t="s">
        <v>511</v>
      </c>
      <c r="E1876" t="s">
        <v>7993</v>
      </c>
      <c r="F1876" s="68">
        <v>43132</v>
      </c>
    </row>
    <row r="1877" spans="1:6">
      <c r="A1877" s="79" t="s">
        <v>13764</v>
      </c>
      <c r="B1877" s="80">
        <v>2020</v>
      </c>
      <c r="C1877" t="s">
        <v>7994</v>
      </c>
      <c r="D1877" t="s">
        <v>511</v>
      </c>
      <c r="E1877" t="s">
        <v>7995</v>
      </c>
      <c r="F1877" s="68">
        <v>43132</v>
      </c>
    </row>
    <row r="1878" spans="1:6">
      <c r="A1878" s="79" t="s">
        <v>13764</v>
      </c>
      <c r="B1878" s="80">
        <v>2020</v>
      </c>
      <c r="C1878" t="s">
        <v>7996</v>
      </c>
      <c r="D1878" t="s">
        <v>511</v>
      </c>
      <c r="E1878" t="s">
        <v>7997</v>
      </c>
      <c r="F1878" s="68">
        <v>43132</v>
      </c>
    </row>
    <row r="1879" spans="1:6">
      <c r="A1879" s="79" t="s">
        <v>13764</v>
      </c>
      <c r="B1879" s="80">
        <v>2020</v>
      </c>
      <c r="C1879" t="s">
        <v>7998</v>
      </c>
      <c r="D1879" t="s">
        <v>511</v>
      </c>
      <c r="E1879" t="s">
        <v>7999</v>
      </c>
      <c r="F1879" s="68">
        <v>43132</v>
      </c>
    </row>
    <row r="1880" spans="1:6">
      <c r="A1880" s="79" t="s">
        <v>13764</v>
      </c>
      <c r="B1880" s="80">
        <v>2020</v>
      </c>
      <c r="C1880" t="s">
        <v>15032</v>
      </c>
      <c r="D1880" t="s">
        <v>511</v>
      </c>
      <c r="E1880" t="s">
        <v>8000</v>
      </c>
      <c r="F1880" s="68">
        <v>43132</v>
      </c>
    </row>
    <row r="1881" spans="1:6">
      <c r="A1881" s="79" t="s">
        <v>13764</v>
      </c>
      <c r="B1881" s="80">
        <v>2020</v>
      </c>
      <c r="C1881" t="s">
        <v>8001</v>
      </c>
      <c r="D1881" t="s">
        <v>511</v>
      </c>
      <c r="E1881" t="s">
        <v>8002</v>
      </c>
      <c r="F1881" s="68">
        <v>43132</v>
      </c>
    </row>
    <row r="1882" spans="1:6">
      <c r="A1882" s="79" t="s">
        <v>13764</v>
      </c>
      <c r="B1882" s="80">
        <v>2020</v>
      </c>
      <c r="C1882" t="s">
        <v>8003</v>
      </c>
      <c r="D1882" t="s">
        <v>511</v>
      </c>
      <c r="E1882" t="s">
        <v>8004</v>
      </c>
      <c r="F1882" s="68">
        <v>43132</v>
      </c>
    </row>
    <row r="1883" spans="1:6">
      <c r="A1883" s="79" t="s">
        <v>13764</v>
      </c>
      <c r="B1883" s="80">
        <v>2020</v>
      </c>
      <c r="C1883" t="s">
        <v>7996</v>
      </c>
      <c r="D1883" t="s">
        <v>511</v>
      </c>
      <c r="E1883" t="s">
        <v>8005</v>
      </c>
      <c r="F1883" s="68">
        <v>43132</v>
      </c>
    </row>
    <row r="1884" spans="1:6">
      <c r="A1884" s="79" t="s">
        <v>13764</v>
      </c>
      <c r="B1884" s="80">
        <v>2020</v>
      </c>
      <c r="C1884" t="s">
        <v>8006</v>
      </c>
      <c r="D1884" t="s">
        <v>511</v>
      </c>
      <c r="E1884" t="s">
        <v>8007</v>
      </c>
      <c r="F1884" s="68">
        <v>43132</v>
      </c>
    </row>
    <row r="1885" spans="1:6">
      <c r="A1885" s="79" t="s">
        <v>13764</v>
      </c>
      <c r="B1885" s="80">
        <v>2020</v>
      </c>
      <c r="C1885" t="s">
        <v>15033</v>
      </c>
      <c r="D1885" t="s">
        <v>511</v>
      </c>
      <c r="E1885" t="s">
        <v>8008</v>
      </c>
      <c r="F1885" s="68">
        <v>43132</v>
      </c>
    </row>
    <row r="1886" spans="1:6">
      <c r="A1886" s="79" t="s">
        <v>13764</v>
      </c>
      <c r="B1886" s="80">
        <v>2020</v>
      </c>
      <c r="C1886" t="s">
        <v>8009</v>
      </c>
      <c r="D1886" t="s">
        <v>511</v>
      </c>
      <c r="E1886" t="s">
        <v>8010</v>
      </c>
      <c r="F1886" s="68">
        <v>43132</v>
      </c>
    </row>
    <row r="1887" spans="1:6">
      <c r="A1887" s="79" t="s">
        <v>13764</v>
      </c>
      <c r="B1887" s="80">
        <v>2020</v>
      </c>
      <c r="C1887" t="s">
        <v>8011</v>
      </c>
      <c r="D1887" t="s">
        <v>511</v>
      </c>
      <c r="E1887" t="s">
        <v>8012</v>
      </c>
      <c r="F1887" s="68">
        <v>43132</v>
      </c>
    </row>
    <row r="1888" spans="1:6">
      <c r="A1888" s="79" t="s">
        <v>13764</v>
      </c>
      <c r="B1888" s="80">
        <v>2020</v>
      </c>
      <c r="C1888" t="s">
        <v>15034</v>
      </c>
      <c r="D1888" t="s">
        <v>511</v>
      </c>
      <c r="E1888" t="s">
        <v>8013</v>
      </c>
      <c r="F1888" s="68">
        <v>43132</v>
      </c>
    </row>
    <row r="1889" spans="1:6">
      <c r="A1889" s="79" t="s">
        <v>13764</v>
      </c>
      <c r="B1889" s="80">
        <v>2020</v>
      </c>
      <c r="C1889" t="s">
        <v>8014</v>
      </c>
      <c r="D1889" t="s">
        <v>511</v>
      </c>
      <c r="E1889" t="s">
        <v>8015</v>
      </c>
      <c r="F1889" s="68">
        <v>43132</v>
      </c>
    </row>
    <row r="1890" spans="1:6">
      <c r="A1890" s="79" t="s">
        <v>13764</v>
      </c>
      <c r="B1890" s="80">
        <v>2020</v>
      </c>
      <c r="C1890" t="s">
        <v>8016</v>
      </c>
      <c r="D1890" t="s">
        <v>511</v>
      </c>
      <c r="E1890" t="s">
        <v>8017</v>
      </c>
      <c r="F1890" s="68">
        <v>43132</v>
      </c>
    </row>
    <row r="1891" spans="1:6">
      <c r="A1891" s="79" t="s">
        <v>13764</v>
      </c>
      <c r="B1891" s="80">
        <v>2020</v>
      </c>
      <c r="C1891" t="s">
        <v>8018</v>
      </c>
      <c r="D1891" t="s">
        <v>511</v>
      </c>
      <c r="E1891" t="s">
        <v>8019</v>
      </c>
      <c r="F1891" s="68">
        <v>43132</v>
      </c>
    </row>
    <row r="1892" spans="1:6">
      <c r="A1892" s="79" t="s">
        <v>13764</v>
      </c>
      <c r="B1892" s="80">
        <v>2020</v>
      </c>
      <c r="C1892" t="s">
        <v>8020</v>
      </c>
      <c r="D1892" t="s">
        <v>511</v>
      </c>
      <c r="E1892" t="s">
        <v>8021</v>
      </c>
      <c r="F1892" s="68">
        <v>43132</v>
      </c>
    </row>
    <row r="1893" spans="1:6">
      <c r="A1893" s="79" t="s">
        <v>13764</v>
      </c>
      <c r="B1893" s="80">
        <v>2020</v>
      </c>
      <c r="C1893" t="s">
        <v>8022</v>
      </c>
      <c r="D1893" t="s">
        <v>511</v>
      </c>
      <c r="E1893" t="s">
        <v>8023</v>
      </c>
      <c r="F1893" s="68">
        <v>43132</v>
      </c>
    </row>
    <row r="1894" spans="1:6">
      <c r="A1894" s="79" t="s">
        <v>13764</v>
      </c>
      <c r="B1894" s="80">
        <v>2020</v>
      </c>
      <c r="C1894" t="s">
        <v>8024</v>
      </c>
      <c r="D1894" t="s">
        <v>511</v>
      </c>
      <c r="E1894" t="s">
        <v>8025</v>
      </c>
      <c r="F1894" s="68">
        <v>43132</v>
      </c>
    </row>
    <row r="1895" spans="1:6">
      <c r="A1895" s="79" t="s">
        <v>13764</v>
      </c>
      <c r="B1895" s="80">
        <v>2020</v>
      </c>
      <c r="C1895" t="s">
        <v>8026</v>
      </c>
      <c r="D1895" t="s">
        <v>511</v>
      </c>
      <c r="E1895" t="s">
        <v>8027</v>
      </c>
      <c r="F1895" s="68">
        <v>43132</v>
      </c>
    </row>
    <row r="1896" spans="1:6">
      <c r="A1896" s="79" t="s">
        <v>13764</v>
      </c>
      <c r="B1896" s="80">
        <v>2020</v>
      </c>
      <c r="C1896" t="s">
        <v>8028</v>
      </c>
      <c r="D1896" t="s">
        <v>511</v>
      </c>
      <c r="E1896" t="s">
        <v>8029</v>
      </c>
      <c r="F1896" s="68">
        <v>43132</v>
      </c>
    </row>
    <row r="1897" spans="1:6">
      <c r="A1897" s="79" t="s">
        <v>13764</v>
      </c>
      <c r="B1897" s="80">
        <v>2020</v>
      </c>
      <c r="C1897" t="s">
        <v>8030</v>
      </c>
      <c r="D1897" t="s">
        <v>511</v>
      </c>
      <c r="E1897" t="s">
        <v>8031</v>
      </c>
      <c r="F1897" s="68">
        <v>43132</v>
      </c>
    </row>
    <row r="1898" spans="1:6">
      <c r="A1898" s="79" t="s">
        <v>13764</v>
      </c>
      <c r="B1898" s="80">
        <v>2020</v>
      </c>
      <c r="C1898" t="s">
        <v>8032</v>
      </c>
      <c r="D1898" t="s">
        <v>511</v>
      </c>
      <c r="E1898" t="s">
        <v>8033</v>
      </c>
      <c r="F1898" s="68">
        <v>43132</v>
      </c>
    </row>
    <row r="1899" spans="1:6">
      <c r="A1899" s="79" t="s">
        <v>13764</v>
      </c>
      <c r="B1899" s="80">
        <v>2020</v>
      </c>
      <c r="C1899" t="s">
        <v>8034</v>
      </c>
      <c r="D1899" t="s">
        <v>511</v>
      </c>
      <c r="E1899" t="s">
        <v>8035</v>
      </c>
      <c r="F1899" s="68">
        <v>43132</v>
      </c>
    </row>
    <row r="1900" spans="1:6">
      <c r="A1900" s="79" t="s">
        <v>13764</v>
      </c>
      <c r="B1900" s="80">
        <v>2020</v>
      </c>
      <c r="C1900" t="s">
        <v>4046</v>
      </c>
      <c r="D1900" t="s">
        <v>511</v>
      </c>
      <c r="E1900" t="s">
        <v>8036</v>
      </c>
      <c r="F1900" s="68">
        <v>43132</v>
      </c>
    </row>
    <row r="1901" spans="1:6">
      <c r="A1901" s="79" t="s">
        <v>13764</v>
      </c>
      <c r="B1901" s="80">
        <v>2020</v>
      </c>
      <c r="C1901" t="s">
        <v>8037</v>
      </c>
      <c r="D1901" t="s">
        <v>511</v>
      </c>
      <c r="E1901" t="s">
        <v>8038</v>
      </c>
      <c r="F1901" s="68">
        <v>43132</v>
      </c>
    </row>
    <row r="1902" spans="1:6">
      <c r="A1902" s="79" t="s">
        <v>13764</v>
      </c>
      <c r="B1902" s="80">
        <v>2020</v>
      </c>
      <c r="C1902" t="s">
        <v>8039</v>
      </c>
      <c r="D1902" t="s">
        <v>511</v>
      </c>
      <c r="E1902" t="s">
        <v>8040</v>
      </c>
      <c r="F1902" s="68">
        <v>43132</v>
      </c>
    </row>
    <row r="1903" spans="1:6">
      <c r="A1903" s="79" t="s">
        <v>13764</v>
      </c>
      <c r="B1903" s="80">
        <v>2020</v>
      </c>
      <c r="C1903" t="s">
        <v>8041</v>
      </c>
      <c r="D1903" t="s">
        <v>511</v>
      </c>
      <c r="E1903" t="s">
        <v>8042</v>
      </c>
      <c r="F1903" s="68">
        <v>43132</v>
      </c>
    </row>
    <row r="1904" spans="1:6">
      <c r="A1904" s="79" t="s">
        <v>13764</v>
      </c>
      <c r="B1904" s="80">
        <v>2020</v>
      </c>
      <c r="C1904" t="s">
        <v>8043</v>
      </c>
      <c r="D1904" t="s">
        <v>511</v>
      </c>
      <c r="E1904" t="s">
        <v>8044</v>
      </c>
      <c r="F1904" s="68">
        <v>43132</v>
      </c>
    </row>
    <row r="1905" spans="1:6">
      <c r="A1905" s="79" t="s">
        <v>13764</v>
      </c>
      <c r="B1905" s="80">
        <v>2020</v>
      </c>
      <c r="C1905" t="s">
        <v>8045</v>
      </c>
      <c r="D1905" t="s">
        <v>511</v>
      </c>
      <c r="E1905" t="s">
        <v>8046</v>
      </c>
      <c r="F1905" s="68">
        <v>43132</v>
      </c>
    </row>
    <row r="1906" spans="1:6">
      <c r="A1906" s="79" t="s">
        <v>13764</v>
      </c>
      <c r="B1906" s="80">
        <v>2020</v>
      </c>
      <c r="C1906" t="s">
        <v>15035</v>
      </c>
      <c r="D1906" t="s">
        <v>511</v>
      </c>
      <c r="E1906" t="s">
        <v>8047</v>
      </c>
      <c r="F1906" s="68">
        <v>43132</v>
      </c>
    </row>
    <row r="1907" spans="1:6">
      <c r="A1907" s="79" t="s">
        <v>13764</v>
      </c>
      <c r="B1907" s="80">
        <v>2020</v>
      </c>
      <c r="C1907" t="s">
        <v>8048</v>
      </c>
      <c r="D1907" t="s">
        <v>511</v>
      </c>
      <c r="E1907" t="s">
        <v>8049</v>
      </c>
      <c r="F1907" s="68">
        <v>43132</v>
      </c>
    </row>
    <row r="1908" spans="1:6">
      <c r="A1908" s="79" t="s">
        <v>13764</v>
      </c>
      <c r="B1908" s="80">
        <v>2020</v>
      </c>
      <c r="C1908" t="s">
        <v>15036</v>
      </c>
      <c r="D1908" t="s">
        <v>511</v>
      </c>
      <c r="E1908" t="s">
        <v>8050</v>
      </c>
      <c r="F1908" s="68">
        <v>43132</v>
      </c>
    </row>
    <row r="1909" spans="1:6">
      <c r="A1909" s="79" t="s">
        <v>13764</v>
      </c>
      <c r="B1909" s="80">
        <v>2020</v>
      </c>
      <c r="C1909" t="s">
        <v>15037</v>
      </c>
      <c r="D1909" t="s">
        <v>511</v>
      </c>
      <c r="E1909" t="s">
        <v>8051</v>
      </c>
      <c r="F1909" s="68">
        <v>43132</v>
      </c>
    </row>
    <row r="1910" spans="1:6">
      <c r="A1910" s="79" t="s">
        <v>13764</v>
      </c>
      <c r="B1910" s="80">
        <v>2020</v>
      </c>
      <c r="C1910" t="s">
        <v>8052</v>
      </c>
      <c r="D1910" t="s">
        <v>511</v>
      </c>
      <c r="E1910" t="s">
        <v>8053</v>
      </c>
      <c r="F1910" s="68">
        <v>43132</v>
      </c>
    </row>
    <row r="1911" spans="1:6">
      <c r="A1911" s="79" t="s">
        <v>13764</v>
      </c>
      <c r="B1911" s="80">
        <v>2020</v>
      </c>
      <c r="C1911" t="s">
        <v>15038</v>
      </c>
      <c r="D1911" t="s">
        <v>511</v>
      </c>
      <c r="E1911" t="s">
        <v>8054</v>
      </c>
      <c r="F1911" s="68">
        <v>43132</v>
      </c>
    </row>
    <row r="1912" spans="1:6">
      <c r="A1912" s="79" t="s">
        <v>13764</v>
      </c>
      <c r="B1912" s="80">
        <v>2020</v>
      </c>
      <c r="C1912" t="s">
        <v>8055</v>
      </c>
      <c r="D1912" t="s">
        <v>511</v>
      </c>
      <c r="E1912" t="s">
        <v>8056</v>
      </c>
      <c r="F1912" s="68">
        <v>43132</v>
      </c>
    </row>
    <row r="1913" spans="1:6">
      <c r="A1913" s="79" t="s">
        <v>13764</v>
      </c>
      <c r="B1913" s="80">
        <v>2020</v>
      </c>
      <c r="C1913" t="s">
        <v>8057</v>
      </c>
      <c r="D1913" t="s">
        <v>511</v>
      </c>
      <c r="E1913" t="s">
        <v>8058</v>
      </c>
      <c r="F1913" s="68">
        <v>43132</v>
      </c>
    </row>
    <row r="1914" spans="1:6">
      <c r="A1914" s="79" t="s">
        <v>13764</v>
      </c>
      <c r="B1914" s="80">
        <v>2020</v>
      </c>
      <c r="C1914" t="s">
        <v>8059</v>
      </c>
      <c r="D1914" t="s">
        <v>511</v>
      </c>
      <c r="E1914" t="s">
        <v>8060</v>
      </c>
      <c r="F1914" s="68">
        <v>43132</v>
      </c>
    </row>
    <row r="1915" spans="1:6">
      <c r="A1915" s="79" t="s">
        <v>13764</v>
      </c>
      <c r="B1915" s="80">
        <v>2020</v>
      </c>
      <c r="C1915" t="s">
        <v>8061</v>
      </c>
      <c r="D1915" t="s">
        <v>511</v>
      </c>
      <c r="E1915" t="s">
        <v>8062</v>
      </c>
      <c r="F1915" s="68">
        <v>43132</v>
      </c>
    </row>
    <row r="1916" spans="1:6">
      <c r="A1916" s="79" t="s">
        <v>13764</v>
      </c>
      <c r="B1916" s="80">
        <v>2020</v>
      </c>
      <c r="C1916" t="s">
        <v>8063</v>
      </c>
      <c r="D1916" t="s">
        <v>511</v>
      </c>
      <c r="E1916" t="s">
        <v>8064</v>
      </c>
      <c r="F1916" s="68">
        <v>43132</v>
      </c>
    </row>
    <row r="1917" spans="1:6">
      <c r="A1917" s="79" t="s">
        <v>13764</v>
      </c>
      <c r="B1917" s="80">
        <v>2020</v>
      </c>
      <c r="C1917" t="s">
        <v>8065</v>
      </c>
      <c r="D1917" t="s">
        <v>511</v>
      </c>
      <c r="E1917" t="s">
        <v>8066</v>
      </c>
      <c r="F1917" s="68">
        <v>43132</v>
      </c>
    </row>
    <row r="1918" spans="1:6">
      <c r="A1918" s="79" t="s">
        <v>13764</v>
      </c>
      <c r="B1918" s="80">
        <v>2020</v>
      </c>
      <c r="C1918" t="s">
        <v>8067</v>
      </c>
      <c r="D1918" t="s">
        <v>511</v>
      </c>
      <c r="E1918" t="s">
        <v>8068</v>
      </c>
      <c r="F1918" s="68">
        <v>43132</v>
      </c>
    </row>
    <row r="1919" spans="1:6">
      <c r="A1919" s="79" t="s">
        <v>13764</v>
      </c>
      <c r="B1919" s="80">
        <v>2020</v>
      </c>
      <c r="C1919" t="s">
        <v>8069</v>
      </c>
      <c r="D1919" t="s">
        <v>511</v>
      </c>
      <c r="E1919" t="s">
        <v>8070</v>
      </c>
      <c r="F1919" s="68">
        <v>43132</v>
      </c>
    </row>
    <row r="1920" spans="1:6">
      <c r="A1920" s="79" t="s">
        <v>13764</v>
      </c>
      <c r="B1920" s="80">
        <v>2020</v>
      </c>
      <c r="C1920" t="s">
        <v>15039</v>
      </c>
      <c r="D1920" t="s">
        <v>511</v>
      </c>
      <c r="E1920" t="s">
        <v>8071</v>
      </c>
      <c r="F1920" s="68">
        <v>43132</v>
      </c>
    </row>
    <row r="1921" spans="1:6">
      <c r="A1921" s="79" t="s">
        <v>13764</v>
      </c>
      <c r="B1921" s="80">
        <v>2020</v>
      </c>
      <c r="C1921" t="s">
        <v>8072</v>
      </c>
      <c r="D1921" t="s">
        <v>511</v>
      </c>
      <c r="E1921" t="s">
        <v>8073</v>
      </c>
      <c r="F1921" s="68">
        <v>43132</v>
      </c>
    </row>
    <row r="1922" spans="1:6">
      <c r="A1922" s="79" t="s">
        <v>13764</v>
      </c>
      <c r="B1922" s="80">
        <v>2020</v>
      </c>
      <c r="C1922" t="s">
        <v>8074</v>
      </c>
      <c r="D1922" t="s">
        <v>511</v>
      </c>
      <c r="E1922" t="s">
        <v>8075</v>
      </c>
      <c r="F1922" s="68">
        <v>43132</v>
      </c>
    </row>
    <row r="1923" spans="1:6">
      <c r="A1923" s="79" t="s">
        <v>13764</v>
      </c>
      <c r="B1923" s="80">
        <v>2020</v>
      </c>
      <c r="C1923" t="s">
        <v>15040</v>
      </c>
      <c r="D1923" t="s">
        <v>511</v>
      </c>
      <c r="E1923" t="s">
        <v>8076</v>
      </c>
      <c r="F1923" s="68">
        <v>43132</v>
      </c>
    </row>
    <row r="1924" spans="1:6">
      <c r="A1924" s="79" t="s">
        <v>13764</v>
      </c>
      <c r="B1924" s="80">
        <v>2020</v>
      </c>
      <c r="C1924" t="s">
        <v>8077</v>
      </c>
      <c r="D1924" t="s">
        <v>511</v>
      </c>
      <c r="E1924" t="s">
        <v>8078</v>
      </c>
      <c r="F1924" s="68">
        <v>43132</v>
      </c>
    </row>
    <row r="1925" spans="1:6">
      <c r="A1925" s="79" t="s">
        <v>13764</v>
      </c>
      <c r="B1925" s="80">
        <v>2020</v>
      </c>
      <c r="C1925" t="s">
        <v>8079</v>
      </c>
      <c r="D1925" t="s">
        <v>511</v>
      </c>
      <c r="E1925" t="s">
        <v>8080</v>
      </c>
      <c r="F1925" s="68">
        <v>43132</v>
      </c>
    </row>
    <row r="1926" spans="1:6">
      <c r="A1926" s="79" t="s">
        <v>13764</v>
      </c>
      <c r="B1926" s="80">
        <v>2020</v>
      </c>
      <c r="C1926" t="s">
        <v>15041</v>
      </c>
      <c r="D1926" t="s">
        <v>511</v>
      </c>
      <c r="E1926" t="s">
        <v>8081</v>
      </c>
      <c r="F1926" s="68">
        <v>43132</v>
      </c>
    </row>
    <row r="1927" spans="1:6">
      <c r="A1927" s="79" t="s">
        <v>13764</v>
      </c>
      <c r="B1927" s="80">
        <v>2020</v>
      </c>
      <c r="C1927" t="s">
        <v>15042</v>
      </c>
      <c r="D1927" t="s">
        <v>511</v>
      </c>
      <c r="E1927" t="s">
        <v>8082</v>
      </c>
      <c r="F1927" s="68">
        <v>43132</v>
      </c>
    </row>
    <row r="1928" spans="1:6">
      <c r="A1928" s="79" t="s">
        <v>13765</v>
      </c>
      <c r="B1928" s="80">
        <v>2020</v>
      </c>
      <c r="C1928" t="s">
        <v>8083</v>
      </c>
      <c r="D1928" t="s">
        <v>511</v>
      </c>
      <c r="E1928" t="s">
        <v>8084</v>
      </c>
      <c r="F1928" s="68">
        <v>43344</v>
      </c>
    </row>
    <row r="1929" spans="1:6">
      <c r="A1929" s="79" t="s">
        <v>13765</v>
      </c>
      <c r="B1929" s="80">
        <v>2020</v>
      </c>
      <c r="C1929" t="s">
        <v>8085</v>
      </c>
      <c r="D1929" t="s">
        <v>511</v>
      </c>
      <c r="E1929" t="s">
        <v>8086</v>
      </c>
      <c r="F1929" s="68">
        <v>43344</v>
      </c>
    </row>
    <row r="1930" spans="1:6">
      <c r="A1930" s="79" t="s">
        <v>13765</v>
      </c>
      <c r="B1930" s="80">
        <v>2020</v>
      </c>
      <c r="C1930" t="s">
        <v>8087</v>
      </c>
      <c r="D1930" t="s">
        <v>511</v>
      </c>
      <c r="E1930" t="s">
        <v>8088</v>
      </c>
      <c r="F1930" s="68">
        <v>43344</v>
      </c>
    </row>
    <row r="1931" spans="1:6">
      <c r="A1931" s="79" t="s">
        <v>13765</v>
      </c>
      <c r="B1931" s="80">
        <v>2020</v>
      </c>
      <c r="C1931" t="s">
        <v>8089</v>
      </c>
      <c r="D1931" t="s">
        <v>511</v>
      </c>
      <c r="E1931" t="s">
        <v>8090</v>
      </c>
      <c r="F1931" s="68">
        <v>43344</v>
      </c>
    </row>
    <row r="1932" spans="1:6">
      <c r="A1932" s="79" t="s">
        <v>13766</v>
      </c>
      <c r="B1932" s="80">
        <v>2020</v>
      </c>
      <c r="C1932" t="s">
        <v>6053</v>
      </c>
      <c r="D1932" t="s">
        <v>511</v>
      </c>
      <c r="E1932" t="s">
        <v>8091</v>
      </c>
      <c r="F1932" s="68">
        <v>43430</v>
      </c>
    </row>
    <row r="1933" spans="1:6">
      <c r="A1933" s="79" t="s">
        <v>13766</v>
      </c>
      <c r="B1933" s="80">
        <v>2020</v>
      </c>
      <c r="C1933" t="s">
        <v>6051</v>
      </c>
      <c r="D1933" t="s">
        <v>511</v>
      </c>
      <c r="E1933" t="s">
        <v>8092</v>
      </c>
      <c r="F1933" s="68">
        <v>43430</v>
      </c>
    </row>
    <row r="1934" spans="1:6">
      <c r="A1934" s="79" t="s">
        <v>13766</v>
      </c>
      <c r="B1934" s="80">
        <v>2020</v>
      </c>
      <c r="C1934" t="s">
        <v>8093</v>
      </c>
      <c r="D1934" t="s">
        <v>511</v>
      </c>
      <c r="E1934" t="s">
        <v>8094</v>
      </c>
      <c r="F1934" s="68">
        <v>42647</v>
      </c>
    </row>
    <row r="1935" spans="1:6">
      <c r="A1935" s="79" t="s">
        <v>13766</v>
      </c>
      <c r="B1935" s="80">
        <v>2020</v>
      </c>
      <c r="C1935" t="s">
        <v>8095</v>
      </c>
      <c r="D1935" t="s">
        <v>511</v>
      </c>
      <c r="E1935" t="s">
        <v>8096</v>
      </c>
      <c r="F1935" s="68">
        <v>43132</v>
      </c>
    </row>
    <row r="1936" spans="1:6">
      <c r="A1936" s="79" t="s">
        <v>13766</v>
      </c>
      <c r="B1936" s="80">
        <v>2020</v>
      </c>
      <c r="C1936" t="s">
        <v>8097</v>
      </c>
      <c r="D1936" t="s">
        <v>511</v>
      </c>
      <c r="E1936" t="s">
        <v>8098</v>
      </c>
      <c r="F1936" s="68">
        <v>43132</v>
      </c>
    </row>
    <row r="1937" spans="1:6">
      <c r="A1937" s="79" t="s">
        <v>13766</v>
      </c>
      <c r="B1937" s="80">
        <v>2020</v>
      </c>
      <c r="C1937" t="s">
        <v>15043</v>
      </c>
      <c r="D1937" t="s">
        <v>511</v>
      </c>
      <c r="E1937" t="s">
        <v>8099</v>
      </c>
      <c r="F1937" s="68">
        <v>43132</v>
      </c>
    </row>
    <row r="1938" spans="1:6">
      <c r="A1938" s="79" t="s">
        <v>13766</v>
      </c>
      <c r="B1938" s="80">
        <v>2020</v>
      </c>
      <c r="C1938" t="s">
        <v>8100</v>
      </c>
      <c r="D1938" t="s">
        <v>511</v>
      </c>
      <c r="E1938" t="s">
        <v>8101</v>
      </c>
      <c r="F1938" s="68">
        <v>43132</v>
      </c>
    </row>
    <row r="1939" spans="1:6">
      <c r="A1939" s="79" t="s">
        <v>13766</v>
      </c>
      <c r="B1939" s="80">
        <v>2020</v>
      </c>
      <c r="C1939" t="s">
        <v>8102</v>
      </c>
      <c r="D1939" t="s">
        <v>511</v>
      </c>
      <c r="E1939" t="s">
        <v>8103</v>
      </c>
      <c r="F1939" s="68">
        <v>43132</v>
      </c>
    </row>
    <row r="1940" spans="1:6">
      <c r="A1940" s="79" t="s">
        <v>13766</v>
      </c>
      <c r="B1940" s="80">
        <v>2020</v>
      </c>
      <c r="C1940" t="s">
        <v>15044</v>
      </c>
      <c r="D1940" t="s">
        <v>511</v>
      </c>
      <c r="E1940" t="s">
        <v>8104</v>
      </c>
      <c r="F1940" s="68">
        <v>43132</v>
      </c>
    </row>
    <row r="1941" spans="1:6">
      <c r="A1941" s="79" t="s">
        <v>13766</v>
      </c>
      <c r="B1941" s="80">
        <v>2020</v>
      </c>
      <c r="C1941" t="s">
        <v>8105</v>
      </c>
      <c r="D1941" t="s">
        <v>511</v>
      </c>
      <c r="E1941" t="s">
        <v>8106</v>
      </c>
      <c r="F1941" s="68">
        <v>43132</v>
      </c>
    </row>
    <row r="1942" spans="1:6">
      <c r="A1942" s="79" t="s">
        <v>13766</v>
      </c>
      <c r="B1942" s="80">
        <v>2020</v>
      </c>
      <c r="C1942" t="s">
        <v>8107</v>
      </c>
      <c r="D1942" t="s">
        <v>511</v>
      </c>
      <c r="E1942" t="s">
        <v>8108</v>
      </c>
      <c r="F1942" s="68">
        <v>43132</v>
      </c>
    </row>
    <row r="1943" spans="1:6">
      <c r="A1943" s="79" t="s">
        <v>13766</v>
      </c>
      <c r="B1943" s="80">
        <v>2020</v>
      </c>
      <c r="C1943" t="s">
        <v>8109</v>
      </c>
      <c r="D1943" t="s">
        <v>511</v>
      </c>
      <c r="E1943" t="s">
        <v>8110</v>
      </c>
      <c r="F1943" s="68">
        <v>43132</v>
      </c>
    </row>
    <row r="1944" spans="1:6">
      <c r="A1944" s="79" t="s">
        <v>13766</v>
      </c>
      <c r="B1944" s="80">
        <v>2020</v>
      </c>
      <c r="C1944" t="s">
        <v>8111</v>
      </c>
      <c r="D1944" t="s">
        <v>511</v>
      </c>
      <c r="E1944" t="s">
        <v>8112</v>
      </c>
      <c r="F1944" s="68">
        <v>43132</v>
      </c>
    </row>
    <row r="1945" spans="1:6">
      <c r="A1945" s="79" t="s">
        <v>13766</v>
      </c>
      <c r="B1945" s="80">
        <v>2020</v>
      </c>
      <c r="C1945" t="s">
        <v>15045</v>
      </c>
      <c r="D1945" t="s">
        <v>511</v>
      </c>
      <c r="E1945" t="s">
        <v>8113</v>
      </c>
      <c r="F1945" s="68">
        <v>43132</v>
      </c>
    </row>
    <row r="1946" spans="1:6">
      <c r="A1946" s="79" t="s">
        <v>13766</v>
      </c>
      <c r="B1946" s="80">
        <v>2020</v>
      </c>
      <c r="C1946" t="s">
        <v>8114</v>
      </c>
      <c r="D1946" t="s">
        <v>511</v>
      </c>
      <c r="E1946" t="s">
        <v>8115</v>
      </c>
      <c r="F1946" s="68">
        <v>43132</v>
      </c>
    </row>
    <row r="1947" spans="1:6">
      <c r="A1947" s="79" t="s">
        <v>13766</v>
      </c>
      <c r="B1947" s="80">
        <v>2020</v>
      </c>
      <c r="C1947" t="s">
        <v>8116</v>
      </c>
      <c r="D1947" t="s">
        <v>511</v>
      </c>
      <c r="E1947" t="s">
        <v>8117</v>
      </c>
      <c r="F1947" s="68">
        <v>43132</v>
      </c>
    </row>
    <row r="1948" spans="1:6">
      <c r="A1948" s="79" t="s">
        <v>13766</v>
      </c>
      <c r="B1948" s="80">
        <v>2020</v>
      </c>
      <c r="C1948" t="s">
        <v>8118</v>
      </c>
      <c r="D1948" t="s">
        <v>511</v>
      </c>
      <c r="E1948" t="s">
        <v>8119</v>
      </c>
      <c r="F1948" s="68">
        <v>43132</v>
      </c>
    </row>
    <row r="1949" spans="1:6">
      <c r="A1949" s="79" t="s">
        <v>13766</v>
      </c>
      <c r="B1949" s="80">
        <v>2020</v>
      </c>
      <c r="C1949" t="s">
        <v>8120</v>
      </c>
      <c r="D1949" t="s">
        <v>511</v>
      </c>
      <c r="E1949" t="s">
        <v>8121</v>
      </c>
      <c r="F1949" s="68">
        <v>43132</v>
      </c>
    </row>
    <row r="1950" spans="1:6">
      <c r="A1950" s="79" t="s">
        <v>13766</v>
      </c>
      <c r="B1950" s="80">
        <v>2020</v>
      </c>
      <c r="C1950" t="s">
        <v>8125</v>
      </c>
      <c r="D1950" t="s">
        <v>511</v>
      </c>
      <c r="E1950" t="s">
        <v>8122</v>
      </c>
      <c r="F1950" s="68">
        <v>43132</v>
      </c>
    </row>
    <row r="1951" spans="1:6">
      <c r="A1951" s="79" t="s">
        <v>13766</v>
      </c>
      <c r="B1951" s="80">
        <v>2020</v>
      </c>
      <c r="C1951" t="s">
        <v>8123</v>
      </c>
      <c r="D1951" t="s">
        <v>511</v>
      </c>
      <c r="E1951" t="s">
        <v>8124</v>
      </c>
      <c r="F1951" s="68">
        <v>43132</v>
      </c>
    </row>
    <row r="1952" spans="1:6">
      <c r="A1952" s="79" t="s">
        <v>13766</v>
      </c>
      <c r="B1952" s="80">
        <v>2020</v>
      </c>
      <c r="C1952" t="s">
        <v>8125</v>
      </c>
      <c r="D1952" t="s">
        <v>511</v>
      </c>
      <c r="E1952" t="s">
        <v>8126</v>
      </c>
      <c r="F1952" s="68">
        <v>43132</v>
      </c>
    </row>
    <row r="1953" spans="1:6">
      <c r="A1953" s="79" t="s">
        <v>13766</v>
      </c>
      <c r="B1953" s="80">
        <v>2020</v>
      </c>
      <c r="C1953" t="s">
        <v>8127</v>
      </c>
      <c r="D1953" t="s">
        <v>511</v>
      </c>
      <c r="E1953" t="s">
        <v>8128</v>
      </c>
      <c r="F1953" s="68">
        <v>43132</v>
      </c>
    </row>
    <row r="1954" spans="1:6">
      <c r="A1954" s="79" t="s">
        <v>13766</v>
      </c>
      <c r="B1954" s="80">
        <v>2020</v>
      </c>
      <c r="C1954" t="s">
        <v>8129</v>
      </c>
      <c r="D1954" t="s">
        <v>511</v>
      </c>
      <c r="E1954" t="s">
        <v>8130</v>
      </c>
      <c r="F1954" s="68">
        <v>43132</v>
      </c>
    </row>
    <row r="1955" spans="1:6">
      <c r="A1955" s="79" t="s">
        <v>13766</v>
      </c>
      <c r="B1955" s="80">
        <v>2020</v>
      </c>
      <c r="C1955" t="s">
        <v>8131</v>
      </c>
      <c r="D1955" t="s">
        <v>511</v>
      </c>
      <c r="E1955" t="s">
        <v>8132</v>
      </c>
      <c r="F1955" s="68">
        <v>43132</v>
      </c>
    </row>
    <row r="1956" spans="1:6">
      <c r="A1956" s="79" t="s">
        <v>13766</v>
      </c>
      <c r="B1956" s="80">
        <v>2020</v>
      </c>
      <c r="C1956" t="s">
        <v>8133</v>
      </c>
      <c r="D1956" t="s">
        <v>511</v>
      </c>
      <c r="E1956" t="s">
        <v>8134</v>
      </c>
      <c r="F1956" s="68">
        <v>43132</v>
      </c>
    </row>
    <row r="1957" spans="1:6">
      <c r="A1957" s="79" t="s">
        <v>13766</v>
      </c>
      <c r="B1957" s="80">
        <v>2020</v>
      </c>
      <c r="C1957" t="s">
        <v>15046</v>
      </c>
      <c r="D1957" t="s">
        <v>511</v>
      </c>
      <c r="E1957" t="s">
        <v>8135</v>
      </c>
      <c r="F1957" s="68">
        <v>43132</v>
      </c>
    </row>
    <row r="1958" spans="1:6">
      <c r="A1958" s="79" t="s">
        <v>13766</v>
      </c>
      <c r="B1958" s="80">
        <v>2020</v>
      </c>
      <c r="C1958" t="s">
        <v>15047</v>
      </c>
      <c r="D1958" t="s">
        <v>511</v>
      </c>
      <c r="E1958" t="s">
        <v>8136</v>
      </c>
      <c r="F1958" s="68">
        <v>43132</v>
      </c>
    </row>
    <row r="1959" spans="1:6">
      <c r="A1959" s="79" t="s">
        <v>13766</v>
      </c>
      <c r="B1959" s="80">
        <v>2020</v>
      </c>
      <c r="C1959" t="s">
        <v>8137</v>
      </c>
      <c r="D1959" t="s">
        <v>511</v>
      </c>
      <c r="E1959" t="s">
        <v>8138</v>
      </c>
      <c r="F1959" s="68">
        <v>43132</v>
      </c>
    </row>
    <row r="1960" spans="1:6">
      <c r="A1960" s="79" t="s">
        <v>13766</v>
      </c>
      <c r="B1960" s="80">
        <v>2020</v>
      </c>
      <c r="C1960" t="s">
        <v>8139</v>
      </c>
      <c r="D1960" t="s">
        <v>511</v>
      </c>
      <c r="E1960" t="s">
        <v>8140</v>
      </c>
      <c r="F1960" s="68">
        <v>43132</v>
      </c>
    </row>
    <row r="1961" spans="1:6">
      <c r="A1961" s="79" t="s">
        <v>13766</v>
      </c>
      <c r="B1961" s="80">
        <v>2020</v>
      </c>
      <c r="C1961" t="s">
        <v>8141</v>
      </c>
      <c r="D1961" t="s">
        <v>511</v>
      </c>
      <c r="E1961" t="s">
        <v>8142</v>
      </c>
      <c r="F1961" s="68">
        <v>43132</v>
      </c>
    </row>
    <row r="1962" spans="1:6">
      <c r="A1962" s="79" t="s">
        <v>13766</v>
      </c>
      <c r="B1962" s="80">
        <v>2020</v>
      </c>
      <c r="C1962" t="s">
        <v>8143</v>
      </c>
      <c r="D1962" t="s">
        <v>511</v>
      </c>
      <c r="E1962" t="s">
        <v>8144</v>
      </c>
      <c r="F1962" s="68">
        <v>43132</v>
      </c>
    </row>
    <row r="1963" spans="1:6">
      <c r="A1963" s="79" t="s">
        <v>13766</v>
      </c>
      <c r="B1963" s="80">
        <v>2020</v>
      </c>
      <c r="C1963" t="s">
        <v>8145</v>
      </c>
      <c r="D1963" t="s">
        <v>511</v>
      </c>
      <c r="E1963" t="s">
        <v>8146</v>
      </c>
      <c r="F1963" s="68">
        <v>43132</v>
      </c>
    </row>
    <row r="1964" spans="1:6">
      <c r="A1964" s="79" t="s">
        <v>13766</v>
      </c>
      <c r="B1964" s="80">
        <v>2020</v>
      </c>
      <c r="C1964" t="s">
        <v>8147</v>
      </c>
      <c r="D1964" t="s">
        <v>511</v>
      </c>
      <c r="E1964" t="s">
        <v>8148</v>
      </c>
      <c r="F1964" s="68">
        <v>43132</v>
      </c>
    </row>
    <row r="1965" spans="1:6">
      <c r="A1965" s="79" t="s">
        <v>13766</v>
      </c>
      <c r="B1965" s="80">
        <v>2020</v>
      </c>
      <c r="C1965" t="s">
        <v>15048</v>
      </c>
      <c r="D1965" t="s">
        <v>511</v>
      </c>
      <c r="E1965" t="s">
        <v>8149</v>
      </c>
      <c r="F1965" s="68">
        <v>43132</v>
      </c>
    </row>
    <row r="1966" spans="1:6">
      <c r="A1966" s="79" t="s">
        <v>13766</v>
      </c>
      <c r="B1966" s="80">
        <v>2020</v>
      </c>
      <c r="C1966" t="s">
        <v>8150</v>
      </c>
      <c r="D1966" t="s">
        <v>511</v>
      </c>
      <c r="E1966" t="s">
        <v>8151</v>
      </c>
      <c r="F1966" s="68">
        <v>43132</v>
      </c>
    </row>
    <row r="1967" spans="1:6">
      <c r="A1967" s="79" t="s">
        <v>13766</v>
      </c>
      <c r="B1967" s="80">
        <v>2020</v>
      </c>
      <c r="C1967" t="s">
        <v>8152</v>
      </c>
      <c r="D1967" t="s">
        <v>511</v>
      </c>
      <c r="E1967" t="s">
        <v>8153</v>
      </c>
      <c r="F1967" s="68">
        <v>43132</v>
      </c>
    </row>
    <row r="1968" spans="1:6">
      <c r="A1968" s="79" t="s">
        <v>13766</v>
      </c>
      <c r="B1968" s="80">
        <v>2020</v>
      </c>
      <c r="C1968" t="s">
        <v>8154</v>
      </c>
      <c r="D1968" t="s">
        <v>511</v>
      </c>
      <c r="E1968" t="s">
        <v>8155</v>
      </c>
      <c r="F1968" s="68">
        <v>43132</v>
      </c>
    </row>
    <row r="1969" spans="1:6">
      <c r="A1969" s="79" t="s">
        <v>13766</v>
      </c>
      <c r="B1969" s="80">
        <v>2020</v>
      </c>
      <c r="C1969" t="s">
        <v>8156</v>
      </c>
      <c r="D1969" t="s">
        <v>511</v>
      </c>
      <c r="E1969" t="s">
        <v>8157</v>
      </c>
      <c r="F1969" s="68">
        <v>43132</v>
      </c>
    </row>
    <row r="1970" spans="1:6">
      <c r="A1970" s="79" t="s">
        <v>13766</v>
      </c>
      <c r="B1970" s="80">
        <v>2020</v>
      </c>
      <c r="C1970" t="s">
        <v>8158</v>
      </c>
      <c r="D1970" t="s">
        <v>511</v>
      </c>
      <c r="E1970" t="s">
        <v>8159</v>
      </c>
      <c r="F1970" s="68">
        <v>43132</v>
      </c>
    </row>
    <row r="1971" spans="1:6">
      <c r="A1971" s="79" t="s">
        <v>13766</v>
      </c>
      <c r="B1971" s="80">
        <v>2020</v>
      </c>
      <c r="C1971" t="s">
        <v>8160</v>
      </c>
      <c r="D1971" t="s">
        <v>511</v>
      </c>
      <c r="E1971" t="s">
        <v>8161</v>
      </c>
      <c r="F1971" s="68">
        <v>43132</v>
      </c>
    </row>
    <row r="1972" spans="1:6">
      <c r="A1972" s="79" t="s">
        <v>13766</v>
      </c>
      <c r="B1972" s="80">
        <v>2020</v>
      </c>
      <c r="C1972" t="s">
        <v>8162</v>
      </c>
      <c r="D1972" t="s">
        <v>511</v>
      </c>
      <c r="E1972" t="s">
        <v>8163</v>
      </c>
      <c r="F1972" s="68">
        <v>43132</v>
      </c>
    </row>
    <row r="1973" spans="1:6">
      <c r="A1973" s="79" t="s">
        <v>13766</v>
      </c>
      <c r="B1973" s="80">
        <v>2020</v>
      </c>
      <c r="C1973" t="s">
        <v>8164</v>
      </c>
      <c r="D1973" t="s">
        <v>511</v>
      </c>
      <c r="E1973" t="s">
        <v>8165</v>
      </c>
      <c r="F1973" s="68">
        <v>43132</v>
      </c>
    </row>
    <row r="1974" spans="1:6">
      <c r="A1974" s="79" t="s">
        <v>13766</v>
      </c>
      <c r="B1974" s="80">
        <v>2020</v>
      </c>
      <c r="C1974" t="s">
        <v>8166</v>
      </c>
      <c r="D1974" t="s">
        <v>511</v>
      </c>
      <c r="E1974" t="s">
        <v>8167</v>
      </c>
      <c r="F1974" s="68">
        <v>43132</v>
      </c>
    </row>
    <row r="1975" spans="1:6">
      <c r="A1975" s="79" t="s">
        <v>13766</v>
      </c>
      <c r="B1975" s="80">
        <v>2020</v>
      </c>
      <c r="C1975" t="s">
        <v>8095</v>
      </c>
      <c r="D1975" t="s">
        <v>511</v>
      </c>
      <c r="E1975" t="s">
        <v>8168</v>
      </c>
      <c r="F1975" s="68">
        <v>43132</v>
      </c>
    </row>
    <row r="1976" spans="1:6">
      <c r="A1976" s="79" t="s">
        <v>13766</v>
      </c>
      <c r="B1976" s="80">
        <v>2020</v>
      </c>
      <c r="C1976" t="s">
        <v>8169</v>
      </c>
      <c r="D1976" t="s">
        <v>511</v>
      </c>
      <c r="E1976" t="s">
        <v>8170</v>
      </c>
      <c r="F1976" s="68">
        <v>43132</v>
      </c>
    </row>
    <row r="1977" spans="1:6">
      <c r="A1977" s="79" t="s">
        <v>13766</v>
      </c>
      <c r="B1977" s="80">
        <v>2020</v>
      </c>
      <c r="C1977" t="s">
        <v>8171</v>
      </c>
      <c r="D1977" t="s">
        <v>511</v>
      </c>
      <c r="E1977" t="s">
        <v>8172</v>
      </c>
      <c r="F1977" s="68">
        <v>43132</v>
      </c>
    </row>
    <row r="1978" spans="1:6">
      <c r="A1978" s="79" t="s">
        <v>13766</v>
      </c>
      <c r="B1978" s="80">
        <v>2020</v>
      </c>
      <c r="C1978" t="s">
        <v>8173</v>
      </c>
      <c r="D1978" t="s">
        <v>511</v>
      </c>
      <c r="E1978" t="s">
        <v>8174</v>
      </c>
      <c r="F1978" s="68">
        <v>43132</v>
      </c>
    </row>
    <row r="1979" spans="1:6">
      <c r="A1979" s="79" t="s">
        <v>13766</v>
      </c>
      <c r="B1979" s="80">
        <v>2020</v>
      </c>
      <c r="C1979" t="s">
        <v>8175</v>
      </c>
      <c r="D1979" t="s">
        <v>511</v>
      </c>
      <c r="E1979" t="s">
        <v>8176</v>
      </c>
      <c r="F1979" s="68">
        <v>43132</v>
      </c>
    </row>
    <row r="1980" spans="1:6">
      <c r="A1980" s="79" t="s">
        <v>13766</v>
      </c>
      <c r="B1980" s="80">
        <v>2020</v>
      </c>
      <c r="C1980" t="s">
        <v>8177</v>
      </c>
      <c r="D1980" t="s">
        <v>511</v>
      </c>
      <c r="E1980" t="s">
        <v>8178</v>
      </c>
      <c r="F1980" s="68">
        <v>43132</v>
      </c>
    </row>
    <row r="1981" spans="1:6">
      <c r="A1981" s="79" t="s">
        <v>13766</v>
      </c>
      <c r="B1981" s="80">
        <v>2020</v>
      </c>
      <c r="C1981" t="s">
        <v>15049</v>
      </c>
      <c r="D1981" t="s">
        <v>511</v>
      </c>
      <c r="E1981" t="s">
        <v>8179</v>
      </c>
      <c r="F1981" s="68">
        <v>43132</v>
      </c>
    </row>
    <row r="1982" spans="1:6">
      <c r="A1982" s="79" t="s">
        <v>13766</v>
      </c>
      <c r="B1982" s="80">
        <v>2020</v>
      </c>
      <c r="C1982" t="s">
        <v>8180</v>
      </c>
      <c r="D1982" t="s">
        <v>511</v>
      </c>
      <c r="E1982" t="s">
        <v>8181</v>
      </c>
      <c r="F1982" s="68">
        <v>43132</v>
      </c>
    </row>
    <row r="1983" spans="1:6">
      <c r="A1983" s="79" t="s">
        <v>13766</v>
      </c>
      <c r="B1983" s="80">
        <v>2020</v>
      </c>
      <c r="C1983" t="s">
        <v>8182</v>
      </c>
      <c r="D1983" t="s">
        <v>511</v>
      </c>
      <c r="E1983" t="s">
        <v>8183</v>
      </c>
      <c r="F1983" s="68">
        <v>43132</v>
      </c>
    </row>
    <row r="1984" spans="1:6">
      <c r="A1984" s="79" t="s">
        <v>13766</v>
      </c>
      <c r="B1984" s="80">
        <v>2020</v>
      </c>
      <c r="C1984" t="s">
        <v>8184</v>
      </c>
      <c r="D1984" t="s">
        <v>511</v>
      </c>
      <c r="E1984" t="s">
        <v>8185</v>
      </c>
      <c r="F1984" s="68">
        <v>43132</v>
      </c>
    </row>
    <row r="1985" spans="1:6">
      <c r="A1985" s="79" t="s">
        <v>13766</v>
      </c>
      <c r="B1985" s="80">
        <v>2020</v>
      </c>
      <c r="C1985" t="s">
        <v>8186</v>
      </c>
      <c r="D1985" t="s">
        <v>511</v>
      </c>
      <c r="E1985" t="s">
        <v>8187</v>
      </c>
      <c r="F1985" s="68">
        <v>43132</v>
      </c>
    </row>
    <row r="1986" spans="1:6">
      <c r="A1986" s="79" t="s">
        <v>13766</v>
      </c>
      <c r="B1986" s="80">
        <v>2020</v>
      </c>
      <c r="C1986" t="s">
        <v>8188</v>
      </c>
      <c r="D1986" t="s">
        <v>511</v>
      </c>
      <c r="E1986" t="s">
        <v>8189</v>
      </c>
      <c r="F1986" s="68">
        <v>43132</v>
      </c>
    </row>
    <row r="1987" spans="1:6">
      <c r="A1987" s="79" t="s">
        <v>13766</v>
      </c>
      <c r="B1987" s="80">
        <v>2020</v>
      </c>
      <c r="C1987" t="s">
        <v>8190</v>
      </c>
      <c r="D1987" t="s">
        <v>511</v>
      </c>
      <c r="E1987" t="s">
        <v>8191</v>
      </c>
      <c r="F1987" s="68">
        <v>43132</v>
      </c>
    </row>
    <row r="1988" spans="1:6">
      <c r="A1988" s="79" t="s">
        <v>13766</v>
      </c>
      <c r="B1988" s="80">
        <v>2020</v>
      </c>
      <c r="C1988" t="s">
        <v>8192</v>
      </c>
      <c r="D1988" t="s">
        <v>511</v>
      </c>
      <c r="E1988" t="s">
        <v>8193</v>
      </c>
      <c r="F1988" s="68">
        <v>43132</v>
      </c>
    </row>
    <row r="1989" spans="1:6">
      <c r="A1989" s="79" t="s">
        <v>13766</v>
      </c>
      <c r="B1989" s="80">
        <v>2020</v>
      </c>
      <c r="C1989" t="s">
        <v>8194</v>
      </c>
      <c r="D1989" t="s">
        <v>511</v>
      </c>
      <c r="E1989" t="s">
        <v>8195</v>
      </c>
      <c r="F1989" s="68">
        <v>43132</v>
      </c>
    </row>
    <row r="1990" spans="1:6">
      <c r="A1990" s="79" t="s">
        <v>13766</v>
      </c>
      <c r="B1990" s="80">
        <v>2020</v>
      </c>
      <c r="C1990" t="s">
        <v>15050</v>
      </c>
      <c r="D1990" t="s">
        <v>511</v>
      </c>
      <c r="E1990" t="s">
        <v>8196</v>
      </c>
      <c r="F1990" s="68">
        <v>43132</v>
      </c>
    </row>
    <row r="1991" spans="1:6">
      <c r="A1991" s="79" t="s">
        <v>13766</v>
      </c>
      <c r="B1991" s="80">
        <v>2020</v>
      </c>
      <c r="C1991" t="s">
        <v>8197</v>
      </c>
      <c r="D1991" t="s">
        <v>511</v>
      </c>
      <c r="E1991" t="s">
        <v>8198</v>
      </c>
      <c r="F1991" s="68">
        <v>43132</v>
      </c>
    </row>
    <row r="1992" spans="1:6">
      <c r="A1992" s="79" t="s">
        <v>13766</v>
      </c>
      <c r="B1992" s="80">
        <v>2020</v>
      </c>
      <c r="C1992" t="s">
        <v>8199</v>
      </c>
      <c r="D1992" t="s">
        <v>511</v>
      </c>
      <c r="E1992" t="s">
        <v>8200</v>
      </c>
      <c r="F1992" s="68">
        <v>43132</v>
      </c>
    </row>
    <row r="1993" spans="1:6">
      <c r="A1993" s="79" t="s">
        <v>13766</v>
      </c>
      <c r="B1993" s="80">
        <v>2020</v>
      </c>
      <c r="C1993" t="s">
        <v>8201</v>
      </c>
      <c r="D1993" t="s">
        <v>511</v>
      </c>
      <c r="E1993" t="s">
        <v>8202</v>
      </c>
      <c r="F1993" s="68">
        <v>43132</v>
      </c>
    </row>
    <row r="1994" spans="1:6">
      <c r="A1994" s="79" t="s">
        <v>13766</v>
      </c>
      <c r="B1994" s="80">
        <v>2020</v>
      </c>
      <c r="C1994" t="s">
        <v>8203</v>
      </c>
      <c r="D1994" t="s">
        <v>511</v>
      </c>
      <c r="E1994" t="s">
        <v>8204</v>
      </c>
      <c r="F1994" s="68">
        <v>43132</v>
      </c>
    </row>
    <row r="1995" spans="1:6">
      <c r="A1995" s="79" t="s">
        <v>13766</v>
      </c>
      <c r="B1995" s="80">
        <v>2020</v>
      </c>
      <c r="C1995" t="s">
        <v>15051</v>
      </c>
      <c r="D1995" t="s">
        <v>511</v>
      </c>
      <c r="E1995" t="s">
        <v>8205</v>
      </c>
      <c r="F1995" s="68">
        <v>43132</v>
      </c>
    </row>
    <row r="1996" spans="1:6">
      <c r="A1996" s="79" t="s">
        <v>13766</v>
      </c>
      <c r="B1996" s="80">
        <v>2020</v>
      </c>
      <c r="C1996" t="s">
        <v>8206</v>
      </c>
      <c r="D1996" t="s">
        <v>511</v>
      </c>
      <c r="E1996" t="s">
        <v>8207</v>
      </c>
      <c r="F1996" s="68">
        <v>43132</v>
      </c>
    </row>
    <row r="1997" spans="1:6">
      <c r="A1997" s="79" t="s">
        <v>13766</v>
      </c>
      <c r="B1997" s="80">
        <v>2020</v>
      </c>
      <c r="C1997" t="s">
        <v>15052</v>
      </c>
      <c r="D1997" t="s">
        <v>511</v>
      </c>
      <c r="E1997" t="s">
        <v>8208</v>
      </c>
      <c r="F1997" s="68">
        <v>43132</v>
      </c>
    </row>
    <row r="1998" spans="1:6">
      <c r="A1998" s="79" t="s">
        <v>13766</v>
      </c>
      <c r="B1998" s="80">
        <v>2020</v>
      </c>
      <c r="C1998" t="s">
        <v>8209</v>
      </c>
      <c r="D1998" t="s">
        <v>511</v>
      </c>
      <c r="E1998" t="s">
        <v>8210</v>
      </c>
      <c r="F1998" s="68">
        <v>43132</v>
      </c>
    </row>
    <row r="1999" spans="1:6">
      <c r="A1999" s="79" t="s">
        <v>13766</v>
      </c>
      <c r="B1999" s="80">
        <v>2020</v>
      </c>
      <c r="C1999" t="s">
        <v>8211</v>
      </c>
      <c r="D1999" t="s">
        <v>511</v>
      </c>
      <c r="E1999" t="s">
        <v>8212</v>
      </c>
      <c r="F1999" s="68">
        <v>43132</v>
      </c>
    </row>
    <row r="2000" spans="1:6">
      <c r="A2000" s="79" t="s">
        <v>13766</v>
      </c>
      <c r="B2000" s="80">
        <v>2020</v>
      </c>
      <c r="C2000" t="s">
        <v>2909</v>
      </c>
      <c r="D2000" t="s">
        <v>511</v>
      </c>
      <c r="E2000" t="s">
        <v>8213</v>
      </c>
      <c r="F2000" s="68">
        <v>43132</v>
      </c>
    </row>
    <row r="2001" spans="1:6">
      <c r="A2001" s="79" t="s">
        <v>13766</v>
      </c>
      <c r="B2001" s="80">
        <v>2020</v>
      </c>
      <c r="C2001" t="s">
        <v>15053</v>
      </c>
      <c r="D2001" t="s">
        <v>511</v>
      </c>
      <c r="E2001" t="s">
        <v>8214</v>
      </c>
      <c r="F2001" s="68">
        <v>43132</v>
      </c>
    </row>
    <row r="2002" spans="1:6">
      <c r="A2002" s="79" t="s">
        <v>13766</v>
      </c>
      <c r="B2002" s="80">
        <v>2020</v>
      </c>
      <c r="C2002" t="s">
        <v>15054</v>
      </c>
      <c r="D2002" t="s">
        <v>511</v>
      </c>
      <c r="E2002" t="s">
        <v>8215</v>
      </c>
      <c r="F2002" s="68">
        <v>43132</v>
      </c>
    </row>
    <row r="2003" spans="1:6">
      <c r="A2003" s="79" t="s">
        <v>13766</v>
      </c>
      <c r="B2003" s="80">
        <v>2020</v>
      </c>
      <c r="C2003" t="s">
        <v>8216</v>
      </c>
      <c r="D2003" t="s">
        <v>511</v>
      </c>
      <c r="E2003" t="s">
        <v>8217</v>
      </c>
      <c r="F2003" s="68">
        <v>43132</v>
      </c>
    </row>
    <row r="2004" spans="1:6">
      <c r="A2004" s="79" t="s">
        <v>13766</v>
      </c>
      <c r="B2004" s="80">
        <v>2020</v>
      </c>
      <c r="C2004" t="s">
        <v>8218</v>
      </c>
      <c r="D2004" t="s">
        <v>511</v>
      </c>
      <c r="E2004" t="s">
        <v>8219</v>
      </c>
      <c r="F2004" s="68">
        <v>43132</v>
      </c>
    </row>
    <row r="2005" spans="1:6">
      <c r="A2005" s="79" t="s">
        <v>13766</v>
      </c>
      <c r="B2005" s="80">
        <v>2020</v>
      </c>
      <c r="C2005" t="s">
        <v>8220</v>
      </c>
      <c r="D2005" t="s">
        <v>511</v>
      </c>
      <c r="E2005" t="s">
        <v>8221</v>
      </c>
      <c r="F2005" s="68">
        <v>43132</v>
      </c>
    </row>
    <row r="2006" spans="1:6">
      <c r="A2006" s="79" t="s">
        <v>13766</v>
      </c>
      <c r="B2006" s="80">
        <v>2020</v>
      </c>
      <c r="C2006" t="s">
        <v>8222</v>
      </c>
      <c r="D2006" t="s">
        <v>511</v>
      </c>
      <c r="E2006" t="s">
        <v>8223</v>
      </c>
      <c r="F2006" s="68">
        <v>43132</v>
      </c>
    </row>
    <row r="2007" spans="1:6">
      <c r="A2007" s="79" t="s">
        <v>13766</v>
      </c>
      <c r="B2007" s="80">
        <v>2020</v>
      </c>
      <c r="C2007" t="s">
        <v>15055</v>
      </c>
      <c r="D2007" t="s">
        <v>511</v>
      </c>
      <c r="E2007" t="s">
        <v>8224</v>
      </c>
      <c r="F2007" s="68">
        <v>43132</v>
      </c>
    </row>
    <row r="2008" spans="1:6">
      <c r="A2008" s="79" t="s">
        <v>13766</v>
      </c>
      <c r="B2008" s="80">
        <v>2020</v>
      </c>
      <c r="C2008" t="s">
        <v>15056</v>
      </c>
      <c r="D2008" t="s">
        <v>511</v>
      </c>
      <c r="E2008" t="s">
        <v>8225</v>
      </c>
      <c r="F2008" s="68">
        <v>43132</v>
      </c>
    </row>
    <row r="2009" spans="1:6">
      <c r="A2009" s="79" t="s">
        <v>13766</v>
      </c>
      <c r="B2009" s="80">
        <v>2020</v>
      </c>
      <c r="C2009" t="s">
        <v>8226</v>
      </c>
      <c r="D2009" t="s">
        <v>511</v>
      </c>
      <c r="E2009" t="s">
        <v>8227</v>
      </c>
      <c r="F2009" s="68">
        <v>43132</v>
      </c>
    </row>
    <row r="2010" spans="1:6">
      <c r="A2010" s="79" t="s">
        <v>13766</v>
      </c>
      <c r="B2010" s="80">
        <v>2020</v>
      </c>
      <c r="C2010" t="s">
        <v>8228</v>
      </c>
      <c r="D2010" t="s">
        <v>511</v>
      </c>
      <c r="E2010" t="s">
        <v>8229</v>
      </c>
      <c r="F2010" s="68">
        <v>43132</v>
      </c>
    </row>
    <row r="2011" spans="1:6">
      <c r="A2011" s="79" t="s">
        <v>13766</v>
      </c>
      <c r="B2011" s="80">
        <v>2020</v>
      </c>
      <c r="C2011" t="s">
        <v>8230</v>
      </c>
      <c r="D2011" t="s">
        <v>511</v>
      </c>
      <c r="E2011" t="s">
        <v>8231</v>
      </c>
      <c r="F2011" s="68">
        <v>43132</v>
      </c>
    </row>
    <row r="2012" spans="1:6">
      <c r="A2012" s="79" t="s">
        <v>13766</v>
      </c>
      <c r="B2012" s="80">
        <v>2020</v>
      </c>
      <c r="C2012" t="s">
        <v>8232</v>
      </c>
      <c r="D2012" t="s">
        <v>511</v>
      </c>
      <c r="E2012" t="s">
        <v>8233</v>
      </c>
      <c r="F2012" s="68">
        <v>43132</v>
      </c>
    </row>
    <row r="2013" spans="1:6">
      <c r="A2013" s="79" t="s">
        <v>13766</v>
      </c>
      <c r="B2013" s="80">
        <v>2020</v>
      </c>
      <c r="C2013" t="s">
        <v>8234</v>
      </c>
      <c r="D2013" t="s">
        <v>511</v>
      </c>
      <c r="E2013" t="s">
        <v>8235</v>
      </c>
      <c r="F2013" s="68">
        <v>43132</v>
      </c>
    </row>
    <row r="2014" spans="1:6">
      <c r="A2014" s="79" t="s">
        <v>13766</v>
      </c>
      <c r="B2014" s="80">
        <v>2020</v>
      </c>
      <c r="C2014" t="s">
        <v>8236</v>
      </c>
      <c r="D2014" t="s">
        <v>511</v>
      </c>
      <c r="E2014" t="s">
        <v>8237</v>
      </c>
      <c r="F2014" s="68">
        <v>43132</v>
      </c>
    </row>
    <row r="2015" spans="1:6">
      <c r="A2015" s="79" t="s">
        <v>13766</v>
      </c>
      <c r="B2015" s="80">
        <v>2020</v>
      </c>
      <c r="C2015" t="s">
        <v>8238</v>
      </c>
      <c r="D2015" t="s">
        <v>511</v>
      </c>
      <c r="E2015" t="s">
        <v>8239</v>
      </c>
      <c r="F2015" s="68">
        <v>43132</v>
      </c>
    </row>
    <row r="2016" spans="1:6">
      <c r="A2016" s="79" t="s">
        <v>13766</v>
      </c>
      <c r="B2016" s="80">
        <v>2020</v>
      </c>
      <c r="C2016" t="s">
        <v>8240</v>
      </c>
      <c r="D2016" t="s">
        <v>511</v>
      </c>
      <c r="E2016" t="s">
        <v>8241</v>
      </c>
      <c r="F2016" s="68">
        <v>43132</v>
      </c>
    </row>
    <row r="2017" spans="1:6">
      <c r="A2017" s="79" t="s">
        <v>13766</v>
      </c>
      <c r="B2017" s="80">
        <v>2020</v>
      </c>
      <c r="C2017" t="s">
        <v>8242</v>
      </c>
      <c r="D2017" t="s">
        <v>511</v>
      </c>
      <c r="E2017" t="s">
        <v>8243</v>
      </c>
      <c r="F2017" s="68">
        <v>43132</v>
      </c>
    </row>
    <row r="2018" spans="1:6">
      <c r="A2018" s="79" t="s">
        <v>13766</v>
      </c>
      <c r="B2018" s="80">
        <v>2020</v>
      </c>
      <c r="C2018" t="s">
        <v>15057</v>
      </c>
      <c r="D2018" t="s">
        <v>511</v>
      </c>
      <c r="E2018" t="s">
        <v>8244</v>
      </c>
      <c r="F2018" s="68">
        <v>43132</v>
      </c>
    </row>
    <row r="2019" spans="1:6">
      <c r="A2019" s="79" t="s">
        <v>13766</v>
      </c>
      <c r="B2019" s="80">
        <v>2020</v>
      </c>
      <c r="C2019" t="s">
        <v>8245</v>
      </c>
      <c r="D2019" t="s">
        <v>511</v>
      </c>
      <c r="E2019" t="s">
        <v>8246</v>
      </c>
      <c r="F2019" s="68">
        <v>43132</v>
      </c>
    </row>
    <row r="2020" spans="1:6">
      <c r="A2020" s="79" t="s">
        <v>13766</v>
      </c>
      <c r="B2020" s="80">
        <v>2020</v>
      </c>
      <c r="C2020" t="s">
        <v>8247</v>
      </c>
      <c r="D2020" t="s">
        <v>511</v>
      </c>
      <c r="E2020" t="s">
        <v>8248</v>
      </c>
      <c r="F2020" s="68">
        <v>43132</v>
      </c>
    </row>
    <row r="2021" spans="1:6">
      <c r="A2021" s="79" t="s">
        <v>13766</v>
      </c>
      <c r="B2021" s="80">
        <v>2020</v>
      </c>
      <c r="C2021" t="s">
        <v>8249</v>
      </c>
      <c r="D2021" t="s">
        <v>511</v>
      </c>
      <c r="E2021" t="s">
        <v>8250</v>
      </c>
      <c r="F2021" s="68">
        <v>43132</v>
      </c>
    </row>
    <row r="2022" spans="1:6">
      <c r="A2022" s="79" t="s">
        <v>13766</v>
      </c>
      <c r="B2022" s="80">
        <v>2020</v>
      </c>
      <c r="C2022" t="s">
        <v>15058</v>
      </c>
      <c r="D2022" t="s">
        <v>511</v>
      </c>
      <c r="E2022" t="s">
        <v>8251</v>
      </c>
      <c r="F2022" s="68">
        <v>43132</v>
      </c>
    </row>
    <row r="2023" spans="1:6">
      <c r="A2023" s="79" t="s">
        <v>13766</v>
      </c>
      <c r="B2023" s="80">
        <v>2020</v>
      </c>
      <c r="C2023" t="s">
        <v>8252</v>
      </c>
      <c r="D2023" t="s">
        <v>511</v>
      </c>
      <c r="E2023" t="s">
        <v>8253</v>
      </c>
      <c r="F2023" s="68">
        <v>43132</v>
      </c>
    </row>
    <row r="2024" spans="1:6">
      <c r="A2024" s="79" t="s">
        <v>13766</v>
      </c>
      <c r="B2024" s="80">
        <v>2020</v>
      </c>
      <c r="C2024" t="s">
        <v>8254</v>
      </c>
      <c r="D2024" t="s">
        <v>511</v>
      </c>
      <c r="E2024" t="s">
        <v>8255</v>
      </c>
      <c r="F2024" s="68">
        <v>43132</v>
      </c>
    </row>
    <row r="2025" spans="1:6">
      <c r="A2025" s="79" t="s">
        <v>13766</v>
      </c>
      <c r="B2025" s="80">
        <v>2020</v>
      </c>
      <c r="C2025" t="s">
        <v>15059</v>
      </c>
      <c r="D2025" t="s">
        <v>511</v>
      </c>
      <c r="E2025" t="s">
        <v>8256</v>
      </c>
      <c r="F2025" s="68">
        <v>43132</v>
      </c>
    </row>
    <row r="2026" spans="1:6">
      <c r="A2026" s="79" t="s">
        <v>13766</v>
      </c>
      <c r="B2026" s="80">
        <v>2020</v>
      </c>
      <c r="C2026" t="s">
        <v>15060</v>
      </c>
      <c r="D2026" t="s">
        <v>511</v>
      </c>
      <c r="E2026" t="s">
        <v>8257</v>
      </c>
      <c r="F2026" s="68">
        <v>43132</v>
      </c>
    </row>
    <row r="2027" spans="1:6">
      <c r="A2027" s="79" t="s">
        <v>13766</v>
      </c>
      <c r="B2027" s="80">
        <v>2020</v>
      </c>
      <c r="C2027" t="s">
        <v>8258</v>
      </c>
      <c r="D2027" t="s">
        <v>511</v>
      </c>
      <c r="E2027" t="s">
        <v>8259</v>
      </c>
      <c r="F2027" s="68">
        <v>43132</v>
      </c>
    </row>
    <row r="2028" spans="1:6">
      <c r="A2028" s="79" t="s">
        <v>13767</v>
      </c>
      <c r="B2028" s="80">
        <v>2020</v>
      </c>
      <c r="C2028" t="s">
        <v>8260</v>
      </c>
      <c r="D2028" t="s">
        <v>511</v>
      </c>
      <c r="E2028" t="s">
        <v>8261</v>
      </c>
      <c r="F2028" s="68">
        <v>43132</v>
      </c>
    </row>
    <row r="2029" spans="1:6">
      <c r="A2029" s="79" t="s">
        <v>13767</v>
      </c>
      <c r="B2029" s="80">
        <v>2020</v>
      </c>
      <c r="C2029" t="s">
        <v>8262</v>
      </c>
      <c r="D2029" t="s">
        <v>511</v>
      </c>
      <c r="E2029" t="s">
        <v>8263</v>
      </c>
      <c r="F2029" s="68">
        <v>43132</v>
      </c>
    </row>
    <row r="2030" spans="1:6">
      <c r="A2030" s="79" t="s">
        <v>13767</v>
      </c>
      <c r="B2030" s="80">
        <v>2020</v>
      </c>
      <c r="C2030" t="s">
        <v>8264</v>
      </c>
      <c r="D2030" t="s">
        <v>511</v>
      </c>
      <c r="E2030" t="s">
        <v>8265</v>
      </c>
      <c r="F2030" s="68">
        <v>43132</v>
      </c>
    </row>
    <row r="2031" spans="1:6">
      <c r="A2031" s="79" t="s">
        <v>13767</v>
      </c>
      <c r="B2031" s="80">
        <v>2020</v>
      </c>
      <c r="C2031" t="s">
        <v>8266</v>
      </c>
      <c r="D2031" t="s">
        <v>511</v>
      </c>
      <c r="E2031" t="s">
        <v>8267</v>
      </c>
      <c r="F2031" s="68">
        <v>43132</v>
      </c>
    </row>
    <row r="2032" spans="1:6">
      <c r="A2032" s="79" t="s">
        <v>13767</v>
      </c>
      <c r="B2032" s="80">
        <v>2020</v>
      </c>
      <c r="C2032" t="s">
        <v>8268</v>
      </c>
      <c r="D2032" t="s">
        <v>511</v>
      </c>
      <c r="E2032" t="s">
        <v>8269</v>
      </c>
      <c r="F2032" s="68">
        <v>43132</v>
      </c>
    </row>
    <row r="2033" spans="1:6">
      <c r="A2033" s="79" t="s">
        <v>13767</v>
      </c>
      <c r="B2033" s="80">
        <v>2020</v>
      </c>
      <c r="C2033" t="s">
        <v>8270</v>
      </c>
      <c r="D2033" t="s">
        <v>511</v>
      </c>
      <c r="E2033" t="s">
        <v>8271</v>
      </c>
      <c r="F2033" s="68">
        <v>43132</v>
      </c>
    </row>
    <row r="2034" spans="1:6">
      <c r="A2034" s="79" t="s">
        <v>13767</v>
      </c>
      <c r="B2034" s="80">
        <v>2020</v>
      </c>
      <c r="C2034" t="s">
        <v>8272</v>
      </c>
      <c r="D2034" t="s">
        <v>511</v>
      </c>
      <c r="E2034" t="s">
        <v>8273</v>
      </c>
      <c r="F2034" s="68">
        <v>43132</v>
      </c>
    </row>
    <row r="2035" spans="1:6">
      <c r="A2035" s="79" t="s">
        <v>13767</v>
      </c>
      <c r="B2035" s="80">
        <v>2020</v>
      </c>
      <c r="C2035" t="s">
        <v>8274</v>
      </c>
      <c r="D2035" t="s">
        <v>511</v>
      </c>
      <c r="E2035" t="s">
        <v>8275</v>
      </c>
      <c r="F2035" s="68">
        <v>43132</v>
      </c>
    </row>
    <row r="2036" spans="1:6">
      <c r="A2036" s="79" t="s">
        <v>13767</v>
      </c>
      <c r="B2036" s="80">
        <v>2020</v>
      </c>
      <c r="C2036" t="s">
        <v>15061</v>
      </c>
      <c r="D2036" t="s">
        <v>511</v>
      </c>
      <c r="E2036" t="s">
        <v>8276</v>
      </c>
      <c r="F2036" s="68">
        <v>43132</v>
      </c>
    </row>
    <row r="2037" spans="1:6">
      <c r="A2037" s="79" t="s">
        <v>13767</v>
      </c>
      <c r="B2037" s="80">
        <v>2020</v>
      </c>
      <c r="C2037" t="s">
        <v>8277</v>
      </c>
      <c r="D2037" t="s">
        <v>511</v>
      </c>
      <c r="E2037" t="s">
        <v>8278</v>
      </c>
      <c r="F2037" s="68">
        <v>43132</v>
      </c>
    </row>
    <row r="2038" spans="1:6">
      <c r="A2038" s="79" t="s">
        <v>13767</v>
      </c>
      <c r="B2038" s="80">
        <v>2020</v>
      </c>
      <c r="C2038" t="s">
        <v>15062</v>
      </c>
      <c r="D2038" t="s">
        <v>511</v>
      </c>
      <c r="E2038" t="s">
        <v>8279</v>
      </c>
      <c r="F2038" s="68">
        <v>43132</v>
      </c>
    </row>
    <row r="2039" spans="1:6">
      <c r="A2039" s="79" t="s">
        <v>13767</v>
      </c>
      <c r="B2039" s="80">
        <v>2020</v>
      </c>
      <c r="C2039" t="s">
        <v>8280</v>
      </c>
      <c r="D2039" t="s">
        <v>511</v>
      </c>
      <c r="E2039" t="s">
        <v>8281</v>
      </c>
      <c r="F2039" s="68">
        <v>43132</v>
      </c>
    </row>
    <row r="2040" spans="1:6">
      <c r="A2040" s="79" t="s">
        <v>13767</v>
      </c>
      <c r="B2040" s="80">
        <v>2020</v>
      </c>
      <c r="C2040" t="s">
        <v>8282</v>
      </c>
      <c r="D2040" t="s">
        <v>511</v>
      </c>
      <c r="E2040" t="s">
        <v>8283</v>
      </c>
      <c r="F2040" s="68">
        <v>43132</v>
      </c>
    </row>
    <row r="2041" spans="1:6">
      <c r="A2041" s="79" t="s">
        <v>13767</v>
      </c>
      <c r="B2041" s="80">
        <v>2020</v>
      </c>
      <c r="C2041" t="s">
        <v>8284</v>
      </c>
      <c r="D2041" t="s">
        <v>511</v>
      </c>
      <c r="E2041" t="s">
        <v>8285</v>
      </c>
      <c r="F2041" s="68">
        <v>43132</v>
      </c>
    </row>
    <row r="2042" spans="1:6">
      <c r="A2042" s="79" t="s">
        <v>13767</v>
      </c>
      <c r="B2042" s="80">
        <v>2020</v>
      </c>
      <c r="C2042" t="s">
        <v>8286</v>
      </c>
      <c r="D2042" t="s">
        <v>511</v>
      </c>
      <c r="E2042" t="s">
        <v>8287</v>
      </c>
      <c r="F2042" s="68">
        <v>43132</v>
      </c>
    </row>
    <row r="2043" spans="1:6">
      <c r="A2043" s="79" t="s">
        <v>13767</v>
      </c>
      <c r="B2043" s="80">
        <v>2020</v>
      </c>
      <c r="C2043" t="s">
        <v>8288</v>
      </c>
      <c r="D2043" t="s">
        <v>511</v>
      </c>
      <c r="E2043" t="s">
        <v>8289</v>
      </c>
      <c r="F2043" s="68">
        <v>43132</v>
      </c>
    </row>
    <row r="2044" spans="1:6">
      <c r="A2044" s="79" t="s">
        <v>13767</v>
      </c>
      <c r="B2044" s="80">
        <v>2020</v>
      </c>
      <c r="C2044" t="s">
        <v>8290</v>
      </c>
      <c r="D2044" t="s">
        <v>511</v>
      </c>
      <c r="E2044" t="s">
        <v>8291</v>
      </c>
      <c r="F2044" s="68">
        <v>43132</v>
      </c>
    </row>
    <row r="2045" spans="1:6">
      <c r="A2045" s="79" t="s">
        <v>13767</v>
      </c>
      <c r="B2045" s="80">
        <v>2020</v>
      </c>
      <c r="C2045" t="s">
        <v>8292</v>
      </c>
      <c r="D2045" t="s">
        <v>511</v>
      </c>
      <c r="E2045" t="s">
        <v>8293</v>
      </c>
      <c r="F2045" s="68">
        <v>43132</v>
      </c>
    </row>
    <row r="2046" spans="1:6">
      <c r="A2046" s="79" t="s">
        <v>13767</v>
      </c>
      <c r="B2046" s="80">
        <v>2020</v>
      </c>
      <c r="C2046" t="s">
        <v>8290</v>
      </c>
      <c r="D2046" t="s">
        <v>511</v>
      </c>
      <c r="E2046" t="s">
        <v>8294</v>
      </c>
      <c r="F2046" s="68">
        <v>43132</v>
      </c>
    </row>
    <row r="2047" spans="1:6">
      <c r="A2047" s="79" t="s">
        <v>13767</v>
      </c>
      <c r="B2047" s="80">
        <v>2020</v>
      </c>
      <c r="C2047" t="s">
        <v>8295</v>
      </c>
      <c r="D2047" t="s">
        <v>511</v>
      </c>
      <c r="E2047" t="s">
        <v>8296</v>
      </c>
      <c r="F2047" s="68">
        <v>43132</v>
      </c>
    </row>
    <row r="2048" spans="1:6">
      <c r="A2048" s="79" t="s">
        <v>13767</v>
      </c>
      <c r="B2048" s="80">
        <v>2020</v>
      </c>
      <c r="C2048" t="s">
        <v>8297</v>
      </c>
      <c r="D2048" t="s">
        <v>511</v>
      </c>
      <c r="E2048" t="s">
        <v>8298</v>
      </c>
      <c r="F2048" s="68">
        <v>43132</v>
      </c>
    </row>
    <row r="2049" spans="1:6">
      <c r="A2049" s="79" t="s">
        <v>13767</v>
      </c>
      <c r="B2049" s="80">
        <v>2020</v>
      </c>
      <c r="C2049" t="s">
        <v>8299</v>
      </c>
      <c r="D2049" t="s">
        <v>511</v>
      </c>
      <c r="E2049" t="s">
        <v>8300</v>
      </c>
      <c r="F2049" s="68">
        <v>43132</v>
      </c>
    </row>
    <row r="2050" spans="1:6">
      <c r="A2050" s="79" t="s">
        <v>13767</v>
      </c>
      <c r="B2050" s="80">
        <v>2020</v>
      </c>
      <c r="C2050" t="s">
        <v>8301</v>
      </c>
      <c r="D2050" t="s">
        <v>511</v>
      </c>
      <c r="E2050" t="s">
        <v>8302</v>
      </c>
      <c r="F2050" s="68">
        <v>43132</v>
      </c>
    </row>
    <row r="2051" spans="1:6">
      <c r="A2051" s="79" t="s">
        <v>13767</v>
      </c>
      <c r="B2051" s="80">
        <v>2020</v>
      </c>
      <c r="C2051" t="s">
        <v>8303</v>
      </c>
      <c r="D2051" t="s">
        <v>511</v>
      </c>
      <c r="E2051" t="s">
        <v>8304</v>
      </c>
      <c r="F2051" s="68">
        <v>43132</v>
      </c>
    </row>
    <row r="2052" spans="1:6">
      <c r="A2052" s="79" t="s">
        <v>13767</v>
      </c>
      <c r="B2052" s="80">
        <v>2020</v>
      </c>
      <c r="C2052" t="s">
        <v>8305</v>
      </c>
      <c r="D2052" t="s">
        <v>511</v>
      </c>
      <c r="E2052" t="s">
        <v>8306</v>
      </c>
      <c r="F2052" s="68">
        <v>43132</v>
      </c>
    </row>
    <row r="2053" spans="1:6">
      <c r="A2053" s="79" t="s">
        <v>13767</v>
      </c>
      <c r="B2053" s="80">
        <v>2020</v>
      </c>
      <c r="C2053" t="s">
        <v>8307</v>
      </c>
      <c r="D2053" t="s">
        <v>511</v>
      </c>
      <c r="E2053" t="s">
        <v>8308</v>
      </c>
      <c r="F2053" s="68">
        <v>43132</v>
      </c>
    </row>
    <row r="2054" spans="1:6">
      <c r="A2054" s="79" t="s">
        <v>13767</v>
      </c>
      <c r="B2054" s="80">
        <v>2020</v>
      </c>
      <c r="C2054" t="s">
        <v>8309</v>
      </c>
      <c r="D2054" t="s">
        <v>511</v>
      </c>
      <c r="E2054" t="s">
        <v>8310</v>
      </c>
      <c r="F2054" s="68">
        <v>43132</v>
      </c>
    </row>
    <row r="2055" spans="1:6">
      <c r="A2055" s="79" t="s">
        <v>13767</v>
      </c>
      <c r="B2055" s="80">
        <v>2020</v>
      </c>
      <c r="C2055" t="s">
        <v>8311</v>
      </c>
      <c r="D2055" t="s">
        <v>511</v>
      </c>
      <c r="E2055" t="s">
        <v>8312</v>
      </c>
      <c r="F2055" s="68">
        <v>43132</v>
      </c>
    </row>
    <row r="2056" spans="1:6">
      <c r="A2056" s="79" t="s">
        <v>13767</v>
      </c>
      <c r="B2056" s="80">
        <v>2020</v>
      </c>
      <c r="C2056" t="s">
        <v>8313</v>
      </c>
      <c r="D2056" t="s">
        <v>511</v>
      </c>
      <c r="E2056" t="s">
        <v>8314</v>
      </c>
      <c r="F2056" s="68">
        <v>43132</v>
      </c>
    </row>
    <row r="2057" spans="1:6">
      <c r="A2057" s="79" t="s">
        <v>13767</v>
      </c>
      <c r="B2057" s="80">
        <v>2020</v>
      </c>
      <c r="C2057" t="s">
        <v>8315</v>
      </c>
      <c r="D2057" t="s">
        <v>511</v>
      </c>
      <c r="E2057" t="s">
        <v>8316</v>
      </c>
      <c r="F2057" s="68">
        <v>43132</v>
      </c>
    </row>
    <row r="2058" spans="1:6">
      <c r="A2058" s="79" t="s">
        <v>13767</v>
      </c>
      <c r="B2058" s="80">
        <v>2020</v>
      </c>
      <c r="C2058" t="s">
        <v>8317</v>
      </c>
      <c r="D2058" t="s">
        <v>511</v>
      </c>
      <c r="E2058" t="s">
        <v>8318</v>
      </c>
      <c r="F2058" s="68">
        <v>43132</v>
      </c>
    </row>
    <row r="2059" spans="1:6">
      <c r="A2059" s="79" t="s">
        <v>13767</v>
      </c>
      <c r="B2059" s="80">
        <v>2020</v>
      </c>
      <c r="C2059" t="s">
        <v>15063</v>
      </c>
      <c r="D2059" t="s">
        <v>511</v>
      </c>
      <c r="E2059" t="s">
        <v>8319</v>
      </c>
      <c r="F2059" s="68">
        <v>43132</v>
      </c>
    </row>
    <row r="2060" spans="1:6">
      <c r="A2060" s="79" t="s">
        <v>13767</v>
      </c>
      <c r="B2060" s="80">
        <v>2020</v>
      </c>
      <c r="C2060" t="s">
        <v>8320</v>
      </c>
      <c r="D2060" t="s">
        <v>511</v>
      </c>
      <c r="E2060" t="s">
        <v>8321</v>
      </c>
      <c r="F2060" s="68">
        <v>43132</v>
      </c>
    </row>
    <row r="2061" spans="1:6">
      <c r="A2061" s="79" t="s">
        <v>13767</v>
      </c>
      <c r="B2061" s="80">
        <v>2020</v>
      </c>
      <c r="C2061" t="s">
        <v>8322</v>
      </c>
      <c r="D2061" t="s">
        <v>511</v>
      </c>
      <c r="E2061" t="s">
        <v>8323</v>
      </c>
      <c r="F2061" s="68">
        <v>43132</v>
      </c>
    </row>
    <row r="2062" spans="1:6">
      <c r="A2062" s="79" t="s">
        <v>13767</v>
      </c>
      <c r="B2062" s="80">
        <v>2020</v>
      </c>
      <c r="C2062" t="s">
        <v>8324</v>
      </c>
      <c r="D2062" t="s">
        <v>511</v>
      </c>
      <c r="E2062" t="s">
        <v>8325</v>
      </c>
      <c r="F2062" s="68">
        <v>43132</v>
      </c>
    </row>
    <row r="2063" spans="1:6">
      <c r="A2063" s="79" t="s">
        <v>13767</v>
      </c>
      <c r="B2063" s="80">
        <v>2020</v>
      </c>
      <c r="C2063" t="s">
        <v>8326</v>
      </c>
      <c r="D2063" t="s">
        <v>511</v>
      </c>
      <c r="E2063" t="s">
        <v>8327</v>
      </c>
      <c r="F2063" s="68">
        <v>43132</v>
      </c>
    </row>
    <row r="2064" spans="1:6">
      <c r="A2064" s="79" t="s">
        <v>13767</v>
      </c>
      <c r="B2064" s="80">
        <v>2020</v>
      </c>
      <c r="C2064" t="s">
        <v>8328</v>
      </c>
      <c r="D2064" t="s">
        <v>511</v>
      </c>
      <c r="E2064" t="s">
        <v>8329</v>
      </c>
      <c r="F2064" s="68">
        <v>43132</v>
      </c>
    </row>
    <row r="2065" spans="1:6">
      <c r="A2065" s="79" t="s">
        <v>13767</v>
      </c>
      <c r="B2065" s="80">
        <v>2020</v>
      </c>
      <c r="C2065" t="s">
        <v>1701</v>
      </c>
      <c r="D2065" t="s">
        <v>511</v>
      </c>
      <c r="E2065" t="s">
        <v>8330</v>
      </c>
      <c r="F2065" s="68">
        <v>43132</v>
      </c>
    </row>
    <row r="2066" spans="1:6">
      <c r="A2066" s="79" t="s">
        <v>13767</v>
      </c>
      <c r="B2066" s="80">
        <v>2020</v>
      </c>
      <c r="C2066" t="s">
        <v>8331</v>
      </c>
      <c r="D2066" t="s">
        <v>511</v>
      </c>
      <c r="E2066" t="s">
        <v>8332</v>
      </c>
      <c r="F2066" s="68">
        <v>43132</v>
      </c>
    </row>
    <row r="2067" spans="1:6">
      <c r="A2067" s="79" t="s">
        <v>13767</v>
      </c>
      <c r="B2067" s="80">
        <v>2020</v>
      </c>
      <c r="C2067" t="s">
        <v>8333</v>
      </c>
      <c r="D2067" t="s">
        <v>511</v>
      </c>
      <c r="E2067" t="s">
        <v>8334</v>
      </c>
      <c r="F2067" s="68">
        <v>43132</v>
      </c>
    </row>
    <row r="2068" spans="1:6">
      <c r="A2068" s="79" t="s">
        <v>13767</v>
      </c>
      <c r="B2068" s="80">
        <v>2020</v>
      </c>
      <c r="C2068" t="s">
        <v>8335</v>
      </c>
      <c r="D2068" t="s">
        <v>511</v>
      </c>
      <c r="E2068" t="s">
        <v>8336</v>
      </c>
      <c r="F2068" s="68">
        <v>43132</v>
      </c>
    </row>
    <row r="2069" spans="1:6">
      <c r="A2069" s="79" t="s">
        <v>13767</v>
      </c>
      <c r="B2069" s="80">
        <v>2020</v>
      </c>
      <c r="C2069" t="s">
        <v>8337</v>
      </c>
      <c r="D2069" t="s">
        <v>511</v>
      </c>
      <c r="E2069" t="s">
        <v>8338</v>
      </c>
      <c r="F2069" s="68">
        <v>43132</v>
      </c>
    </row>
    <row r="2070" spans="1:6">
      <c r="A2070" s="79" t="s">
        <v>13767</v>
      </c>
      <c r="B2070" s="80">
        <v>2020</v>
      </c>
      <c r="C2070" t="s">
        <v>8339</v>
      </c>
      <c r="D2070" t="s">
        <v>511</v>
      </c>
      <c r="E2070" t="s">
        <v>8340</v>
      </c>
      <c r="F2070" s="68">
        <v>43132</v>
      </c>
    </row>
    <row r="2071" spans="1:6">
      <c r="A2071" s="79" t="s">
        <v>13767</v>
      </c>
      <c r="B2071" s="80">
        <v>2020</v>
      </c>
      <c r="C2071" t="s">
        <v>8341</v>
      </c>
      <c r="D2071" t="s">
        <v>511</v>
      </c>
      <c r="E2071" t="s">
        <v>8342</v>
      </c>
      <c r="F2071" s="68">
        <v>43132</v>
      </c>
    </row>
    <row r="2072" spans="1:6">
      <c r="A2072" s="79" t="s">
        <v>13767</v>
      </c>
      <c r="B2072" s="80">
        <v>2020</v>
      </c>
      <c r="C2072" t="s">
        <v>8343</v>
      </c>
      <c r="D2072" t="s">
        <v>511</v>
      </c>
      <c r="E2072" t="s">
        <v>8344</v>
      </c>
      <c r="F2072" s="68">
        <v>43132</v>
      </c>
    </row>
    <row r="2073" spans="1:6">
      <c r="A2073" s="79" t="s">
        <v>13767</v>
      </c>
      <c r="B2073" s="80">
        <v>2020</v>
      </c>
      <c r="C2073" t="s">
        <v>8345</v>
      </c>
      <c r="D2073" t="s">
        <v>511</v>
      </c>
      <c r="E2073" t="s">
        <v>8346</v>
      </c>
      <c r="F2073" s="68">
        <v>43132</v>
      </c>
    </row>
    <row r="2074" spans="1:6">
      <c r="A2074" s="79" t="s">
        <v>13767</v>
      </c>
      <c r="B2074" s="80">
        <v>2020</v>
      </c>
      <c r="C2074" t="s">
        <v>8347</v>
      </c>
      <c r="D2074" t="s">
        <v>511</v>
      </c>
      <c r="E2074" t="s">
        <v>8348</v>
      </c>
      <c r="F2074" s="68">
        <v>43132</v>
      </c>
    </row>
    <row r="2075" spans="1:6">
      <c r="A2075" s="79" t="s">
        <v>13767</v>
      </c>
      <c r="B2075" s="80">
        <v>2020</v>
      </c>
      <c r="C2075" t="s">
        <v>8349</v>
      </c>
      <c r="D2075" t="s">
        <v>511</v>
      </c>
      <c r="E2075" t="s">
        <v>8350</v>
      </c>
      <c r="F2075" s="68">
        <v>43132</v>
      </c>
    </row>
    <row r="2076" spans="1:6">
      <c r="A2076" s="79" t="s">
        <v>13767</v>
      </c>
      <c r="B2076" s="80">
        <v>2020</v>
      </c>
      <c r="C2076" t="s">
        <v>15064</v>
      </c>
      <c r="D2076" t="s">
        <v>511</v>
      </c>
      <c r="E2076" t="s">
        <v>8351</v>
      </c>
      <c r="F2076" s="68">
        <v>43132</v>
      </c>
    </row>
    <row r="2077" spans="1:6">
      <c r="A2077" s="79" t="s">
        <v>13767</v>
      </c>
      <c r="B2077" s="80">
        <v>2020</v>
      </c>
      <c r="C2077" t="s">
        <v>15065</v>
      </c>
      <c r="D2077" t="s">
        <v>511</v>
      </c>
      <c r="E2077" t="s">
        <v>8352</v>
      </c>
      <c r="F2077" s="68">
        <v>43132</v>
      </c>
    </row>
    <row r="2078" spans="1:6">
      <c r="A2078" s="79" t="s">
        <v>13767</v>
      </c>
      <c r="B2078" s="80">
        <v>2020</v>
      </c>
      <c r="C2078" t="s">
        <v>15066</v>
      </c>
      <c r="D2078" t="s">
        <v>511</v>
      </c>
      <c r="E2078" t="s">
        <v>8353</v>
      </c>
      <c r="F2078" s="68">
        <v>43132</v>
      </c>
    </row>
    <row r="2079" spans="1:6">
      <c r="A2079" s="79" t="s">
        <v>13767</v>
      </c>
      <c r="B2079" s="80">
        <v>2020</v>
      </c>
      <c r="C2079" t="s">
        <v>8354</v>
      </c>
      <c r="D2079" t="s">
        <v>511</v>
      </c>
      <c r="E2079" t="s">
        <v>8355</v>
      </c>
      <c r="F2079" s="68">
        <v>43132</v>
      </c>
    </row>
    <row r="2080" spans="1:6">
      <c r="A2080" s="79" t="s">
        <v>13767</v>
      </c>
      <c r="B2080" s="80">
        <v>2020</v>
      </c>
      <c r="C2080" t="s">
        <v>8356</v>
      </c>
      <c r="D2080" t="s">
        <v>511</v>
      </c>
      <c r="E2080" t="s">
        <v>8357</v>
      </c>
      <c r="F2080" s="68">
        <v>43132</v>
      </c>
    </row>
    <row r="2081" spans="1:6">
      <c r="A2081" s="79" t="s">
        <v>13767</v>
      </c>
      <c r="B2081" s="80">
        <v>2020</v>
      </c>
      <c r="C2081" t="s">
        <v>1701</v>
      </c>
      <c r="D2081" t="s">
        <v>511</v>
      </c>
      <c r="E2081" t="s">
        <v>8358</v>
      </c>
      <c r="F2081" s="68">
        <v>43132</v>
      </c>
    </row>
    <row r="2082" spans="1:6">
      <c r="A2082" s="79" t="s">
        <v>13767</v>
      </c>
      <c r="B2082" s="80">
        <v>2020</v>
      </c>
      <c r="C2082" t="s">
        <v>8359</v>
      </c>
      <c r="D2082" t="s">
        <v>511</v>
      </c>
      <c r="E2082" t="s">
        <v>8360</v>
      </c>
      <c r="F2082" s="68">
        <v>43132</v>
      </c>
    </row>
    <row r="2083" spans="1:6">
      <c r="A2083" s="79" t="s">
        <v>13767</v>
      </c>
      <c r="B2083" s="80">
        <v>2020</v>
      </c>
      <c r="C2083" t="s">
        <v>8361</v>
      </c>
      <c r="D2083" t="s">
        <v>511</v>
      </c>
      <c r="E2083" t="s">
        <v>8362</v>
      </c>
      <c r="F2083" s="68">
        <v>43132</v>
      </c>
    </row>
    <row r="2084" spans="1:6">
      <c r="A2084" s="79" t="s">
        <v>13767</v>
      </c>
      <c r="B2084" s="80">
        <v>2020</v>
      </c>
      <c r="C2084" t="s">
        <v>8282</v>
      </c>
      <c r="D2084" t="s">
        <v>511</v>
      </c>
      <c r="E2084" t="s">
        <v>8363</v>
      </c>
      <c r="F2084" s="68">
        <v>43132</v>
      </c>
    </row>
    <row r="2085" spans="1:6">
      <c r="A2085" s="79" t="s">
        <v>13767</v>
      </c>
      <c r="B2085" s="80">
        <v>2020</v>
      </c>
      <c r="C2085" t="s">
        <v>8364</v>
      </c>
      <c r="D2085" t="s">
        <v>511</v>
      </c>
      <c r="E2085" t="s">
        <v>8365</v>
      </c>
      <c r="F2085" s="68">
        <v>43132</v>
      </c>
    </row>
    <row r="2086" spans="1:6">
      <c r="A2086" s="79" t="s">
        <v>13767</v>
      </c>
      <c r="B2086" s="80">
        <v>2020</v>
      </c>
      <c r="C2086" t="s">
        <v>8366</v>
      </c>
      <c r="D2086" t="s">
        <v>511</v>
      </c>
      <c r="E2086" t="s">
        <v>8367</v>
      </c>
      <c r="F2086" s="68">
        <v>43132</v>
      </c>
    </row>
    <row r="2087" spans="1:6">
      <c r="A2087" s="79" t="s">
        <v>13767</v>
      </c>
      <c r="B2087" s="80">
        <v>2020</v>
      </c>
      <c r="C2087" t="s">
        <v>8368</v>
      </c>
      <c r="D2087" t="s">
        <v>511</v>
      </c>
      <c r="E2087" t="s">
        <v>8369</v>
      </c>
      <c r="F2087" s="68">
        <v>43132</v>
      </c>
    </row>
    <row r="2088" spans="1:6">
      <c r="A2088" s="79" t="s">
        <v>13767</v>
      </c>
      <c r="B2088" s="80">
        <v>2020</v>
      </c>
      <c r="C2088" t="s">
        <v>8370</v>
      </c>
      <c r="D2088" t="s">
        <v>511</v>
      </c>
      <c r="E2088" t="s">
        <v>8371</v>
      </c>
      <c r="F2088" s="68">
        <v>43132</v>
      </c>
    </row>
    <row r="2089" spans="1:6">
      <c r="A2089" s="79" t="s">
        <v>13767</v>
      </c>
      <c r="B2089" s="80">
        <v>2020</v>
      </c>
      <c r="C2089" t="s">
        <v>15067</v>
      </c>
      <c r="D2089" t="s">
        <v>511</v>
      </c>
      <c r="E2089" t="s">
        <v>8372</v>
      </c>
      <c r="F2089" s="68">
        <v>43132</v>
      </c>
    </row>
    <row r="2090" spans="1:6">
      <c r="A2090" s="79" t="s">
        <v>13767</v>
      </c>
      <c r="B2090" s="80">
        <v>2020</v>
      </c>
      <c r="C2090" t="s">
        <v>8373</v>
      </c>
      <c r="D2090" t="s">
        <v>511</v>
      </c>
      <c r="E2090" t="s">
        <v>8374</v>
      </c>
      <c r="F2090" s="68">
        <v>43132</v>
      </c>
    </row>
    <row r="2091" spans="1:6">
      <c r="A2091" s="79" t="s">
        <v>13767</v>
      </c>
      <c r="B2091" s="80">
        <v>2020</v>
      </c>
      <c r="C2091" t="s">
        <v>8375</v>
      </c>
      <c r="D2091" t="s">
        <v>511</v>
      </c>
      <c r="E2091" t="s">
        <v>8376</v>
      </c>
      <c r="F2091" s="68">
        <v>43132</v>
      </c>
    </row>
    <row r="2092" spans="1:6">
      <c r="A2092" s="79" t="s">
        <v>13767</v>
      </c>
      <c r="B2092" s="80">
        <v>2020</v>
      </c>
      <c r="C2092" t="s">
        <v>8377</v>
      </c>
      <c r="D2092" t="s">
        <v>511</v>
      </c>
      <c r="E2092" t="s">
        <v>8378</v>
      </c>
      <c r="F2092" s="68">
        <v>43132</v>
      </c>
    </row>
    <row r="2093" spans="1:6">
      <c r="A2093" s="79" t="s">
        <v>13767</v>
      </c>
      <c r="B2093" s="80">
        <v>2020</v>
      </c>
      <c r="C2093" t="s">
        <v>8379</v>
      </c>
      <c r="D2093" t="s">
        <v>511</v>
      </c>
      <c r="E2093" t="s">
        <v>8380</v>
      </c>
      <c r="F2093" s="68">
        <v>43132</v>
      </c>
    </row>
    <row r="2094" spans="1:6">
      <c r="A2094" s="79" t="s">
        <v>13767</v>
      </c>
      <c r="B2094" s="80">
        <v>2020</v>
      </c>
      <c r="C2094" t="s">
        <v>8381</v>
      </c>
      <c r="D2094" t="s">
        <v>511</v>
      </c>
      <c r="E2094" t="s">
        <v>8382</v>
      </c>
      <c r="F2094" s="68">
        <v>43132</v>
      </c>
    </row>
    <row r="2095" spans="1:6">
      <c r="A2095" s="79" t="s">
        <v>13767</v>
      </c>
      <c r="B2095" s="80">
        <v>2020</v>
      </c>
      <c r="C2095" t="s">
        <v>8383</v>
      </c>
      <c r="D2095" t="s">
        <v>511</v>
      </c>
      <c r="E2095" t="s">
        <v>8384</v>
      </c>
      <c r="F2095" s="68">
        <v>43132</v>
      </c>
    </row>
    <row r="2096" spans="1:6">
      <c r="A2096" s="79" t="s">
        <v>13767</v>
      </c>
      <c r="B2096" s="80">
        <v>2020</v>
      </c>
      <c r="C2096" t="s">
        <v>15068</v>
      </c>
      <c r="D2096" t="s">
        <v>511</v>
      </c>
      <c r="E2096" t="s">
        <v>8385</v>
      </c>
      <c r="F2096" s="68">
        <v>43132</v>
      </c>
    </row>
    <row r="2097" spans="1:6">
      <c r="A2097" s="79" t="s">
        <v>13767</v>
      </c>
      <c r="B2097" s="80">
        <v>2020</v>
      </c>
      <c r="C2097" t="s">
        <v>8386</v>
      </c>
      <c r="D2097" t="s">
        <v>511</v>
      </c>
      <c r="E2097" t="s">
        <v>8387</v>
      </c>
      <c r="F2097" s="68">
        <v>43132</v>
      </c>
    </row>
    <row r="2098" spans="1:6">
      <c r="A2098" s="79" t="s">
        <v>13767</v>
      </c>
      <c r="B2098" s="80">
        <v>2020</v>
      </c>
      <c r="C2098" t="s">
        <v>8388</v>
      </c>
      <c r="D2098" t="s">
        <v>511</v>
      </c>
      <c r="E2098" t="s">
        <v>8389</v>
      </c>
      <c r="F2098" s="68">
        <v>43132</v>
      </c>
    </row>
    <row r="2099" spans="1:6">
      <c r="A2099" s="79" t="s">
        <v>13767</v>
      </c>
      <c r="B2099" s="80">
        <v>2020</v>
      </c>
      <c r="C2099" t="s">
        <v>15069</v>
      </c>
      <c r="D2099" t="s">
        <v>511</v>
      </c>
      <c r="E2099" t="s">
        <v>8390</v>
      </c>
      <c r="F2099" s="68">
        <v>43132</v>
      </c>
    </row>
    <row r="2100" spans="1:6">
      <c r="A2100" s="79" t="s">
        <v>13767</v>
      </c>
      <c r="B2100" s="80">
        <v>2020</v>
      </c>
      <c r="C2100" t="s">
        <v>8391</v>
      </c>
      <c r="D2100" t="s">
        <v>511</v>
      </c>
      <c r="E2100" t="s">
        <v>8392</v>
      </c>
      <c r="F2100" s="68">
        <v>43132</v>
      </c>
    </row>
    <row r="2101" spans="1:6">
      <c r="A2101" s="79" t="s">
        <v>13767</v>
      </c>
      <c r="B2101" s="80">
        <v>2020</v>
      </c>
      <c r="C2101" t="s">
        <v>8393</v>
      </c>
      <c r="D2101" t="s">
        <v>511</v>
      </c>
      <c r="E2101" t="s">
        <v>8394</v>
      </c>
      <c r="F2101" s="68">
        <v>43132</v>
      </c>
    </row>
    <row r="2102" spans="1:6">
      <c r="A2102" s="79" t="s">
        <v>13767</v>
      </c>
      <c r="B2102" s="80">
        <v>2020</v>
      </c>
      <c r="C2102" t="s">
        <v>8395</v>
      </c>
      <c r="D2102" t="s">
        <v>511</v>
      </c>
      <c r="E2102" t="s">
        <v>8396</v>
      </c>
      <c r="F2102" s="68">
        <v>43132</v>
      </c>
    </row>
    <row r="2103" spans="1:6">
      <c r="A2103" s="79" t="s">
        <v>13767</v>
      </c>
      <c r="B2103" s="80">
        <v>2020</v>
      </c>
      <c r="C2103" t="s">
        <v>8397</v>
      </c>
      <c r="D2103" t="s">
        <v>511</v>
      </c>
      <c r="E2103" t="s">
        <v>8398</v>
      </c>
      <c r="F2103" s="68">
        <v>43132</v>
      </c>
    </row>
    <row r="2104" spans="1:6">
      <c r="A2104" s="79" t="s">
        <v>13767</v>
      </c>
      <c r="B2104" s="80">
        <v>2020</v>
      </c>
      <c r="C2104" t="s">
        <v>8399</v>
      </c>
      <c r="D2104" t="s">
        <v>511</v>
      </c>
      <c r="E2104" t="s">
        <v>8400</v>
      </c>
      <c r="F2104" s="68">
        <v>43132</v>
      </c>
    </row>
    <row r="2105" spans="1:6">
      <c r="A2105" s="79" t="s">
        <v>13767</v>
      </c>
      <c r="B2105" s="80">
        <v>2020</v>
      </c>
      <c r="C2105" t="s">
        <v>8401</v>
      </c>
      <c r="D2105" t="s">
        <v>511</v>
      </c>
      <c r="E2105" t="s">
        <v>8402</v>
      </c>
      <c r="F2105" s="68">
        <v>43132</v>
      </c>
    </row>
    <row r="2106" spans="1:6">
      <c r="A2106" s="79" t="s">
        <v>13767</v>
      </c>
      <c r="B2106" s="80">
        <v>2020</v>
      </c>
      <c r="C2106" t="s">
        <v>1701</v>
      </c>
      <c r="D2106" t="s">
        <v>511</v>
      </c>
      <c r="E2106" t="s">
        <v>8403</v>
      </c>
      <c r="F2106" s="68">
        <v>43132</v>
      </c>
    </row>
    <row r="2107" spans="1:6">
      <c r="A2107" s="79" t="s">
        <v>13767</v>
      </c>
      <c r="B2107" s="80">
        <v>2020</v>
      </c>
      <c r="C2107" t="s">
        <v>8404</v>
      </c>
      <c r="D2107" t="s">
        <v>511</v>
      </c>
      <c r="E2107" t="s">
        <v>8405</v>
      </c>
      <c r="F2107" s="68">
        <v>43132</v>
      </c>
    </row>
    <row r="2108" spans="1:6">
      <c r="A2108" s="79" t="s">
        <v>13767</v>
      </c>
      <c r="B2108" s="80">
        <v>2020</v>
      </c>
      <c r="C2108" t="s">
        <v>8406</v>
      </c>
      <c r="D2108" t="s">
        <v>511</v>
      </c>
      <c r="E2108" t="s">
        <v>8407</v>
      </c>
      <c r="F2108" s="68">
        <v>43132</v>
      </c>
    </row>
    <row r="2109" spans="1:6">
      <c r="A2109" s="79" t="s">
        <v>13767</v>
      </c>
      <c r="B2109" s="80">
        <v>2020</v>
      </c>
      <c r="C2109" t="s">
        <v>8408</v>
      </c>
      <c r="D2109" t="s">
        <v>511</v>
      </c>
      <c r="E2109" t="s">
        <v>8409</v>
      </c>
      <c r="F2109" s="68">
        <v>43132</v>
      </c>
    </row>
    <row r="2110" spans="1:6">
      <c r="A2110" s="79" t="s">
        <v>13767</v>
      </c>
      <c r="B2110" s="80">
        <v>2020</v>
      </c>
      <c r="C2110" t="s">
        <v>8410</v>
      </c>
      <c r="D2110" t="s">
        <v>511</v>
      </c>
      <c r="E2110" t="s">
        <v>8411</v>
      </c>
      <c r="F2110" s="68">
        <v>43132</v>
      </c>
    </row>
    <row r="2111" spans="1:6">
      <c r="A2111" s="79" t="s">
        <v>13767</v>
      </c>
      <c r="B2111" s="80">
        <v>2020</v>
      </c>
      <c r="C2111" t="s">
        <v>15070</v>
      </c>
      <c r="D2111" t="s">
        <v>511</v>
      </c>
      <c r="E2111" t="s">
        <v>8412</v>
      </c>
      <c r="F2111" s="68">
        <v>43132</v>
      </c>
    </row>
    <row r="2112" spans="1:6">
      <c r="A2112" s="79" t="s">
        <v>13767</v>
      </c>
      <c r="B2112" s="80">
        <v>2020</v>
      </c>
      <c r="C2112" t="s">
        <v>8413</v>
      </c>
      <c r="D2112" t="s">
        <v>511</v>
      </c>
      <c r="E2112" t="s">
        <v>8414</v>
      </c>
      <c r="F2112" s="68">
        <v>43132</v>
      </c>
    </row>
    <row r="2113" spans="1:6">
      <c r="A2113" s="79" t="s">
        <v>13767</v>
      </c>
      <c r="B2113" s="80">
        <v>2020</v>
      </c>
      <c r="C2113" t="s">
        <v>8415</v>
      </c>
      <c r="D2113" t="s">
        <v>511</v>
      </c>
      <c r="E2113" t="s">
        <v>8416</v>
      </c>
      <c r="F2113" s="68">
        <v>43132</v>
      </c>
    </row>
    <row r="2114" spans="1:6">
      <c r="A2114" s="79" t="s">
        <v>13767</v>
      </c>
      <c r="B2114" s="80">
        <v>2020</v>
      </c>
      <c r="C2114" t="s">
        <v>8417</v>
      </c>
      <c r="D2114" t="s">
        <v>511</v>
      </c>
      <c r="E2114" t="s">
        <v>8418</v>
      </c>
      <c r="F2114" s="68">
        <v>43132</v>
      </c>
    </row>
    <row r="2115" spans="1:6">
      <c r="A2115" s="79" t="s">
        <v>13767</v>
      </c>
      <c r="B2115" s="80">
        <v>2020</v>
      </c>
      <c r="C2115" t="s">
        <v>8419</v>
      </c>
      <c r="D2115" t="s">
        <v>511</v>
      </c>
      <c r="E2115" t="s">
        <v>8420</v>
      </c>
      <c r="F2115" s="68">
        <v>43132</v>
      </c>
    </row>
    <row r="2116" spans="1:6">
      <c r="A2116" s="79" t="s">
        <v>13767</v>
      </c>
      <c r="B2116" s="80">
        <v>2020</v>
      </c>
      <c r="C2116" t="s">
        <v>15071</v>
      </c>
      <c r="D2116" t="s">
        <v>511</v>
      </c>
      <c r="E2116" t="s">
        <v>8421</v>
      </c>
      <c r="F2116" s="68">
        <v>43132</v>
      </c>
    </row>
    <row r="2117" spans="1:6">
      <c r="A2117" s="79" t="s">
        <v>13767</v>
      </c>
      <c r="B2117" s="80">
        <v>2020</v>
      </c>
      <c r="C2117" t="s">
        <v>15072</v>
      </c>
      <c r="D2117" t="s">
        <v>511</v>
      </c>
      <c r="E2117" t="s">
        <v>8422</v>
      </c>
      <c r="F2117" s="68">
        <v>43132</v>
      </c>
    </row>
    <row r="2118" spans="1:6">
      <c r="A2118" s="79" t="s">
        <v>13767</v>
      </c>
      <c r="B2118" s="80">
        <v>2020</v>
      </c>
      <c r="C2118" t="s">
        <v>8423</v>
      </c>
      <c r="D2118" t="s">
        <v>511</v>
      </c>
      <c r="E2118" t="s">
        <v>8424</v>
      </c>
      <c r="F2118" s="68">
        <v>43132</v>
      </c>
    </row>
    <row r="2119" spans="1:6">
      <c r="A2119" s="79" t="s">
        <v>13767</v>
      </c>
      <c r="B2119" s="80">
        <v>2020</v>
      </c>
      <c r="C2119" t="s">
        <v>8425</v>
      </c>
      <c r="D2119" t="s">
        <v>511</v>
      </c>
      <c r="E2119" t="s">
        <v>8426</v>
      </c>
      <c r="F2119" s="68">
        <v>43132</v>
      </c>
    </row>
    <row r="2120" spans="1:6">
      <c r="A2120" s="79" t="s">
        <v>13767</v>
      </c>
      <c r="B2120" s="80">
        <v>2020</v>
      </c>
      <c r="C2120" t="s">
        <v>8427</v>
      </c>
      <c r="D2120" t="s">
        <v>511</v>
      </c>
      <c r="E2120" t="s">
        <v>8428</v>
      </c>
      <c r="F2120" s="68">
        <v>43132</v>
      </c>
    </row>
    <row r="2121" spans="1:6">
      <c r="A2121" s="79" t="s">
        <v>13767</v>
      </c>
      <c r="B2121" s="80">
        <v>2020</v>
      </c>
      <c r="C2121" t="s">
        <v>8429</v>
      </c>
      <c r="D2121" t="s">
        <v>511</v>
      </c>
      <c r="E2121" t="s">
        <v>8430</v>
      </c>
      <c r="F2121" s="68">
        <v>43132</v>
      </c>
    </row>
    <row r="2122" spans="1:6">
      <c r="A2122" s="79" t="s">
        <v>13768</v>
      </c>
      <c r="B2122" s="80">
        <v>2020</v>
      </c>
      <c r="C2122" t="s">
        <v>8431</v>
      </c>
      <c r="D2122" t="s">
        <v>511</v>
      </c>
      <c r="E2122" t="s">
        <v>8432</v>
      </c>
      <c r="F2122" s="68">
        <v>43132</v>
      </c>
    </row>
    <row r="2123" spans="1:6">
      <c r="A2123" s="79" t="s">
        <v>13768</v>
      </c>
      <c r="B2123" s="80">
        <v>2020</v>
      </c>
      <c r="C2123" t="s">
        <v>8433</v>
      </c>
      <c r="D2123" t="s">
        <v>511</v>
      </c>
      <c r="E2123" t="s">
        <v>8434</v>
      </c>
      <c r="F2123" s="68">
        <v>43132</v>
      </c>
    </row>
    <row r="2124" spans="1:6">
      <c r="A2124" s="79" t="s">
        <v>13768</v>
      </c>
      <c r="B2124" s="80">
        <v>2020</v>
      </c>
      <c r="C2124" t="s">
        <v>8435</v>
      </c>
      <c r="D2124" t="s">
        <v>511</v>
      </c>
      <c r="E2124" t="s">
        <v>8436</v>
      </c>
      <c r="F2124" s="68">
        <v>43132</v>
      </c>
    </row>
    <row r="2125" spans="1:6">
      <c r="A2125" s="79" t="s">
        <v>13768</v>
      </c>
      <c r="B2125" s="80">
        <v>2020</v>
      </c>
      <c r="C2125" t="s">
        <v>8437</v>
      </c>
      <c r="D2125" t="s">
        <v>511</v>
      </c>
      <c r="E2125" t="s">
        <v>8438</v>
      </c>
      <c r="F2125" s="68">
        <v>43132</v>
      </c>
    </row>
    <row r="2126" spans="1:6">
      <c r="A2126" s="79" t="s">
        <v>13768</v>
      </c>
      <c r="B2126" s="80">
        <v>2020</v>
      </c>
      <c r="C2126" t="s">
        <v>15073</v>
      </c>
      <c r="D2126" t="s">
        <v>511</v>
      </c>
      <c r="E2126" t="s">
        <v>8439</v>
      </c>
      <c r="F2126" s="68">
        <v>43132</v>
      </c>
    </row>
    <row r="2127" spans="1:6">
      <c r="A2127" s="79" t="s">
        <v>13768</v>
      </c>
      <c r="B2127" s="80">
        <v>2020</v>
      </c>
      <c r="C2127" t="s">
        <v>8440</v>
      </c>
      <c r="D2127" t="s">
        <v>511</v>
      </c>
      <c r="E2127" t="s">
        <v>8441</v>
      </c>
      <c r="F2127" s="68">
        <v>43132</v>
      </c>
    </row>
    <row r="2128" spans="1:6">
      <c r="A2128" s="79" t="s">
        <v>13768</v>
      </c>
      <c r="B2128" s="80">
        <v>2020</v>
      </c>
      <c r="C2128" t="s">
        <v>8442</v>
      </c>
      <c r="D2128" t="s">
        <v>511</v>
      </c>
      <c r="E2128" t="s">
        <v>8443</v>
      </c>
      <c r="F2128" s="68">
        <v>43132</v>
      </c>
    </row>
    <row r="2129" spans="1:6">
      <c r="A2129" s="79" t="s">
        <v>13768</v>
      </c>
      <c r="B2129" s="80">
        <v>2020</v>
      </c>
      <c r="C2129" t="s">
        <v>3601</v>
      </c>
      <c r="D2129" t="s">
        <v>511</v>
      </c>
      <c r="E2129" t="s">
        <v>8444</v>
      </c>
      <c r="F2129" s="68">
        <v>43132</v>
      </c>
    </row>
    <row r="2130" spans="1:6">
      <c r="A2130" s="79" t="s">
        <v>13768</v>
      </c>
      <c r="B2130" s="80">
        <v>2020</v>
      </c>
      <c r="C2130" t="s">
        <v>8445</v>
      </c>
      <c r="D2130" t="s">
        <v>511</v>
      </c>
      <c r="E2130" t="s">
        <v>8446</v>
      </c>
      <c r="F2130" s="68">
        <v>43132</v>
      </c>
    </row>
    <row r="2131" spans="1:6">
      <c r="A2131" s="79" t="s">
        <v>13768</v>
      </c>
      <c r="B2131" s="80">
        <v>2020</v>
      </c>
      <c r="C2131" t="s">
        <v>8447</v>
      </c>
      <c r="D2131" t="s">
        <v>511</v>
      </c>
      <c r="E2131" t="s">
        <v>8448</v>
      </c>
      <c r="F2131" s="68">
        <v>43132</v>
      </c>
    </row>
    <row r="2132" spans="1:6">
      <c r="A2132" s="79" t="s">
        <v>13768</v>
      </c>
      <c r="B2132" s="80">
        <v>2020</v>
      </c>
      <c r="C2132" t="s">
        <v>8449</v>
      </c>
      <c r="D2132" t="s">
        <v>511</v>
      </c>
      <c r="E2132" t="s">
        <v>8450</v>
      </c>
      <c r="F2132" s="68">
        <v>43132</v>
      </c>
    </row>
    <row r="2133" spans="1:6">
      <c r="A2133" s="79" t="s">
        <v>13768</v>
      </c>
      <c r="B2133" s="80">
        <v>2020</v>
      </c>
      <c r="C2133" t="s">
        <v>8451</v>
      </c>
      <c r="D2133" t="s">
        <v>511</v>
      </c>
      <c r="E2133" t="s">
        <v>8452</v>
      </c>
      <c r="F2133" s="68">
        <v>43132</v>
      </c>
    </row>
    <row r="2134" spans="1:6">
      <c r="A2134" s="79" t="s">
        <v>13768</v>
      </c>
      <c r="B2134" s="80">
        <v>2020</v>
      </c>
      <c r="C2134" t="s">
        <v>1199</v>
      </c>
      <c r="D2134" t="s">
        <v>511</v>
      </c>
      <c r="E2134" t="s">
        <v>8453</v>
      </c>
      <c r="F2134" s="68">
        <v>43132</v>
      </c>
    </row>
    <row r="2135" spans="1:6">
      <c r="A2135" s="79" t="s">
        <v>13768</v>
      </c>
      <c r="B2135" s="80">
        <v>2020</v>
      </c>
      <c r="C2135" t="s">
        <v>8454</v>
      </c>
      <c r="D2135" t="s">
        <v>511</v>
      </c>
      <c r="E2135" t="s">
        <v>8455</v>
      </c>
      <c r="F2135" s="68">
        <v>43132</v>
      </c>
    </row>
    <row r="2136" spans="1:6">
      <c r="A2136" s="79" t="s">
        <v>13768</v>
      </c>
      <c r="B2136" s="80">
        <v>2020</v>
      </c>
      <c r="C2136" t="s">
        <v>15074</v>
      </c>
      <c r="D2136" t="s">
        <v>511</v>
      </c>
      <c r="E2136" t="s">
        <v>8456</v>
      </c>
      <c r="F2136" s="68">
        <v>43132</v>
      </c>
    </row>
    <row r="2137" spans="1:6">
      <c r="A2137" s="79" t="s">
        <v>13768</v>
      </c>
      <c r="B2137" s="80">
        <v>2020</v>
      </c>
      <c r="C2137" t="s">
        <v>8457</v>
      </c>
      <c r="D2137" t="s">
        <v>511</v>
      </c>
      <c r="E2137" t="s">
        <v>8458</v>
      </c>
      <c r="F2137" s="68">
        <v>43132</v>
      </c>
    </row>
    <row r="2138" spans="1:6">
      <c r="A2138" s="79" t="s">
        <v>13768</v>
      </c>
      <c r="B2138" s="80">
        <v>2020</v>
      </c>
      <c r="C2138" t="s">
        <v>8459</v>
      </c>
      <c r="D2138" t="s">
        <v>511</v>
      </c>
      <c r="E2138" t="s">
        <v>8460</v>
      </c>
      <c r="F2138" s="68">
        <v>43132</v>
      </c>
    </row>
    <row r="2139" spans="1:6">
      <c r="A2139" s="79" t="s">
        <v>13768</v>
      </c>
      <c r="B2139" s="80">
        <v>2020</v>
      </c>
      <c r="C2139" t="s">
        <v>8461</v>
      </c>
      <c r="D2139" t="s">
        <v>511</v>
      </c>
      <c r="E2139" t="s">
        <v>8462</v>
      </c>
      <c r="F2139" s="68">
        <v>43132</v>
      </c>
    </row>
    <row r="2140" spans="1:6">
      <c r="A2140" s="79" t="s">
        <v>13768</v>
      </c>
      <c r="B2140" s="80">
        <v>2020</v>
      </c>
      <c r="C2140" t="s">
        <v>8463</v>
      </c>
      <c r="D2140" t="s">
        <v>511</v>
      </c>
      <c r="E2140" t="s">
        <v>8464</v>
      </c>
      <c r="F2140" s="68">
        <v>43132</v>
      </c>
    </row>
    <row r="2141" spans="1:6">
      <c r="A2141" s="79" t="s">
        <v>13768</v>
      </c>
      <c r="B2141" s="80">
        <v>2020</v>
      </c>
      <c r="C2141" t="s">
        <v>15075</v>
      </c>
      <c r="D2141" t="s">
        <v>511</v>
      </c>
      <c r="E2141" t="s">
        <v>8465</v>
      </c>
      <c r="F2141" s="68">
        <v>43132</v>
      </c>
    </row>
    <row r="2142" spans="1:6">
      <c r="A2142" s="79" t="s">
        <v>13768</v>
      </c>
      <c r="B2142" s="80">
        <v>2020</v>
      </c>
      <c r="C2142" t="s">
        <v>8466</v>
      </c>
      <c r="D2142" t="s">
        <v>511</v>
      </c>
      <c r="E2142" t="s">
        <v>8467</v>
      </c>
      <c r="F2142" s="68">
        <v>43132</v>
      </c>
    </row>
    <row r="2143" spans="1:6">
      <c r="A2143" s="79" t="s">
        <v>13768</v>
      </c>
      <c r="B2143" s="80">
        <v>2020</v>
      </c>
      <c r="C2143" t="s">
        <v>8468</v>
      </c>
      <c r="D2143" t="s">
        <v>511</v>
      </c>
      <c r="E2143" t="s">
        <v>8469</v>
      </c>
      <c r="F2143" s="68">
        <v>43132</v>
      </c>
    </row>
    <row r="2144" spans="1:6">
      <c r="A2144" s="79" t="s">
        <v>13768</v>
      </c>
      <c r="B2144" s="80">
        <v>2020</v>
      </c>
      <c r="C2144" t="s">
        <v>8470</v>
      </c>
      <c r="D2144" t="s">
        <v>511</v>
      </c>
      <c r="E2144" t="s">
        <v>8471</v>
      </c>
      <c r="F2144" s="68">
        <v>43132</v>
      </c>
    </row>
    <row r="2145" spans="1:6">
      <c r="A2145" s="79" t="s">
        <v>13768</v>
      </c>
      <c r="B2145" s="80">
        <v>2020</v>
      </c>
      <c r="C2145" t="s">
        <v>8472</v>
      </c>
      <c r="D2145" t="s">
        <v>511</v>
      </c>
      <c r="E2145" t="s">
        <v>8473</v>
      </c>
      <c r="F2145" s="68">
        <v>43132</v>
      </c>
    </row>
    <row r="2146" spans="1:6">
      <c r="A2146" s="79" t="s">
        <v>13768</v>
      </c>
      <c r="B2146" s="80">
        <v>2020</v>
      </c>
      <c r="C2146" t="s">
        <v>8474</v>
      </c>
      <c r="D2146" t="s">
        <v>511</v>
      </c>
      <c r="E2146" t="s">
        <v>8475</v>
      </c>
      <c r="F2146" s="68">
        <v>43132</v>
      </c>
    </row>
    <row r="2147" spans="1:6">
      <c r="A2147" s="79" t="s">
        <v>13768</v>
      </c>
      <c r="B2147" s="80">
        <v>2020</v>
      </c>
      <c r="C2147" t="s">
        <v>5113</v>
      </c>
      <c r="D2147" t="s">
        <v>511</v>
      </c>
      <c r="E2147" t="s">
        <v>8476</v>
      </c>
      <c r="F2147" s="68">
        <v>43132</v>
      </c>
    </row>
    <row r="2148" spans="1:6">
      <c r="A2148" s="79" t="s">
        <v>13768</v>
      </c>
      <c r="B2148" s="80">
        <v>2020</v>
      </c>
      <c r="C2148" t="s">
        <v>8477</v>
      </c>
      <c r="D2148" t="s">
        <v>511</v>
      </c>
      <c r="E2148" t="s">
        <v>8478</v>
      </c>
      <c r="F2148" s="68">
        <v>43132</v>
      </c>
    </row>
    <row r="2149" spans="1:6">
      <c r="A2149" s="79" t="s">
        <v>13768</v>
      </c>
      <c r="B2149" s="80">
        <v>2020</v>
      </c>
      <c r="C2149" t="s">
        <v>8479</v>
      </c>
      <c r="D2149" t="s">
        <v>511</v>
      </c>
      <c r="E2149" t="s">
        <v>8480</v>
      </c>
      <c r="F2149" s="68">
        <v>43132</v>
      </c>
    </row>
    <row r="2150" spans="1:6">
      <c r="A2150" s="79" t="s">
        <v>13768</v>
      </c>
      <c r="B2150" s="80">
        <v>2020</v>
      </c>
      <c r="C2150" t="s">
        <v>8481</v>
      </c>
      <c r="D2150" t="s">
        <v>511</v>
      </c>
      <c r="E2150" t="s">
        <v>8482</v>
      </c>
      <c r="F2150" s="68">
        <v>43132</v>
      </c>
    </row>
    <row r="2151" spans="1:6">
      <c r="A2151" s="79" t="s">
        <v>13768</v>
      </c>
      <c r="B2151" s="80">
        <v>2020</v>
      </c>
      <c r="C2151" t="s">
        <v>15076</v>
      </c>
      <c r="D2151" t="s">
        <v>511</v>
      </c>
      <c r="E2151" t="s">
        <v>8483</v>
      </c>
      <c r="F2151" s="68">
        <v>43132</v>
      </c>
    </row>
    <row r="2152" spans="1:6">
      <c r="A2152" s="79" t="s">
        <v>13768</v>
      </c>
      <c r="B2152" s="80">
        <v>2020</v>
      </c>
      <c r="C2152" t="s">
        <v>8484</v>
      </c>
      <c r="D2152" t="s">
        <v>511</v>
      </c>
      <c r="E2152" t="s">
        <v>8485</v>
      </c>
      <c r="F2152" s="68">
        <v>43132</v>
      </c>
    </row>
    <row r="2153" spans="1:6">
      <c r="A2153" s="79" t="s">
        <v>13768</v>
      </c>
      <c r="B2153" s="80">
        <v>2020</v>
      </c>
      <c r="C2153" t="s">
        <v>15073</v>
      </c>
      <c r="D2153" t="s">
        <v>511</v>
      </c>
      <c r="E2153" t="s">
        <v>8486</v>
      </c>
      <c r="F2153" s="68">
        <v>43132</v>
      </c>
    </row>
    <row r="2154" spans="1:6">
      <c r="A2154" s="79" t="s">
        <v>13768</v>
      </c>
      <c r="B2154" s="80">
        <v>2020</v>
      </c>
      <c r="C2154" t="s">
        <v>8487</v>
      </c>
      <c r="D2154" t="s">
        <v>511</v>
      </c>
      <c r="E2154" t="s">
        <v>8488</v>
      </c>
      <c r="F2154" s="68">
        <v>43132</v>
      </c>
    </row>
    <row r="2155" spans="1:6">
      <c r="A2155" s="79" t="s">
        <v>13768</v>
      </c>
      <c r="B2155" s="80">
        <v>2020</v>
      </c>
      <c r="C2155" t="s">
        <v>15077</v>
      </c>
      <c r="D2155" t="s">
        <v>511</v>
      </c>
      <c r="E2155" t="s">
        <v>8489</v>
      </c>
      <c r="F2155" s="68">
        <v>43132</v>
      </c>
    </row>
    <row r="2156" spans="1:6">
      <c r="A2156" s="79" t="s">
        <v>13768</v>
      </c>
      <c r="B2156" s="80">
        <v>2020</v>
      </c>
      <c r="C2156" t="s">
        <v>8490</v>
      </c>
      <c r="D2156" t="s">
        <v>511</v>
      </c>
      <c r="E2156" t="s">
        <v>8491</v>
      </c>
      <c r="F2156" s="68">
        <v>43132</v>
      </c>
    </row>
    <row r="2157" spans="1:6">
      <c r="A2157" s="79" t="s">
        <v>13768</v>
      </c>
      <c r="B2157" s="80">
        <v>2020</v>
      </c>
      <c r="C2157" t="s">
        <v>8492</v>
      </c>
      <c r="D2157" t="s">
        <v>511</v>
      </c>
      <c r="E2157" t="s">
        <v>8493</v>
      </c>
      <c r="F2157" s="68">
        <v>43132</v>
      </c>
    </row>
    <row r="2158" spans="1:6">
      <c r="A2158" s="79" t="s">
        <v>13768</v>
      </c>
      <c r="B2158" s="80">
        <v>2020</v>
      </c>
      <c r="C2158" t="s">
        <v>8494</v>
      </c>
      <c r="D2158" t="s">
        <v>511</v>
      </c>
      <c r="E2158" t="s">
        <v>8495</v>
      </c>
      <c r="F2158" s="68">
        <v>43132</v>
      </c>
    </row>
    <row r="2159" spans="1:6">
      <c r="A2159" s="79" t="s">
        <v>13768</v>
      </c>
      <c r="B2159" s="80">
        <v>2020</v>
      </c>
      <c r="C2159" t="s">
        <v>8496</v>
      </c>
      <c r="D2159" t="s">
        <v>511</v>
      </c>
      <c r="E2159" t="s">
        <v>8497</v>
      </c>
      <c r="F2159" s="68">
        <v>43132</v>
      </c>
    </row>
    <row r="2160" spans="1:6">
      <c r="A2160" s="79" t="s">
        <v>13768</v>
      </c>
      <c r="B2160" s="80">
        <v>2020</v>
      </c>
      <c r="C2160" t="s">
        <v>8498</v>
      </c>
      <c r="D2160" t="s">
        <v>511</v>
      </c>
      <c r="E2160" t="s">
        <v>8499</v>
      </c>
      <c r="F2160" s="68">
        <v>43132</v>
      </c>
    </row>
    <row r="2161" spans="1:6">
      <c r="A2161" s="79" t="s">
        <v>13768</v>
      </c>
      <c r="B2161" s="80">
        <v>2020</v>
      </c>
      <c r="C2161" t="s">
        <v>8500</v>
      </c>
      <c r="D2161" t="s">
        <v>511</v>
      </c>
      <c r="E2161" t="s">
        <v>8501</v>
      </c>
      <c r="F2161" s="68">
        <v>43132</v>
      </c>
    </row>
    <row r="2162" spans="1:6">
      <c r="A2162" s="79" t="s">
        <v>13768</v>
      </c>
      <c r="B2162" s="80">
        <v>2020</v>
      </c>
      <c r="C2162" t="s">
        <v>8502</v>
      </c>
      <c r="D2162" t="s">
        <v>511</v>
      </c>
      <c r="E2162" t="s">
        <v>8503</v>
      </c>
      <c r="F2162" s="68">
        <v>43132</v>
      </c>
    </row>
    <row r="2163" spans="1:6">
      <c r="A2163" s="79" t="s">
        <v>13768</v>
      </c>
      <c r="B2163" s="80">
        <v>2020</v>
      </c>
      <c r="C2163" t="s">
        <v>8504</v>
      </c>
      <c r="D2163" t="s">
        <v>511</v>
      </c>
      <c r="E2163" t="s">
        <v>8505</v>
      </c>
      <c r="F2163" s="68">
        <v>43132</v>
      </c>
    </row>
    <row r="2164" spans="1:6">
      <c r="A2164" s="79" t="s">
        <v>13768</v>
      </c>
      <c r="B2164" s="80">
        <v>2020</v>
      </c>
      <c r="C2164" t="s">
        <v>8506</v>
      </c>
      <c r="D2164" t="s">
        <v>511</v>
      </c>
      <c r="E2164" t="s">
        <v>8507</v>
      </c>
      <c r="F2164" s="68">
        <v>43132</v>
      </c>
    </row>
    <row r="2165" spans="1:6">
      <c r="A2165" s="79" t="s">
        <v>13768</v>
      </c>
      <c r="B2165" s="80">
        <v>2020</v>
      </c>
      <c r="C2165" t="s">
        <v>15078</v>
      </c>
      <c r="D2165" t="s">
        <v>511</v>
      </c>
      <c r="E2165" t="s">
        <v>8508</v>
      </c>
      <c r="F2165" s="68">
        <v>43132</v>
      </c>
    </row>
    <row r="2166" spans="1:6">
      <c r="A2166" s="79" t="s">
        <v>13768</v>
      </c>
      <c r="B2166" s="80">
        <v>2020</v>
      </c>
      <c r="C2166" t="s">
        <v>8509</v>
      </c>
      <c r="D2166" t="s">
        <v>511</v>
      </c>
      <c r="E2166" t="s">
        <v>8510</v>
      </c>
      <c r="F2166" s="68">
        <v>43132</v>
      </c>
    </row>
    <row r="2167" spans="1:6">
      <c r="A2167" s="79" t="s">
        <v>13768</v>
      </c>
      <c r="B2167" s="80">
        <v>2020</v>
      </c>
      <c r="C2167" t="s">
        <v>8511</v>
      </c>
      <c r="D2167" t="s">
        <v>511</v>
      </c>
      <c r="E2167" t="s">
        <v>8512</v>
      </c>
      <c r="F2167" s="68">
        <v>43132</v>
      </c>
    </row>
    <row r="2168" spans="1:6">
      <c r="A2168" s="79" t="s">
        <v>13768</v>
      </c>
      <c r="B2168" s="80">
        <v>2020</v>
      </c>
      <c r="C2168" t="s">
        <v>11999</v>
      </c>
      <c r="D2168" t="s">
        <v>511</v>
      </c>
      <c r="E2168" t="s">
        <v>8513</v>
      </c>
      <c r="F2168" s="68">
        <v>43132</v>
      </c>
    </row>
    <row r="2169" spans="1:6">
      <c r="A2169" s="79" t="s">
        <v>13768</v>
      </c>
      <c r="B2169" s="80">
        <v>2020</v>
      </c>
      <c r="C2169" t="s">
        <v>8514</v>
      </c>
      <c r="D2169" t="s">
        <v>511</v>
      </c>
      <c r="E2169" t="s">
        <v>8515</v>
      </c>
      <c r="F2169" s="68">
        <v>43132</v>
      </c>
    </row>
    <row r="2170" spans="1:6">
      <c r="A2170" s="79" t="s">
        <v>13768</v>
      </c>
      <c r="B2170" s="80">
        <v>2020</v>
      </c>
      <c r="C2170" t="s">
        <v>8516</v>
      </c>
      <c r="D2170" t="s">
        <v>511</v>
      </c>
      <c r="E2170" t="s">
        <v>8517</v>
      </c>
      <c r="F2170" s="68">
        <v>43132</v>
      </c>
    </row>
    <row r="2171" spans="1:6">
      <c r="A2171" s="79" t="s">
        <v>13768</v>
      </c>
      <c r="B2171" s="80">
        <v>2020</v>
      </c>
      <c r="C2171" t="s">
        <v>8518</v>
      </c>
      <c r="D2171" t="s">
        <v>511</v>
      </c>
      <c r="E2171" t="s">
        <v>8519</v>
      </c>
      <c r="F2171" s="68">
        <v>43132</v>
      </c>
    </row>
    <row r="2172" spans="1:6">
      <c r="A2172" s="79" t="s">
        <v>13768</v>
      </c>
      <c r="B2172" s="80">
        <v>2020</v>
      </c>
      <c r="C2172" t="s">
        <v>15079</v>
      </c>
      <c r="D2172" t="s">
        <v>511</v>
      </c>
      <c r="E2172" t="s">
        <v>8520</v>
      </c>
      <c r="F2172" s="68">
        <v>43132</v>
      </c>
    </row>
    <row r="2173" spans="1:6">
      <c r="A2173" s="79" t="s">
        <v>13768</v>
      </c>
      <c r="B2173" s="80">
        <v>2020</v>
      </c>
      <c r="C2173" t="s">
        <v>8521</v>
      </c>
      <c r="D2173" t="s">
        <v>511</v>
      </c>
      <c r="E2173" t="s">
        <v>8522</v>
      </c>
      <c r="F2173" s="68">
        <v>43132</v>
      </c>
    </row>
    <row r="2174" spans="1:6">
      <c r="A2174" s="79" t="s">
        <v>13768</v>
      </c>
      <c r="B2174" s="80">
        <v>2020</v>
      </c>
      <c r="C2174" t="s">
        <v>8523</v>
      </c>
      <c r="D2174" t="s">
        <v>511</v>
      </c>
      <c r="E2174" t="s">
        <v>8524</v>
      </c>
      <c r="F2174" s="68">
        <v>43132</v>
      </c>
    </row>
    <row r="2175" spans="1:6">
      <c r="A2175" s="79" t="s">
        <v>13768</v>
      </c>
      <c r="B2175" s="80">
        <v>2020</v>
      </c>
      <c r="C2175" t="s">
        <v>15080</v>
      </c>
      <c r="D2175" t="s">
        <v>511</v>
      </c>
      <c r="E2175" t="s">
        <v>8525</v>
      </c>
      <c r="F2175" s="68">
        <v>43132</v>
      </c>
    </row>
    <row r="2176" spans="1:6">
      <c r="A2176" s="79" t="s">
        <v>13768</v>
      </c>
      <c r="B2176" s="80">
        <v>2020</v>
      </c>
      <c r="C2176" t="s">
        <v>8526</v>
      </c>
      <c r="D2176" t="s">
        <v>511</v>
      </c>
      <c r="E2176" t="s">
        <v>8527</v>
      </c>
      <c r="F2176" s="68">
        <v>43132</v>
      </c>
    </row>
    <row r="2177" spans="1:6">
      <c r="A2177" s="79" t="s">
        <v>13768</v>
      </c>
      <c r="B2177" s="80">
        <v>2020</v>
      </c>
      <c r="C2177" t="s">
        <v>8528</v>
      </c>
      <c r="D2177" t="s">
        <v>511</v>
      </c>
      <c r="E2177" t="s">
        <v>8529</v>
      </c>
      <c r="F2177" s="68">
        <v>43132</v>
      </c>
    </row>
    <row r="2178" spans="1:6">
      <c r="A2178" s="79" t="s">
        <v>13768</v>
      </c>
      <c r="B2178" s="80">
        <v>2020</v>
      </c>
      <c r="C2178" t="s">
        <v>8530</v>
      </c>
      <c r="D2178" t="s">
        <v>511</v>
      </c>
      <c r="E2178" t="s">
        <v>8531</v>
      </c>
      <c r="F2178" s="68">
        <v>43132</v>
      </c>
    </row>
    <row r="2179" spans="1:6">
      <c r="A2179" s="79" t="s">
        <v>13768</v>
      </c>
      <c r="B2179" s="80">
        <v>2020</v>
      </c>
      <c r="C2179" t="s">
        <v>8532</v>
      </c>
      <c r="D2179" t="s">
        <v>511</v>
      </c>
      <c r="E2179" t="s">
        <v>8533</v>
      </c>
      <c r="F2179" s="68">
        <v>43132</v>
      </c>
    </row>
    <row r="2180" spans="1:6">
      <c r="A2180" s="79" t="s">
        <v>13768</v>
      </c>
      <c r="B2180" s="80">
        <v>2020</v>
      </c>
      <c r="C2180" t="s">
        <v>8534</v>
      </c>
      <c r="D2180" t="s">
        <v>511</v>
      </c>
      <c r="E2180" t="s">
        <v>8535</v>
      </c>
      <c r="F2180" s="68">
        <v>43132</v>
      </c>
    </row>
    <row r="2181" spans="1:6">
      <c r="A2181" s="79" t="s">
        <v>13768</v>
      </c>
      <c r="B2181" s="80">
        <v>2020</v>
      </c>
      <c r="C2181" t="s">
        <v>8536</v>
      </c>
      <c r="D2181" t="s">
        <v>511</v>
      </c>
      <c r="E2181" t="s">
        <v>8537</v>
      </c>
      <c r="F2181" s="68">
        <v>43132</v>
      </c>
    </row>
    <row r="2182" spans="1:6">
      <c r="A2182" s="79" t="s">
        <v>13768</v>
      </c>
      <c r="B2182" s="80">
        <v>2020</v>
      </c>
      <c r="C2182" t="s">
        <v>8538</v>
      </c>
      <c r="D2182" t="s">
        <v>511</v>
      </c>
      <c r="E2182" t="s">
        <v>8539</v>
      </c>
      <c r="F2182" s="68">
        <v>43132</v>
      </c>
    </row>
    <row r="2183" spans="1:6">
      <c r="A2183" s="79" t="s">
        <v>13768</v>
      </c>
      <c r="B2183" s="80">
        <v>2020</v>
      </c>
      <c r="C2183" t="s">
        <v>15081</v>
      </c>
      <c r="D2183" t="s">
        <v>511</v>
      </c>
      <c r="E2183" t="s">
        <v>8540</v>
      </c>
      <c r="F2183" s="68">
        <v>43132</v>
      </c>
    </row>
    <row r="2184" spans="1:6">
      <c r="A2184" s="79" t="s">
        <v>13768</v>
      </c>
      <c r="B2184" s="80">
        <v>2020</v>
      </c>
      <c r="C2184" t="s">
        <v>8541</v>
      </c>
      <c r="D2184" t="s">
        <v>511</v>
      </c>
      <c r="E2184" t="s">
        <v>8542</v>
      </c>
      <c r="F2184" s="68">
        <v>43132</v>
      </c>
    </row>
    <row r="2185" spans="1:6">
      <c r="A2185" s="79" t="s">
        <v>13768</v>
      </c>
      <c r="B2185" s="80">
        <v>2020</v>
      </c>
      <c r="C2185" t="s">
        <v>8543</v>
      </c>
      <c r="D2185" t="s">
        <v>511</v>
      </c>
      <c r="E2185" t="s">
        <v>8544</v>
      </c>
      <c r="F2185" s="68">
        <v>43132</v>
      </c>
    </row>
    <row r="2186" spans="1:6">
      <c r="A2186" s="79" t="s">
        <v>13768</v>
      </c>
      <c r="B2186" s="80">
        <v>2020</v>
      </c>
      <c r="C2186" t="s">
        <v>15082</v>
      </c>
      <c r="D2186" t="s">
        <v>511</v>
      </c>
      <c r="E2186" t="s">
        <v>8545</v>
      </c>
      <c r="F2186" s="68">
        <v>43132</v>
      </c>
    </row>
    <row r="2187" spans="1:6">
      <c r="A2187" s="79" t="s">
        <v>13768</v>
      </c>
      <c r="B2187" s="80">
        <v>2020</v>
      </c>
      <c r="C2187" t="s">
        <v>8546</v>
      </c>
      <c r="D2187" t="s">
        <v>511</v>
      </c>
      <c r="E2187" t="s">
        <v>8547</v>
      </c>
      <c r="F2187" s="68">
        <v>43132</v>
      </c>
    </row>
    <row r="2188" spans="1:6">
      <c r="A2188" s="79" t="s">
        <v>13768</v>
      </c>
      <c r="B2188" s="80">
        <v>2020</v>
      </c>
      <c r="C2188" t="s">
        <v>8548</v>
      </c>
      <c r="D2188" t="s">
        <v>511</v>
      </c>
      <c r="E2188" t="s">
        <v>8549</v>
      </c>
      <c r="F2188" s="68">
        <v>43132</v>
      </c>
    </row>
    <row r="2189" spans="1:6">
      <c r="A2189" s="79" t="s">
        <v>13768</v>
      </c>
      <c r="B2189" s="80">
        <v>2020</v>
      </c>
      <c r="C2189" t="s">
        <v>8550</v>
      </c>
      <c r="D2189" t="s">
        <v>511</v>
      </c>
      <c r="E2189" t="s">
        <v>8551</v>
      </c>
      <c r="F2189" s="68">
        <v>43132</v>
      </c>
    </row>
    <row r="2190" spans="1:6">
      <c r="A2190" s="79" t="s">
        <v>13768</v>
      </c>
      <c r="B2190" s="80">
        <v>2020</v>
      </c>
      <c r="C2190" t="s">
        <v>8552</v>
      </c>
      <c r="D2190" t="s">
        <v>511</v>
      </c>
      <c r="E2190" t="s">
        <v>8553</v>
      </c>
      <c r="F2190" s="68">
        <v>43132</v>
      </c>
    </row>
    <row r="2191" spans="1:6">
      <c r="A2191" s="79" t="s">
        <v>13768</v>
      </c>
      <c r="B2191" s="80">
        <v>2020</v>
      </c>
      <c r="C2191" t="s">
        <v>8554</v>
      </c>
      <c r="D2191" t="s">
        <v>511</v>
      </c>
      <c r="E2191" t="s">
        <v>8555</v>
      </c>
      <c r="F2191" s="68">
        <v>43132</v>
      </c>
    </row>
    <row r="2192" spans="1:6">
      <c r="A2192" s="79" t="s">
        <v>13768</v>
      </c>
      <c r="B2192" s="80">
        <v>2020</v>
      </c>
      <c r="C2192" t="s">
        <v>15083</v>
      </c>
      <c r="D2192" t="s">
        <v>511</v>
      </c>
      <c r="E2192" t="s">
        <v>8556</v>
      </c>
      <c r="F2192" s="68">
        <v>43132</v>
      </c>
    </row>
    <row r="2193" spans="1:6">
      <c r="A2193" s="79" t="s">
        <v>13768</v>
      </c>
      <c r="B2193" s="80">
        <v>2020</v>
      </c>
      <c r="C2193" t="s">
        <v>8557</v>
      </c>
      <c r="D2193" t="s">
        <v>511</v>
      </c>
      <c r="E2193" t="s">
        <v>8558</v>
      </c>
      <c r="F2193" s="68">
        <v>43132</v>
      </c>
    </row>
    <row r="2194" spans="1:6">
      <c r="A2194" s="79" t="s">
        <v>13768</v>
      </c>
      <c r="B2194" s="80">
        <v>2020</v>
      </c>
      <c r="C2194" t="s">
        <v>15084</v>
      </c>
      <c r="D2194" t="s">
        <v>511</v>
      </c>
      <c r="E2194" t="s">
        <v>8559</v>
      </c>
      <c r="F2194" s="68">
        <v>43132</v>
      </c>
    </row>
    <row r="2195" spans="1:6">
      <c r="A2195" s="79" t="s">
        <v>13768</v>
      </c>
      <c r="B2195" s="80">
        <v>2020</v>
      </c>
      <c r="C2195" t="s">
        <v>8560</v>
      </c>
      <c r="D2195" t="s">
        <v>511</v>
      </c>
      <c r="E2195" t="s">
        <v>8561</v>
      </c>
      <c r="F2195" s="68">
        <v>43132</v>
      </c>
    </row>
    <row r="2196" spans="1:6">
      <c r="A2196" s="79" t="s">
        <v>13768</v>
      </c>
      <c r="B2196" s="80">
        <v>2020</v>
      </c>
      <c r="C2196" t="s">
        <v>8562</v>
      </c>
      <c r="D2196" t="s">
        <v>511</v>
      </c>
      <c r="E2196" t="s">
        <v>8563</v>
      </c>
      <c r="F2196" s="68">
        <v>43132</v>
      </c>
    </row>
    <row r="2197" spans="1:6">
      <c r="A2197" s="79" t="s">
        <v>13768</v>
      </c>
      <c r="B2197" s="80">
        <v>2020</v>
      </c>
      <c r="C2197" t="s">
        <v>8564</v>
      </c>
      <c r="D2197" t="s">
        <v>511</v>
      </c>
      <c r="E2197" t="s">
        <v>8565</v>
      </c>
      <c r="F2197" s="68">
        <v>43132</v>
      </c>
    </row>
    <row r="2198" spans="1:6">
      <c r="A2198" s="79" t="s">
        <v>13768</v>
      </c>
      <c r="B2198" s="80">
        <v>2020</v>
      </c>
      <c r="C2198" t="s">
        <v>8566</v>
      </c>
      <c r="D2198" t="s">
        <v>511</v>
      </c>
      <c r="E2198" t="s">
        <v>8567</v>
      </c>
      <c r="F2198" s="68">
        <v>43132</v>
      </c>
    </row>
    <row r="2199" spans="1:6">
      <c r="A2199" s="79" t="s">
        <v>13768</v>
      </c>
      <c r="B2199" s="80">
        <v>2020</v>
      </c>
      <c r="C2199" t="s">
        <v>15085</v>
      </c>
      <c r="D2199" t="s">
        <v>511</v>
      </c>
      <c r="E2199" t="s">
        <v>8568</v>
      </c>
      <c r="F2199" s="68">
        <v>43132</v>
      </c>
    </row>
    <row r="2200" spans="1:6">
      <c r="A2200" s="79" t="s">
        <v>13768</v>
      </c>
      <c r="B2200" s="80">
        <v>2020</v>
      </c>
      <c r="C2200" t="s">
        <v>8569</v>
      </c>
      <c r="D2200" t="s">
        <v>511</v>
      </c>
      <c r="E2200" t="s">
        <v>8570</v>
      </c>
      <c r="F2200" s="68">
        <v>43132</v>
      </c>
    </row>
    <row r="2201" spans="1:6">
      <c r="A2201" s="79" t="s">
        <v>13768</v>
      </c>
      <c r="B2201" s="80">
        <v>2020</v>
      </c>
      <c r="C2201" t="s">
        <v>8571</v>
      </c>
      <c r="D2201" t="s">
        <v>511</v>
      </c>
      <c r="E2201" t="s">
        <v>8572</v>
      </c>
      <c r="F2201" s="68">
        <v>43132</v>
      </c>
    </row>
    <row r="2202" spans="1:6">
      <c r="A2202" s="79" t="s">
        <v>13768</v>
      </c>
      <c r="B2202" s="80">
        <v>2020</v>
      </c>
      <c r="C2202" t="s">
        <v>8573</v>
      </c>
      <c r="D2202" t="s">
        <v>511</v>
      </c>
      <c r="E2202" t="s">
        <v>8574</v>
      </c>
      <c r="F2202" s="68">
        <v>43132</v>
      </c>
    </row>
    <row r="2203" spans="1:6">
      <c r="A2203" s="79" t="s">
        <v>13768</v>
      </c>
      <c r="B2203" s="80">
        <v>2020</v>
      </c>
      <c r="C2203" t="s">
        <v>15086</v>
      </c>
      <c r="D2203" t="s">
        <v>511</v>
      </c>
      <c r="E2203" t="s">
        <v>8575</v>
      </c>
      <c r="F2203" s="68">
        <v>43132</v>
      </c>
    </row>
    <row r="2204" spans="1:6">
      <c r="A2204" s="79" t="s">
        <v>13768</v>
      </c>
      <c r="B2204" s="80">
        <v>2020</v>
      </c>
      <c r="C2204" t="s">
        <v>8576</v>
      </c>
      <c r="D2204" t="s">
        <v>511</v>
      </c>
      <c r="E2204" t="s">
        <v>8577</v>
      </c>
      <c r="F2204" s="68">
        <v>43132</v>
      </c>
    </row>
    <row r="2205" spans="1:6">
      <c r="A2205" s="79" t="s">
        <v>13768</v>
      </c>
      <c r="B2205" s="80">
        <v>2020</v>
      </c>
      <c r="C2205" t="s">
        <v>8578</v>
      </c>
      <c r="D2205" t="s">
        <v>511</v>
      </c>
      <c r="E2205" t="s">
        <v>8579</v>
      </c>
      <c r="F2205" s="68">
        <v>43132</v>
      </c>
    </row>
    <row r="2206" spans="1:6">
      <c r="A2206" s="79" t="s">
        <v>13768</v>
      </c>
      <c r="B2206" s="80">
        <v>2020</v>
      </c>
      <c r="C2206" t="s">
        <v>8580</v>
      </c>
      <c r="D2206" t="s">
        <v>511</v>
      </c>
      <c r="E2206" t="s">
        <v>8581</v>
      </c>
      <c r="F2206" s="68">
        <v>43132</v>
      </c>
    </row>
    <row r="2207" spans="1:6">
      <c r="A2207" s="79" t="s">
        <v>13768</v>
      </c>
      <c r="B2207" s="80">
        <v>2020</v>
      </c>
      <c r="C2207" t="s">
        <v>8582</v>
      </c>
      <c r="D2207" t="s">
        <v>511</v>
      </c>
      <c r="E2207" t="s">
        <v>8583</v>
      </c>
      <c r="F2207" s="68">
        <v>43132</v>
      </c>
    </row>
    <row r="2208" spans="1:6">
      <c r="A2208" s="79" t="s">
        <v>13768</v>
      </c>
      <c r="B2208" s="80">
        <v>2020</v>
      </c>
      <c r="C2208" t="s">
        <v>8584</v>
      </c>
      <c r="D2208" t="s">
        <v>511</v>
      </c>
      <c r="E2208" t="s">
        <v>8585</v>
      </c>
      <c r="F2208" s="68">
        <v>43132</v>
      </c>
    </row>
    <row r="2209" spans="1:6">
      <c r="A2209" s="79" t="s">
        <v>13768</v>
      </c>
      <c r="B2209" s="80">
        <v>2020</v>
      </c>
      <c r="C2209" t="s">
        <v>8586</v>
      </c>
      <c r="D2209" t="s">
        <v>511</v>
      </c>
      <c r="E2209" t="s">
        <v>8587</v>
      </c>
      <c r="F2209" s="68">
        <v>43132</v>
      </c>
    </row>
    <row r="2210" spans="1:6">
      <c r="A2210" s="79" t="s">
        <v>13768</v>
      </c>
      <c r="B2210" s="80">
        <v>2020</v>
      </c>
      <c r="C2210" t="s">
        <v>8588</v>
      </c>
      <c r="D2210" t="s">
        <v>511</v>
      </c>
      <c r="E2210" t="s">
        <v>8589</v>
      </c>
      <c r="F2210" s="68">
        <v>43132</v>
      </c>
    </row>
    <row r="2211" spans="1:6">
      <c r="A2211" s="79" t="s">
        <v>13768</v>
      </c>
      <c r="B2211" s="80">
        <v>2020</v>
      </c>
      <c r="C2211" t="s">
        <v>8590</v>
      </c>
      <c r="D2211" t="s">
        <v>511</v>
      </c>
      <c r="E2211" t="s">
        <v>8591</v>
      </c>
      <c r="F2211" s="68">
        <v>43132</v>
      </c>
    </row>
    <row r="2212" spans="1:6">
      <c r="A2212" s="79" t="s">
        <v>13768</v>
      </c>
      <c r="B2212" s="80">
        <v>2020</v>
      </c>
      <c r="C2212" t="s">
        <v>8592</v>
      </c>
      <c r="D2212" t="s">
        <v>511</v>
      </c>
      <c r="E2212" t="s">
        <v>8593</v>
      </c>
      <c r="F2212" s="68">
        <v>43132</v>
      </c>
    </row>
    <row r="2213" spans="1:6">
      <c r="A2213" s="79" t="s">
        <v>13768</v>
      </c>
      <c r="B2213" s="80">
        <v>2020</v>
      </c>
      <c r="C2213" t="s">
        <v>8594</v>
      </c>
      <c r="D2213" t="s">
        <v>511</v>
      </c>
      <c r="E2213" t="s">
        <v>8595</v>
      </c>
      <c r="F2213" s="68">
        <v>43132</v>
      </c>
    </row>
    <row r="2214" spans="1:6">
      <c r="A2214" s="79" t="s">
        <v>13768</v>
      </c>
      <c r="B2214" s="80">
        <v>2020</v>
      </c>
      <c r="C2214" t="s">
        <v>8596</v>
      </c>
      <c r="D2214" t="s">
        <v>511</v>
      </c>
      <c r="E2214" t="s">
        <v>8597</v>
      </c>
      <c r="F2214" s="68">
        <v>43132</v>
      </c>
    </row>
    <row r="2215" spans="1:6">
      <c r="A2215" s="79" t="s">
        <v>13768</v>
      </c>
      <c r="B2215" s="80">
        <v>2020</v>
      </c>
      <c r="C2215" t="s">
        <v>8598</v>
      </c>
      <c r="D2215" t="s">
        <v>511</v>
      </c>
      <c r="E2215" t="s">
        <v>8599</v>
      </c>
      <c r="F2215" s="68">
        <v>43132</v>
      </c>
    </row>
    <row r="2216" spans="1:6">
      <c r="A2216" s="79" t="s">
        <v>13768</v>
      </c>
      <c r="B2216" s="80">
        <v>2020</v>
      </c>
      <c r="C2216" t="s">
        <v>8600</v>
      </c>
      <c r="D2216" t="s">
        <v>511</v>
      </c>
      <c r="E2216" t="s">
        <v>8601</v>
      </c>
      <c r="F2216" s="68">
        <v>43132</v>
      </c>
    </row>
    <row r="2217" spans="1:6">
      <c r="A2217" s="79" t="s">
        <v>13768</v>
      </c>
      <c r="B2217" s="80">
        <v>2020</v>
      </c>
      <c r="C2217" t="s">
        <v>12716</v>
      </c>
      <c r="D2217" t="s">
        <v>511</v>
      </c>
      <c r="E2217" t="s">
        <v>8602</v>
      </c>
      <c r="F2217" s="68">
        <v>43132</v>
      </c>
    </row>
    <row r="2218" spans="1:6">
      <c r="A2218" s="79" t="s">
        <v>13768</v>
      </c>
      <c r="B2218" s="80">
        <v>2020</v>
      </c>
      <c r="C2218" t="s">
        <v>8603</v>
      </c>
      <c r="D2218" t="s">
        <v>511</v>
      </c>
      <c r="E2218" t="s">
        <v>8604</v>
      </c>
      <c r="F2218" s="68">
        <v>43132</v>
      </c>
    </row>
    <row r="2219" spans="1:6">
      <c r="A2219" s="79" t="s">
        <v>13768</v>
      </c>
      <c r="B2219" s="80">
        <v>2020</v>
      </c>
      <c r="C2219" t="s">
        <v>15087</v>
      </c>
      <c r="D2219" t="s">
        <v>511</v>
      </c>
      <c r="E2219" t="s">
        <v>8605</v>
      </c>
      <c r="F2219" s="68">
        <v>43132</v>
      </c>
    </row>
    <row r="2220" spans="1:6">
      <c r="A2220" s="79" t="s">
        <v>13768</v>
      </c>
      <c r="B2220" s="80">
        <v>2020</v>
      </c>
      <c r="C2220" t="s">
        <v>8606</v>
      </c>
      <c r="D2220" t="s">
        <v>511</v>
      </c>
      <c r="E2220" t="s">
        <v>8607</v>
      </c>
      <c r="F2220" s="68">
        <v>43132</v>
      </c>
    </row>
    <row r="2221" spans="1:6">
      <c r="A2221" s="79" t="s">
        <v>13769</v>
      </c>
      <c r="B2221" s="80">
        <v>2020</v>
      </c>
      <c r="C2221" t="s">
        <v>8608</v>
      </c>
      <c r="D2221" t="s">
        <v>511</v>
      </c>
      <c r="E2221" t="s">
        <v>8609</v>
      </c>
      <c r="F2221" s="68">
        <v>43160</v>
      </c>
    </row>
    <row r="2222" spans="1:6">
      <c r="A2222" s="79" t="s">
        <v>13769</v>
      </c>
      <c r="B2222" s="80">
        <v>2020</v>
      </c>
      <c r="C2222" t="s">
        <v>8610</v>
      </c>
      <c r="D2222" t="s">
        <v>511</v>
      </c>
      <c r="E2222" t="s">
        <v>8611</v>
      </c>
      <c r="F2222" s="68">
        <v>43160</v>
      </c>
    </row>
    <row r="2223" spans="1:6">
      <c r="A2223" s="79" t="s">
        <v>13769</v>
      </c>
      <c r="B2223" s="80">
        <v>2020</v>
      </c>
      <c r="C2223" t="s">
        <v>8612</v>
      </c>
      <c r="D2223" t="s">
        <v>511</v>
      </c>
      <c r="E2223" t="s">
        <v>8613</v>
      </c>
      <c r="F2223" s="68">
        <v>43160</v>
      </c>
    </row>
    <row r="2224" spans="1:6">
      <c r="A2224" s="79" t="s">
        <v>13769</v>
      </c>
      <c r="B2224" s="80">
        <v>2020</v>
      </c>
      <c r="C2224" t="s">
        <v>8614</v>
      </c>
      <c r="D2224" t="s">
        <v>511</v>
      </c>
      <c r="E2224" t="s">
        <v>8615</v>
      </c>
      <c r="F2224" s="68">
        <v>42795</v>
      </c>
    </row>
    <row r="2225" spans="1:6">
      <c r="A2225" s="79" t="s">
        <v>13769</v>
      </c>
      <c r="B2225" s="80">
        <v>2020</v>
      </c>
      <c r="C2225" t="s">
        <v>15088</v>
      </c>
      <c r="D2225" t="s">
        <v>511</v>
      </c>
      <c r="E2225" t="s">
        <v>8616</v>
      </c>
      <c r="F2225" s="68">
        <v>43132</v>
      </c>
    </row>
    <row r="2226" spans="1:6">
      <c r="A2226" s="79" t="s">
        <v>13769</v>
      </c>
      <c r="B2226" s="80">
        <v>2020</v>
      </c>
      <c r="C2226" t="s">
        <v>8617</v>
      </c>
      <c r="D2226" t="s">
        <v>511</v>
      </c>
      <c r="E2226" t="s">
        <v>8618</v>
      </c>
      <c r="F2226" s="68">
        <v>43132</v>
      </c>
    </row>
    <row r="2227" spans="1:6">
      <c r="A2227" s="79" t="s">
        <v>13769</v>
      </c>
      <c r="B2227" s="80">
        <v>2020</v>
      </c>
      <c r="C2227" t="s">
        <v>8619</v>
      </c>
      <c r="D2227" t="s">
        <v>511</v>
      </c>
      <c r="E2227" t="s">
        <v>8620</v>
      </c>
      <c r="F2227" s="68">
        <v>43132</v>
      </c>
    </row>
    <row r="2228" spans="1:6">
      <c r="A2228" s="79" t="s">
        <v>13769</v>
      </c>
      <c r="B2228" s="80">
        <v>2020</v>
      </c>
      <c r="C2228" t="s">
        <v>8621</v>
      </c>
      <c r="D2228" t="s">
        <v>511</v>
      </c>
      <c r="E2228" t="s">
        <v>8622</v>
      </c>
      <c r="F2228" s="68">
        <v>43132</v>
      </c>
    </row>
    <row r="2229" spans="1:6">
      <c r="A2229" s="79" t="s">
        <v>13769</v>
      </c>
      <c r="B2229" s="80">
        <v>2020</v>
      </c>
      <c r="C2229" t="s">
        <v>8623</v>
      </c>
      <c r="D2229" t="s">
        <v>511</v>
      </c>
      <c r="E2229" t="s">
        <v>8624</v>
      </c>
      <c r="F2229" s="68">
        <v>43132</v>
      </c>
    </row>
    <row r="2230" spans="1:6">
      <c r="A2230" s="79" t="s">
        <v>13769</v>
      </c>
      <c r="B2230" s="80">
        <v>2020</v>
      </c>
      <c r="C2230" t="s">
        <v>8625</v>
      </c>
      <c r="D2230" t="s">
        <v>511</v>
      </c>
      <c r="E2230" t="s">
        <v>8626</v>
      </c>
      <c r="F2230" s="68">
        <v>43132</v>
      </c>
    </row>
    <row r="2231" spans="1:6">
      <c r="A2231" s="79" t="s">
        <v>13769</v>
      </c>
      <c r="B2231" s="80">
        <v>2020</v>
      </c>
      <c r="C2231" t="s">
        <v>8627</v>
      </c>
      <c r="D2231" t="s">
        <v>511</v>
      </c>
      <c r="E2231" t="s">
        <v>8628</v>
      </c>
      <c r="F2231" s="68">
        <v>43132</v>
      </c>
    </row>
    <row r="2232" spans="1:6">
      <c r="A2232" s="79" t="s">
        <v>13769</v>
      </c>
      <c r="B2232" s="80">
        <v>2020</v>
      </c>
      <c r="C2232" t="s">
        <v>15089</v>
      </c>
      <c r="D2232" t="s">
        <v>511</v>
      </c>
      <c r="E2232" t="s">
        <v>8629</v>
      </c>
      <c r="F2232" s="68">
        <v>43132</v>
      </c>
    </row>
    <row r="2233" spans="1:6">
      <c r="A2233" s="79" t="s">
        <v>13769</v>
      </c>
      <c r="B2233" s="80">
        <v>2020</v>
      </c>
      <c r="C2233" t="s">
        <v>8630</v>
      </c>
      <c r="D2233" t="s">
        <v>511</v>
      </c>
      <c r="E2233" t="s">
        <v>8631</v>
      </c>
      <c r="F2233" s="68">
        <v>43132</v>
      </c>
    </row>
    <row r="2234" spans="1:6">
      <c r="A2234" s="79" t="s">
        <v>13769</v>
      </c>
      <c r="B2234" s="80">
        <v>2020</v>
      </c>
      <c r="C2234" t="s">
        <v>8632</v>
      </c>
      <c r="D2234" t="s">
        <v>511</v>
      </c>
      <c r="E2234" t="s">
        <v>8633</v>
      </c>
      <c r="F2234" s="68">
        <v>43132</v>
      </c>
    </row>
    <row r="2235" spans="1:6">
      <c r="A2235" s="79" t="s">
        <v>13769</v>
      </c>
      <c r="B2235" s="80">
        <v>2020</v>
      </c>
      <c r="C2235" t="s">
        <v>8634</v>
      </c>
      <c r="D2235" t="s">
        <v>511</v>
      </c>
      <c r="E2235" t="s">
        <v>8635</v>
      </c>
      <c r="F2235" s="68">
        <v>43132</v>
      </c>
    </row>
    <row r="2236" spans="1:6">
      <c r="A2236" s="79" t="s">
        <v>13769</v>
      </c>
      <c r="B2236" s="80">
        <v>2020</v>
      </c>
      <c r="C2236" t="s">
        <v>8636</v>
      </c>
      <c r="D2236" t="s">
        <v>511</v>
      </c>
      <c r="E2236" t="s">
        <v>8637</v>
      </c>
      <c r="F2236" s="68">
        <v>43132</v>
      </c>
    </row>
    <row r="2237" spans="1:6">
      <c r="A2237" s="79" t="s">
        <v>13769</v>
      </c>
      <c r="B2237" s="80">
        <v>2020</v>
      </c>
      <c r="C2237" t="s">
        <v>8638</v>
      </c>
      <c r="D2237" t="s">
        <v>511</v>
      </c>
      <c r="E2237" t="s">
        <v>8639</v>
      </c>
      <c r="F2237" s="68">
        <v>43132</v>
      </c>
    </row>
    <row r="2238" spans="1:6">
      <c r="A2238" s="79" t="s">
        <v>13769</v>
      </c>
      <c r="B2238" s="80">
        <v>2020</v>
      </c>
      <c r="C2238" t="s">
        <v>8640</v>
      </c>
      <c r="D2238" t="s">
        <v>511</v>
      </c>
      <c r="E2238" t="s">
        <v>8641</v>
      </c>
      <c r="F2238" s="68">
        <v>43132</v>
      </c>
    </row>
    <row r="2239" spans="1:6">
      <c r="A2239" s="79" t="s">
        <v>13769</v>
      </c>
      <c r="B2239" s="80">
        <v>2020</v>
      </c>
      <c r="C2239" t="s">
        <v>8642</v>
      </c>
      <c r="D2239" t="s">
        <v>511</v>
      </c>
      <c r="E2239" t="s">
        <v>8643</v>
      </c>
      <c r="F2239" s="68">
        <v>43132</v>
      </c>
    </row>
    <row r="2240" spans="1:6">
      <c r="A2240" s="79" t="s">
        <v>13769</v>
      </c>
      <c r="B2240" s="80">
        <v>2020</v>
      </c>
      <c r="C2240" t="s">
        <v>8644</v>
      </c>
      <c r="D2240" t="s">
        <v>511</v>
      </c>
      <c r="E2240" t="s">
        <v>8645</v>
      </c>
      <c r="F2240" s="68">
        <v>43132</v>
      </c>
    </row>
    <row r="2241" spans="1:6">
      <c r="A2241" s="79" t="s">
        <v>13769</v>
      </c>
      <c r="B2241" s="80">
        <v>2020</v>
      </c>
      <c r="C2241" t="s">
        <v>15090</v>
      </c>
      <c r="D2241" t="s">
        <v>511</v>
      </c>
      <c r="E2241" t="s">
        <v>8646</v>
      </c>
      <c r="F2241" s="68">
        <v>43132</v>
      </c>
    </row>
    <row r="2242" spans="1:6">
      <c r="A2242" s="79" t="s">
        <v>13769</v>
      </c>
      <c r="B2242" s="80">
        <v>2020</v>
      </c>
      <c r="C2242" t="s">
        <v>8647</v>
      </c>
      <c r="D2242" t="s">
        <v>511</v>
      </c>
      <c r="E2242" t="s">
        <v>8648</v>
      </c>
      <c r="F2242" s="68">
        <v>43132</v>
      </c>
    </row>
    <row r="2243" spans="1:6">
      <c r="A2243" s="79" t="s">
        <v>13769</v>
      </c>
      <c r="B2243" s="80">
        <v>2020</v>
      </c>
      <c r="C2243" t="s">
        <v>15091</v>
      </c>
      <c r="D2243" t="s">
        <v>511</v>
      </c>
      <c r="E2243" t="s">
        <v>8649</v>
      </c>
      <c r="F2243" s="68">
        <v>43132</v>
      </c>
    </row>
    <row r="2244" spans="1:6">
      <c r="A2244" s="79" t="s">
        <v>13769</v>
      </c>
      <c r="B2244" s="80">
        <v>2020</v>
      </c>
      <c r="C2244" t="s">
        <v>8650</v>
      </c>
      <c r="D2244" t="s">
        <v>511</v>
      </c>
      <c r="E2244" t="s">
        <v>8651</v>
      </c>
      <c r="F2244" s="68">
        <v>43132</v>
      </c>
    </row>
    <row r="2245" spans="1:6">
      <c r="A2245" s="79" t="s">
        <v>13769</v>
      </c>
      <c r="B2245" s="80">
        <v>2020</v>
      </c>
      <c r="C2245" t="s">
        <v>8652</v>
      </c>
      <c r="D2245" t="s">
        <v>511</v>
      </c>
      <c r="E2245" t="s">
        <v>8653</v>
      </c>
      <c r="F2245" s="68">
        <v>43132</v>
      </c>
    </row>
    <row r="2246" spans="1:6">
      <c r="A2246" s="79" t="s">
        <v>13769</v>
      </c>
      <c r="B2246" s="80">
        <v>2020</v>
      </c>
      <c r="C2246" t="s">
        <v>15092</v>
      </c>
      <c r="D2246" t="s">
        <v>511</v>
      </c>
      <c r="E2246" t="s">
        <v>8654</v>
      </c>
      <c r="F2246" s="68">
        <v>43132</v>
      </c>
    </row>
    <row r="2247" spans="1:6">
      <c r="A2247" s="79" t="s">
        <v>13769</v>
      </c>
      <c r="B2247" s="80">
        <v>2020</v>
      </c>
      <c r="C2247" t="s">
        <v>8655</v>
      </c>
      <c r="D2247" t="s">
        <v>511</v>
      </c>
      <c r="E2247" t="s">
        <v>8656</v>
      </c>
      <c r="F2247" s="68">
        <v>43132</v>
      </c>
    </row>
    <row r="2248" spans="1:6">
      <c r="A2248" s="79" t="s">
        <v>13769</v>
      </c>
      <c r="B2248" s="80">
        <v>2020</v>
      </c>
      <c r="C2248" t="s">
        <v>15093</v>
      </c>
      <c r="D2248" t="s">
        <v>511</v>
      </c>
      <c r="E2248" t="s">
        <v>8657</v>
      </c>
      <c r="F2248" s="68">
        <v>43132</v>
      </c>
    </row>
    <row r="2249" spans="1:6">
      <c r="A2249" s="79" t="s">
        <v>13769</v>
      </c>
      <c r="B2249" s="80">
        <v>2020</v>
      </c>
      <c r="C2249" t="s">
        <v>15094</v>
      </c>
      <c r="D2249" t="s">
        <v>511</v>
      </c>
      <c r="E2249" t="s">
        <v>8658</v>
      </c>
      <c r="F2249" s="68">
        <v>43132</v>
      </c>
    </row>
    <row r="2250" spans="1:6">
      <c r="A2250" s="79" t="s">
        <v>13769</v>
      </c>
      <c r="B2250" s="80">
        <v>2020</v>
      </c>
      <c r="C2250" t="s">
        <v>15095</v>
      </c>
      <c r="D2250" t="s">
        <v>511</v>
      </c>
      <c r="E2250" t="s">
        <v>8659</v>
      </c>
      <c r="F2250" s="68">
        <v>43132</v>
      </c>
    </row>
    <row r="2251" spans="1:6">
      <c r="A2251" s="79" t="s">
        <v>13769</v>
      </c>
      <c r="B2251" s="80">
        <v>2020</v>
      </c>
      <c r="C2251" t="s">
        <v>8660</v>
      </c>
      <c r="D2251" t="s">
        <v>511</v>
      </c>
      <c r="E2251" t="s">
        <v>8661</v>
      </c>
      <c r="F2251" s="68">
        <v>43132</v>
      </c>
    </row>
    <row r="2252" spans="1:6">
      <c r="A2252" s="79" t="s">
        <v>13769</v>
      </c>
      <c r="B2252" s="80">
        <v>2020</v>
      </c>
      <c r="C2252" t="s">
        <v>8662</v>
      </c>
      <c r="D2252" t="s">
        <v>511</v>
      </c>
      <c r="E2252" t="s">
        <v>8663</v>
      </c>
      <c r="F2252" s="68">
        <v>43132</v>
      </c>
    </row>
    <row r="2253" spans="1:6">
      <c r="A2253" s="79" t="s">
        <v>13769</v>
      </c>
      <c r="B2253" s="80">
        <v>2020</v>
      </c>
      <c r="C2253" t="s">
        <v>15096</v>
      </c>
      <c r="D2253" t="s">
        <v>511</v>
      </c>
      <c r="E2253" t="s">
        <v>8664</v>
      </c>
      <c r="F2253" s="68">
        <v>43132</v>
      </c>
    </row>
    <row r="2254" spans="1:6">
      <c r="A2254" s="79" t="s">
        <v>13769</v>
      </c>
      <c r="B2254" s="80">
        <v>2020</v>
      </c>
      <c r="C2254" t="s">
        <v>8665</v>
      </c>
      <c r="D2254" t="s">
        <v>511</v>
      </c>
      <c r="E2254" t="s">
        <v>8666</v>
      </c>
      <c r="F2254" s="68">
        <v>43132</v>
      </c>
    </row>
    <row r="2255" spans="1:6">
      <c r="A2255" s="79" t="s">
        <v>13769</v>
      </c>
      <c r="B2255" s="80">
        <v>2020</v>
      </c>
      <c r="C2255" t="s">
        <v>15097</v>
      </c>
      <c r="D2255" t="s">
        <v>511</v>
      </c>
      <c r="E2255" t="s">
        <v>8667</v>
      </c>
      <c r="F2255" s="68">
        <v>43132</v>
      </c>
    </row>
    <row r="2256" spans="1:6">
      <c r="A2256" s="79" t="s">
        <v>13769</v>
      </c>
      <c r="B2256" s="80">
        <v>2020</v>
      </c>
      <c r="C2256" t="s">
        <v>8668</v>
      </c>
      <c r="D2256" t="s">
        <v>511</v>
      </c>
      <c r="E2256" t="s">
        <v>8669</v>
      </c>
      <c r="F2256" s="68">
        <v>43132</v>
      </c>
    </row>
    <row r="2257" spans="1:6">
      <c r="A2257" s="79" t="s">
        <v>13769</v>
      </c>
      <c r="B2257" s="80">
        <v>2020</v>
      </c>
      <c r="C2257" t="s">
        <v>8670</v>
      </c>
      <c r="D2257" t="s">
        <v>511</v>
      </c>
      <c r="E2257" t="s">
        <v>8671</v>
      </c>
      <c r="F2257" s="68">
        <v>43132</v>
      </c>
    </row>
    <row r="2258" spans="1:6">
      <c r="A2258" s="79" t="s">
        <v>13769</v>
      </c>
      <c r="B2258" s="80">
        <v>2020</v>
      </c>
      <c r="C2258" t="s">
        <v>15098</v>
      </c>
      <c r="D2258" t="s">
        <v>511</v>
      </c>
      <c r="E2258" t="s">
        <v>8672</v>
      </c>
      <c r="F2258" s="68">
        <v>43132</v>
      </c>
    </row>
    <row r="2259" spans="1:6">
      <c r="A2259" s="79" t="s">
        <v>13769</v>
      </c>
      <c r="B2259" s="80">
        <v>2020</v>
      </c>
      <c r="C2259" t="s">
        <v>15099</v>
      </c>
      <c r="D2259" t="s">
        <v>511</v>
      </c>
      <c r="E2259" t="s">
        <v>8673</v>
      </c>
      <c r="F2259" s="68">
        <v>43132</v>
      </c>
    </row>
    <row r="2260" spans="1:6">
      <c r="A2260" s="79" t="s">
        <v>13769</v>
      </c>
      <c r="B2260" s="80">
        <v>2020</v>
      </c>
      <c r="C2260" t="s">
        <v>15100</v>
      </c>
      <c r="D2260" t="s">
        <v>511</v>
      </c>
      <c r="E2260" t="s">
        <v>8674</v>
      </c>
      <c r="F2260" s="68">
        <v>43132</v>
      </c>
    </row>
    <row r="2261" spans="1:6">
      <c r="A2261" s="79" t="s">
        <v>13769</v>
      </c>
      <c r="B2261" s="80">
        <v>2020</v>
      </c>
      <c r="C2261" t="s">
        <v>8675</v>
      </c>
      <c r="D2261" t="s">
        <v>511</v>
      </c>
      <c r="E2261" t="s">
        <v>8676</v>
      </c>
      <c r="F2261" s="68">
        <v>43132</v>
      </c>
    </row>
    <row r="2262" spans="1:6">
      <c r="A2262" s="79" t="s">
        <v>13769</v>
      </c>
      <c r="B2262" s="80">
        <v>2020</v>
      </c>
      <c r="C2262" t="s">
        <v>8677</v>
      </c>
      <c r="D2262" t="s">
        <v>511</v>
      </c>
      <c r="E2262" t="s">
        <v>8678</v>
      </c>
      <c r="F2262" s="68">
        <v>43132</v>
      </c>
    </row>
    <row r="2263" spans="1:6">
      <c r="A2263" s="79" t="s">
        <v>13769</v>
      </c>
      <c r="B2263" s="80">
        <v>2020</v>
      </c>
      <c r="C2263" t="s">
        <v>15101</v>
      </c>
      <c r="D2263" t="s">
        <v>511</v>
      </c>
      <c r="E2263" t="s">
        <v>8679</v>
      </c>
      <c r="F2263" s="68">
        <v>43132</v>
      </c>
    </row>
    <row r="2264" spans="1:6">
      <c r="A2264" s="79" t="s">
        <v>13769</v>
      </c>
      <c r="B2264" s="80">
        <v>2020</v>
      </c>
      <c r="C2264" t="s">
        <v>15102</v>
      </c>
      <c r="D2264" t="s">
        <v>511</v>
      </c>
      <c r="E2264" t="s">
        <v>8680</v>
      </c>
      <c r="F2264" s="68">
        <v>43132</v>
      </c>
    </row>
    <row r="2265" spans="1:6">
      <c r="A2265" s="79" t="s">
        <v>13769</v>
      </c>
      <c r="B2265" s="80">
        <v>2020</v>
      </c>
      <c r="C2265" t="s">
        <v>15103</v>
      </c>
      <c r="D2265" t="s">
        <v>511</v>
      </c>
      <c r="E2265" t="s">
        <v>8681</v>
      </c>
      <c r="F2265" s="68">
        <v>43132</v>
      </c>
    </row>
    <row r="2266" spans="1:6">
      <c r="A2266" s="79" t="s">
        <v>13769</v>
      </c>
      <c r="B2266" s="80">
        <v>2020</v>
      </c>
      <c r="C2266" t="s">
        <v>8682</v>
      </c>
      <c r="D2266" t="s">
        <v>511</v>
      </c>
      <c r="E2266" t="s">
        <v>8683</v>
      </c>
      <c r="F2266" s="68">
        <v>43132</v>
      </c>
    </row>
    <row r="2267" spans="1:6">
      <c r="A2267" s="79" t="s">
        <v>13769</v>
      </c>
      <c r="B2267" s="80">
        <v>2020</v>
      </c>
      <c r="C2267" t="s">
        <v>8684</v>
      </c>
      <c r="D2267" t="s">
        <v>511</v>
      </c>
      <c r="E2267" t="s">
        <v>8685</v>
      </c>
      <c r="F2267" s="68">
        <v>43132</v>
      </c>
    </row>
    <row r="2268" spans="1:6">
      <c r="A2268" s="79" t="s">
        <v>13769</v>
      </c>
      <c r="B2268" s="80">
        <v>2020</v>
      </c>
      <c r="C2268" t="s">
        <v>8686</v>
      </c>
      <c r="D2268" t="s">
        <v>511</v>
      </c>
      <c r="E2268" t="s">
        <v>8687</v>
      </c>
      <c r="F2268" s="68">
        <v>43132</v>
      </c>
    </row>
    <row r="2269" spans="1:6">
      <c r="A2269" s="79" t="s">
        <v>13769</v>
      </c>
      <c r="B2269" s="80">
        <v>2020</v>
      </c>
      <c r="C2269" t="s">
        <v>8688</v>
      </c>
      <c r="D2269" t="s">
        <v>511</v>
      </c>
      <c r="E2269" t="s">
        <v>8689</v>
      </c>
      <c r="F2269" s="68">
        <v>43132</v>
      </c>
    </row>
    <row r="2270" spans="1:6">
      <c r="A2270" s="79" t="s">
        <v>13769</v>
      </c>
      <c r="B2270" s="80">
        <v>2020</v>
      </c>
      <c r="C2270" t="s">
        <v>8690</v>
      </c>
      <c r="D2270" t="s">
        <v>511</v>
      </c>
      <c r="E2270" t="s">
        <v>8691</v>
      </c>
      <c r="F2270" s="68">
        <v>43132</v>
      </c>
    </row>
    <row r="2271" spans="1:6">
      <c r="A2271" s="79" t="s">
        <v>13769</v>
      </c>
      <c r="B2271" s="80">
        <v>2020</v>
      </c>
      <c r="C2271" t="s">
        <v>10429</v>
      </c>
      <c r="D2271" t="s">
        <v>511</v>
      </c>
      <c r="E2271" t="s">
        <v>8692</v>
      </c>
      <c r="F2271" s="68">
        <v>43132</v>
      </c>
    </row>
    <row r="2272" spans="1:6">
      <c r="A2272" s="79" t="s">
        <v>13769</v>
      </c>
      <c r="B2272" s="80">
        <v>2020</v>
      </c>
      <c r="C2272" t="s">
        <v>8693</v>
      </c>
      <c r="D2272" t="s">
        <v>511</v>
      </c>
      <c r="E2272" t="s">
        <v>8694</v>
      </c>
      <c r="F2272" s="68">
        <v>43132</v>
      </c>
    </row>
    <row r="2273" spans="1:6">
      <c r="A2273" s="79" t="s">
        <v>13769</v>
      </c>
      <c r="B2273" s="80">
        <v>2020</v>
      </c>
      <c r="C2273" t="s">
        <v>8695</v>
      </c>
      <c r="D2273" t="s">
        <v>511</v>
      </c>
      <c r="E2273" t="s">
        <v>8696</v>
      </c>
      <c r="F2273" s="68">
        <v>43132</v>
      </c>
    </row>
    <row r="2274" spans="1:6">
      <c r="A2274" s="79" t="s">
        <v>13769</v>
      </c>
      <c r="B2274" s="80">
        <v>2020</v>
      </c>
      <c r="C2274" t="s">
        <v>8697</v>
      </c>
      <c r="D2274" t="s">
        <v>511</v>
      </c>
      <c r="E2274" t="s">
        <v>8698</v>
      </c>
      <c r="F2274" s="68">
        <v>43132</v>
      </c>
    </row>
    <row r="2275" spans="1:6">
      <c r="A2275" s="79" t="s">
        <v>13769</v>
      </c>
      <c r="B2275" s="80">
        <v>2020</v>
      </c>
      <c r="C2275" t="s">
        <v>8699</v>
      </c>
      <c r="D2275" t="s">
        <v>511</v>
      </c>
      <c r="E2275" t="s">
        <v>8700</v>
      </c>
      <c r="F2275" s="68">
        <v>43132</v>
      </c>
    </row>
    <row r="2276" spans="1:6">
      <c r="A2276" s="79" t="s">
        <v>13769</v>
      </c>
      <c r="B2276" s="80">
        <v>2020</v>
      </c>
      <c r="C2276" t="s">
        <v>8701</v>
      </c>
      <c r="D2276" t="s">
        <v>511</v>
      </c>
      <c r="E2276" t="s">
        <v>8702</v>
      </c>
      <c r="F2276" s="68">
        <v>43132</v>
      </c>
    </row>
    <row r="2277" spans="1:6">
      <c r="A2277" s="79" t="s">
        <v>13769</v>
      </c>
      <c r="B2277" s="80">
        <v>2020</v>
      </c>
      <c r="C2277" t="s">
        <v>8703</v>
      </c>
      <c r="D2277" t="s">
        <v>511</v>
      </c>
      <c r="E2277" t="s">
        <v>8704</v>
      </c>
      <c r="F2277" s="68">
        <v>43132</v>
      </c>
    </row>
    <row r="2278" spans="1:6">
      <c r="A2278" s="79" t="s">
        <v>13769</v>
      </c>
      <c r="B2278" s="80">
        <v>2020</v>
      </c>
      <c r="C2278" t="s">
        <v>8705</v>
      </c>
      <c r="D2278" t="s">
        <v>511</v>
      </c>
      <c r="E2278" t="s">
        <v>8706</v>
      </c>
      <c r="F2278" s="68">
        <v>43132</v>
      </c>
    </row>
    <row r="2279" spans="1:6">
      <c r="A2279" s="79" t="s">
        <v>13769</v>
      </c>
      <c r="B2279" s="80">
        <v>2020</v>
      </c>
      <c r="C2279" t="s">
        <v>11767</v>
      </c>
      <c r="D2279" t="s">
        <v>511</v>
      </c>
      <c r="E2279" t="s">
        <v>8707</v>
      </c>
      <c r="F2279" s="68">
        <v>43132</v>
      </c>
    </row>
    <row r="2280" spans="1:6">
      <c r="A2280" s="79" t="s">
        <v>13769</v>
      </c>
      <c r="B2280" s="80">
        <v>2020</v>
      </c>
      <c r="C2280" t="s">
        <v>15104</v>
      </c>
      <c r="D2280" t="s">
        <v>511</v>
      </c>
      <c r="E2280" t="s">
        <v>8708</v>
      </c>
      <c r="F2280" s="68">
        <v>43132</v>
      </c>
    </row>
    <row r="2281" spans="1:6">
      <c r="A2281" s="79" t="s">
        <v>13769</v>
      </c>
      <c r="B2281" s="80">
        <v>2020</v>
      </c>
      <c r="C2281" t="s">
        <v>8709</v>
      </c>
      <c r="D2281" t="s">
        <v>511</v>
      </c>
      <c r="E2281" t="s">
        <v>8710</v>
      </c>
      <c r="F2281" s="68">
        <v>43132</v>
      </c>
    </row>
    <row r="2282" spans="1:6">
      <c r="A2282" s="79" t="s">
        <v>13769</v>
      </c>
      <c r="B2282" s="80">
        <v>2020</v>
      </c>
      <c r="C2282" t="s">
        <v>15105</v>
      </c>
      <c r="D2282" t="s">
        <v>511</v>
      </c>
      <c r="E2282" t="s">
        <v>8711</v>
      </c>
      <c r="F2282" s="68">
        <v>43132</v>
      </c>
    </row>
    <row r="2283" spans="1:6">
      <c r="A2283" s="79" t="s">
        <v>13769</v>
      </c>
      <c r="B2283" s="80">
        <v>2020</v>
      </c>
      <c r="C2283" t="s">
        <v>15106</v>
      </c>
      <c r="D2283" t="s">
        <v>511</v>
      </c>
      <c r="E2283" t="s">
        <v>8712</v>
      </c>
      <c r="F2283" s="68">
        <v>43132</v>
      </c>
    </row>
    <row r="2284" spans="1:6">
      <c r="A2284" s="79" t="s">
        <v>13769</v>
      </c>
      <c r="B2284" s="80">
        <v>2020</v>
      </c>
      <c r="C2284" t="s">
        <v>8713</v>
      </c>
      <c r="D2284" t="s">
        <v>511</v>
      </c>
      <c r="E2284" t="s">
        <v>8714</v>
      </c>
      <c r="F2284" s="68">
        <v>43132</v>
      </c>
    </row>
    <row r="2285" spans="1:6">
      <c r="A2285" s="79" t="s">
        <v>13769</v>
      </c>
      <c r="B2285" s="80">
        <v>2020</v>
      </c>
      <c r="C2285" t="s">
        <v>8715</v>
      </c>
      <c r="D2285" t="s">
        <v>511</v>
      </c>
      <c r="E2285" t="s">
        <v>8716</v>
      </c>
      <c r="F2285" s="68">
        <v>43132</v>
      </c>
    </row>
    <row r="2286" spans="1:6">
      <c r="A2286" s="79" t="s">
        <v>13769</v>
      </c>
      <c r="B2286" s="80">
        <v>2020</v>
      </c>
      <c r="C2286" t="s">
        <v>8717</v>
      </c>
      <c r="D2286" t="s">
        <v>511</v>
      </c>
      <c r="E2286" t="s">
        <v>8718</v>
      </c>
      <c r="F2286" s="68">
        <v>43132</v>
      </c>
    </row>
    <row r="2287" spans="1:6">
      <c r="A2287" s="79" t="s">
        <v>13769</v>
      </c>
      <c r="B2287" s="80">
        <v>2020</v>
      </c>
      <c r="C2287" t="s">
        <v>15107</v>
      </c>
      <c r="D2287" t="s">
        <v>511</v>
      </c>
      <c r="E2287" t="s">
        <v>8719</v>
      </c>
      <c r="F2287" s="68">
        <v>43132</v>
      </c>
    </row>
    <row r="2288" spans="1:6">
      <c r="A2288" s="79" t="s">
        <v>13769</v>
      </c>
      <c r="B2288" s="80">
        <v>2020</v>
      </c>
      <c r="C2288" t="s">
        <v>8720</v>
      </c>
      <c r="D2288" t="s">
        <v>511</v>
      </c>
      <c r="E2288" t="s">
        <v>8721</v>
      </c>
      <c r="F2288" s="68">
        <v>43132</v>
      </c>
    </row>
    <row r="2289" spans="1:6">
      <c r="A2289" s="79" t="s">
        <v>13769</v>
      </c>
      <c r="B2289" s="80">
        <v>2020</v>
      </c>
      <c r="C2289" t="s">
        <v>8722</v>
      </c>
      <c r="D2289" t="s">
        <v>511</v>
      </c>
      <c r="E2289" t="s">
        <v>8723</v>
      </c>
      <c r="F2289" s="68">
        <v>43132</v>
      </c>
    </row>
    <row r="2290" spans="1:6">
      <c r="A2290" s="79" t="s">
        <v>13769</v>
      </c>
      <c r="B2290" s="80">
        <v>2020</v>
      </c>
      <c r="C2290" t="s">
        <v>8724</v>
      </c>
      <c r="D2290" t="s">
        <v>511</v>
      </c>
      <c r="E2290" t="s">
        <v>8725</v>
      </c>
      <c r="F2290" s="68">
        <v>43132</v>
      </c>
    </row>
    <row r="2291" spans="1:6">
      <c r="A2291" s="79" t="s">
        <v>13769</v>
      </c>
      <c r="B2291" s="80">
        <v>2020</v>
      </c>
      <c r="C2291" t="s">
        <v>8726</v>
      </c>
      <c r="D2291" t="s">
        <v>511</v>
      </c>
      <c r="E2291" t="s">
        <v>8727</v>
      </c>
      <c r="F2291" s="68">
        <v>43132</v>
      </c>
    </row>
    <row r="2292" spans="1:6">
      <c r="A2292" s="79" t="s">
        <v>13769</v>
      </c>
      <c r="B2292" s="80">
        <v>2020</v>
      </c>
      <c r="C2292" t="s">
        <v>8728</v>
      </c>
      <c r="D2292" t="s">
        <v>511</v>
      </c>
      <c r="E2292" t="s">
        <v>8729</v>
      </c>
      <c r="F2292" s="68">
        <v>43132</v>
      </c>
    </row>
    <row r="2293" spans="1:6">
      <c r="A2293" s="79" t="s">
        <v>13769</v>
      </c>
      <c r="B2293" s="80">
        <v>2020</v>
      </c>
      <c r="C2293" t="s">
        <v>8730</v>
      </c>
      <c r="D2293" t="s">
        <v>511</v>
      </c>
      <c r="E2293" t="s">
        <v>8731</v>
      </c>
      <c r="F2293" s="68">
        <v>43132</v>
      </c>
    </row>
    <row r="2294" spans="1:6">
      <c r="A2294" s="79" t="s">
        <v>13769</v>
      </c>
      <c r="B2294" s="80">
        <v>2020</v>
      </c>
      <c r="C2294" t="s">
        <v>15108</v>
      </c>
      <c r="D2294" t="s">
        <v>511</v>
      </c>
      <c r="E2294" t="s">
        <v>8732</v>
      </c>
      <c r="F2294" s="68">
        <v>43132</v>
      </c>
    </row>
    <row r="2295" spans="1:6">
      <c r="A2295" s="79" t="s">
        <v>13769</v>
      </c>
      <c r="B2295" s="80">
        <v>2020</v>
      </c>
      <c r="C2295" t="s">
        <v>8733</v>
      </c>
      <c r="D2295" t="s">
        <v>511</v>
      </c>
      <c r="E2295" t="s">
        <v>8734</v>
      </c>
      <c r="F2295" s="68">
        <v>43132</v>
      </c>
    </row>
    <row r="2296" spans="1:6">
      <c r="A2296" s="79" t="s">
        <v>13769</v>
      </c>
      <c r="B2296" s="80">
        <v>2020</v>
      </c>
      <c r="C2296" t="s">
        <v>15109</v>
      </c>
      <c r="D2296" t="s">
        <v>511</v>
      </c>
      <c r="E2296" t="s">
        <v>8735</v>
      </c>
      <c r="F2296" s="68">
        <v>43132</v>
      </c>
    </row>
    <row r="2297" spans="1:6">
      <c r="A2297" s="79" t="s">
        <v>13769</v>
      </c>
      <c r="B2297" s="80">
        <v>2020</v>
      </c>
      <c r="C2297" t="s">
        <v>15110</v>
      </c>
      <c r="D2297" t="s">
        <v>511</v>
      </c>
      <c r="E2297" t="s">
        <v>8736</v>
      </c>
      <c r="F2297" s="68">
        <v>43132</v>
      </c>
    </row>
    <row r="2298" spans="1:6">
      <c r="A2298" s="79" t="s">
        <v>13769</v>
      </c>
      <c r="B2298" s="80">
        <v>2020</v>
      </c>
      <c r="C2298" t="s">
        <v>15111</v>
      </c>
      <c r="D2298" t="s">
        <v>511</v>
      </c>
      <c r="E2298" t="s">
        <v>8737</v>
      </c>
      <c r="F2298" s="68">
        <v>43132</v>
      </c>
    </row>
    <row r="2299" spans="1:6">
      <c r="A2299" s="79" t="s">
        <v>13769</v>
      </c>
      <c r="B2299" s="80">
        <v>2020</v>
      </c>
      <c r="C2299" t="s">
        <v>8738</v>
      </c>
      <c r="D2299" t="s">
        <v>511</v>
      </c>
      <c r="E2299" t="s">
        <v>8739</v>
      </c>
      <c r="F2299" s="68">
        <v>43132</v>
      </c>
    </row>
    <row r="2300" spans="1:6">
      <c r="A2300" s="79" t="s">
        <v>13769</v>
      </c>
      <c r="B2300" s="80">
        <v>2020</v>
      </c>
      <c r="C2300" t="s">
        <v>15112</v>
      </c>
      <c r="D2300" t="s">
        <v>511</v>
      </c>
      <c r="E2300" t="s">
        <v>8740</v>
      </c>
      <c r="F2300" s="68">
        <v>43132</v>
      </c>
    </row>
    <row r="2301" spans="1:6">
      <c r="A2301" s="79" t="s">
        <v>13769</v>
      </c>
      <c r="B2301" s="80">
        <v>2020</v>
      </c>
      <c r="C2301" t="s">
        <v>8741</v>
      </c>
      <c r="D2301" t="s">
        <v>511</v>
      </c>
      <c r="E2301" t="s">
        <v>8742</v>
      </c>
      <c r="F2301" s="68">
        <v>43132</v>
      </c>
    </row>
    <row r="2302" spans="1:6">
      <c r="A2302" s="79" t="s">
        <v>13769</v>
      </c>
      <c r="B2302" s="80">
        <v>2020</v>
      </c>
      <c r="C2302" t="s">
        <v>8743</v>
      </c>
      <c r="D2302" t="s">
        <v>511</v>
      </c>
      <c r="E2302" t="s">
        <v>8744</v>
      </c>
      <c r="F2302" s="68">
        <v>43132</v>
      </c>
    </row>
    <row r="2303" spans="1:6">
      <c r="A2303" s="79" t="s">
        <v>13769</v>
      </c>
      <c r="B2303" s="80">
        <v>2020</v>
      </c>
      <c r="C2303" t="s">
        <v>8745</v>
      </c>
      <c r="D2303" t="s">
        <v>511</v>
      </c>
      <c r="E2303" t="s">
        <v>8746</v>
      </c>
      <c r="F2303" s="68">
        <v>43132</v>
      </c>
    </row>
    <row r="2304" spans="1:6">
      <c r="A2304" s="79" t="s">
        <v>13769</v>
      </c>
      <c r="B2304" s="80">
        <v>2020</v>
      </c>
      <c r="C2304" t="s">
        <v>8747</v>
      </c>
      <c r="D2304" t="s">
        <v>511</v>
      </c>
      <c r="E2304" t="s">
        <v>8748</v>
      </c>
      <c r="F2304" s="68">
        <v>43132</v>
      </c>
    </row>
    <row r="2305" spans="1:6">
      <c r="A2305" s="79" t="s">
        <v>13769</v>
      </c>
      <c r="B2305" s="80">
        <v>2020</v>
      </c>
      <c r="C2305" t="s">
        <v>8749</v>
      </c>
      <c r="D2305" t="s">
        <v>511</v>
      </c>
      <c r="E2305" t="s">
        <v>8750</v>
      </c>
      <c r="F2305" s="68">
        <v>43132</v>
      </c>
    </row>
    <row r="2306" spans="1:6">
      <c r="A2306" s="79" t="s">
        <v>13769</v>
      </c>
      <c r="B2306" s="80">
        <v>2020</v>
      </c>
      <c r="C2306" t="s">
        <v>15113</v>
      </c>
      <c r="D2306" t="s">
        <v>511</v>
      </c>
      <c r="E2306" t="s">
        <v>8751</v>
      </c>
      <c r="F2306" s="68">
        <v>43132</v>
      </c>
    </row>
    <row r="2307" spans="1:6">
      <c r="A2307" s="79" t="s">
        <v>13769</v>
      </c>
      <c r="B2307" s="80">
        <v>2020</v>
      </c>
      <c r="C2307" t="s">
        <v>15114</v>
      </c>
      <c r="D2307" t="s">
        <v>511</v>
      </c>
      <c r="E2307" t="s">
        <v>8752</v>
      </c>
      <c r="F2307" s="68">
        <v>43132</v>
      </c>
    </row>
    <row r="2308" spans="1:6">
      <c r="A2308" s="79" t="s">
        <v>13769</v>
      </c>
      <c r="B2308" s="80">
        <v>2020</v>
      </c>
      <c r="C2308" t="s">
        <v>15115</v>
      </c>
      <c r="D2308" t="s">
        <v>511</v>
      </c>
      <c r="E2308" t="s">
        <v>8754</v>
      </c>
      <c r="F2308" s="68">
        <v>43132</v>
      </c>
    </row>
    <row r="2309" spans="1:6">
      <c r="A2309" s="79" t="s">
        <v>13769</v>
      </c>
      <c r="B2309" s="80">
        <v>2020</v>
      </c>
      <c r="C2309" t="s">
        <v>8755</v>
      </c>
      <c r="D2309" t="s">
        <v>511</v>
      </c>
      <c r="E2309" t="s">
        <v>8756</v>
      </c>
      <c r="F2309" s="68">
        <v>43132</v>
      </c>
    </row>
    <row r="2310" spans="1:6">
      <c r="A2310" s="79" t="s">
        <v>13769</v>
      </c>
      <c r="B2310" s="80">
        <v>2020</v>
      </c>
      <c r="C2310" t="s">
        <v>15116</v>
      </c>
      <c r="D2310" t="s">
        <v>511</v>
      </c>
      <c r="E2310" t="s">
        <v>8757</v>
      </c>
      <c r="F2310" s="68">
        <v>43132</v>
      </c>
    </row>
    <row r="2311" spans="1:6">
      <c r="A2311" s="79" t="s">
        <v>13769</v>
      </c>
      <c r="B2311" s="80">
        <v>2020</v>
      </c>
      <c r="C2311" t="s">
        <v>12713</v>
      </c>
      <c r="D2311" t="s">
        <v>511</v>
      </c>
      <c r="E2311" t="s">
        <v>8758</v>
      </c>
      <c r="F2311" s="68">
        <v>43132</v>
      </c>
    </row>
    <row r="2312" spans="1:6">
      <c r="A2312" s="79" t="s">
        <v>13769</v>
      </c>
      <c r="B2312" s="80">
        <v>2020</v>
      </c>
      <c r="C2312" t="s">
        <v>8759</v>
      </c>
      <c r="D2312" t="s">
        <v>511</v>
      </c>
      <c r="E2312" t="s">
        <v>8760</v>
      </c>
      <c r="F2312" s="68">
        <v>43132</v>
      </c>
    </row>
    <row r="2313" spans="1:6">
      <c r="A2313" s="79" t="s">
        <v>13769</v>
      </c>
      <c r="B2313" s="80">
        <v>2020</v>
      </c>
      <c r="C2313" t="s">
        <v>8761</v>
      </c>
      <c r="D2313" t="s">
        <v>511</v>
      </c>
      <c r="E2313" t="s">
        <v>8762</v>
      </c>
      <c r="F2313" s="68">
        <v>43132</v>
      </c>
    </row>
    <row r="2314" spans="1:6">
      <c r="A2314" s="79" t="s">
        <v>13769</v>
      </c>
      <c r="B2314" s="80">
        <v>2020</v>
      </c>
      <c r="C2314" t="s">
        <v>8763</v>
      </c>
      <c r="D2314" t="s">
        <v>511</v>
      </c>
      <c r="E2314" t="s">
        <v>8764</v>
      </c>
      <c r="F2314" s="68">
        <v>43132</v>
      </c>
    </row>
    <row r="2315" spans="1:6">
      <c r="A2315" s="79" t="s">
        <v>13769</v>
      </c>
      <c r="B2315" s="80">
        <v>2020</v>
      </c>
      <c r="C2315" t="s">
        <v>8765</v>
      </c>
      <c r="D2315" t="s">
        <v>511</v>
      </c>
      <c r="E2315" t="s">
        <v>8766</v>
      </c>
      <c r="F2315" s="68">
        <v>43132</v>
      </c>
    </row>
    <row r="2316" spans="1:6">
      <c r="A2316" s="79" t="s">
        <v>13769</v>
      </c>
      <c r="B2316" s="80">
        <v>2020</v>
      </c>
      <c r="C2316" t="s">
        <v>8767</v>
      </c>
      <c r="D2316" t="s">
        <v>511</v>
      </c>
      <c r="E2316" t="s">
        <v>8768</v>
      </c>
      <c r="F2316" s="68">
        <v>43132</v>
      </c>
    </row>
    <row r="2317" spans="1:6">
      <c r="A2317" s="79" t="s">
        <v>13769</v>
      </c>
      <c r="B2317" s="80">
        <v>2020</v>
      </c>
      <c r="C2317" t="s">
        <v>8769</v>
      </c>
      <c r="D2317" t="s">
        <v>511</v>
      </c>
      <c r="E2317" t="s">
        <v>8770</v>
      </c>
      <c r="F2317" s="68">
        <v>43132</v>
      </c>
    </row>
    <row r="2318" spans="1:6">
      <c r="A2318" s="79" t="s">
        <v>13769</v>
      </c>
      <c r="B2318" s="80">
        <v>2020</v>
      </c>
      <c r="C2318" t="s">
        <v>8771</v>
      </c>
      <c r="D2318" t="s">
        <v>511</v>
      </c>
      <c r="E2318" t="s">
        <v>8772</v>
      </c>
      <c r="F2318" s="68">
        <v>43132</v>
      </c>
    </row>
    <row r="2319" spans="1:6">
      <c r="A2319" s="79" t="s">
        <v>13769</v>
      </c>
      <c r="B2319" s="80">
        <v>2020</v>
      </c>
      <c r="C2319" t="s">
        <v>15117</v>
      </c>
      <c r="D2319" t="s">
        <v>511</v>
      </c>
      <c r="E2319" t="s">
        <v>8773</v>
      </c>
      <c r="F2319" s="68">
        <v>43132</v>
      </c>
    </row>
    <row r="2320" spans="1:6">
      <c r="A2320" s="79" t="s">
        <v>13769</v>
      </c>
      <c r="B2320" s="80">
        <v>2020</v>
      </c>
      <c r="C2320" t="s">
        <v>15118</v>
      </c>
      <c r="D2320" t="s">
        <v>511</v>
      </c>
      <c r="E2320" t="s">
        <v>8774</v>
      </c>
      <c r="F2320" s="68">
        <v>43132</v>
      </c>
    </row>
    <row r="2321" spans="1:6">
      <c r="A2321" s="79" t="s">
        <v>13769</v>
      </c>
      <c r="B2321" s="80">
        <v>2020</v>
      </c>
      <c r="C2321" t="s">
        <v>8775</v>
      </c>
      <c r="D2321" t="s">
        <v>511</v>
      </c>
      <c r="E2321" t="s">
        <v>8776</v>
      </c>
      <c r="F2321" s="68">
        <v>43132</v>
      </c>
    </row>
    <row r="2322" spans="1:6">
      <c r="A2322" s="79" t="s">
        <v>13770</v>
      </c>
      <c r="B2322" s="80">
        <v>2020</v>
      </c>
      <c r="C2322" t="s">
        <v>8777</v>
      </c>
      <c r="D2322" t="s">
        <v>511</v>
      </c>
      <c r="E2322" t="s">
        <v>8778</v>
      </c>
      <c r="F2322" s="68">
        <v>43132</v>
      </c>
    </row>
    <row r="2323" spans="1:6">
      <c r="A2323" s="79" t="s">
        <v>13770</v>
      </c>
      <c r="B2323" s="80">
        <v>2020</v>
      </c>
      <c r="C2323" t="s">
        <v>8779</v>
      </c>
      <c r="D2323" t="s">
        <v>511</v>
      </c>
      <c r="E2323" t="s">
        <v>8780</v>
      </c>
      <c r="F2323" s="68">
        <v>43132</v>
      </c>
    </row>
    <row r="2324" spans="1:6">
      <c r="A2324" s="79" t="s">
        <v>13770</v>
      </c>
      <c r="B2324" s="80">
        <v>2020</v>
      </c>
      <c r="C2324" t="s">
        <v>15119</v>
      </c>
      <c r="D2324" t="s">
        <v>511</v>
      </c>
      <c r="E2324" t="s">
        <v>8781</v>
      </c>
      <c r="F2324" s="68">
        <v>43132</v>
      </c>
    </row>
    <row r="2325" spans="1:6">
      <c r="A2325" s="79" t="s">
        <v>13770</v>
      </c>
      <c r="B2325" s="80">
        <v>2020</v>
      </c>
      <c r="C2325" t="s">
        <v>15120</v>
      </c>
      <c r="D2325" t="s">
        <v>511</v>
      </c>
      <c r="E2325" t="s">
        <v>8782</v>
      </c>
      <c r="F2325" s="68">
        <v>43132</v>
      </c>
    </row>
    <row r="2326" spans="1:6">
      <c r="A2326" s="79" t="s">
        <v>13770</v>
      </c>
      <c r="B2326" s="80">
        <v>2020</v>
      </c>
      <c r="C2326" t="s">
        <v>15121</v>
      </c>
      <c r="D2326" t="s">
        <v>511</v>
      </c>
      <c r="E2326" t="s">
        <v>8783</v>
      </c>
      <c r="F2326" s="68">
        <v>43132</v>
      </c>
    </row>
    <row r="2327" spans="1:6">
      <c r="A2327" s="79" t="s">
        <v>13770</v>
      </c>
      <c r="B2327" s="80">
        <v>2020</v>
      </c>
      <c r="C2327" t="s">
        <v>15122</v>
      </c>
      <c r="D2327" t="s">
        <v>511</v>
      </c>
      <c r="E2327" t="s">
        <v>8784</v>
      </c>
      <c r="F2327" s="68">
        <v>43132</v>
      </c>
    </row>
    <row r="2328" spans="1:6">
      <c r="A2328" s="79" t="s">
        <v>13770</v>
      </c>
      <c r="B2328" s="80">
        <v>2020</v>
      </c>
      <c r="C2328" t="s">
        <v>15123</v>
      </c>
      <c r="D2328" t="s">
        <v>511</v>
      </c>
      <c r="E2328" t="s">
        <v>8785</v>
      </c>
      <c r="F2328" s="68">
        <v>43132</v>
      </c>
    </row>
    <row r="2329" spans="1:6">
      <c r="A2329" s="79" t="s">
        <v>13770</v>
      </c>
      <c r="B2329" s="80">
        <v>2020</v>
      </c>
      <c r="C2329" t="s">
        <v>8786</v>
      </c>
      <c r="D2329" t="s">
        <v>511</v>
      </c>
      <c r="E2329" t="s">
        <v>8787</v>
      </c>
      <c r="F2329" s="68">
        <v>43132</v>
      </c>
    </row>
    <row r="2330" spans="1:6">
      <c r="A2330" s="79" t="s">
        <v>13770</v>
      </c>
      <c r="B2330" s="80">
        <v>2020</v>
      </c>
      <c r="C2330" t="s">
        <v>15124</v>
      </c>
      <c r="D2330" t="s">
        <v>511</v>
      </c>
      <c r="E2330" t="s">
        <v>8788</v>
      </c>
      <c r="F2330" s="68">
        <v>43132</v>
      </c>
    </row>
    <row r="2331" spans="1:6">
      <c r="A2331" s="79" t="s">
        <v>13770</v>
      </c>
      <c r="B2331" s="80">
        <v>2020</v>
      </c>
      <c r="C2331" t="s">
        <v>15125</v>
      </c>
      <c r="D2331" t="s">
        <v>511</v>
      </c>
      <c r="E2331" t="s">
        <v>8789</v>
      </c>
      <c r="F2331" s="68">
        <v>43132</v>
      </c>
    </row>
    <row r="2332" spans="1:6">
      <c r="A2332" s="79" t="s">
        <v>13770</v>
      </c>
      <c r="B2332" s="80">
        <v>2020</v>
      </c>
      <c r="C2332" t="s">
        <v>8790</v>
      </c>
      <c r="D2332" t="s">
        <v>511</v>
      </c>
      <c r="E2332" t="s">
        <v>8791</v>
      </c>
      <c r="F2332" s="68">
        <v>43132</v>
      </c>
    </row>
    <row r="2333" spans="1:6">
      <c r="A2333" s="79" t="s">
        <v>13770</v>
      </c>
      <c r="B2333" s="80">
        <v>2020</v>
      </c>
      <c r="C2333" t="s">
        <v>8792</v>
      </c>
      <c r="D2333" t="s">
        <v>511</v>
      </c>
      <c r="E2333" t="s">
        <v>8793</v>
      </c>
      <c r="F2333" s="68">
        <v>43132</v>
      </c>
    </row>
    <row r="2334" spans="1:6">
      <c r="A2334" s="79" t="s">
        <v>13770</v>
      </c>
      <c r="B2334" s="80">
        <v>2020</v>
      </c>
      <c r="C2334" t="s">
        <v>8794</v>
      </c>
      <c r="D2334" t="s">
        <v>511</v>
      </c>
      <c r="E2334" t="s">
        <v>8795</v>
      </c>
      <c r="F2334" s="68">
        <v>43132</v>
      </c>
    </row>
    <row r="2335" spans="1:6">
      <c r="A2335" s="79" t="s">
        <v>13770</v>
      </c>
      <c r="B2335" s="80">
        <v>2020</v>
      </c>
      <c r="C2335" t="s">
        <v>8796</v>
      </c>
      <c r="D2335" t="s">
        <v>511</v>
      </c>
      <c r="E2335" t="s">
        <v>8797</v>
      </c>
      <c r="F2335" s="68">
        <v>43132</v>
      </c>
    </row>
    <row r="2336" spans="1:6">
      <c r="A2336" s="79" t="s">
        <v>13770</v>
      </c>
      <c r="B2336" s="80">
        <v>2020</v>
      </c>
      <c r="C2336" t="s">
        <v>8798</v>
      </c>
      <c r="D2336" t="s">
        <v>511</v>
      </c>
      <c r="E2336" t="s">
        <v>8799</v>
      </c>
      <c r="F2336" s="68">
        <v>43132</v>
      </c>
    </row>
    <row r="2337" spans="1:6">
      <c r="A2337" s="79" t="s">
        <v>13770</v>
      </c>
      <c r="B2337" s="80">
        <v>2020</v>
      </c>
      <c r="C2337" t="s">
        <v>15126</v>
      </c>
      <c r="D2337" t="s">
        <v>511</v>
      </c>
      <c r="E2337" t="s">
        <v>8800</v>
      </c>
      <c r="F2337" s="68">
        <v>43132</v>
      </c>
    </row>
    <row r="2338" spans="1:6">
      <c r="A2338" s="79" t="s">
        <v>13770</v>
      </c>
      <c r="B2338" s="80">
        <v>2020</v>
      </c>
      <c r="C2338" t="s">
        <v>8801</v>
      </c>
      <c r="D2338" t="s">
        <v>511</v>
      </c>
      <c r="E2338" t="s">
        <v>8802</v>
      </c>
      <c r="F2338" s="68">
        <v>43132</v>
      </c>
    </row>
    <row r="2339" spans="1:6">
      <c r="A2339" s="79" t="s">
        <v>13770</v>
      </c>
      <c r="B2339" s="80">
        <v>2020</v>
      </c>
      <c r="C2339" t="s">
        <v>8803</v>
      </c>
      <c r="D2339" t="s">
        <v>511</v>
      </c>
      <c r="E2339" t="s">
        <v>8804</v>
      </c>
      <c r="F2339" s="68">
        <v>43132</v>
      </c>
    </row>
    <row r="2340" spans="1:6">
      <c r="A2340" s="79" t="s">
        <v>13770</v>
      </c>
      <c r="B2340" s="80">
        <v>2020</v>
      </c>
      <c r="C2340" t="s">
        <v>15127</v>
      </c>
      <c r="D2340" t="s">
        <v>511</v>
      </c>
      <c r="E2340" t="s">
        <v>8805</v>
      </c>
      <c r="F2340" s="68">
        <v>43132</v>
      </c>
    </row>
    <row r="2341" spans="1:6">
      <c r="A2341" s="79" t="s">
        <v>13770</v>
      </c>
      <c r="B2341" s="80">
        <v>2020</v>
      </c>
      <c r="C2341" t="s">
        <v>8806</v>
      </c>
      <c r="D2341" t="s">
        <v>511</v>
      </c>
      <c r="E2341" t="s">
        <v>8807</v>
      </c>
      <c r="F2341" s="68">
        <v>43132</v>
      </c>
    </row>
    <row r="2342" spans="1:6">
      <c r="A2342" s="79" t="s">
        <v>13770</v>
      </c>
      <c r="B2342" s="80">
        <v>2020</v>
      </c>
      <c r="C2342" t="s">
        <v>8808</v>
      </c>
      <c r="D2342" t="s">
        <v>511</v>
      </c>
      <c r="E2342" t="s">
        <v>8809</v>
      </c>
      <c r="F2342" s="68">
        <v>43132</v>
      </c>
    </row>
    <row r="2343" spans="1:6">
      <c r="A2343" s="79" t="s">
        <v>13770</v>
      </c>
      <c r="B2343" s="80">
        <v>2020</v>
      </c>
      <c r="C2343" t="s">
        <v>8810</v>
      </c>
      <c r="D2343" t="s">
        <v>511</v>
      </c>
      <c r="E2343" t="s">
        <v>8811</v>
      </c>
      <c r="F2343" s="68">
        <v>43132</v>
      </c>
    </row>
    <row r="2344" spans="1:6">
      <c r="A2344" s="79" t="s">
        <v>13770</v>
      </c>
      <c r="B2344" s="80">
        <v>2020</v>
      </c>
      <c r="C2344" t="s">
        <v>8812</v>
      </c>
      <c r="D2344" t="s">
        <v>511</v>
      </c>
      <c r="E2344" t="s">
        <v>8813</v>
      </c>
      <c r="F2344" s="68">
        <v>43132</v>
      </c>
    </row>
    <row r="2345" spans="1:6">
      <c r="A2345" s="79" t="s">
        <v>13770</v>
      </c>
      <c r="B2345" s="80">
        <v>2020</v>
      </c>
      <c r="C2345" t="s">
        <v>8814</v>
      </c>
      <c r="D2345" t="s">
        <v>511</v>
      </c>
      <c r="E2345" t="s">
        <v>8815</v>
      </c>
      <c r="F2345" s="68">
        <v>43132</v>
      </c>
    </row>
    <row r="2346" spans="1:6">
      <c r="A2346" s="79" t="s">
        <v>13770</v>
      </c>
      <c r="B2346" s="80">
        <v>2020</v>
      </c>
      <c r="C2346" t="s">
        <v>8816</v>
      </c>
      <c r="D2346" t="s">
        <v>511</v>
      </c>
      <c r="E2346" t="s">
        <v>8817</v>
      </c>
      <c r="F2346" s="68">
        <v>43132</v>
      </c>
    </row>
    <row r="2347" spans="1:6">
      <c r="A2347" s="79" t="s">
        <v>13770</v>
      </c>
      <c r="B2347" s="80">
        <v>2020</v>
      </c>
      <c r="C2347" t="s">
        <v>8818</v>
      </c>
      <c r="D2347" t="s">
        <v>511</v>
      </c>
      <c r="E2347" t="s">
        <v>8819</v>
      </c>
      <c r="F2347" s="68">
        <v>43132</v>
      </c>
    </row>
    <row r="2348" spans="1:6">
      <c r="A2348" s="79" t="s">
        <v>13770</v>
      </c>
      <c r="B2348" s="80">
        <v>2020</v>
      </c>
      <c r="C2348" t="s">
        <v>15128</v>
      </c>
      <c r="D2348" t="s">
        <v>511</v>
      </c>
      <c r="E2348" t="s">
        <v>8820</v>
      </c>
      <c r="F2348" s="68">
        <v>43132</v>
      </c>
    </row>
    <row r="2349" spans="1:6">
      <c r="A2349" s="79" t="s">
        <v>13770</v>
      </c>
      <c r="B2349" s="80">
        <v>2020</v>
      </c>
      <c r="C2349" t="s">
        <v>15129</v>
      </c>
      <c r="D2349" t="s">
        <v>511</v>
      </c>
      <c r="E2349" t="s">
        <v>8821</v>
      </c>
      <c r="F2349" s="68">
        <v>43132</v>
      </c>
    </row>
    <row r="2350" spans="1:6">
      <c r="A2350" s="79" t="s">
        <v>13770</v>
      </c>
      <c r="B2350" s="80">
        <v>2020</v>
      </c>
      <c r="C2350" t="s">
        <v>8822</v>
      </c>
      <c r="D2350" t="s">
        <v>511</v>
      </c>
      <c r="E2350" t="s">
        <v>8823</v>
      </c>
      <c r="F2350" s="68">
        <v>43132</v>
      </c>
    </row>
    <row r="2351" spans="1:6">
      <c r="A2351" s="79" t="s">
        <v>13770</v>
      </c>
      <c r="B2351" s="80">
        <v>2020</v>
      </c>
      <c r="C2351" t="s">
        <v>8824</v>
      </c>
      <c r="D2351" t="s">
        <v>511</v>
      </c>
      <c r="E2351" t="s">
        <v>8825</v>
      </c>
      <c r="F2351" s="68">
        <v>43132</v>
      </c>
    </row>
    <row r="2352" spans="1:6">
      <c r="A2352" s="79" t="s">
        <v>13770</v>
      </c>
      <c r="B2352" s="80">
        <v>2020</v>
      </c>
      <c r="C2352" t="s">
        <v>4475</v>
      </c>
      <c r="D2352" t="s">
        <v>511</v>
      </c>
      <c r="E2352" t="s">
        <v>8826</v>
      </c>
      <c r="F2352" s="68">
        <v>43132</v>
      </c>
    </row>
    <row r="2353" spans="1:6">
      <c r="A2353" s="79" t="s">
        <v>13770</v>
      </c>
      <c r="B2353" s="80">
        <v>2020</v>
      </c>
      <c r="C2353" t="s">
        <v>15130</v>
      </c>
      <c r="D2353" t="s">
        <v>511</v>
      </c>
      <c r="E2353" t="s">
        <v>8827</v>
      </c>
      <c r="F2353" s="68">
        <v>43132</v>
      </c>
    </row>
    <row r="2354" spans="1:6">
      <c r="A2354" s="79" t="s">
        <v>13770</v>
      </c>
      <c r="B2354" s="80">
        <v>2020</v>
      </c>
      <c r="C2354" t="s">
        <v>15131</v>
      </c>
      <c r="D2354" t="s">
        <v>511</v>
      </c>
      <c r="E2354" t="s">
        <v>8828</v>
      </c>
      <c r="F2354" s="68">
        <v>43132</v>
      </c>
    </row>
    <row r="2355" spans="1:6">
      <c r="A2355" s="79" t="s">
        <v>13770</v>
      </c>
      <c r="B2355" s="80">
        <v>2020</v>
      </c>
      <c r="C2355" t="s">
        <v>8829</v>
      </c>
      <c r="D2355" t="s">
        <v>511</v>
      </c>
      <c r="E2355" t="s">
        <v>8830</v>
      </c>
      <c r="F2355" s="68">
        <v>43132</v>
      </c>
    </row>
    <row r="2356" spans="1:6">
      <c r="A2356" s="79" t="s">
        <v>13770</v>
      </c>
      <c r="B2356" s="80">
        <v>2020</v>
      </c>
      <c r="C2356" t="s">
        <v>8831</v>
      </c>
      <c r="D2356" t="s">
        <v>511</v>
      </c>
      <c r="E2356" t="s">
        <v>8832</v>
      </c>
      <c r="F2356" s="68">
        <v>43132</v>
      </c>
    </row>
    <row r="2357" spans="1:6">
      <c r="A2357" s="79" t="s">
        <v>13770</v>
      </c>
      <c r="B2357" s="80">
        <v>2020</v>
      </c>
      <c r="C2357" t="s">
        <v>11994</v>
      </c>
      <c r="D2357" t="s">
        <v>511</v>
      </c>
      <c r="E2357" t="s">
        <v>8833</v>
      </c>
      <c r="F2357" s="68">
        <v>43132</v>
      </c>
    </row>
    <row r="2358" spans="1:6">
      <c r="A2358" s="79" t="s">
        <v>13770</v>
      </c>
      <c r="B2358" s="80">
        <v>2020</v>
      </c>
      <c r="C2358" t="s">
        <v>8834</v>
      </c>
      <c r="D2358" t="s">
        <v>511</v>
      </c>
      <c r="E2358" t="s">
        <v>8835</v>
      </c>
      <c r="F2358" s="68">
        <v>43132</v>
      </c>
    </row>
    <row r="2359" spans="1:6">
      <c r="A2359" s="79" t="s">
        <v>13770</v>
      </c>
      <c r="B2359" s="80">
        <v>2020</v>
      </c>
      <c r="C2359" t="s">
        <v>8836</v>
      </c>
      <c r="D2359" t="s">
        <v>511</v>
      </c>
      <c r="E2359" t="s">
        <v>8837</v>
      </c>
      <c r="F2359" s="68">
        <v>43132</v>
      </c>
    </row>
    <row r="2360" spans="1:6">
      <c r="A2360" s="79" t="s">
        <v>13770</v>
      </c>
      <c r="B2360" s="80">
        <v>2020</v>
      </c>
      <c r="C2360" t="s">
        <v>8838</v>
      </c>
      <c r="D2360" t="s">
        <v>511</v>
      </c>
      <c r="E2360" t="s">
        <v>8839</v>
      </c>
      <c r="F2360" s="68">
        <v>43132</v>
      </c>
    </row>
    <row r="2361" spans="1:6">
      <c r="A2361" s="79" t="s">
        <v>13770</v>
      </c>
      <c r="B2361" s="80">
        <v>2020</v>
      </c>
      <c r="C2361" t="s">
        <v>8840</v>
      </c>
      <c r="D2361" t="s">
        <v>511</v>
      </c>
      <c r="E2361" t="s">
        <v>8841</v>
      </c>
      <c r="F2361" s="68">
        <v>43132</v>
      </c>
    </row>
    <row r="2362" spans="1:6">
      <c r="A2362" s="79" t="s">
        <v>13770</v>
      </c>
      <c r="B2362" s="80">
        <v>2020</v>
      </c>
      <c r="C2362" t="s">
        <v>8842</v>
      </c>
      <c r="D2362" t="s">
        <v>511</v>
      </c>
      <c r="E2362" t="s">
        <v>8843</v>
      </c>
      <c r="F2362" s="68">
        <v>43132</v>
      </c>
    </row>
    <row r="2363" spans="1:6">
      <c r="A2363" s="79" t="s">
        <v>13770</v>
      </c>
      <c r="B2363" s="80">
        <v>2020</v>
      </c>
      <c r="C2363" t="s">
        <v>8844</v>
      </c>
      <c r="D2363" t="s">
        <v>511</v>
      </c>
      <c r="E2363" t="s">
        <v>8845</v>
      </c>
      <c r="F2363" s="68">
        <v>43132</v>
      </c>
    </row>
    <row r="2364" spans="1:6">
      <c r="A2364" s="79" t="s">
        <v>13770</v>
      </c>
      <c r="B2364" s="80">
        <v>2020</v>
      </c>
      <c r="C2364" t="s">
        <v>15132</v>
      </c>
      <c r="D2364" t="s">
        <v>511</v>
      </c>
      <c r="E2364" t="s">
        <v>8846</v>
      </c>
      <c r="F2364" s="68">
        <v>43132</v>
      </c>
    </row>
    <row r="2365" spans="1:6">
      <c r="A2365" s="79" t="s">
        <v>13770</v>
      </c>
      <c r="B2365" s="80">
        <v>2020</v>
      </c>
      <c r="C2365" t="s">
        <v>5662</v>
      </c>
      <c r="D2365" t="s">
        <v>511</v>
      </c>
      <c r="E2365" t="s">
        <v>8847</v>
      </c>
      <c r="F2365" s="68">
        <v>43132</v>
      </c>
    </row>
    <row r="2366" spans="1:6">
      <c r="A2366" s="79" t="s">
        <v>13770</v>
      </c>
      <c r="B2366" s="80">
        <v>2020</v>
      </c>
      <c r="C2366" t="s">
        <v>8848</v>
      </c>
      <c r="D2366" t="s">
        <v>511</v>
      </c>
      <c r="E2366" t="s">
        <v>8849</v>
      </c>
      <c r="F2366" s="68">
        <v>43132</v>
      </c>
    </row>
    <row r="2367" spans="1:6">
      <c r="A2367" s="79" t="s">
        <v>13770</v>
      </c>
      <c r="B2367" s="80">
        <v>2020</v>
      </c>
      <c r="C2367" t="s">
        <v>15133</v>
      </c>
      <c r="D2367" t="s">
        <v>511</v>
      </c>
      <c r="E2367" t="s">
        <v>8850</v>
      </c>
      <c r="F2367" s="68">
        <v>43132</v>
      </c>
    </row>
    <row r="2368" spans="1:6">
      <c r="A2368" s="79" t="s">
        <v>13770</v>
      </c>
      <c r="B2368" s="80">
        <v>2020</v>
      </c>
      <c r="C2368" t="s">
        <v>15134</v>
      </c>
      <c r="D2368" t="s">
        <v>511</v>
      </c>
      <c r="E2368" t="s">
        <v>8851</v>
      </c>
      <c r="F2368" s="68">
        <v>43132</v>
      </c>
    </row>
    <row r="2369" spans="1:6">
      <c r="A2369" s="79" t="s">
        <v>13770</v>
      </c>
      <c r="B2369" s="80">
        <v>2020</v>
      </c>
      <c r="C2369" t="s">
        <v>15135</v>
      </c>
      <c r="D2369" t="s">
        <v>511</v>
      </c>
      <c r="E2369" t="s">
        <v>8852</v>
      </c>
      <c r="F2369" s="68">
        <v>43132</v>
      </c>
    </row>
    <row r="2370" spans="1:6">
      <c r="A2370" s="79" t="s">
        <v>13770</v>
      </c>
      <c r="B2370" s="80">
        <v>2020</v>
      </c>
      <c r="C2370" t="s">
        <v>8853</v>
      </c>
      <c r="D2370" t="s">
        <v>511</v>
      </c>
      <c r="E2370" t="s">
        <v>8854</v>
      </c>
      <c r="F2370" s="68">
        <v>43132</v>
      </c>
    </row>
    <row r="2371" spans="1:6">
      <c r="A2371" s="79" t="s">
        <v>13770</v>
      </c>
      <c r="B2371" s="80">
        <v>2020</v>
      </c>
      <c r="C2371" t="s">
        <v>15136</v>
      </c>
      <c r="D2371" t="s">
        <v>511</v>
      </c>
      <c r="E2371" t="s">
        <v>8855</v>
      </c>
      <c r="F2371" s="68">
        <v>43132</v>
      </c>
    </row>
    <row r="2372" spans="1:6">
      <c r="A2372" s="79" t="s">
        <v>13770</v>
      </c>
      <c r="B2372" s="80">
        <v>2020</v>
      </c>
      <c r="C2372" t="s">
        <v>8856</v>
      </c>
      <c r="D2372" t="s">
        <v>511</v>
      </c>
      <c r="E2372" t="s">
        <v>8857</v>
      </c>
      <c r="F2372" s="68">
        <v>43132</v>
      </c>
    </row>
    <row r="2373" spans="1:6">
      <c r="A2373" s="79" t="s">
        <v>13770</v>
      </c>
      <c r="B2373" s="80">
        <v>2020</v>
      </c>
      <c r="C2373" t="s">
        <v>8858</v>
      </c>
      <c r="D2373" t="s">
        <v>511</v>
      </c>
      <c r="E2373" t="s">
        <v>8859</v>
      </c>
      <c r="F2373" s="68">
        <v>43132</v>
      </c>
    </row>
    <row r="2374" spans="1:6">
      <c r="A2374" s="79" t="s">
        <v>13770</v>
      </c>
      <c r="B2374" s="80">
        <v>2020</v>
      </c>
      <c r="C2374" t="s">
        <v>15137</v>
      </c>
      <c r="D2374" t="s">
        <v>511</v>
      </c>
      <c r="E2374" t="s">
        <v>8860</v>
      </c>
      <c r="F2374" s="68">
        <v>43132</v>
      </c>
    </row>
    <row r="2375" spans="1:6">
      <c r="A2375" s="79" t="s">
        <v>13770</v>
      </c>
      <c r="B2375" s="80">
        <v>2020</v>
      </c>
      <c r="C2375" t="s">
        <v>8861</v>
      </c>
      <c r="D2375" t="s">
        <v>511</v>
      </c>
      <c r="E2375" t="s">
        <v>8862</v>
      </c>
      <c r="F2375" s="68">
        <v>43132</v>
      </c>
    </row>
    <row r="2376" spans="1:6">
      <c r="A2376" s="79" t="s">
        <v>13770</v>
      </c>
      <c r="B2376" s="80">
        <v>2020</v>
      </c>
      <c r="C2376" t="s">
        <v>8863</v>
      </c>
      <c r="D2376" t="s">
        <v>511</v>
      </c>
      <c r="E2376" t="s">
        <v>8864</v>
      </c>
      <c r="F2376" s="68">
        <v>43132</v>
      </c>
    </row>
    <row r="2377" spans="1:6">
      <c r="A2377" s="79" t="s">
        <v>13770</v>
      </c>
      <c r="B2377" s="80">
        <v>2020</v>
      </c>
      <c r="C2377" t="s">
        <v>15138</v>
      </c>
      <c r="D2377" t="s">
        <v>511</v>
      </c>
      <c r="E2377" t="s">
        <v>8865</v>
      </c>
      <c r="F2377" s="68">
        <v>43132</v>
      </c>
    </row>
    <row r="2378" spans="1:6">
      <c r="A2378" s="79" t="s">
        <v>13770</v>
      </c>
      <c r="B2378" s="80">
        <v>2020</v>
      </c>
      <c r="C2378" t="s">
        <v>8866</v>
      </c>
      <c r="D2378" t="s">
        <v>511</v>
      </c>
      <c r="E2378" t="s">
        <v>8867</v>
      </c>
      <c r="F2378" s="68">
        <v>43132</v>
      </c>
    </row>
    <row r="2379" spans="1:6">
      <c r="A2379" s="79" t="s">
        <v>13770</v>
      </c>
      <c r="B2379" s="80">
        <v>2020</v>
      </c>
      <c r="C2379" t="s">
        <v>15139</v>
      </c>
      <c r="D2379" t="s">
        <v>511</v>
      </c>
      <c r="E2379" t="s">
        <v>8868</v>
      </c>
      <c r="F2379" s="68">
        <v>43132</v>
      </c>
    </row>
    <row r="2380" spans="1:6">
      <c r="A2380" s="79" t="s">
        <v>13770</v>
      </c>
      <c r="B2380" s="80">
        <v>2020</v>
      </c>
      <c r="C2380" t="s">
        <v>8869</v>
      </c>
      <c r="D2380" t="s">
        <v>511</v>
      </c>
      <c r="E2380" t="s">
        <v>8870</v>
      </c>
      <c r="F2380" s="68">
        <v>43132</v>
      </c>
    </row>
    <row r="2381" spans="1:6">
      <c r="A2381" s="79" t="s">
        <v>13770</v>
      </c>
      <c r="B2381" s="80">
        <v>2020</v>
      </c>
      <c r="C2381" t="s">
        <v>15140</v>
      </c>
      <c r="D2381" t="s">
        <v>511</v>
      </c>
      <c r="E2381" t="s">
        <v>8871</v>
      </c>
      <c r="F2381" s="68">
        <v>43132</v>
      </c>
    </row>
    <row r="2382" spans="1:6">
      <c r="A2382" s="79" t="s">
        <v>13770</v>
      </c>
      <c r="B2382" s="80">
        <v>2020</v>
      </c>
      <c r="C2382" t="s">
        <v>15141</v>
      </c>
      <c r="D2382" t="s">
        <v>511</v>
      </c>
      <c r="E2382" t="s">
        <v>8872</v>
      </c>
      <c r="F2382" s="68">
        <v>43132</v>
      </c>
    </row>
    <row r="2383" spans="1:6">
      <c r="A2383" s="79" t="s">
        <v>13770</v>
      </c>
      <c r="B2383" s="80">
        <v>2020</v>
      </c>
      <c r="C2383" t="s">
        <v>2224</v>
      </c>
      <c r="D2383" t="s">
        <v>511</v>
      </c>
      <c r="E2383" t="s">
        <v>8873</v>
      </c>
      <c r="F2383" s="68">
        <v>43132</v>
      </c>
    </row>
    <row r="2384" spans="1:6">
      <c r="A2384" s="79" t="s">
        <v>13770</v>
      </c>
      <c r="B2384" s="80">
        <v>2020</v>
      </c>
      <c r="C2384" t="s">
        <v>8874</v>
      </c>
      <c r="D2384" t="s">
        <v>511</v>
      </c>
      <c r="E2384" t="s">
        <v>8875</v>
      </c>
      <c r="F2384" s="68">
        <v>43132</v>
      </c>
    </row>
    <row r="2385" spans="1:6">
      <c r="A2385" s="79" t="s">
        <v>13770</v>
      </c>
      <c r="B2385" s="80">
        <v>2020</v>
      </c>
      <c r="C2385" t="s">
        <v>15142</v>
      </c>
      <c r="D2385" t="s">
        <v>511</v>
      </c>
      <c r="E2385" t="s">
        <v>8876</v>
      </c>
      <c r="F2385" s="68">
        <v>43132</v>
      </c>
    </row>
    <row r="2386" spans="1:6">
      <c r="A2386" s="79" t="s">
        <v>13770</v>
      </c>
      <c r="B2386" s="80">
        <v>2020</v>
      </c>
      <c r="C2386" t="s">
        <v>15143</v>
      </c>
      <c r="D2386" t="s">
        <v>511</v>
      </c>
      <c r="E2386" t="s">
        <v>8877</v>
      </c>
      <c r="F2386" s="68">
        <v>43132</v>
      </c>
    </row>
    <row r="2387" spans="1:6">
      <c r="A2387" s="79" t="s">
        <v>13770</v>
      </c>
      <c r="B2387" s="80">
        <v>2020</v>
      </c>
      <c r="C2387" t="s">
        <v>8878</v>
      </c>
      <c r="D2387" t="s">
        <v>511</v>
      </c>
      <c r="E2387" t="s">
        <v>8879</v>
      </c>
      <c r="F2387" s="68">
        <v>43132</v>
      </c>
    </row>
    <row r="2388" spans="1:6">
      <c r="A2388" s="79" t="s">
        <v>13770</v>
      </c>
      <c r="B2388" s="80">
        <v>2020</v>
      </c>
      <c r="C2388" t="s">
        <v>8880</v>
      </c>
      <c r="D2388" t="s">
        <v>511</v>
      </c>
      <c r="E2388" t="s">
        <v>8881</v>
      </c>
      <c r="F2388" s="68">
        <v>43132</v>
      </c>
    </row>
    <row r="2389" spans="1:6">
      <c r="A2389" s="79" t="s">
        <v>13770</v>
      </c>
      <c r="B2389" s="80">
        <v>2020</v>
      </c>
      <c r="C2389" t="s">
        <v>8882</v>
      </c>
      <c r="D2389" t="s">
        <v>511</v>
      </c>
      <c r="E2389" t="s">
        <v>8883</v>
      </c>
      <c r="F2389" s="68">
        <v>43132</v>
      </c>
    </row>
    <row r="2390" spans="1:6">
      <c r="A2390" s="79" t="s">
        <v>13770</v>
      </c>
      <c r="B2390" s="80">
        <v>2020</v>
      </c>
      <c r="C2390" t="s">
        <v>8884</v>
      </c>
      <c r="D2390" t="s">
        <v>511</v>
      </c>
      <c r="E2390" t="s">
        <v>8885</v>
      </c>
      <c r="F2390" s="68">
        <v>43132</v>
      </c>
    </row>
    <row r="2391" spans="1:6">
      <c r="A2391" s="79" t="s">
        <v>13770</v>
      </c>
      <c r="B2391" s="80">
        <v>2020</v>
      </c>
      <c r="C2391" t="s">
        <v>15144</v>
      </c>
      <c r="D2391" t="s">
        <v>511</v>
      </c>
      <c r="E2391" t="s">
        <v>8886</v>
      </c>
      <c r="F2391" s="68">
        <v>43132</v>
      </c>
    </row>
    <row r="2392" spans="1:6">
      <c r="A2392" s="79" t="s">
        <v>13770</v>
      </c>
      <c r="B2392" s="80">
        <v>2020</v>
      </c>
      <c r="C2392" t="s">
        <v>15145</v>
      </c>
      <c r="D2392" t="s">
        <v>511</v>
      </c>
      <c r="E2392" t="s">
        <v>8887</v>
      </c>
      <c r="F2392" s="68">
        <v>43132</v>
      </c>
    </row>
    <row r="2393" spans="1:6">
      <c r="A2393" s="79" t="s">
        <v>13770</v>
      </c>
      <c r="B2393" s="80">
        <v>2020</v>
      </c>
      <c r="C2393" t="s">
        <v>8888</v>
      </c>
      <c r="D2393" t="s">
        <v>511</v>
      </c>
      <c r="E2393" t="s">
        <v>8889</v>
      </c>
      <c r="F2393" s="68">
        <v>43132</v>
      </c>
    </row>
    <row r="2394" spans="1:6">
      <c r="A2394" s="79" t="s">
        <v>13770</v>
      </c>
      <c r="B2394" s="80">
        <v>2020</v>
      </c>
      <c r="C2394" t="s">
        <v>8890</v>
      </c>
      <c r="D2394" t="s">
        <v>511</v>
      </c>
      <c r="E2394" t="s">
        <v>8891</v>
      </c>
      <c r="F2394" s="68">
        <v>43132</v>
      </c>
    </row>
    <row r="2395" spans="1:6">
      <c r="A2395" s="79" t="s">
        <v>13770</v>
      </c>
      <c r="B2395" s="80">
        <v>2020</v>
      </c>
      <c r="C2395" t="s">
        <v>8892</v>
      </c>
      <c r="D2395" t="s">
        <v>511</v>
      </c>
      <c r="E2395" t="s">
        <v>8893</v>
      </c>
      <c r="F2395" s="68">
        <v>43132</v>
      </c>
    </row>
    <row r="2396" spans="1:6">
      <c r="A2396" s="79" t="s">
        <v>13770</v>
      </c>
      <c r="B2396" s="80">
        <v>2020</v>
      </c>
      <c r="C2396" t="s">
        <v>8894</v>
      </c>
      <c r="D2396" t="s">
        <v>511</v>
      </c>
      <c r="E2396" t="s">
        <v>8895</v>
      </c>
      <c r="F2396" s="68">
        <v>43132</v>
      </c>
    </row>
    <row r="2397" spans="1:6">
      <c r="A2397" s="79" t="s">
        <v>13770</v>
      </c>
      <c r="B2397" s="80">
        <v>2020</v>
      </c>
      <c r="C2397" t="s">
        <v>15146</v>
      </c>
      <c r="D2397" t="s">
        <v>511</v>
      </c>
      <c r="E2397" t="s">
        <v>8896</v>
      </c>
      <c r="F2397" s="68">
        <v>43132</v>
      </c>
    </row>
    <row r="2398" spans="1:6">
      <c r="A2398" s="79" t="s">
        <v>13770</v>
      </c>
      <c r="B2398" s="80">
        <v>2020</v>
      </c>
      <c r="C2398" t="s">
        <v>8897</v>
      </c>
      <c r="D2398" t="s">
        <v>511</v>
      </c>
      <c r="E2398" t="s">
        <v>8898</v>
      </c>
      <c r="F2398" s="68">
        <v>43132</v>
      </c>
    </row>
    <row r="2399" spans="1:6">
      <c r="A2399" s="79" t="s">
        <v>13770</v>
      </c>
      <c r="B2399" s="80">
        <v>2020</v>
      </c>
      <c r="C2399" t="s">
        <v>8899</v>
      </c>
      <c r="D2399" t="s">
        <v>511</v>
      </c>
      <c r="E2399" t="s">
        <v>8900</v>
      </c>
      <c r="F2399" s="68">
        <v>43132</v>
      </c>
    </row>
    <row r="2400" spans="1:6">
      <c r="A2400" s="79" t="s">
        <v>13770</v>
      </c>
      <c r="B2400" s="80">
        <v>2020</v>
      </c>
      <c r="C2400" t="s">
        <v>15147</v>
      </c>
      <c r="D2400" t="s">
        <v>511</v>
      </c>
      <c r="E2400" t="s">
        <v>8901</v>
      </c>
      <c r="F2400" s="68">
        <v>43132</v>
      </c>
    </row>
    <row r="2401" spans="1:6">
      <c r="A2401" s="79" t="s">
        <v>13770</v>
      </c>
      <c r="B2401" s="80">
        <v>2020</v>
      </c>
      <c r="C2401" t="s">
        <v>4885</v>
      </c>
      <c r="D2401" t="s">
        <v>511</v>
      </c>
      <c r="E2401" t="s">
        <v>8902</v>
      </c>
      <c r="F2401" s="68">
        <v>43132</v>
      </c>
    </row>
    <row r="2402" spans="1:6">
      <c r="A2402" s="79" t="s">
        <v>13770</v>
      </c>
      <c r="B2402" s="80">
        <v>2020</v>
      </c>
      <c r="C2402" t="s">
        <v>8903</v>
      </c>
      <c r="D2402" t="s">
        <v>511</v>
      </c>
      <c r="E2402" t="s">
        <v>8904</v>
      </c>
      <c r="F2402" s="68">
        <v>43132</v>
      </c>
    </row>
    <row r="2403" spans="1:6">
      <c r="A2403" s="79" t="s">
        <v>13770</v>
      </c>
      <c r="B2403" s="80">
        <v>2020</v>
      </c>
      <c r="C2403" t="s">
        <v>8905</v>
      </c>
      <c r="D2403" t="s">
        <v>511</v>
      </c>
      <c r="E2403" t="s">
        <v>8906</v>
      </c>
      <c r="F2403" s="68">
        <v>43132</v>
      </c>
    </row>
    <row r="2404" spans="1:6">
      <c r="A2404" s="79" t="s">
        <v>13770</v>
      </c>
      <c r="B2404" s="80">
        <v>2020</v>
      </c>
      <c r="C2404" t="s">
        <v>15148</v>
      </c>
      <c r="D2404" t="s">
        <v>511</v>
      </c>
      <c r="E2404" t="s">
        <v>8907</v>
      </c>
      <c r="F2404" s="68">
        <v>43132</v>
      </c>
    </row>
    <row r="2405" spans="1:6">
      <c r="A2405" s="79" t="s">
        <v>13770</v>
      </c>
      <c r="B2405" s="80">
        <v>2020</v>
      </c>
      <c r="C2405" t="s">
        <v>8908</v>
      </c>
      <c r="D2405" t="s">
        <v>511</v>
      </c>
      <c r="E2405" t="s">
        <v>8909</v>
      </c>
      <c r="F2405" s="68">
        <v>43132</v>
      </c>
    </row>
    <row r="2406" spans="1:6">
      <c r="A2406" s="79" t="s">
        <v>13770</v>
      </c>
      <c r="B2406" s="80">
        <v>2020</v>
      </c>
      <c r="C2406" t="s">
        <v>8910</v>
      </c>
      <c r="D2406" t="s">
        <v>511</v>
      </c>
      <c r="E2406" t="s">
        <v>8911</v>
      </c>
      <c r="F2406" s="68">
        <v>43132</v>
      </c>
    </row>
    <row r="2407" spans="1:6">
      <c r="A2407" s="79" t="s">
        <v>13770</v>
      </c>
      <c r="B2407" s="80">
        <v>2020</v>
      </c>
      <c r="C2407" t="s">
        <v>8912</v>
      </c>
      <c r="D2407" t="s">
        <v>511</v>
      </c>
      <c r="E2407" t="s">
        <v>8913</v>
      </c>
      <c r="F2407" s="68">
        <v>43132</v>
      </c>
    </row>
    <row r="2408" spans="1:6">
      <c r="A2408" s="79" t="s">
        <v>13770</v>
      </c>
      <c r="B2408" s="80">
        <v>2020</v>
      </c>
      <c r="C2408" t="s">
        <v>15149</v>
      </c>
      <c r="D2408" t="s">
        <v>511</v>
      </c>
      <c r="E2408" t="s">
        <v>8914</v>
      </c>
      <c r="F2408" s="68">
        <v>43132</v>
      </c>
    </row>
    <row r="2409" spans="1:6">
      <c r="A2409" s="79" t="s">
        <v>13770</v>
      </c>
      <c r="B2409" s="80">
        <v>2020</v>
      </c>
      <c r="C2409" t="s">
        <v>8915</v>
      </c>
      <c r="D2409" t="s">
        <v>511</v>
      </c>
      <c r="E2409" t="s">
        <v>8916</v>
      </c>
      <c r="F2409" s="68">
        <v>43132</v>
      </c>
    </row>
    <row r="2410" spans="1:6">
      <c r="A2410" s="79" t="s">
        <v>13770</v>
      </c>
      <c r="B2410" s="80">
        <v>2020</v>
      </c>
      <c r="C2410" t="s">
        <v>8917</v>
      </c>
      <c r="D2410" t="s">
        <v>511</v>
      </c>
      <c r="E2410" t="s">
        <v>8918</v>
      </c>
      <c r="F2410" s="68">
        <v>43132</v>
      </c>
    </row>
    <row r="2411" spans="1:6">
      <c r="A2411" s="79" t="s">
        <v>13770</v>
      </c>
      <c r="B2411" s="80">
        <v>2020</v>
      </c>
      <c r="C2411" t="s">
        <v>8919</v>
      </c>
      <c r="D2411" t="s">
        <v>511</v>
      </c>
      <c r="E2411" t="s">
        <v>8920</v>
      </c>
      <c r="F2411" s="68">
        <v>43132</v>
      </c>
    </row>
    <row r="2412" spans="1:6">
      <c r="A2412" s="79" t="s">
        <v>13770</v>
      </c>
      <c r="B2412" s="80">
        <v>2020</v>
      </c>
      <c r="C2412" t="s">
        <v>8921</v>
      </c>
      <c r="D2412" t="s">
        <v>511</v>
      </c>
      <c r="E2412" t="s">
        <v>8922</v>
      </c>
      <c r="F2412" s="68">
        <v>43132</v>
      </c>
    </row>
    <row r="2413" spans="1:6">
      <c r="A2413" s="79" t="s">
        <v>13770</v>
      </c>
      <c r="B2413" s="80">
        <v>2020</v>
      </c>
      <c r="C2413" t="s">
        <v>8923</v>
      </c>
      <c r="D2413" t="s">
        <v>511</v>
      </c>
      <c r="E2413" t="s">
        <v>8924</v>
      </c>
      <c r="F2413" s="68">
        <v>43132</v>
      </c>
    </row>
    <row r="2414" spans="1:6">
      <c r="A2414" s="79" t="s">
        <v>13770</v>
      </c>
      <c r="B2414" s="80">
        <v>2020</v>
      </c>
      <c r="C2414" t="s">
        <v>8925</v>
      </c>
      <c r="D2414" t="s">
        <v>511</v>
      </c>
      <c r="E2414" t="s">
        <v>8926</v>
      </c>
      <c r="F2414" s="68">
        <v>43132</v>
      </c>
    </row>
    <row r="2415" spans="1:6">
      <c r="A2415" s="79" t="s">
        <v>13770</v>
      </c>
      <c r="B2415" s="80">
        <v>2020</v>
      </c>
      <c r="C2415" t="s">
        <v>8927</v>
      </c>
      <c r="D2415" t="s">
        <v>511</v>
      </c>
      <c r="E2415" t="s">
        <v>8928</v>
      </c>
      <c r="F2415" s="68">
        <v>43132</v>
      </c>
    </row>
    <row r="2416" spans="1:6">
      <c r="A2416" s="79" t="s">
        <v>13770</v>
      </c>
      <c r="B2416" s="80">
        <v>2020</v>
      </c>
      <c r="C2416" t="s">
        <v>8929</v>
      </c>
      <c r="D2416" t="s">
        <v>511</v>
      </c>
      <c r="E2416" t="s">
        <v>8930</v>
      </c>
      <c r="F2416" s="68">
        <v>43132</v>
      </c>
    </row>
    <row r="2417" spans="1:6">
      <c r="A2417" s="79" t="s">
        <v>13770</v>
      </c>
      <c r="B2417" s="80">
        <v>2020</v>
      </c>
      <c r="C2417" t="s">
        <v>15150</v>
      </c>
      <c r="D2417" t="s">
        <v>511</v>
      </c>
      <c r="E2417" t="s">
        <v>8931</v>
      </c>
      <c r="F2417" s="68">
        <v>43132</v>
      </c>
    </row>
    <row r="2418" spans="1:6">
      <c r="A2418" s="79" t="s">
        <v>13770</v>
      </c>
      <c r="B2418" s="80">
        <v>2020</v>
      </c>
      <c r="C2418" t="s">
        <v>15151</v>
      </c>
      <c r="D2418" t="s">
        <v>511</v>
      </c>
      <c r="E2418" t="s">
        <v>8932</v>
      </c>
      <c r="F2418" s="68">
        <v>43132</v>
      </c>
    </row>
    <row r="2419" spans="1:6">
      <c r="A2419" s="79" t="s">
        <v>13770</v>
      </c>
      <c r="B2419" s="80">
        <v>2020</v>
      </c>
      <c r="C2419" t="s">
        <v>15152</v>
      </c>
      <c r="D2419" t="s">
        <v>511</v>
      </c>
      <c r="E2419" t="s">
        <v>8933</v>
      </c>
      <c r="F2419" s="68">
        <v>43132</v>
      </c>
    </row>
    <row r="2420" spans="1:6">
      <c r="A2420" s="79" t="s">
        <v>13770</v>
      </c>
      <c r="B2420" s="80">
        <v>2020</v>
      </c>
      <c r="C2420" t="s">
        <v>8934</v>
      </c>
      <c r="D2420" t="s">
        <v>511</v>
      </c>
      <c r="E2420" t="s">
        <v>8935</v>
      </c>
      <c r="F2420" s="68">
        <v>43132</v>
      </c>
    </row>
    <row r="2421" spans="1:6">
      <c r="A2421" s="79" t="s">
        <v>13770</v>
      </c>
      <c r="B2421" s="80">
        <v>2020</v>
      </c>
      <c r="C2421" t="s">
        <v>15153</v>
      </c>
      <c r="D2421" t="s">
        <v>511</v>
      </c>
      <c r="E2421" t="s">
        <v>8936</v>
      </c>
      <c r="F2421" s="68">
        <v>43132</v>
      </c>
    </row>
    <row r="2422" spans="1:6">
      <c r="A2422" s="79" t="s">
        <v>13770</v>
      </c>
      <c r="B2422" s="80">
        <v>2020</v>
      </c>
      <c r="C2422" t="s">
        <v>15154</v>
      </c>
      <c r="D2422" t="s">
        <v>511</v>
      </c>
      <c r="E2422" t="s">
        <v>8937</v>
      </c>
      <c r="F2422" s="68">
        <v>43132</v>
      </c>
    </row>
    <row r="2423" spans="1:6">
      <c r="A2423" s="79" t="s">
        <v>13770</v>
      </c>
      <c r="B2423" s="80">
        <v>2020</v>
      </c>
      <c r="C2423" t="s">
        <v>2738</v>
      </c>
      <c r="D2423" t="s">
        <v>511</v>
      </c>
      <c r="E2423" t="s">
        <v>8938</v>
      </c>
      <c r="F2423" s="68">
        <v>43132</v>
      </c>
    </row>
    <row r="2424" spans="1:6">
      <c r="A2424" s="79" t="s">
        <v>13770</v>
      </c>
      <c r="B2424" s="80">
        <v>2020</v>
      </c>
      <c r="C2424" t="s">
        <v>8939</v>
      </c>
      <c r="D2424" t="s">
        <v>511</v>
      </c>
      <c r="E2424" t="s">
        <v>8940</v>
      </c>
      <c r="F2424" s="68">
        <v>43132</v>
      </c>
    </row>
    <row r="2425" spans="1:6">
      <c r="A2425" s="79" t="s">
        <v>13770</v>
      </c>
      <c r="B2425" s="80">
        <v>2020</v>
      </c>
      <c r="C2425" t="s">
        <v>15155</v>
      </c>
      <c r="D2425" t="s">
        <v>511</v>
      </c>
      <c r="E2425" t="s">
        <v>8941</v>
      </c>
      <c r="F2425" s="68">
        <v>43132</v>
      </c>
    </row>
    <row r="2426" spans="1:6">
      <c r="A2426" s="79" t="s">
        <v>13770</v>
      </c>
      <c r="B2426" s="80">
        <v>2020</v>
      </c>
      <c r="C2426" t="s">
        <v>8942</v>
      </c>
      <c r="D2426" t="s">
        <v>511</v>
      </c>
      <c r="E2426" t="s">
        <v>8943</v>
      </c>
      <c r="F2426" s="68">
        <v>43132</v>
      </c>
    </row>
    <row r="2427" spans="1:6">
      <c r="A2427" s="79" t="s">
        <v>13770</v>
      </c>
      <c r="B2427" s="80">
        <v>2020</v>
      </c>
      <c r="C2427" t="s">
        <v>8944</v>
      </c>
      <c r="D2427" t="s">
        <v>511</v>
      </c>
      <c r="E2427" t="s">
        <v>8945</v>
      </c>
      <c r="F2427" s="68">
        <v>43132</v>
      </c>
    </row>
    <row r="2428" spans="1:6">
      <c r="A2428" s="79" t="s">
        <v>13770</v>
      </c>
      <c r="B2428" s="80">
        <v>2020</v>
      </c>
      <c r="C2428" t="s">
        <v>8946</v>
      </c>
      <c r="D2428" t="s">
        <v>511</v>
      </c>
      <c r="E2428" t="s">
        <v>8947</v>
      </c>
      <c r="F2428" s="68">
        <v>43132</v>
      </c>
    </row>
    <row r="2429" spans="1:6">
      <c r="A2429" s="79" t="s">
        <v>13770</v>
      </c>
      <c r="B2429" s="80">
        <v>2020</v>
      </c>
      <c r="C2429" t="s">
        <v>15156</v>
      </c>
      <c r="D2429" t="s">
        <v>511</v>
      </c>
      <c r="E2429" t="s">
        <v>8948</v>
      </c>
      <c r="F2429" s="68">
        <v>43132</v>
      </c>
    </row>
    <row r="2430" spans="1:6">
      <c r="A2430" s="79" t="s">
        <v>13770</v>
      </c>
      <c r="B2430" s="80">
        <v>2020</v>
      </c>
      <c r="C2430" t="s">
        <v>8949</v>
      </c>
      <c r="D2430" t="s">
        <v>511</v>
      </c>
      <c r="E2430" t="s">
        <v>8950</v>
      </c>
      <c r="F2430" s="68">
        <v>43132</v>
      </c>
    </row>
    <row r="2431" spans="1:6">
      <c r="A2431" s="79" t="s">
        <v>13770</v>
      </c>
      <c r="B2431" s="80">
        <v>2020</v>
      </c>
      <c r="C2431" t="s">
        <v>15157</v>
      </c>
      <c r="D2431" t="s">
        <v>511</v>
      </c>
      <c r="E2431" t="s">
        <v>8951</v>
      </c>
      <c r="F2431" s="68">
        <v>43132</v>
      </c>
    </row>
    <row r="2432" spans="1:6">
      <c r="A2432" s="79" t="s">
        <v>13770</v>
      </c>
      <c r="B2432" s="80">
        <v>2020</v>
      </c>
      <c r="C2432" t="s">
        <v>8952</v>
      </c>
      <c r="D2432" t="s">
        <v>511</v>
      </c>
      <c r="E2432" t="s">
        <v>8953</v>
      </c>
      <c r="F2432" s="68">
        <v>43132</v>
      </c>
    </row>
    <row r="2433" spans="1:6">
      <c r="A2433" s="79" t="s">
        <v>13770</v>
      </c>
      <c r="B2433" s="80">
        <v>2020</v>
      </c>
      <c r="C2433" t="s">
        <v>8954</v>
      </c>
      <c r="D2433" t="s">
        <v>511</v>
      </c>
      <c r="E2433" t="s">
        <v>8955</v>
      </c>
      <c r="F2433" s="68">
        <v>43132</v>
      </c>
    </row>
    <row r="2434" spans="1:6">
      <c r="A2434" s="79" t="s">
        <v>13770</v>
      </c>
      <c r="B2434" s="80">
        <v>2020</v>
      </c>
      <c r="C2434" t="s">
        <v>8956</v>
      </c>
      <c r="D2434" t="s">
        <v>511</v>
      </c>
      <c r="E2434" t="s">
        <v>8957</v>
      </c>
      <c r="F2434" s="68">
        <v>43132</v>
      </c>
    </row>
    <row r="2435" spans="1:6">
      <c r="A2435" s="79" t="s">
        <v>13770</v>
      </c>
      <c r="B2435" s="80">
        <v>2020</v>
      </c>
      <c r="C2435" t="s">
        <v>8958</v>
      </c>
      <c r="D2435" t="s">
        <v>511</v>
      </c>
      <c r="E2435" t="s">
        <v>8959</v>
      </c>
      <c r="F2435" s="68">
        <v>43132</v>
      </c>
    </row>
    <row r="2436" spans="1:6">
      <c r="A2436" s="79" t="s">
        <v>13770</v>
      </c>
      <c r="B2436" s="80">
        <v>2020</v>
      </c>
      <c r="C2436" t="s">
        <v>5078</v>
      </c>
      <c r="D2436" t="s">
        <v>511</v>
      </c>
      <c r="E2436" t="s">
        <v>8960</v>
      </c>
      <c r="F2436" s="68">
        <v>43132</v>
      </c>
    </row>
    <row r="2437" spans="1:6">
      <c r="A2437" s="79" t="s">
        <v>13770</v>
      </c>
      <c r="B2437" s="80">
        <v>2020</v>
      </c>
      <c r="C2437" t="s">
        <v>15158</v>
      </c>
      <c r="D2437" t="s">
        <v>511</v>
      </c>
      <c r="E2437" t="s">
        <v>8961</v>
      </c>
      <c r="F2437" s="68">
        <v>43132</v>
      </c>
    </row>
    <row r="2438" spans="1:6">
      <c r="A2438" s="79" t="s">
        <v>13770</v>
      </c>
      <c r="B2438" s="80">
        <v>2020</v>
      </c>
      <c r="C2438" t="s">
        <v>8962</v>
      </c>
      <c r="D2438" t="s">
        <v>511</v>
      </c>
      <c r="E2438" t="s">
        <v>8963</v>
      </c>
      <c r="F2438" s="68">
        <v>43132</v>
      </c>
    </row>
    <row r="2439" spans="1:6">
      <c r="A2439" s="79" t="s">
        <v>13770</v>
      </c>
      <c r="B2439" s="80">
        <v>2020</v>
      </c>
      <c r="C2439" t="s">
        <v>15159</v>
      </c>
      <c r="D2439" t="s">
        <v>511</v>
      </c>
      <c r="E2439" t="s">
        <v>8964</v>
      </c>
      <c r="F2439" s="68">
        <v>43132</v>
      </c>
    </row>
    <row r="2440" spans="1:6">
      <c r="A2440" s="79" t="s">
        <v>13770</v>
      </c>
      <c r="B2440" s="80">
        <v>2020</v>
      </c>
      <c r="C2440" t="s">
        <v>15160</v>
      </c>
      <c r="D2440" t="s">
        <v>511</v>
      </c>
      <c r="E2440" t="s">
        <v>8965</v>
      </c>
      <c r="F2440" s="68">
        <v>43132</v>
      </c>
    </row>
    <row r="2441" spans="1:6">
      <c r="A2441" s="79" t="s">
        <v>13770</v>
      </c>
      <c r="B2441" s="80">
        <v>2020</v>
      </c>
      <c r="C2441" t="s">
        <v>15161</v>
      </c>
      <c r="D2441" t="s">
        <v>511</v>
      </c>
      <c r="E2441" t="s">
        <v>8966</v>
      </c>
      <c r="F2441" s="68">
        <v>43132</v>
      </c>
    </row>
    <row r="2442" spans="1:6">
      <c r="A2442" s="79" t="s">
        <v>13770</v>
      </c>
      <c r="B2442" s="80">
        <v>2020</v>
      </c>
      <c r="C2442" t="s">
        <v>8967</v>
      </c>
      <c r="D2442" t="s">
        <v>511</v>
      </c>
      <c r="E2442" t="s">
        <v>8968</v>
      </c>
      <c r="F2442" s="68">
        <v>43132</v>
      </c>
    </row>
    <row r="2443" spans="1:6">
      <c r="A2443" s="79" t="s">
        <v>13770</v>
      </c>
      <c r="B2443" s="80">
        <v>2020</v>
      </c>
      <c r="C2443" t="s">
        <v>15162</v>
      </c>
      <c r="D2443" t="s">
        <v>511</v>
      </c>
      <c r="E2443" t="s">
        <v>8969</v>
      </c>
      <c r="F2443" s="68">
        <v>43132</v>
      </c>
    </row>
    <row r="2444" spans="1:6">
      <c r="A2444" s="79" t="s">
        <v>13770</v>
      </c>
      <c r="B2444" s="80">
        <v>2020</v>
      </c>
      <c r="C2444" t="s">
        <v>4188</v>
      </c>
      <c r="D2444" t="s">
        <v>511</v>
      </c>
      <c r="E2444" t="s">
        <v>8970</v>
      </c>
      <c r="F2444" s="68">
        <v>43132</v>
      </c>
    </row>
    <row r="2445" spans="1:6">
      <c r="A2445" s="79" t="s">
        <v>13770</v>
      </c>
      <c r="B2445" s="80">
        <v>2020</v>
      </c>
      <c r="C2445" t="s">
        <v>8971</v>
      </c>
      <c r="D2445" t="s">
        <v>511</v>
      </c>
      <c r="E2445" t="s">
        <v>8972</v>
      </c>
      <c r="F2445" s="68">
        <v>43132</v>
      </c>
    </row>
    <row r="2446" spans="1:6">
      <c r="A2446" s="79" t="s">
        <v>13770</v>
      </c>
      <c r="B2446" s="80">
        <v>2020</v>
      </c>
      <c r="C2446" t="s">
        <v>15163</v>
      </c>
      <c r="D2446" t="s">
        <v>511</v>
      </c>
      <c r="E2446" t="s">
        <v>8973</v>
      </c>
      <c r="F2446" s="68">
        <v>43132</v>
      </c>
    </row>
    <row r="2447" spans="1:6">
      <c r="A2447" s="79" t="s">
        <v>13770</v>
      </c>
      <c r="B2447" s="80">
        <v>2020</v>
      </c>
      <c r="C2447" t="s">
        <v>8974</v>
      </c>
      <c r="D2447" t="s">
        <v>511</v>
      </c>
      <c r="E2447" t="s">
        <v>8975</v>
      </c>
      <c r="F2447" s="68">
        <v>43132</v>
      </c>
    </row>
    <row r="2448" spans="1:6">
      <c r="A2448" s="79" t="s">
        <v>13770</v>
      </c>
      <c r="B2448" s="80">
        <v>2020</v>
      </c>
      <c r="C2448" t="s">
        <v>8976</v>
      </c>
      <c r="D2448" t="s">
        <v>511</v>
      </c>
      <c r="E2448" t="s">
        <v>8977</v>
      </c>
      <c r="F2448" s="68">
        <v>43132</v>
      </c>
    </row>
    <row r="2449" spans="1:6">
      <c r="A2449" s="79" t="s">
        <v>13770</v>
      </c>
      <c r="B2449" s="80">
        <v>2020</v>
      </c>
      <c r="C2449" t="s">
        <v>8978</v>
      </c>
      <c r="D2449" t="s">
        <v>511</v>
      </c>
      <c r="E2449" t="s">
        <v>8979</v>
      </c>
      <c r="F2449" s="68">
        <v>43132</v>
      </c>
    </row>
    <row r="2450" spans="1:6">
      <c r="A2450" s="79" t="s">
        <v>13770</v>
      </c>
      <c r="B2450" s="80">
        <v>2020</v>
      </c>
      <c r="C2450" t="s">
        <v>8980</v>
      </c>
      <c r="D2450" t="s">
        <v>511</v>
      </c>
      <c r="E2450" t="s">
        <v>8981</v>
      </c>
      <c r="F2450" s="68">
        <v>43132</v>
      </c>
    </row>
    <row r="2451" spans="1:6">
      <c r="A2451" s="79" t="s">
        <v>13770</v>
      </c>
      <c r="B2451" s="80">
        <v>2020</v>
      </c>
      <c r="C2451" t="s">
        <v>15164</v>
      </c>
      <c r="D2451" t="s">
        <v>511</v>
      </c>
      <c r="E2451" t="s">
        <v>8982</v>
      </c>
      <c r="F2451" s="68">
        <v>43132</v>
      </c>
    </row>
    <row r="2452" spans="1:6">
      <c r="A2452" s="79" t="s">
        <v>13770</v>
      </c>
      <c r="B2452" s="80">
        <v>2020</v>
      </c>
      <c r="C2452" t="s">
        <v>11764</v>
      </c>
      <c r="D2452" t="s">
        <v>511</v>
      </c>
      <c r="E2452" t="s">
        <v>8983</v>
      </c>
      <c r="F2452" s="68">
        <v>43132</v>
      </c>
    </row>
    <row r="2453" spans="1:6">
      <c r="A2453" s="79" t="s">
        <v>13770</v>
      </c>
      <c r="B2453" s="80">
        <v>2020</v>
      </c>
      <c r="C2453" t="s">
        <v>15165</v>
      </c>
      <c r="D2453" t="s">
        <v>511</v>
      </c>
      <c r="E2453" t="s">
        <v>8984</v>
      </c>
      <c r="F2453" s="68">
        <v>43132</v>
      </c>
    </row>
    <row r="2454" spans="1:6">
      <c r="A2454" s="79" t="s">
        <v>13770</v>
      </c>
      <c r="B2454" s="80">
        <v>2020</v>
      </c>
      <c r="C2454" t="s">
        <v>15166</v>
      </c>
      <c r="D2454" t="s">
        <v>511</v>
      </c>
      <c r="E2454" t="s">
        <v>8985</v>
      </c>
      <c r="F2454" s="68">
        <v>43132</v>
      </c>
    </row>
    <row r="2455" spans="1:6">
      <c r="A2455" s="79" t="s">
        <v>13770</v>
      </c>
      <c r="B2455" s="80">
        <v>2020</v>
      </c>
      <c r="C2455" t="s">
        <v>15167</v>
      </c>
      <c r="D2455" t="s">
        <v>511</v>
      </c>
      <c r="E2455" t="s">
        <v>8986</v>
      </c>
      <c r="F2455" s="68">
        <v>43132</v>
      </c>
    </row>
    <row r="2456" spans="1:6">
      <c r="A2456" s="79" t="s">
        <v>13770</v>
      </c>
      <c r="B2456" s="80">
        <v>2020</v>
      </c>
      <c r="C2456" t="s">
        <v>15168</v>
      </c>
      <c r="D2456" t="s">
        <v>511</v>
      </c>
      <c r="E2456" t="s">
        <v>8987</v>
      </c>
      <c r="F2456" s="68">
        <v>43132</v>
      </c>
    </row>
    <row r="2457" spans="1:6">
      <c r="A2457" s="79" t="s">
        <v>13770</v>
      </c>
      <c r="B2457" s="80">
        <v>2020</v>
      </c>
      <c r="C2457" t="s">
        <v>8988</v>
      </c>
      <c r="D2457" t="s">
        <v>511</v>
      </c>
      <c r="E2457" t="s">
        <v>8989</v>
      </c>
      <c r="F2457" s="68">
        <v>43132</v>
      </c>
    </row>
    <row r="2458" spans="1:6">
      <c r="A2458" s="79" t="s">
        <v>13770</v>
      </c>
      <c r="B2458" s="80">
        <v>2020</v>
      </c>
      <c r="C2458" t="s">
        <v>15169</v>
      </c>
      <c r="D2458" t="s">
        <v>511</v>
      </c>
      <c r="E2458" t="s">
        <v>8990</v>
      </c>
      <c r="F2458" s="68">
        <v>43132</v>
      </c>
    </row>
    <row r="2459" spans="1:6">
      <c r="A2459" s="79" t="s">
        <v>13770</v>
      </c>
      <c r="B2459" s="80">
        <v>2020</v>
      </c>
      <c r="C2459" t="s">
        <v>15170</v>
      </c>
      <c r="D2459" t="s">
        <v>511</v>
      </c>
      <c r="E2459" t="s">
        <v>8991</v>
      </c>
      <c r="F2459" s="68">
        <v>43132</v>
      </c>
    </row>
    <row r="2460" spans="1:6">
      <c r="A2460" s="79" t="s">
        <v>13770</v>
      </c>
      <c r="B2460" s="80">
        <v>2020</v>
      </c>
      <c r="C2460" t="s">
        <v>8992</v>
      </c>
      <c r="D2460" t="s">
        <v>511</v>
      </c>
      <c r="E2460" t="s">
        <v>8993</v>
      </c>
      <c r="F2460" s="68">
        <v>43132</v>
      </c>
    </row>
    <row r="2461" spans="1:6">
      <c r="A2461" s="79" t="s">
        <v>13770</v>
      </c>
      <c r="B2461" s="80">
        <v>2020</v>
      </c>
      <c r="C2461" t="s">
        <v>15171</v>
      </c>
      <c r="D2461" t="s">
        <v>511</v>
      </c>
      <c r="E2461" t="s">
        <v>8994</v>
      </c>
      <c r="F2461" s="68">
        <v>43132</v>
      </c>
    </row>
    <row r="2462" spans="1:6">
      <c r="A2462" s="79" t="s">
        <v>13770</v>
      </c>
      <c r="B2462" s="80">
        <v>2020</v>
      </c>
      <c r="C2462" t="s">
        <v>15172</v>
      </c>
      <c r="D2462" t="s">
        <v>511</v>
      </c>
      <c r="E2462" t="s">
        <v>8995</v>
      </c>
      <c r="F2462" s="68">
        <v>43132</v>
      </c>
    </row>
    <row r="2463" spans="1:6">
      <c r="A2463" s="79" t="s">
        <v>13770</v>
      </c>
      <c r="B2463" s="80">
        <v>2020</v>
      </c>
      <c r="C2463" t="s">
        <v>15173</v>
      </c>
      <c r="D2463" t="s">
        <v>511</v>
      </c>
      <c r="E2463" t="s">
        <v>8996</v>
      </c>
      <c r="F2463" s="68">
        <v>43132</v>
      </c>
    </row>
    <row r="2464" spans="1:6">
      <c r="A2464" s="79" t="s">
        <v>13770</v>
      </c>
      <c r="B2464" s="80">
        <v>2020</v>
      </c>
      <c r="C2464" t="s">
        <v>8997</v>
      </c>
      <c r="D2464" t="s">
        <v>511</v>
      </c>
      <c r="E2464" t="s">
        <v>8998</v>
      </c>
      <c r="F2464" s="68">
        <v>43132</v>
      </c>
    </row>
    <row r="2465" spans="1:6">
      <c r="A2465" s="79" t="s">
        <v>13770</v>
      </c>
      <c r="B2465" s="80">
        <v>2020</v>
      </c>
      <c r="C2465" t="s">
        <v>15174</v>
      </c>
      <c r="D2465" t="s">
        <v>511</v>
      </c>
      <c r="E2465" t="s">
        <v>8999</v>
      </c>
      <c r="F2465" s="68">
        <v>43132</v>
      </c>
    </row>
    <row r="2466" spans="1:6">
      <c r="A2466" s="79" t="s">
        <v>13770</v>
      </c>
      <c r="B2466" s="80">
        <v>2020</v>
      </c>
      <c r="C2466" t="s">
        <v>9000</v>
      </c>
      <c r="D2466" t="s">
        <v>511</v>
      </c>
      <c r="E2466" t="s">
        <v>9001</v>
      </c>
      <c r="F2466" s="68">
        <v>43132</v>
      </c>
    </row>
    <row r="2467" spans="1:6">
      <c r="A2467" s="79" t="s">
        <v>13770</v>
      </c>
      <c r="B2467" s="80">
        <v>2020</v>
      </c>
      <c r="C2467" t="s">
        <v>9002</v>
      </c>
      <c r="D2467" t="s">
        <v>511</v>
      </c>
      <c r="E2467" t="s">
        <v>9003</v>
      </c>
      <c r="F2467" s="68">
        <v>43132</v>
      </c>
    </row>
    <row r="2468" spans="1:6">
      <c r="A2468" s="79" t="s">
        <v>13770</v>
      </c>
      <c r="B2468" s="80">
        <v>2020</v>
      </c>
      <c r="C2468" t="s">
        <v>15175</v>
      </c>
      <c r="D2468" t="s">
        <v>511</v>
      </c>
      <c r="E2468" t="s">
        <v>9004</v>
      </c>
      <c r="F2468" s="68">
        <v>43132</v>
      </c>
    </row>
    <row r="2469" spans="1:6">
      <c r="A2469" s="79" t="s">
        <v>13770</v>
      </c>
      <c r="B2469" s="80">
        <v>2020</v>
      </c>
      <c r="C2469" t="s">
        <v>15176</v>
      </c>
      <c r="D2469" t="s">
        <v>511</v>
      </c>
      <c r="E2469" t="s">
        <v>9005</v>
      </c>
      <c r="F2469" s="68">
        <v>43132</v>
      </c>
    </row>
    <row r="2470" spans="1:6">
      <c r="A2470" s="79" t="s">
        <v>13770</v>
      </c>
      <c r="B2470" s="80">
        <v>2020</v>
      </c>
      <c r="C2470" t="s">
        <v>15177</v>
      </c>
      <c r="D2470" t="s">
        <v>511</v>
      </c>
      <c r="E2470" t="s">
        <v>9006</v>
      </c>
      <c r="F2470" s="68">
        <v>43132</v>
      </c>
    </row>
    <row r="2471" spans="1:6">
      <c r="A2471" s="79" t="s">
        <v>13770</v>
      </c>
      <c r="B2471" s="80">
        <v>2020</v>
      </c>
      <c r="C2471" t="s">
        <v>9007</v>
      </c>
      <c r="D2471" t="s">
        <v>511</v>
      </c>
      <c r="E2471" t="s">
        <v>9008</v>
      </c>
      <c r="F2471" s="68">
        <v>43132</v>
      </c>
    </row>
    <row r="2472" spans="1:6">
      <c r="A2472" s="79" t="s">
        <v>13770</v>
      </c>
      <c r="B2472" s="80">
        <v>2020</v>
      </c>
      <c r="C2472" t="s">
        <v>9009</v>
      </c>
      <c r="D2472" t="s">
        <v>511</v>
      </c>
      <c r="E2472" t="s">
        <v>9010</v>
      </c>
      <c r="F2472" s="68">
        <v>43132</v>
      </c>
    </row>
    <row r="2473" spans="1:6">
      <c r="A2473" s="79" t="s">
        <v>13770</v>
      </c>
      <c r="B2473" s="80">
        <v>2020</v>
      </c>
      <c r="C2473" t="s">
        <v>15178</v>
      </c>
      <c r="D2473" t="s">
        <v>511</v>
      </c>
      <c r="E2473" t="s">
        <v>9011</v>
      </c>
      <c r="F2473" s="68">
        <v>43132</v>
      </c>
    </row>
    <row r="2474" spans="1:6">
      <c r="A2474" s="79" t="s">
        <v>13770</v>
      </c>
      <c r="B2474" s="80">
        <v>2020</v>
      </c>
      <c r="C2474" t="s">
        <v>15179</v>
      </c>
      <c r="D2474" t="s">
        <v>511</v>
      </c>
      <c r="E2474" t="s">
        <v>9012</v>
      </c>
      <c r="F2474" s="68">
        <v>43132</v>
      </c>
    </row>
    <row r="2475" spans="1:6">
      <c r="A2475" s="79" t="s">
        <v>13770</v>
      </c>
      <c r="B2475" s="80">
        <v>2020</v>
      </c>
      <c r="C2475" t="s">
        <v>15180</v>
      </c>
      <c r="D2475" t="s">
        <v>511</v>
      </c>
      <c r="E2475" t="s">
        <v>9013</v>
      </c>
      <c r="F2475" s="68">
        <v>43132</v>
      </c>
    </row>
    <row r="2476" spans="1:6">
      <c r="A2476" s="79" t="s">
        <v>13770</v>
      </c>
      <c r="B2476" s="80">
        <v>2020</v>
      </c>
      <c r="C2476" t="s">
        <v>9014</v>
      </c>
      <c r="D2476" t="s">
        <v>511</v>
      </c>
      <c r="E2476" t="s">
        <v>9015</v>
      </c>
      <c r="F2476" s="68">
        <v>43132</v>
      </c>
    </row>
    <row r="2477" spans="1:6">
      <c r="A2477" s="79" t="s">
        <v>13770</v>
      </c>
      <c r="B2477" s="80">
        <v>2020</v>
      </c>
      <c r="C2477" t="s">
        <v>15181</v>
      </c>
      <c r="D2477" t="s">
        <v>511</v>
      </c>
      <c r="E2477" t="s">
        <v>9016</v>
      </c>
      <c r="F2477" s="68">
        <v>43132</v>
      </c>
    </row>
    <row r="2478" spans="1:6">
      <c r="A2478" s="79" t="s">
        <v>13770</v>
      </c>
      <c r="B2478" s="80">
        <v>2020</v>
      </c>
      <c r="C2478" t="s">
        <v>9017</v>
      </c>
      <c r="D2478" t="s">
        <v>511</v>
      </c>
      <c r="E2478" t="s">
        <v>9018</v>
      </c>
      <c r="F2478" s="68">
        <v>43132</v>
      </c>
    </row>
    <row r="2479" spans="1:6">
      <c r="A2479" s="79" t="s">
        <v>13770</v>
      </c>
      <c r="B2479" s="80">
        <v>2020</v>
      </c>
      <c r="C2479" t="s">
        <v>15182</v>
      </c>
      <c r="D2479" t="s">
        <v>511</v>
      </c>
      <c r="E2479" t="s">
        <v>9019</v>
      </c>
      <c r="F2479" s="68">
        <v>43132</v>
      </c>
    </row>
    <row r="2480" spans="1:6">
      <c r="A2480" s="79" t="s">
        <v>13770</v>
      </c>
      <c r="B2480" s="80">
        <v>2020</v>
      </c>
      <c r="C2480" t="s">
        <v>15183</v>
      </c>
      <c r="D2480" t="s">
        <v>511</v>
      </c>
      <c r="E2480" t="s">
        <v>9020</v>
      </c>
      <c r="F2480" s="68">
        <v>43132</v>
      </c>
    </row>
    <row r="2481" spans="1:6">
      <c r="A2481" s="79" t="s">
        <v>13770</v>
      </c>
      <c r="B2481" s="80">
        <v>2020</v>
      </c>
      <c r="C2481" t="s">
        <v>15184</v>
      </c>
      <c r="D2481" t="s">
        <v>511</v>
      </c>
      <c r="E2481" t="s">
        <v>9021</v>
      </c>
      <c r="F2481" s="68">
        <v>43132</v>
      </c>
    </row>
    <row r="2482" spans="1:6">
      <c r="A2482" s="79" t="s">
        <v>13770</v>
      </c>
      <c r="B2482" s="80">
        <v>2020</v>
      </c>
      <c r="C2482" t="s">
        <v>11757</v>
      </c>
      <c r="D2482" t="s">
        <v>511</v>
      </c>
      <c r="E2482" t="s">
        <v>9022</v>
      </c>
      <c r="F2482" s="68">
        <v>43132</v>
      </c>
    </row>
    <row r="2483" spans="1:6">
      <c r="A2483" s="79" t="s">
        <v>13770</v>
      </c>
      <c r="B2483" s="80">
        <v>2020</v>
      </c>
      <c r="C2483" t="s">
        <v>15185</v>
      </c>
      <c r="D2483" t="s">
        <v>511</v>
      </c>
      <c r="E2483" t="s">
        <v>9023</v>
      </c>
      <c r="F2483" s="68">
        <v>43132</v>
      </c>
    </row>
    <row r="2484" spans="1:6">
      <c r="A2484" s="79" t="s">
        <v>13770</v>
      </c>
      <c r="B2484" s="80">
        <v>2020</v>
      </c>
      <c r="C2484" t="s">
        <v>9024</v>
      </c>
      <c r="D2484" t="s">
        <v>511</v>
      </c>
      <c r="E2484" t="s">
        <v>9025</v>
      </c>
      <c r="F2484" s="68">
        <v>43132</v>
      </c>
    </row>
    <row r="2485" spans="1:6">
      <c r="A2485" s="79" t="s">
        <v>13770</v>
      </c>
      <c r="B2485" s="80">
        <v>2020</v>
      </c>
      <c r="C2485" t="s">
        <v>9026</v>
      </c>
      <c r="D2485" t="s">
        <v>511</v>
      </c>
      <c r="E2485" t="s">
        <v>9027</v>
      </c>
      <c r="F2485" s="68">
        <v>43132</v>
      </c>
    </row>
    <row r="2486" spans="1:6">
      <c r="A2486" s="79" t="s">
        <v>13770</v>
      </c>
      <c r="B2486" s="80">
        <v>2020</v>
      </c>
      <c r="C2486" t="s">
        <v>9028</v>
      </c>
      <c r="D2486" t="s">
        <v>511</v>
      </c>
      <c r="E2486" t="s">
        <v>9029</v>
      </c>
      <c r="F2486" s="68">
        <v>43132</v>
      </c>
    </row>
    <row r="2487" spans="1:6">
      <c r="A2487" s="79" t="s">
        <v>13770</v>
      </c>
      <c r="B2487" s="80">
        <v>2020</v>
      </c>
      <c r="C2487" t="s">
        <v>9030</v>
      </c>
      <c r="D2487" t="s">
        <v>511</v>
      </c>
      <c r="E2487" t="s">
        <v>9031</v>
      </c>
      <c r="F2487" s="68">
        <v>43132</v>
      </c>
    </row>
    <row r="2488" spans="1:6">
      <c r="A2488" s="79" t="s">
        <v>13770</v>
      </c>
      <c r="B2488" s="80">
        <v>2020</v>
      </c>
      <c r="C2488" t="s">
        <v>4444</v>
      </c>
      <c r="D2488" t="s">
        <v>511</v>
      </c>
      <c r="E2488" t="s">
        <v>9032</v>
      </c>
      <c r="F2488" s="68">
        <v>43132</v>
      </c>
    </row>
    <row r="2489" spans="1:6">
      <c r="A2489" s="79" t="s">
        <v>13770</v>
      </c>
      <c r="B2489" s="80">
        <v>2020</v>
      </c>
      <c r="C2489" t="s">
        <v>15186</v>
      </c>
      <c r="D2489" t="s">
        <v>511</v>
      </c>
      <c r="E2489" t="s">
        <v>9033</v>
      </c>
      <c r="F2489" s="68">
        <v>43132</v>
      </c>
    </row>
    <row r="2490" spans="1:6">
      <c r="A2490" s="79" t="s">
        <v>13770</v>
      </c>
      <c r="B2490" s="80">
        <v>2020</v>
      </c>
      <c r="C2490" t="s">
        <v>15187</v>
      </c>
      <c r="D2490" t="s">
        <v>511</v>
      </c>
      <c r="E2490" t="s">
        <v>9034</v>
      </c>
      <c r="F2490" s="68">
        <v>43132</v>
      </c>
    </row>
    <row r="2491" spans="1:6">
      <c r="A2491" s="79" t="s">
        <v>13770</v>
      </c>
      <c r="B2491" s="80">
        <v>2020</v>
      </c>
      <c r="C2491" t="s">
        <v>9035</v>
      </c>
      <c r="D2491" t="s">
        <v>511</v>
      </c>
      <c r="E2491" t="s">
        <v>9036</v>
      </c>
      <c r="F2491" s="68">
        <v>43132</v>
      </c>
    </row>
    <row r="2492" spans="1:6">
      <c r="A2492" s="79" t="s">
        <v>13770</v>
      </c>
      <c r="B2492" s="80">
        <v>2020</v>
      </c>
      <c r="C2492" t="s">
        <v>9037</v>
      </c>
      <c r="D2492" t="s">
        <v>511</v>
      </c>
      <c r="E2492" t="s">
        <v>9038</v>
      </c>
      <c r="F2492" s="68">
        <v>43132</v>
      </c>
    </row>
    <row r="2493" spans="1:6">
      <c r="A2493" s="79" t="s">
        <v>13770</v>
      </c>
      <c r="B2493" s="80">
        <v>2020</v>
      </c>
      <c r="C2493" t="s">
        <v>15188</v>
      </c>
      <c r="D2493" t="s">
        <v>511</v>
      </c>
      <c r="E2493" t="s">
        <v>9039</v>
      </c>
      <c r="F2493" s="68">
        <v>43132</v>
      </c>
    </row>
    <row r="2494" spans="1:6">
      <c r="A2494" s="79" t="s">
        <v>13770</v>
      </c>
      <c r="B2494" s="80">
        <v>2020</v>
      </c>
      <c r="C2494" t="s">
        <v>4397</v>
      </c>
      <c r="D2494" t="s">
        <v>511</v>
      </c>
      <c r="E2494" t="s">
        <v>9040</v>
      </c>
      <c r="F2494" s="68">
        <v>43132</v>
      </c>
    </row>
    <row r="2495" spans="1:6">
      <c r="A2495" s="79" t="s">
        <v>13770</v>
      </c>
      <c r="B2495" s="80">
        <v>2020</v>
      </c>
      <c r="C2495" t="s">
        <v>9041</v>
      </c>
      <c r="D2495" t="s">
        <v>511</v>
      </c>
      <c r="E2495" t="s">
        <v>9042</v>
      </c>
      <c r="F2495" s="68">
        <v>43132</v>
      </c>
    </row>
    <row r="2496" spans="1:6">
      <c r="A2496" s="79" t="s">
        <v>13770</v>
      </c>
      <c r="B2496" s="80">
        <v>2020</v>
      </c>
      <c r="C2496" t="s">
        <v>15189</v>
      </c>
      <c r="D2496" t="s">
        <v>511</v>
      </c>
      <c r="E2496" t="s">
        <v>9043</v>
      </c>
      <c r="F2496" s="68">
        <v>43132</v>
      </c>
    </row>
    <row r="2497" spans="1:6">
      <c r="A2497" s="79" t="s">
        <v>13770</v>
      </c>
      <c r="B2497" s="80">
        <v>2020</v>
      </c>
      <c r="C2497" t="s">
        <v>15190</v>
      </c>
      <c r="D2497" t="s">
        <v>511</v>
      </c>
      <c r="E2497" t="s">
        <v>9044</v>
      </c>
      <c r="F2497" s="68">
        <v>43132</v>
      </c>
    </row>
    <row r="2498" spans="1:6">
      <c r="A2498" s="79" t="s">
        <v>13770</v>
      </c>
      <c r="B2498" s="80">
        <v>2020</v>
      </c>
      <c r="C2498" t="s">
        <v>15191</v>
      </c>
      <c r="D2498" t="s">
        <v>511</v>
      </c>
      <c r="E2498" t="s">
        <v>9045</v>
      </c>
      <c r="F2498" s="68">
        <v>43132</v>
      </c>
    </row>
    <row r="2499" spans="1:6">
      <c r="A2499" s="79" t="s">
        <v>13770</v>
      </c>
      <c r="B2499" s="80">
        <v>2020</v>
      </c>
      <c r="C2499" t="s">
        <v>4794</v>
      </c>
      <c r="D2499" t="s">
        <v>511</v>
      </c>
      <c r="E2499" t="s">
        <v>9046</v>
      </c>
      <c r="F2499" s="68">
        <v>43132</v>
      </c>
    </row>
    <row r="2500" spans="1:6">
      <c r="A2500" s="79" t="s">
        <v>13770</v>
      </c>
      <c r="B2500" s="80">
        <v>2020</v>
      </c>
      <c r="C2500" t="s">
        <v>15192</v>
      </c>
      <c r="D2500" t="s">
        <v>511</v>
      </c>
      <c r="E2500" t="s">
        <v>9047</v>
      </c>
      <c r="F2500" s="68">
        <v>43132</v>
      </c>
    </row>
    <row r="2501" spans="1:6">
      <c r="A2501" s="79" t="s">
        <v>13770</v>
      </c>
      <c r="B2501" s="80">
        <v>2020</v>
      </c>
      <c r="C2501" t="s">
        <v>15193</v>
      </c>
      <c r="D2501" t="s">
        <v>511</v>
      </c>
      <c r="E2501" t="s">
        <v>9048</v>
      </c>
      <c r="F2501" s="68">
        <v>43132</v>
      </c>
    </row>
    <row r="2502" spans="1:6">
      <c r="A2502" s="79" t="s">
        <v>13770</v>
      </c>
      <c r="B2502" s="80">
        <v>2020</v>
      </c>
      <c r="C2502" t="s">
        <v>15194</v>
      </c>
      <c r="D2502" t="s">
        <v>511</v>
      </c>
      <c r="E2502" t="s">
        <v>9049</v>
      </c>
      <c r="F2502" s="68">
        <v>43132</v>
      </c>
    </row>
    <row r="2503" spans="1:6">
      <c r="A2503" s="79" t="s">
        <v>13770</v>
      </c>
      <c r="B2503" s="80">
        <v>2020</v>
      </c>
      <c r="C2503" t="s">
        <v>9050</v>
      </c>
      <c r="D2503" t="s">
        <v>511</v>
      </c>
      <c r="E2503" t="s">
        <v>9051</v>
      </c>
      <c r="F2503" s="68">
        <v>43132</v>
      </c>
    </row>
    <row r="2504" spans="1:6">
      <c r="A2504" s="79" t="s">
        <v>13770</v>
      </c>
      <c r="B2504" s="80">
        <v>2020</v>
      </c>
      <c r="C2504" t="s">
        <v>9052</v>
      </c>
      <c r="D2504" t="s">
        <v>511</v>
      </c>
      <c r="E2504" t="s">
        <v>9053</v>
      </c>
      <c r="F2504" s="68">
        <v>43132</v>
      </c>
    </row>
    <row r="2505" spans="1:6">
      <c r="A2505" s="79" t="s">
        <v>13770</v>
      </c>
      <c r="B2505" s="80">
        <v>2020</v>
      </c>
      <c r="C2505" t="s">
        <v>9054</v>
      </c>
      <c r="D2505" t="s">
        <v>511</v>
      </c>
      <c r="E2505" t="s">
        <v>9055</v>
      </c>
      <c r="F2505" s="68">
        <v>43132</v>
      </c>
    </row>
    <row r="2506" spans="1:6">
      <c r="A2506" s="79" t="s">
        <v>13770</v>
      </c>
      <c r="B2506" s="80">
        <v>2020</v>
      </c>
      <c r="C2506" t="s">
        <v>9056</v>
      </c>
      <c r="D2506" t="s">
        <v>511</v>
      </c>
      <c r="E2506" t="s">
        <v>9057</v>
      </c>
      <c r="F2506" s="68">
        <v>43132</v>
      </c>
    </row>
    <row r="2507" spans="1:6">
      <c r="A2507" s="79" t="s">
        <v>13770</v>
      </c>
      <c r="B2507" s="80">
        <v>2020</v>
      </c>
      <c r="C2507" t="s">
        <v>15195</v>
      </c>
      <c r="D2507" t="s">
        <v>511</v>
      </c>
      <c r="E2507" t="s">
        <v>9058</v>
      </c>
      <c r="F2507" s="68">
        <v>43132</v>
      </c>
    </row>
    <row r="2508" spans="1:6">
      <c r="A2508" s="79" t="s">
        <v>13770</v>
      </c>
      <c r="B2508" s="80">
        <v>2020</v>
      </c>
      <c r="C2508" t="s">
        <v>15196</v>
      </c>
      <c r="D2508" t="s">
        <v>511</v>
      </c>
      <c r="E2508" t="s">
        <v>9059</v>
      </c>
      <c r="F2508" s="68">
        <v>43132</v>
      </c>
    </row>
    <row r="2509" spans="1:6">
      <c r="A2509" s="79" t="s">
        <v>13770</v>
      </c>
      <c r="B2509" s="80">
        <v>2020</v>
      </c>
      <c r="C2509" t="s">
        <v>9060</v>
      </c>
      <c r="D2509" t="s">
        <v>511</v>
      </c>
      <c r="E2509" t="s">
        <v>9061</v>
      </c>
      <c r="F2509" s="68">
        <v>43132</v>
      </c>
    </row>
    <row r="2510" spans="1:6">
      <c r="A2510" s="79" t="s">
        <v>13770</v>
      </c>
      <c r="B2510" s="80">
        <v>2020</v>
      </c>
      <c r="C2510" t="s">
        <v>15197</v>
      </c>
      <c r="D2510" t="s">
        <v>511</v>
      </c>
      <c r="E2510" t="s">
        <v>9062</v>
      </c>
      <c r="F2510" s="68">
        <v>43132</v>
      </c>
    </row>
    <row r="2511" spans="1:6">
      <c r="A2511" s="79" t="s">
        <v>13770</v>
      </c>
      <c r="B2511" s="80">
        <v>2020</v>
      </c>
      <c r="C2511" t="s">
        <v>15198</v>
      </c>
      <c r="D2511" t="s">
        <v>511</v>
      </c>
      <c r="E2511" t="s">
        <v>9063</v>
      </c>
      <c r="F2511" s="68">
        <v>43132</v>
      </c>
    </row>
    <row r="2512" spans="1:6">
      <c r="A2512" s="79" t="s">
        <v>13770</v>
      </c>
      <c r="B2512" s="80">
        <v>2020</v>
      </c>
      <c r="C2512" t="s">
        <v>9064</v>
      </c>
      <c r="D2512" t="s">
        <v>511</v>
      </c>
      <c r="E2512" t="s">
        <v>9065</v>
      </c>
      <c r="F2512" s="68">
        <v>43132</v>
      </c>
    </row>
    <row r="2513" spans="1:6">
      <c r="A2513" s="79" t="s">
        <v>13770</v>
      </c>
      <c r="B2513" s="80">
        <v>2020</v>
      </c>
      <c r="C2513" t="s">
        <v>15199</v>
      </c>
      <c r="D2513" t="s">
        <v>511</v>
      </c>
      <c r="E2513" t="s">
        <v>9066</v>
      </c>
      <c r="F2513" s="68">
        <v>43132</v>
      </c>
    </row>
    <row r="2514" spans="1:6">
      <c r="A2514" s="79" t="s">
        <v>13770</v>
      </c>
      <c r="B2514" s="80">
        <v>2020</v>
      </c>
      <c r="C2514" t="s">
        <v>9067</v>
      </c>
      <c r="D2514" t="s">
        <v>511</v>
      </c>
      <c r="E2514" t="s">
        <v>9068</v>
      </c>
      <c r="F2514" s="68">
        <v>43132</v>
      </c>
    </row>
    <row r="2515" spans="1:6">
      <c r="A2515" s="79" t="s">
        <v>13770</v>
      </c>
      <c r="B2515" s="80">
        <v>2020</v>
      </c>
      <c r="C2515" t="s">
        <v>9069</v>
      </c>
      <c r="D2515" t="s">
        <v>511</v>
      </c>
      <c r="E2515" t="s">
        <v>9070</v>
      </c>
      <c r="F2515" s="68">
        <v>43132</v>
      </c>
    </row>
    <row r="2516" spans="1:6">
      <c r="A2516" s="79" t="s">
        <v>13770</v>
      </c>
      <c r="B2516" s="80">
        <v>2020</v>
      </c>
      <c r="C2516" t="s">
        <v>9071</v>
      </c>
      <c r="D2516" t="s">
        <v>511</v>
      </c>
      <c r="E2516" t="s">
        <v>9072</v>
      </c>
      <c r="F2516" s="68">
        <v>43132</v>
      </c>
    </row>
    <row r="2517" spans="1:6">
      <c r="A2517" s="79" t="s">
        <v>13770</v>
      </c>
      <c r="B2517" s="80">
        <v>2020</v>
      </c>
      <c r="C2517" t="s">
        <v>15200</v>
      </c>
      <c r="D2517" t="s">
        <v>511</v>
      </c>
      <c r="E2517" t="s">
        <v>9073</v>
      </c>
      <c r="F2517" s="68">
        <v>43132</v>
      </c>
    </row>
    <row r="2518" spans="1:6">
      <c r="A2518" s="79" t="s">
        <v>13770</v>
      </c>
      <c r="B2518" s="80">
        <v>2020</v>
      </c>
      <c r="C2518" t="s">
        <v>15201</v>
      </c>
      <c r="D2518" t="s">
        <v>511</v>
      </c>
      <c r="E2518" t="s">
        <v>9074</v>
      </c>
      <c r="F2518" s="68">
        <v>43132</v>
      </c>
    </row>
    <row r="2519" spans="1:6">
      <c r="A2519" s="79" t="s">
        <v>13770</v>
      </c>
      <c r="B2519" s="80">
        <v>2020</v>
      </c>
      <c r="C2519" t="s">
        <v>15202</v>
      </c>
      <c r="D2519" t="s">
        <v>511</v>
      </c>
      <c r="E2519" t="s">
        <v>9075</v>
      </c>
      <c r="F2519" s="68">
        <v>43132</v>
      </c>
    </row>
    <row r="2520" spans="1:6">
      <c r="A2520" s="79" t="s">
        <v>13770</v>
      </c>
      <c r="B2520" s="80">
        <v>2020</v>
      </c>
      <c r="C2520" t="s">
        <v>9076</v>
      </c>
      <c r="D2520" t="s">
        <v>511</v>
      </c>
      <c r="E2520" t="s">
        <v>9077</v>
      </c>
      <c r="F2520" s="68">
        <v>43132</v>
      </c>
    </row>
    <row r="2521" spans="1:6">
      <c r="A2521" s="79" t="s">
        <v>13770</v>
      </c>
      <c r="B2521" s="80">
        <v>2020</v>
      </c>
      <c r="C2521" t="s">
        <v>9078</v>
      </c>
      <c r="D2521" t="s">
        <v>511</v>
      </c>
      <c r="E2521" t="s">
        <v>9079</v>
      </c>
      <c r="F2521" s="68">
        <v>43132</v>
      </c>
    </row>
    <row r="2522" spans="1:6">
      <c r="A2522" s="79" t="s">
        <v>13770</v>
      </c>
      <c r="B2522" s="80">
        <v>2020</v>
      </c>
      <c r="C2522" t="s">
        <v>15203</v>
      </c>
      <c r="D2522" t="s">
        <v>511</v>
      </c>
      <c r="E2522" t="s">
        <v>9080</v>
      </c>
      <c r="F2522" s="68">
        <v>43132</v>
      </c>
    </row>
    <row r="2523" spans="1:6">
      <c r="A2523" s="79" t="s">
        <v>13770</v>
      </c>
      <c r="B2523" s="80">
        <v>2020</v>
      </c>
      <c r="C2523" t="s">
        <v>15204</v>
      </c>
      <c r="D2523" t="s">
        <v>511</v>
      </c>
      <c r="E2523" t="s">
        <v>9081</v>
      </c>
      <c r="F2523" s="68">
        <v>43132</v>
      </c>
    </row>
    <row r="2524" spans="1:6">
      <c r="A2524" s="79" t="s">
        <v>13770</v>
      </c>
      <c r="B2524" s="80">
        <v>2020</v>
      </c>
      <c r="C2524" t="s">
        <v>15205</v>
      </c>
      <c r="D2524" t="s">
        <v>511</v>
      </c>
      <c r="E2524" t="s">
        <v>9082</v>
      </c>
      <c r="F2524" s="68">
        <v>43132</v>
      </c>
    </row>
    <row r="2525" spans="1:6">
      <c r="A2525" s="79" t="s">
        <v>13770</v>
      </c>
      <c r="B2525" s="80">
        <v>2020</v>
      </c>
      <c r="C2525" t="s">
        <v>15206</v>
      </c>
      <c r="D2525" t="s">
        <v>511</v>
      </c>
      <c r="E2525" t="s">
        <v>9083</v>
      </c>
      <c r="F2525" s="68">
        <v>43132</v>
      </c>
    </row>
    <row r="2526" spans="1:6">
      <c r="A2526" s="79" t="s">
        <v>13770</v>
      </c>
      <c r="B2526" s="80">
        <v>2020</v>
      </c>
      <c r="C2526" t="s">
        <v>15207</v>
      </c>
      <c r="D2526" t="s">
        <v>511</v>
      </c>
      <c r="E2526" t="s">
        <v>9084</v>
      </c>
      <c r="F2526" s="68">
        <v>43132</v>
      </c>
    </row>
    <row r="2527" spans="1:6">
      <c r="A2527" s="79" t="s">
        <v>13770</v>
      </c>
      <c r="B2527" s="80">
        <v>2020</v>
      </c>
      <c r="C2527" t="s">
        <v>9085</v>
      </c>
      <c r="D2527" t="s">
        <v>511</v>
      </c>
      <c r="E2527" t="s">
        <v>9086</v>
      </c>
      <c r="F2527" s="68">
        <v>43132</v>
      </c>
    </row>
    <row r="2528" spans="1:6">
      <c r="A2528" s="79" t="s">
        <v>13770</v>
      </c>
      <c r="B2528" s="80">
        <v>2020</v>
      </c>
      <c r="C2528" t="s">
        <v>9087</v>
      </c>
      <c r="D2528" t="s">
        <v>511</v>
      </c>
      <c r="E2528" t="s">
        <v>9088</v>
      </c>
      <c r="F2528" s="68">
        <v>43132</v>
      </c>
    </row>
    <row r="2529" spans="1:6">
      <c r="A2529" s="79" t="s">
        <v>13770</v>
      </c>
      <c r="B2529" s="80">
        <v>2020</v>
      </c>
      <c r="C2529" t="s">
        <v>9089</v>
      </c>
      <c r="D2529" t="s">
        <v>511</v>
      </c>
      <c r="E2529" t="s">
        <v>9090</v>
      </c>
      <c r="F2529" s="68">
        <v>43132</v>
      </c>
    </row>
    <row r="2530" spans="1:6">
      <c r="A2530" s="79" t="s">
        <v>13770</v>
      </c>
      <c r="B2530" s="80">
        <v>2020</v>
      </c>
      <c r="C2530" t="s">
        <v>9091</v>
      </c>
      <c r="D2530" t="s">
        <v>511</v>
      </c>
      <c r="E2530" t="s">
        <v>9092</v>
      </c>
      <c r="F2530" s="68">
        <v>43132</v>
      </c>
    </row>
    <row r="2531" spans="1:6">
      <c r="A2531" s="79" t="s">
        <v>13770</v>
      </c>
      <c r="B2531" s="80">
        <v>2020</v>
      </c>
      <c r="C2531" t="s">
        <v>9093</v>
      </c>
      <c r="D2531" t="s">
        <v>511</v>
      </c>
      <c r="E2531" t="s">
        <v>9094</v>
      </c>
      <c r="F2531" s="68">
        <v>43132</v>
      </c>
    </row>
    <row r="2532" spans="1:6">
      <c r="A2532" s="79" t="s">
        <v>13770</v>
      </c>
      <c r="B2532" s="80">
        <v>2020</v>
      </c>
      <c r="C2532" t="s">
        <v>9095</v>
      </c>
      <c r="D2532" t="s">
        <v>511</v>
      </c>
      <c r="E2532" t="s">
        <v>9096</v>
      </c>
      <c r="F2532" s="68">
        <v>43132</v>
      </c>
    </row>
    <row r="2533" spans="1:6">
      <c r="A2533" s="79" t="s">
        <v>13770</v>
      </c>
      <c r="B2533" s="80">
        <v>2020</v>
      </c>
      <c r="C2533" t="s">
        <v>15208</v>
      </c>
      <c r="D2533" t="s">
        <v>511</v>
      </c>
      <c r="E2533" t="s">
        <v>9097</v>
      </c>
      <c r="F2533" s="68">
        <v>43132</v>
      </c>
    </row>
    <row r="2534" spans="1:6">
      <c r="A2534" s="79" t="s">
        <v>13770</v>
      </c>
      <c r="B2534" s="80">
        <v>2020</v>
      </c>
      <c r="C2534" t="s">
        <v>15209</v>
      </c>
      <c r="D2534" t="s">
        <v>511</v>
      </c>
      <c r="E2534" t="s">
        <v>9098</v>
      </c>
      <c r="F2534" s="68">
        <v>43132</v>
      </c>
    </row>
    <row r="2535" spans="1:6">
      <c r="A2535" s="79" t="s">
        <v>13770</v>
      </c>
      <c r="B2535" s="80">
        <v>2020</v>
      </c>
      <c r="C2535" t="s">
        <v>9099</v>
      </c>
      <c r="D2535" t="s">
        <v>511</v>
      </c>
      <c r="E2535" t="s">
        <v>9100</v>
      </c>
      <c r="F2535" s="68">
        <v>43132</v>
      </c>
    </row>
    <row r="2536" spans="1:6">
      <c r="A2536" s="79" t="s">
        <v>13770</v>
      </c>
      <c r="B2536" s="80">
        <v>2020</v>
      </c>
      <c r="C2536" t="s">
        <v>15210</v>
      </c>
      <c r="D2536" t="s">
        <v>511</v>
      </c>
      <c r="E2536" t="s">
        <v>9101</v>
      </c>
      <c r="F2536" s="68">
        <v>43132</v>
      </c>
    </row>
    <row r="2537" spans="1:6">
      <c r="A2537" s="79" t="s">
        <v>13770</v>
      </c>
      <c r="B2537" s="80">
        <v>2020</v>
      </c>
      <c r="C2537" t="s">
        <v>9102</v>
      </c>
      <c r="D2537" t="s">
        <v>511</v>
      </c>
      <c r="E2537" t="s">
        <v>9103</v>
      </c>
      <c r="F2537" s="68">
        <v>43132</v>
      </c>
    </row>
    <row r="2538" spans="1:6">
      <c r="A2538" s="79" t="s">
        <v>13770</v>
      </c>
      <c r="B2538" s="80">
        <v>2020</v>
      </c>
      <c r="C2538" t="s">
        <v>15211</v>
      </c>
      <c r="D2538" t="s">
        <v>511</v>
      </c>
      <c r="E2538" t="s">
        <v>9104</v>
      </c>
      <c r="F2538" s="68">
        <v>43132</v>
      </c>
    </row>
    <row r="2539" spans="1:6">
      <c r="A2539" s="79" t="s">
        <v>13770</v>
      </c>
      <c r="B2539" s="80">
        <v>2020</v>
      </c>
      <c r="C2539" t="s">
        <v>9105</v>
      </c>
      <c r="D2539" t="s">
        <v>511</v>
      </c>
      <c r="E2539" t="s">
        <v>9106</v>
      </c>
      <c r="F2539" s="68">
        <v>43132</v>
      </c>
    </row>
    <row r="2540" spans="1:6">
      <c r="A2540" s="79" t="s">
        <v>13770</v>
      </c>
      <c r="B2540" s="80">
        <v>2020</v>
      </c>
      <c r="C2540" t="s">
        <v>15212</v>
      </c>
      <c r="D2540" t="s">
        <v>511</v>
      </c>
      <c r="E2540" t="s">
        <v>9107</v>
      </c>
      <c r="F2540" s="68">
        <v>43132</v>
      </c>
    </row>
    <row r="2541" spans="1:6">
      <c r="A2541" s="79" t="s">
        <v>13770</v>
      </c>
      <c r="B2541" s="80">
        <v>2020</v>
      </c>
      <c r="C2541" t="s">
        <v>9108</v>
      </c>
      <c r="D2541" t="s">
        <v>511</v>
      </c>
      <c r="E2541" t="s">
        <v>9109</v>
      </c>
      <c r="F2541" s="68">
        <v>43132</v>
      </c>
    </row>
    <row r="2542" spans="1:6">
      <c r="A2542" s="79" t="s">
        <v>13770</v>
      </c>
      <c r="B2542" s="80">
        <v>2020</v>
      </c>
      <c r="C2542" t="s">
        <v>15213</v>
      </c>
      <c r="D2542" t="s">
        <v>511</v>
      </c>
      <c r="E2542" t="s">
        <v>9110</v>
      </c>
      <c r="F2542" s="68">
        <v>43132</v>
      </c>
    </row>
    <row r="2543" spans="1:6">
      <c r="A2543" s="79" t="s">
        <v>13770</v>
      </c>
      <c r="B2543" s="80">
        <v>2020</v>
      </c>
      <c r="C2543" t="s">
        <v>15214</v>
      </c>
      <c r="D2543" t="s">
        <v>511</v>
      </c>
      <c r="E2543" t="s">
        <v>9111</v>
      </c>
      <c r="F2543" s="68">
        <v>43132</v>
      </c>
    </row>
    <row r="2544" spans="1:6">
      <c r="A2544" s="79" t="s">
        <v>13770</v>
      </c>
      <c r="B2544" s="80">
        <v>2020</v>
      </c>
      <c r="C2544" t="s">
        <v>15215</v>
      </c>
      <c r="D2544" t="s">
        <v>511</v>
      </c>
      <c r="E2544" t="s">
        <v>9112</v>
      </c>
      <c r="F2544" s="68">
        <v>43132</v>
      </c>
    </row>
    <row r="2545" spans="1:6">
      <c r="A2545" s="79" t="s">
        <v>13770</v>
      </c>
      <c r="B2545" s="80">
        <v>2020</v>
      </c>
      <c r="C2545" t="s">
        <v>9113</v>
      </c>
      <c r="D2545" t="s">
        <v>511</v>
      </c>
      <c r="E2545" t="s">
        <v>9114</v>
      </c>
      <c r="F2545" s="68">
        <v>43132</v>
      </c>
    </row>
    <row r="2546" spans="1:6">
      <c r="A2546" s="79" t="s">
        <v>13770</v>
      </c>
      <c r="B2546" s="80">
        <v>2020</v>
      </c>
      <c r="C2546" t="s">
        <v>9115</v>
      </c>
      <c r="D2546" t="s">
        <v>511</v>
      </c>
      <c r="E2546" t="s">
        <v>9116</v>
      </c>
      <c r="F2546" s="68">
        <v>43132</v>
      </c>
    </row>
    <row r="2547" spans="1:6">
      <c r="A2547" s="79" t="s">
        <v>13770</v>
      </c>
      <c r="B2547" s="80">
        <v>2020</v>
      </c>
      <c r="C2547" t="s">
        <v>9117</v>
      </c>
      <c r="D2547" t="s">
        <v>511</v>
      </c>
      <c r="E2547" t="s">
        <v>9118</v>
      </c>
      <c r="F2547" s="68">
        <v>43132</v>
      </c>
    </row>
    <row r="2548" spans="1:6">
      <c r="A2548" s="79" t="s">
        <v>13770</v>
      </c>
      <c r="B2548" s="80">
        <v>2020</v>
      </c>
      <c r="C2548" t="s">
        <v>12710</v>
      </c>
      <c r="D2548" t="s">
        <v>511</v>
      </c>
      <c r="E2548" t="s">
        <v>9119</v>
      </c>
      <c r="F2548" s="68">
        <v>43132</v>
      </c>
    </row>
    <row r="2549" spans="1:6">
      <c r="A2549" s="79" t="s">
        <v>13770</v>
      </c>
      <c r="B2549" s="80">
        <v>2020</v>
      </c>
      <c r="C2549" t="s">
        <v>15216</v>
      </c>
      <c r="D2549" t="s">
        <v>511</v>
      </c>
      <c r="E2549" t="s">
        <v>9120</v>
      </c>
      <c r="F2549" s="68">
        <v>43132</v>
      </c>
    </row>
    <row r="2550" spans="1:6">
      <c r="A2550" s="79" t="s">
        <v>13770</v>
      </c>
      <c r="B2550" s="80">
        <v>2020</v>
      </c>
      <c r="C2550" t="s">
        <v>12010</v>
      </c>
      <c r="D2550" t="s">
        <v>511</v>
      </c>
      <c r="E2550" t="s">
        <v>9121</v>
      </c>
      <c r="F2550" s="68">
        <v>43132</v>
      </c>
    </row>
    <row r="2551" spans="1:6">
      <c r="A2551" s="79" t="s">
        <v>13771</v>
      </c>
      <c r="B2551" s="80">
        <v>2020</v>
      </c>
      <c r="C2551" t="s">
        <v>9122</v>
      </c>
      <c r="D2551" t="s">
        <v>511</v>
      </c>
      <c r="E2551" t="s">
        <v>9123</v>
      </c>
      <c r="F2551" s="68">
        <v>42975</v>
      </c>
    </row>
    <row r="2552" spans="1:6">
      <c r="A2552" s="79" t="s">
        <v>13771</v>
      </c>
      <c r="B2552" s="80">
        <v>2020</v>
      </c>
      <c r="C2552" t="s">
        <v>9124</v>
      </c>
      <c r="D2552" t="s">
        <v>511</v>
      </c>
      <c r="E2552" t="s">
        <v>9125</v>
      </c>
      <c r="F2552" s="68">
        <v>42501</v>
      </c>
    </row>
    <row r="2553" spans="1:6">
      <c r="A2553" s="79" t="s">
        <v>13771</v>
      </c>
      <c r="B2553" s="80">
        <v>2020</v>
      </c>
      <c r="C2553" t="s">
        <v>9126</v>
      </c>
      <c r="D2553" t="s">
        <v>511</v>
      </c>
      <c r="E2553" t="s">
        <v>9127</v>
      </c>
      <c r="F2553" s="68">
        <v>43252</v>
      </c>
    </row>
    <row r="2554" spans="1:6">
      <c r="A2554" s="79" t="s">
        <v>13771</v>
      </c>
      <c r="B2554" s="80">
        <v>2020</v>
      </c>
      <c r="C2554" t="s">
        <v>15217</v>
      </c>
      <c r="D2554" t="s">
        <v>511</v>
      </c>
      <c r="E2554" t="s">
        <v>9128</v>
      </c>
      <c r="F2554" s="68">
        <v>42614</v>
      </c>
    </row>
    <row r="2555" spans="1:6">
      <c r="A2555" s="79" t="s">
        <v>13771</v>
      </c>
      <c r="B2555" s="80">
        <v>2020</v>
      </c>
      <c r="C2555" t="s">
        <v>9129</v>
      </c>
      <c r="D2555" t="s">
        <v>511</v>
      </c>
      <c r="E2555" t="s">
        <v>9130</v>
      </c>
      <c r="F2555" s="68">
        <v>42614</v>
      </c>
    </row>
    <row r="2556" spans="1:6">
      <c r="A2556" s="79" t="s">
        <v>13771</v>
      </c>
      <c r="B2556" s="80">
        <v>2020</v>
      </c>
      <c r="C2556" t="s">
        <v>15218</v>
      </c>
      <c r="D2556" t="s">
        <v>511</v>
      </c>
      <c r="E2556" t="s">
        <v>9131</v>
      </c>
      <c r="F2556" s="68">
        <v>42614</v>
      </c>
    </row>
    <row r="2557" spans="1:6">
      <c r="A2557" s="79" t="s">
        <v>13771</v>
      </c>
      <c r="B2557" s="80">
        <v>2020</v>
      </c>
      <c r="C2557" t="s">
        <v>15219</v>
      </c>
      <c r="D2557" t="s">
        <v>511</v>
      </c>
      <c r="E2557" t="s">
        <v>9132</v>
      </c>
      <c r="F2557" s="68">
        <v>42614</v>
      </c>
    </row>
    <row r="2558" spans="1:6">
      <c r="A2558" s="79" t="s">
        <v>13771</v>
      </c>
      <c r="B2558" s="80">
        <v>2020</v>
      </c>
      <c r="C2558" t="s">
        <v>9133</v>
      </c>
      <c r="D2558" t="s">
        <v>511</v>
      </c>
      <c r="E2558" t="s">
        <v>9134</v>
      </c>
      <c r="F2558" s="68">
        <v>42917</v>
      </c>
    </row>
    <row r="2559" spans="1:6">
      <c r="A2559" s="79" t="s">
        <v>13771</v>
      </c>
      <c r="B2559" s="80">
        <v>2020</v>
      </c>
      <c r="C2559" t="s">
        <v>9135</v>
      </c>
      <c r="D2559" t="s">
        <v>511</v>
      </c>
      <c r="E2559" t="s">
        <v>9136</v>
      </c>
      <c r="F2559" s="68">
        <v>43191</v>
      </c>
    </row>
    <row r="2560" spans="1:6">
      <c r="A2560" s="79" t="s">
        <v>13772</v>
      </c>
      <c r="B2560" s="80">
        <v>2020</v>
      </c>
      <c r="C2560" t="s">
        <v>9137</v>
      </c>
      <c r="D2560" t="s">
        <v>511</v>
      </c>
      <c r="E2560" t="s">
        <v>9138</v>
      </c>
      <c r="F2560" s="68">
        <v>43132</v>
      </c>
    </row>
    <row r="2561" spans="1:6">
      <c r="A2561" s="79" t="s">
        <v>13772</v>
      </c>
      <c r="B2561" s="80">
        <v>2020</v>
      </c>
      <c r="C2561" t="s">
        <v>15220</v>
      </c>
      <c r="D2561" t="s">
        <v>511</v>
      </c>
      <c r="E2561" t="s">
        <v>9139</v>
      </c>
      <c r="F2561" s="68">
        <v>43132</v>
      </c>
    </row>
    <row r="2562" spans="1:6">
      <c r="A2562" s="79" t="s">
        <v>13772</v>
      </c>
      <c r="B2562" s="80">
        <v>2020</v>
      </c>
      <c r="C2562" t="s">
        <v>9140</v>
      </c>
      <c r="D2562" t="s">
        <v>511</v>
      </c>
      <c r="E2562" t="s">
        <v>9141</v>
      </c>
      <c r="F2562" s="68">
        <v>43132</v>
      </c>
    </row>
    <row r="2563" spans="1:6">
      <c r="A2563" s="79" t="s">
        <v>13772</v>
      </c>
      <c r="B2563" s="80">
        <v>2020</v>
      </c>
      <c r="C2563" t="s">
        <v>9142</v>
      </c>
      <c r="D2563" t="s">
        <v>511</v>
      </c>
      <c r="E2563" t="s">
        <v>9143</v>
      </c>
      <c r="F2563" s="68">
        <v>43132</v>
      </c>
    </row>
    <row r="2564" spans="1:6">
      <c r="A2564" s="79" t="s">
        <v>13772</v>
      </c>
      <c r="B2564" s="80">
        <v>2020</v>
      </c>
      <c r="C2564" t="s">
        <v>15221</v>
      </c>
      <c r="D2564" t="s">
        <v>511</v>
      </c>
      <c r="E2564" t="s">
        <v>9144</v>
      </c>
      <c r="F2564" s="68">
        <v>43132</v>
      </c>
    </row>
    <row r="2565" spans="1:6">
      <c r="A2565" s="79" t="s">
        <v>13772</v>
      </c>
      <c r="B2565" s="80">
        <v>2020</v>
      </c>
      <c r="C2565" t="s">
        <v>15222</v>
      </c>
      <c r="D2565" t="s">
        <v>511</v>
      </c>
      <c r="E2565" t="s">
        <v>9145</v>
      </c>
      <c r="F2565" s="68">
        <v>43132</v>
      </c>
    </row>
    <row r="2566" spans="1:6">
      <c r="A2566" s="79" t="s">
        <v>13772</v>
      </c>
      <c r="B2566" s="80">
        <v>2020</v>
      </c>
      <c r="C2566" t="s">
        <v>15223</v>
      </c>
      <c r="D2566" t="s">
        <v>511</v>
      </c>
      <c r="E2566" t="s">
        <v>9146</v>
      </c>
      <c r="F2566" s="68">
        <v>43132</v>
      </c>
    </row>
    <row r="2567" spans="1:6">
      <c r="A2567" s="79" t="s">
        <v>13772</v>
      </c>
      <c r="B2567" s="80">
        <v>2020</v>
      </c>
      <c r="C2567" t="s">
        <v>9147</v>
      </c>
      <c r="D2567" t="s">
        <v>511</v>
      </c>
      <c r="E2567" t="s">
        <v>9148</v>
      </c>
      <c r="F2567" s="68">
        <v>43132</v>
      </c>
    </row>
    <row r="2568" spans="1:6">
      <c r="A2568" s="79" t="s">
        <v>13772</v>
      </c>
      <c r="B2568" s="80">
        <v>2020</v>
      </c>
      <c r="C2568" t="s">
        <v>9149</v>
      </c>
      <c r="D2568" t="s">
        <v>511</v>
      </c>
      <c r="E2568" t="s">
        <v>9150</v>
      </c>
      <c r="F2568" s="68">
        <v>43132</v>
      </c>
    </row>
    <row r="2569" spans="1:6">
      <c r="A2569" s="79" t="s">
        <v>13772</v>
      </c>
      <c r="B2569" s="80">
        <v>2020</v>
      </c>
      <c r="C2569" t="s">
        <v>9151</v>
      </c>
      <c r="D2569" t="s">
        <v>511</v>
      </c>
      <c r="E2569" t="s">
        <v>9152</v>
      </c>
      <c r="F2569" s="68">
        <v>43132</v>
      </c>
    </row>
    <row r="2570" spans="1:6">
      <c r="A2570" s="79" t="s">
        <v>13772</v>
      </c>
      <c r="B2570" s="80">
        <v>2020</v>
      </c>
      <c r="C2570" t="s">
        <v>9153</v>
      </c>
      <c r="D2570" t="s">
        <v>511</v>
      </c>
      <c r="E2570" t="s">
        <v>9154</v>
      </c>
      <c r="F2570" s="68">
        <v>43132</v>
      </c>
    </row>
    <row r="2571" spans="1:6">
      <c r="A2571" s="79" t="s">
        <v>13772</v>
      </c>
      <c r="B2571" s="80">
        <v>2020</v>
      </c>
      <c r="C2571" t="s">
        <v>15224</v>
      </c>
      <c r="D2571" t="s">
        <v>511</v>
      </c>
      <c r="E2571" t="s">
        <v>9155</v>
      </c>
      <c r="F2571" s="68">
        <v>43132</v>
      </c>
    </row>
    <row r="2572" spans="1:6">
      <c r="A2572" s="79" t="s">
        <v>13772</v>
      </c>
      <c r="B2572" s="80">
        <v>2020</v>
      </c>
      <c r="C2572" t="s">
        <v>15225</v>
      </c>
      <c r="D2572" t="s">
        <v>511</v>
      </c>
      <c r="E2572" t="s">
        <v>9156</v>
      </c>
      <c r="F2572" s="68">
        <v>43132</v>
      </c>
    </row>
    <row r="2573" spans="1:6">
      <c r="A2573" s="79" t="s">
        <v>13772</v>
      </c>
      <c r="B2573" s="80">
        <v>2020</v>
      </c>
      <c r="C2573" t="s">
        <v>9157</v>
      </c>
      <c r="D2573" t="s">
        <v>511</v>
      </c>
      <c r="E2573" t="s">
        <v>9158</v>
      </c>
      <c r="F2573" s="68">
        <v>43132</v>
      </c>
    </row>
    <row r="2574" spans="1:6">
      <c r="A2574" s="79" t="s">
        <v>13772</v>
      </c>
      <c r="B2574" s="80">
        <v>2020</v>
      </c>
      <c r="C2574" t="s">
        <v>9159</v>
      </c>
      <c r="D2574" t="s">
        <v>511</v>
      </c>
      <c r="E2574" t="s">
        <v>9160</v>
      </c>
      <c r="F2574" s="68">
        <v>43132</v>
      </c>
    </row>
    <row r="2575" spans="1:6">
      <c r="A2575" s="79" t="s">
        <v>13772</v>
      </c>
      <c r="B2575" s="80">
        <v>2020</v>
      </c>
      <c r="C2575" t="s">
        <v>9161</v>
      </c>
      <c r="D2575" t="s">
        <v>511</v>
      </c>
      <c r="E2575" t="s">
        <v>9162</v>
      </c>
      <c r="F2575" s="68">
        <v>43132</v>
      </c>
    </row>
    <row r="2576" spans="1:6">
      <c r="A2576" s="79" t="s">
        <v>13772</v>
      </c>
      <c r="B2576" s="80">
        <v>2020</v>
      </c>
      <c r="C2576" t="s">
        <v>15226</v>
      </c>
      <c r="D2576" t="s">
        <v>511</v>
      </c>
      <c r="E2576" t="s">
        <v>9163</v>
      </c>
      <c r="F2576" s="68">
        <v>43132</v>
      </c>
    </row>
    <row r="2577" spans="1:6">
      <c r="A2577" s="79" t="s">
        <v>13772</v>
      </c>
      <c r="B2577" s="80">
        <v>2020</v>
      </c>
      <c r="C2577" t="s">
        <v>9164</v>
      </c>
      <c r="D2577" t="s">
        <v>511</v>
      </c>
      <c r="E2577" t="s">
        <v>9165</v>
      </c>
      <c r="F2577" s="68">
        <v>43132</v>
      </c>
    </row>
    <row r="2578" spans="1:6">
      <c r="A2578" s="79" t="s">
        <v>13772</v>
      </c>
      <c r="B2578" s="80">
        <v>2020</v>
      </c>
      <c r="C2578" t="s">
        <v>9166</v>
      </c>
      <c r="D2578" t="s">
        <v>511</v>
      </c>
      <c r="E2578" t="s">
        <v>9167</v>
      </c>
      <c r="F2578" s="68">
        <v>43132</v>
      </c>
    </row>
    <row r="2579" spans="1:6">
      <c r="A2579" s="79" t="s">
        <v>13772</v>
      </c>
      <c r="B2579" s="80">
        <v>2020</v>
      </c>
      <c r="C2579" t="s">
        <v>15227</v>
      </c>
      <c r="D2579" t="s">
        <v>511</v>
      </c>
      <c r="E2579" t="s">
        <v>9168</v>
      </c>
      <c r="F2579" s="68">
        <v>43132</v>
      </c>
    </row>
    <row r="2580" spans="1:6">
      <c r="A2580" s="79" t="s">
        <v>13772</v>
      </c>
      <c r="B2580" s="80">
        <v>2020</v>
      </c>
      <c r="C2580" t="s">
        <v>15228</v>
      </c>
      <c r="D2580" t="s">
        <v>511</v>
      </c>
      <c r="E2580" t="s">
        <v>9169</v>
      </c>
      <c r="F2580" s="68">
        <v>43132</v>
      </c>
    </row>
    <row r="2581" spans="1:6">
      <c r="A2581" s="79" t="s">
        <v>13772</v>
      </c>
      <c r="B2581" s="80">
        <v>2020</v>
      </c>
      <c r="C2581" t="s">
        <v>15229</v>
      </c>
      <c r="D2581" t="s">
        <v>511</v>
      </c>
      <c r="E2581" t="s">
        <v>9170</v>
      </c>
      <c r="F2581" s="68">
        <v>43132</v>
      </c>
    </row>
    <row r="2582" spans="1:6">
      <c r="A2582" s="79" t="s">
        <v>13772</v>
      </c>
      <c r="B2582" s="80">
        <v>2020</v>
      </c>
      <c r="C2582" t="s">
        <v>15230</v>
      </c>
      <c r="D2582" t="s">
        <v>511</v>
      </c>
      <c r="E2582" t="s">
        <v>9171</v>
      </c>
      <c r="F2582" s="68">
        <v>43132</v>
      </c>
    </row>
    <row r="2583" spans="1:6">
      <c r="A2583" s="79" t="s">
        <v>13772</v>
      </c>
      <c r="B2583" s="80">
        <v>2020</v>
      </c>
      <c r="C2583" t="s">
        <v>15231</v>
      </c>
      <c r="D2583" t="s">
        <v>511</v>
      </c>
      <c r="E2583" t="s">
        <v>9172</v>
      </c>
      <c r="F2583" s="68">
        <v>43132</v>
      </c>
    </row>
    <row r="2584" spans="1:6">
      <c r="A2584" s="79" t="s">
        <v>13772</v>
      </c>
      <c r="B2584" s="80">
        <v>2020</v>
      </c>
      <c r="C2584" t="s">
        <v>14755</v>
      </c>
      <c r="D2584" t="s">
        <v>511</v>
      </c>
      <c r="E2584" t="s">
        <v>9173</v>
      </c>
      <c r="F2584" s="68">
        <v>43132</v>
      </c>
    </row>
    <row r="2585" spans="1:6">
      <c r="A2585" s="79" t="s">
        <v>13772</v>
      </c>
      <c r="B2585" s="80">
        <v>2020</v>
      </c>
      <c r="C2585" t="s">
        <v>9174</v>
      </c>
      <c r="D2585" t="s">
        <v>511</v>
      </c>
      <c r="E2585" t="s">
        <v>9175</v>
      </c>
      <c r="F2585" s="68">
        <v>43132</v>
      </c>
    </row>
    <row r="2586" spans="1:6">
      <c r="A2586" s="79" t="s">
        <v>13772</v>
      </c>
      <c r="B2586" s="80">
        <v>2020</v>
      </c>
      <c r="C2586" t="s">
        <v>15232</v>
      </c>
      <c r="D2586" t="s">
        <v>511</v>
      </c>
      <c r="E2586" t="s">
        <v>9176</v>
      </c>
      <c r="F2586" s="68">
        <v>43132</v>
      </c>
    </row>
    <row r="2587" spans="1:6">
      <c r="A2587" s="79" t="s">
        <v>13772</v>
      </c>
      <c r="B2587" s="80">
        <v>2020</v>
      </c>
      <c r="C2587" t="s">
        <v>9177</v>
      </c>
      <c r="D2587" t="s">
        <v>511</v>
      </c>
      <c r="E2587" t="s">
        <v>9178</v>
      </c>
      <c r="F2587" s="68">
        <v>43132</v>
      </c>
    </row>
    <row r="2588" spans="1:6">
      <c r="A2588" s="79" t="s">
        <v>13772</v>
      </c>
      <c r="B2588" s="80">
        <v>2020</v>
      </c>
      <c r="C2588" t="s">
        <v>9179</v>
      </c>
      <c r="D2588" t="s">
        <v>511</v>
      </c>
      <c r="E2588" t="s">
        <v>9180</v>
      </c>
      <c r="F2588" s="68">
        <v>43132</v>
      </c>
    </row>
    <row r="2589" spans="1:6">
      <c r="A2589" s="79" t="s">
        <v>13772</v>
      </c>
      <c r="B2589" s="80">
        <v>2020</v>
      </c>
      <c r="C2589" t="s">
        <v>9181</v>
      </c>
      <c r="D2589" t="s">
        <v>511</v>
      </c>
      <c r="E2589" t="s">
        <v>9182</v>
      </c>
      <c r="F2589" s="68">
        <v>43132</v>
      </c>
    </row>
    <row r="2590" spans="1:6">
      <c r="A2590" s="79" t="s">
        <v>13772</v>
      </c>
      <c r="B2590" s="80">
        <v>2020</v>
      </c>
      <c r="C2590" t="s">
        <v>9183</v>
      </c>
      <c r="D2590" t="s">
        <v>511</v>
      </c>
      <c r="E2590" t="s">
        <v>9184</v>
      </c>
      <c r="F2590" s="68">
        <v>43132</v>
      </c>
    </row>
    <row r="2591" spans="1:6">
      <c r="A2591" s="79" t="s">
        <v>13772</v>
      </c>
      <c r="B2591" s="80">
        <v>2020</v>
      </c>
      <c r="C2591" t="s">
        <v>9185</v>
      </c>
      <c r="D2591" t="s">
        <v>511</v>
      </c>
      <c r="E2591" t="s">
        <v>9186</v>
      </c>
      <c r="F2591" s="68">
        <v>43132</v>
      </c>
    </row>
    <row r="2592" spans="1:6">
      <c r="A2592" s="79" t="s">
        <v>13772</v>
      </c>
      <c r="B2592" s="80">
        <v>2020</v>
      </c>
      <c r="C2592" t="s">
        <v>958</v>
      </c>
      <c r="D2592" t="s">
        <v>511</v>
      </c>
      <c r="E2592" t="s">
        <v>9187</v>
      </c>
      <c r="F2592" s="68">
        <v>43132</v>
      </c>
    </row>
    <row r="2593" spans="1:6">
      <c r="A2593" s="79" t="s">
        <v>13772</v>
      </c>
      <c r="B2593" s="80">
        <v>2020</v>
      </c>
      <c r="C2593" t="s">
        <v>9188</v>
      </c>
      <c r="D2593" t="s">
        <v>511</v>
      </c>
      <c r="E2593" t="s">
        <v>9189</v>
      </c>
      <c r="F2593" s="68">
        <v>43132</v>
      </c>
    </row>
    <row r="2594" spans="1:6">
      <c r="A2594" s="79" t="s">
        <v>13772</v>
      </c>
      <c r="B2594" s="80">
        <v>2020</v>
      </c>
      <c r="C2594" t="s">
        <v>15233</v>
      </c>
      <c r="D2594" t="s">
        <v>511</v>
      </c>
      <c r="E2594" t="s">
        <v>9190</v>
      </c>
      <c r="F2594" s="68">
        <v>43132</v>
      </c>
    </row>
    <row r="2595" spans="1:6">
      <c r="A2595" s="79" t="s">
        <v>13772</v>
      </c>
      <c r="B2595" s="80">
        <v>2020</v>
      </c>
      <c r="C2595" t="s">
        <v>9191</v>
      </c>
      <c r="D2595" t="s">
        <v>511</v>
      </c>
      <c r="E2595" t="s">
        <v>9192</v>
      </c>
      <c r="F2595" s="68">
        <v>43132</v>
      </c>
    </row>
    <row r="2596" spans="1:6">
      <c r="A2596" s="79" t="s">
        <v>13772</v>
      </c>
      <c r="B2596" s="80">
        <v>2020</v>
      </c>
      <c r="C2596" t="s">
        <v>9193</v>
      </c>
      <c r="D2596" t="s">
        <v>511</v>
      </c>
      <c r="E2596" t="s">
        <v>9194</v>
      </c>
      <c r="F2596" s="68">
        <v>43132</v>
      </c>
    </row>
    <row r="2597" spans="1:6">
      <c r="A2597" s="79" t="s">
        <v>13772</v>
      </c>
      <c r="B2597" s="80">
        <v>2020</v>
      </c>
      <c r="C2597" t="s">
        <v>9195</v>
      </c>
      <c r="D2597" t="s">
        <v>511</v>
      </c>
      <c r="E2597" t="s">
        <v>9196</v>
      </c>
      <c r="F2597" s="68">
        <v>43132</v>
      </c>
    </row>
    <row r="2598" spans="1:6">
      <c r="A2598" s="79" t="s">
        <v>13772</v>
      </c>
      <c r="B2598" s="80">
        <v>2020</v>
      </c>
      <c r="C2598" t="s">
        <v>9197</v>
      </c>
      <c r="D2598" t="s">
        <v>511</v>
      </c>
      <c r="E2598" t="s">
        <v>9198</v>
      </c>
      <c r="F2598" s="68">
        <v>43132</v>
      </c>
    </row>
    <row r="2599" spans="1:6">
      <c r="A2599" s="79" t="s">
        <v>13772</v>
      </c>
      <c r="B2599" s="80">
        <v>2020</v>
      </c>
      <c r="C2599" t="s">
        <v>9199</v>
      </c>
      <c r="D2599" t="s">
        <v>511</v>
      </c>
      <c r="E2599" t="s">
        <v>9200</v>
      </c>
      <c r="F2599" s="68">
        <v>43132</v>
      </c>
    </row>
    <row r="2600" spans="1:6">
      <c r="A2600" s="79" t="s">
        <v>13772</v>
      </c>
      <c r="B2600" s="80">
        <v>2020</v>
      </c>
      <c r="C2600" t="s">
        <v>9201</v>
      </c>
      <c r="D2600" t="s">
        <v>511</v>
      </c>
      <c r="E2600" t="s">
        <v>9202</v>
      </c>
      <c r="F2600" s="68">
        <v>43132</v>
      </c>
    </row>
    <row r="2601" spans="1:6">
      <c r="A2601" s="79" t="s">
        <v>13772</v>
      </c>
      <c r="B2601" s="80">
        <v>2020</v>
      </c>
      <c r="C2601" t="s">
        <v>15234</v>
      </c>
      <c r="D2601" t="s">
        <v>511</v>
      </c>
      <c r="E2601" t="s">
        <v>9203</v>
      </c>
      <c r="F2601" s="68">
        <v>43132</v>
      </c>
    </row>
    <row r="2602" spans="1:6">
      <c r="A2602" s="79" t="s">
        <v>13772</v>
      </c>
      <c r="B2602" s="80">
        <v>2020</v>
      </c>
      <c r="C2602" t="s">
        <v>15235</v>
      </c>
      <c r="D2602" t="s">
        <v>511</v>
      </c>
      <c r="E2602" t="s">
        <v>9204</v>
      </c>
      <c r="F2602" s="68">
        <v>43132</v>
      </c>
    </row>
    <row r="2603" spans="1:6">
      <c r="A2603" s="79" t="s">
        <v>13772</v>
      </c>
      <c r="B2603" s="80">
        <v>2020</v>
      </c>
      <c r="C2603" t="s">
        <v>9205</v>
      </c>
      <c r="D2603" t="s">
        <v>511</v>
      </c>
      <c r="E2603" t="s">
        <v>9206</v>
      </c>
      <c r="F2603" s="68">
        <v>43132</v>
      </c>
    </row>
    <row r="2604" spans="1:6">
      <c r="A2604" s="79" t="s">
        <v>13772</v>
      </c>
      <c r="B2604" s="80">
        <v>2020</v>
      </c>
      <c r="C2604" t="s">
        <v>15236</v>
      </c>
      <c r="D2604" t="s">
        <v>511</v>
      </c>
      <c r="E2604" t="s">
        <v>9207</v>
      </c>
      <c r="F2604" s="68">
        <v>43132</v>
      </c>
    </row>
    <row r="2605" spans="1:6">
      <c r="A2605" s="79" t="s">
        <v>13772</v>
      </c>
      <c r="B2605" s="80">
        <v>2020</v>
      </c>
      <c r="C2605" t="s">
        <v>15237</v>
      </c>
      <c r="D2605" t="s">
        <v>511</v>
      </c>
      <c r="E2605" t="s">
        <v>9208</v>
      </c>
      <c r="F2605" s="68">
        <v>43132</v>
      </c>
    </row>
    <row r="2606" spans="1:6">
      <c r="A2606" s="79" t="s">
        <v>13772</v>
      </c>
      <c r="B2606" s="80">
        <v>2020</v>
      </c>
      <c r="C2606" t="s">
        <v>9209</v>
      </c>
      <c r="D2606" t="s">
        <v>511</v>
      </c>
      <c r="E2606" t="s">
        <v>9210</v>
      </c>
      <c r="F2606" s="68">
        <v>43132</v>
      </c>
    </row>
    <row r="2607" spans="1:6">
      <c r="A2607" s="79" t="s">
        <v>13772</v>
      </c>
      <c r="B2607" s="80">
        <v>2020</v>
      </c>
      <c r="C2607" t="s">
        <v>9211</v>
      </c>
      <c r="D2607" t="s">
        <v>511</v>
      </c>
      <c r="E2607" t="s">
        <v>9212</v>
      </c>
      <c r="F2607" s="68">
        <v>43132</v>
      </c>
    </row>
    <row r="2608" spans="1:6">
      <c r="A2608" s="79" t="s">
        <v>13772</v>
      </c>
      <c r="B2608" s="80">
        <v>2020</v>
      </c>
      <c r="C2608" t="s">
        <v>15238</v>
      </c>
      <c r="D2608" t="s">
        <v>511</v>
      </c>
      <c r="E2608" t="s">
        <v>9213</v>
      </c>
      <c r="F2608" s="68">
        <v>43132</v>
      </c>
    </row>
    <row r="2609" spans="1:6">
      <c r="A2609" s="79" t="s">
        <v>13772</v>
      </c>
      <c r="B2609" s="80">
        <v>2020</v>
      </c>
      <c r="C2609" t="s">
        <v>15239</v>
      </c>
      <c r="D2609" t="s">
        <v>511</v>
      </c>
      <c r="E2609" t="s">
        <v>9214</v>
      </c>
      <c r="F2609" s="68">
        <v>43132</v>
      </c>
    </row>
    <row r="2610" spans="1:6">
      <c r="A2610" s="79" t="s">
        <v>13772</v>
      </c>
      <c r="B2610" s="80">
        <v>2020</v>
      </c>
      <c r="C2610" t="s">
        <v>6223</v>
      </c>
      <c r="D2610" t="s">
        <v>511</v>
      </c>
      <c r="E2610" t="s">
        <v>9215</v>
      </c>
      <c r="F2610" s="68">
        <v>43132</v>
      </c>
    </row>
    <row r="2611" spans="1:6">
      <c r="A2611" s="79" t="s">
        <v>13772</v>
      </c>
      <c r="B2611" s="80">
        <v>2020</v>
      </c>
      <c r="C2611" t="s">
        <v>9216</v>
      </c>
      <c r="D2611" t="s">
        <v>511</v>
      </c>
      <c r="E2611" t="s">
        <v>9217</v>
      </c>
      <c r="F2611" s="68">
        <v>43132</v>
      </c>
    </row>
    <row r="2612" spans="1:6">
      <c r="A2612" s="79" t="s">
        <v>13772</v>
      </c>
      <c r="B2612" s="80">
        <v>2020</v>
      </c>
      <c r="C2612" t="s">
        <v>9218</v>
      </c>
      <c r="D2612" t="s">
        <v>511</v>
      </c>
      <c r="E2612" t="s">
        <v>9219</v>
      </c>
      <c r="F2612" s="68">
        <v>43132</v>
      </c>
    </row>
    <row r="2613" spans="1:6">
      <c r="A2613" s="79" t="s">
        <v>13772</v>
      </c>
      <c r="B2613" s="80">
        <v>2020</v>
      </c>
      <c r="C2613" t="s">
        <v>9220</v>
      </c>
      <c r="D2613" t="s">
        <v>511</v>
      </c>
      <c r="E2613" t="s">
        <v>9221</v>
      </c>
      <c r="F2613" s="68">
        <v>43132</v>
      </c>
    </row>
    <row r="2614" spans="1:6">
      <c r="A2614" s="79" t="s">
        <v>13772</v>
      </c>
      <c r="B2614" s="80">
        <v>2020</v>
      </c>
      <c r="C2614" t="s">
        <v>9222</v>
      </c>
      <c r="D2614" t="s">
        <v>511</v>
      </c>
      <c r="E2614" t="s">
        <v>9223</v>
      </c>
      <c r="F2614" s="68">
        <v>43132</v>
      </c>
    </row>
    <row r="2615" spans="1:6">
      <c r="A2615" s="79" t="s">
        <v>13772</v>
      </c>
      <c r="B2615" s="80">
        <v>2020</v>
      </c>
      <c r="C2615" t="s">
        <v>15240</v>
      </c>
      <c r="D2615" t="s">
        <v>511</v>
      </c>
      <c r="E2615" t="s">
        <v>9224</v>
      </c>
      <c r="F2615" s="68">
        <v>43132</v>
      </c>
    </row>
    <row r="2616" spans="1:6">
      <c r="A2616" s="79" t="s">
        <v>13772</v>
      </c>
      <c r="B2616" s="80">
        <v>2020</v>
      </c>
      <c r="C2616" t="s">
        <v>9225</v>
      </c>
      <c r="D2616" t="s">
        <v>511</v>
      </c>
      <c r="E2616" t="s">
        <v>9226</v>
      </c>
      <c r="F2616" s="68">
        <v>43132</v>
      </c>
    </row>
    <row r="2617" spans="1:6">
      <c r="A2617" s="79" t="s">
        <v>13772</v>
      </c>
      <c r="B2617" s="80">
        <v>2020</v>
      </c>
      <c r="C2617" t="s">
        <v>9227</v>
      </c>
      <c r="D2617" t="s">
        <v>511</v>
      </c>
      <c r="E2617" t="s">
        <v>9228</v>
      </c>
      <c r="F2617" s="68">
        <v>43132</v>
      </c>
    </row>
    <row r="2618" spans="1:6">
      <c r="A2618" s="79" t="s">
        <v>13772</v>
      </c>
      <c r="B2618" s="80">
        <v>2020</v>
      </c>
      <c r="C2618" t="s">
        <v>9229</v>
      </c>
      <c r="D2618" t="s">
        <v>511</v>
      </c>
      <c r="E2618" t="s">
        <v>9230</v>
      </c>
      <c r="F2618" s="68">
        <v>43132</v>
      </c>
    </row>
    <row r="2619" spans="1:6">
      <c r="A2619" s="79" t="s">
        <v>13772</v>
      </c>
      <c r="B2619" s="80">
        <v>2020</v>
      </c>
      <c r="C2619" t="s">
        <v>15241</v>
      </c>
      <c r="D2619" t="s">
        <v>511</v>
      </c>
      <c r="E2619" t="s">
        <v>9231</v>
      </c>
      <c r="F2619" s="68">
        <v>43132</v>
      </c>
    </row>
    <row r="2620" spans="1:6">
      <c r="A2620" s="79" t="s">
        <v>13772</v>
      </c>
      <c r="B2620" s="80">
        <v>2020</v>
      </c>
      <c r="C2620" t="s">
        <v>9232</v>
      </c>
      <c r="D2620" t="s">
        <v>511</v>
      </c>
      <c r="E2620" t="s">
        <v>9233</v>
      </c>
      <c r="F2620" s="68">
        <v>43132</v>
      </c>
    </row>
    <row r="2621" spans="1:6">
      <c r="A2621" s="79" t="s">
        <v>13772</v>
      </c>
      <c r="B2621" s="80">
        <v>2020</v>
      </c>
      <c r="C2621" t="s">
        <v>9234</v>
      </c>
      <c r="D2621" t="s">
        <v>511</v>
      </c>
      <c r="E2621" t="s">
        <v>9235</v>
      </c>
      <c r="F2621" s="68">
        <v>43132</v>
      </c>
    </row>
    <row r="2622" spans="1:6">
      <c r="A2622" s="79" t="s">
        <v>13772</v>
      </c>
      <c r="B2622" s="80">
        <v>2020</v>
      </c>
      <c r="C2622" t="s">
        <v>9236</v>
      </c>
      <c r="D2622" t="s">
        <v>511</v>
      </c>
      <c r="E2622" t="s">
        <v>9237</v>
      </c>
      <c r="F2622" s="68">
        <v>43132</v>
      </c>
    </row>
    <row r="2623" spans="1:6">
      <c r="A2623" s="79" t="s">
        <v>13772</v>
      </c>
      <c r="B2623" s="80">
        <v>2020</v>
      </c>
      <c r="C2623" t="s">
        <v>9238</v>
      </c>
      <c r="D2623" t="s">
        <v>511</v>
      </c>
      <c r="E2623" t="s">
        <v>9239</v>
      </c>
      <c r="F2623" s="68">
        <v>43132</v>
      </c>
    </row>
    <row r="2624" spans="1:6">
      <c r="A2624" s="79" t="s">
        <v>13772</v>
      </c>
      <c r="B2624" s="80">
        <v>2020</v>
      </c>
      <c r="C2624" t="s">
        <v>9240</v>
      </c>
      <c r="D2624" t="s">
        <v>511</v>
      </c>
      <c r="E2624" t="s">
        <v>9241</v>
      </c>
      <c r="F2624" s="68">
        <v>43132</v>
      </c>
    </row>
    <row r="2625" spans="1:6">
      <c r="A2625" s="79" t="s">
        <v>13772</v>
      </c>
      <c r="B2625" s="80">
        <v>2020</v>
      </c>
      <c r="C2625" t="s">
        <v>15242</v>
      </c>
      <c r="D2625" t="s">
        <v>511</v>
      </c>
      <c r="E2625" t="s">
        <v>9242</v>
      </c>
      <c r="F2625" s="68">
        <v>43132</v>
      </c>
    </row>
    <row r="2626" spans="1:6">
      <c r="A2626" s="79" t="s">
        <v>13772</v>
      </c>
      <c r="B2626" s="80">
        <v>2020</v>
      </c>
      <c r="C2626" t="s">
        <v>15243</v>
      </c>
      <c r="D2626" t="s">
        <v>511</v>
      </c>
      <c r="E2626" t="s">
        <v>9243</v>
      </c>
      <c r="F2626" s="68">
        <v>43132</v>
      </c>
    </row>
    <row r="2627" spans="1:6">
      <c r="A2627" s="79" t="s">
        <v>13772</v>
      </c>
      <c r="B2627" s="80">
        <v>2020</v>
      </c>
      <c r="C2627" t="s">
        <v>15244</v>
      </c>
      <c r="D2627" t="s">
        <v>511</v>
      </c>
      <c r="E2627" t="s">
        <v>9244</v>
      </c>
      <c r="F2627" s="68">
        <v>43132</v>
      </c>
    </row>
    <row r="2628" spans="1:6">
      <c r="A2628" s="79" t="s">
        <v>13772</v>
      </c>
      <c r="B2628" s="80">
        <v>2020</v>
      </c>
      <c r="C2628" t="s">
        <v>9245</v>
      </c>
      <c r="D2628" t="s">
        <v>511</v>
      </c>
      <c r="E2628" t="s">
        <v>9246</v>
      </c>
      <c r="F2628" s="68">
        <v>43132</v>
      </c>
    </row>
    <row r="2629" spans="1:6">
      <c r="A2629" s="79" t="s">
        <v>13772</v>
      </c>
      <c r="B2629" s="80">
        <v>2020</v>
      </c>
      <c r="C2629" t="s">
        <v>9247</v>
      </c>
      <c r="D2629" t="s">
        <v>511</v>
      </c>
      <c r="E2629" t="s">
        <v>9248</v>
      </c>
      <c r="F2629" s="68">
        <v>43132</v>
      </c>
    </row>
    <row r="2630" spans="1:6">
      <c r="A2630" s="79" t="s">
        <v>13772</v>
      </c>
      <c r="B2630" s="80">
        <v>2020</v>
      </c>
      <c r="C2630" t="s">
        <v>9249</v>
      </c>
      <c r="D2630" t="s">
        <v>511</v>
      </c>
      <c r="E2630" t="s">
        <v>9250</v>
      </c>
      <c r="F2630" s="68">
        <v>43132</v>
      </c>
    </row>
    <row r="2631" spans="1:6">
      <c r="A2631" s="79" t="s">
        <v>13772</v>
      </c>
      <c r="B2631" s="80">
        <v>2020</v>
      </c>
      <c r="C2631" t="s">
        <v>9251</v>
      </c>
      <c r="D2631" t="s">
        <v>511</v>
      </c>
      <c r="E2631" t="s">
        <v>9252</v>
      </c>
      <c r="F2631" s="68">
        <v>43132</v>
      </c>
    </row>
    <row r="2632" spans="1:6">
      <c r="A2632" s="79" t="s">
        <v>13772</v>
      </c>
      <c r="B2632" s="80">
        <v>2020</v>
      </c>
      <c r="C2632" t="s">
        <v>15245</v>
      </c>
      <c r="D2632" t="s">
        <v>511</v>
      </c>
      <c r="E2632" t="s">
        <v>9253</v>
      </c>
      <c r="F2632" s="68">
        <v>43132</v>
      </c>
    </row>
    <row r="2633" spans="1:6">
      <c r="A2633" s="79" t="s">
        <v>13772</v>
      </c>
      <c r="B2633" s="80">
        <v>2020</v>
      </c>
      <c r="C2633" t="s">
        <v>9254</v>
      </c>
      <c r="D2633" t="s">
        <v>511</v>
      </c>
      <c r="E2633" t="s">
        <v>9255</v>
      </c>
      <c r="F2633" s="68">
        <v>43132</v>
      </c>
    </row>
    <row r="2634" spans="1:6">
      <c r="A2634" s="79" t="s">
        <v>13772</v>
      </c>
      <c r="B2634" s="80">
        <v>2020</v>
      </c>
      <c r="C2634" t="s">
        <v>9256</v>
      </c>
      <c r="D2634" t="s">
        <v>511</v>
      </c>
      <c r="E2634" t="s">
        <v>9257</v>
      </c>
      <c r="F2634" s="68">
        <v>43132</v>
      </c>
    </row>
    <row r="2635" spans="1:6">
      <c r="A2635" s="79" t="s">
        <v>13772</v>
      </c>
      <c r="B2635" s="80">
        <v>2020</v>
      </c>
      <c r="C2635" t="s">
        <v>15246</v>
      </c>
      <c r="D2635" t="s">
        <v>511</v>
      </c>
      <c r="E2635" t="s">
        <v>9258</v>
      </c>
      <c r="F2635" s="68">
        <v>43132</v>
      </c>
    </row>
    <row r="2636" spans="1:6">
      <c r="A2636" s="79" t="s">
        <v>13772</v>
      </c>
      <c r="B2636" s="80">
        <v>2020</v>
      </c>
      <c r="C2636" t="s">
        <v>9259</v>
      </c>
      <c r="D2636" t="s">
        <v>511</v>
      </c>
      <c r="E2636" t="s">
        <v>9260</v>
      </c>
      <c r="F2636" s="68">
        <v>43132</v>
      </c>
    </row>
    <row r="2637" spans="1:6">
      <c r="A2637" s="79" t="s">
        <v>13772</v>
      </c>
      <c r="B2637" s="80">
        <v>2020</v>
      </c>
      <c r="C2637" t="s">
        <v>9261</v>
      </c>
      <c r="D2637" t="s">
        <v>511</v>
      </c>
      <c r="E2637" t="s">
        <v>9262</v>
      </c>
      <c r="F2637" s="68">
        <v>43132</v>
      </c>
    </row>
    <row r="2638" spans="1:6">
      <c r="A2638" s="79" t="s">
        <v>13772</v>
      </c>
      <c r="B2638" s="80">
        <v>2020</v>
      </c>
      <c r="C2638" t="s">
        <v>15247</v>
      </c>
      <c r="D2638" t="s">
        <v>511</v>
      </c>
      <c r="E2638" t="s">
        <v>9263</v>
      </c>
      <c r="F2638" s="68">
        <v>43132</v>
      </c>
    </row>
    <row r="2639" spans="1:6">
      <c r="A2639" s="79" t="s">
        <v>13772</v>
      </c>
      <c r="B2639" s="80">
        <v>2020</v>
      </c>
      <c r="C2639" t="s">
        <v>9264</v>
      </c>
      <c r="D2639" t="s">
        <v>511</v>
      </c>
      <c r="E2639" t="s">
        <v>9265</v>
      </c>
      <c r="F2639" s="68">
        <v>43132</v>
      </c>
    </row>
    <row r="2640" spans="1:6">
      <c r="A2640" s="79" t="s">
        <v>13772</v>
      </c>
      <c r="B2640" s="80">
        <v>2020</v>
      </c>
      <c r="C2640" t="s">
        <v>9266</v>
      </c>
      <c r="D2640" t="s">
        <v>511</v>
      </c>
      <c r="E2640" t="s">
        <v>9267</v>
      </c>
      <c r="F2640" s="68">
        <v>43132</v>
      </c>
    </row>
    <row r="2641" spans="1:6">
      <c r="A2641" s="79" t="s">
        <v>13772</v>
      </c>
      <c r="B2641" s="80">
        <v>2020</v>
      </c>
      <c r="C2641" t="s">
        <v>9268</v>
      </c>
      <c r="D2641" t="s">
        <v>511</v>
      </c>
      <c r="E2641" t="s">
        <v>9269</v>
      </c>
      <c r="F2641" s="68">
        <v>43132</v>
      </c>
    </row>
    <row r="2642" spans="1:6">
      <c r="A2642" s="79" t="s">
        <v>13772</v>
      </c>
      <c r="B2642" s="80">
        <v>2020</v>
      </c>
      <c r="C2642" t="s">
        <v>9270</v>
      </c>
      <c r="D2642" t="s">
        <v>511</v>
      </c>
      <c r="E2642" t="s">
        <v>9271</v>
      </c>
      <c r="F2642" s="68">
        <v>43132</v>
      </c>
    </row>
    <row r="2643" spans="1:6">
      <c r="A2643" s="79" t="s">
        <v>13772</v>
      </c>
      <c r="B2643" s="80">
        <v>2020</v>
      </c>
      <c r="C2643" t="s">
        <v>9272</v>
      </c>
      <c r="D2643" t="s">
        <v>511</v>
      </c>
      <c r="E2643" t="s">
        <v>9273</v>
      </c>
      <c r="F2643" s="68">
        <v>43132</v>
      </c>
    </row>
    <row r="2644" spans="1:6">
      <c r="A2644" s="79" t="s">
        <v>13772</v>
      </c>
      <c r="B2644" s="80">
        <v>2020</v>
      </c>
      <c r="C2644" t="s">
        <v>9274</v>
      </c>
      <c r="D2644" t="s">
        <v>511</v>
      </c>
      <c r="E2644" t="s">
        <v>9275</v>
      </c>
      <c r="F2644" s="68">
        <v>43132</v>
      </c>
    </row>
    <row r="2645" spans="1:6">
      <c r="A2645" s="79" t="s">
        <v>13772</v>
      </c>
      <c r="B2645" s="80">
        <v>2020</v>
      </c>
      <c r="C2645" t="s">
        <v>15248</v>
      </c>
      <c r="D2645" t="s">
        <v>511</v>
      </c>
      <c r="E2645" t="s">
        <v>9276</v>
      </c>
      <c r="F2645" s="68">
        <v>43132</v>
      </c>
    </row>
    <row r="2646" spans="1:6">
      <c r="A2646" s="79" t="s">
        <v>13772</v>
      </c>
      <c r="B2646" s="80">
        <v>2020</v>
      </c>
      <c r="C2646" t="s">
        <v>9277</v>
      </c>
      <c r="D2646" t="s">
        <v>511</v>
      </c>
      <c r="E2646" t="s">
        <v>9278</v>
      </c>
      <c r="F2646" s="68">
        <v>43132</v>
      </c>
    </row>
    <row r="2647" spans="1:6">
      <c r="A2647" s="79" t="s">
        <v>13772</v>
      </c>
      <c r="B2647" s="80">
        <v>2020</v>
      </c>
      <c r="C2647" t="s">
        <v>9279</v>
      </c>
      <c r="D2647" t="s">
        <v>511</v>
      </c>
      <c r="E2647" t="s">
        <v>9280</v>
      </c>
      <c r="F2647" s="68">
        <v>43132</v>
      </c>
    </row>
    <row r="2648" spans="1:6">
      <c r="A2648" s="79" t="s">
        <v>13772</v>
      </c>
      <c r="B2648" s="80">
        <v>2020</v>
      </c>
      <c r="C2648" t="s">
        <v>15249</v>
      </c>
      <c r="D2648" t="s">
        <v>511</v>
      </c>
      <c r="E2648" t="s">
        <v>9281</v>
      </c>
      <c r="F2648" s="68">
        <v>43132</v>
      </c>
    </row>
    <row r="2649" spans="1:6">
      <c r="A2649" s="79" t="s">
        <v>13772</v>
      </c>
      <c r="B2649" s="80">
        <v>2020</v>
      </c>
      <c r="C2649" t="s">
        <v>9282</v>
      </c>
      <c r="D2649" t="s">
        <v>511</v>
      </c>
      <c r="E2649" t="s">
        <v>9283</v>
      </c>
      <c r="F2649" s="68">
        <v>43132</v>
      </c>
    </row>
    <row r="2650" spans="1:6">
      <c r="A2650" s="79" t="s">
        <v>13772</v>
      </c>
      <c r="B2650" s="80">
        <v>2020</v>
      </c>
      <c r="C2650" t="s">
        <v>9284</v>
      </c>
      <c r="D2650" t="s">
        <v>511</v>
      </c>
      <c r="E2650" t="s">
        <v>9285</v>
      </c>
      <c r="F2650" s="68">
        <v>43132</v>
      </c>
    </row>
    <row r="2651" spans="1:6">
      <c r="A2651" s="79" t="s">
        <v>13772</v>
      </c>
      <c r="B2651" s="80">
        <v>2020</v>
      </c>
      <c r="C2651" t="s">
        <v>9286</v>
      </c>
      <c r="D2651" t="s">
        <v>511</v>
      </c>
      <c r="E2651" t="s">
        <v>9287</v>
      </c>
      <c r="F2651" s="68">
        <v>43132</v>
      </c>
    </row>
    <row r="2652" spans="1:6">
      <c r="A2652" s="79" t="s">
        <v>13772</v>
      </c>
      <c r="B2652" s="80">
        <v>2020</v>
      </c>
      <c r="C2652" t="s">
        <v>9288</v>
      </c>
      <c r="D2652" t="s">
        <v>511</v>
      </c>
      <c r="E2652" t="s">
        <v>9289</v>
      </c>
      <c r="F2652" s="68">
        <v>43132</v>
      </c>
    </row>
    <row r="2653" spans="1:6">
      <c r="A2653" s="79" t="s">
        <v>13772</v>
      </c>
      <c r="B2653" s="80">
        <v>2020</v>
      </c>
      <c r="C2653" t="s">
        <v>14646</v>
      </c>
      <c r="D2653" t="s">
        <v>511</v>
      </c>
      <c r="E2653" t="s">
        <v>9290</v>
      </c>
      <c r="F2653" s="68">
        <v>43132</v>
      </c>
    </row>
    <row r="2654" spans="1:6">
      <c r="A2654" s="79" t="s">
        <v>13772</v>
      </c>
      <c r="B2654" s="80">
        <v>2020</v>
      </c>
      <c r="C2654" t="s">
        <v>9291</v>
      </c>
      <c r="D2654" t="s">
        <v>511</v>
      </c>
      <c r="E2654" t="s">
        <v>9292</v>
      </c>
      <c r="F2654" s="68">
        <v>43132</v>
      </c>
    </row>
    <row r="2655" spans="1:6">
      <c r="A2655" s="79" t="s">
        <v>13772</v>
      </c>
      <c r="B2655" s="80">
        <v>2020</v>
      </c>
      <c r="C2655" t="s">
        <v>15250</v>
      </c>
      <c r="D2655" t="s">
        <v>511</v>
      </c>
      <c r="E2655" t="s">
        <v>9293</v>
      </c>
      <c r="F2655" s="68">
        <v>43132</v>
      </c>
    </row>
    <row r="2656" spans="1:6">
      <c r="A2656" s="79" t="s">
        <v>13772</v>
      </c>
      <c r="B2656" s="80">
        <v>2020</v>
      </c>
      <c r="C2656" t="s">
        <v>15251</v>
      </c>
      <c r="D2656" t="s">
        <v>511</v>
      </c>
      <c r="E2656" t="s">
        <v>9294</v>
      </c>
      <c r="F2656" s="68">
        <v>43132</v>
      </c>
    </row>
    <row r="2657" spans="1:6">
      <c r="A2657" s="79" t="s">
        <v>13772</v>
      </c>
      <c r="B2657" s="80">
        <v>2020</v>
      </c>
      <c r="C2657" t="s">
        <v>9295</v>
      </c>
      <c r="D2657" t="s">
        <v>511</v>
      </c>
      <c r="E2657" t="s">
        <v>9296</v>
      </c>
      <c r="F2657" s="68">
        <v>43132</v>
      </c>
    </row>
    <row r="2658" spans="1:6">
      <c r="A2658" s="79" t="s">
        <v>13772</v>
      </c>
      <c r="B2658" s="80">
        <v>2020</v>
      </c>
      <c r="C2658" t="s">
        <v>9297</v>
      </c>
      <c r="D2658" t="s">
        <v>511</v>
      </c>
      <c r="E2658" t="s">
        <v>9298</v>
      </c>
      <c r="F2658" s="68">
        <v>43132</v>
      </c>
    </row>
    <row r="2659" spans="1:6">
      <c r="A2659" s="79" t="s">
        <v>13772</v>
      </c>
      <c r="B2659" s="80">
        <v>2020</v>
      </c>
      <c r="C2659" t="s">
        <v>9299</v>
      </c>
      <c r="D2659" t="s">
        <v>511</v>
      </c>
      <c r="E2659" t="s">
        <v>9300</v>
      </c>
      <c r="F2659" s="68">
        <v>43132</v>
      </c>
    </row>
    <row r="2660" spans="1:6">
      <c r="A2660" s="79" t="s">
        <v>13772</v>
      </c>
      <c r="B2660" s="80">
        <v>2020</v>
      </c>
      <c r="C2660" t="s">
        <v>9301</v>
      </c>
      <c r="D2660" t="s">
        <v>511</v>
      </c>
      <c r="E2660" t="s">
        <v>9302</v>
      </c>
      <c r="F2660" s="68">
        <v>43132</v>
      </c>
    </row>
    <row r="2661" spans="1:6">
      <c r="A2661" s="79" t="s">
        <v>13772</v>
      </c>
      <c r="B2661" s="80">
        <v>2020</v>
      </c>
      <c r="C2661" t="s">
        <v>9303</v>
      </c>
      <c r="D2661" t="s">
        <v>511</v>
      </c>
      <c r="E2661" t="s">
        <v>9304</v>
      </c>
      <c r="F2661" s="68">
        <v>43132</v>
      </c>
    </row>
    <row r="2662" spans="1:6">
      <c r="A2662" s="79" t="s">
        <v>13772</v>
      </c>
      <c r="B2662" s="80">
        <v>2020</v>
      </c>
      <c r="C2662" t="s">
        <v>9305</v>
      </c>
      <c r="D2662" t="s">
        <v>511</v>
      </c>
      <c r="E2662" t="s">
        <v>9306</v>
      </c>
      <c r="F2662" s="68">
        <v>43132</v>
      </c>
    </row>
    <row r="2663" spans="1:6">
      <c r="A2663" s="79" t="s">
        <v>13772</v>
      </c>
      <c r="B2663" s="80">
        <v>2020</v>
      </c>
      <c r="C2663" t="s">
        <v>9307</v>
      </c>
      <c r="D2663" t="s">
        <v>511</v>
      </c>
      <c r="E2663" t="s">
        <v>9308</v>
      </c>
      <c r="F2663" s="68">
        <v>43132</v>
      </c>
    </row>
    <row r="2664" spans="1:6">
      <c r="A2664" s="79" t="s">
        <v>13772</v>
      </c>
      <c r="B2664" s="80">
        <v>2020</v>
      </c>
      <c r="C2664" t="s">
        <v>9309</v>
      </c>
      <c r="D2664" t="s">
        <v>511</v>
      </c>
      <c r="E2664" t="s">
        <v>9310</v>
      </c>
      <c r="F2664" s="68">
        <v>43132</v>
      </c>
    </row>
    <row r="2665" spans="1:6">
      <c r="A2665" s="79" t="s">
        <v>13772</v>
      </c>
      <c r="B2665" s="80">
        <v>2020</v>
      </c>
      <c r="C2665" t="s">
        <v>9311</v>
      </c>
      <c r="D2665" t="s">
        <v>511</v>
      </c>
      <c r="E2665" t="s">
        <v>9312</v>
      </c>
      <c r="F2665" s="68">
        <v>43132</v>
      </c>
    </row>
    <row r="2666" spans="1:6">
      <c r="A2666" s="79" t="s">
        <v>13772</v>
      </c>
      <c r="B2666" s="80">
        <v>2020</v>
      </c>
      <c r="C2666" t="s">
        <v>15252</v>
      </c>
      <c r="D2666" t="s">
        <v>511</v>
      </c>
      <c r="E2666" t="s">
        <v>9313</v>
      </c>
      <c r="F2666" s="68">
        <v>43132</v>
      </c>
    </row>
    <row r="2667" spans="1:6">
      <c r="A2667" s="79" t="s">
        <v>13772</v>
      </c>
      <c r="B2667" s="80">
        <v>2020</v>
      </c>
      <c r="C2667" t="s">
        <v>9314</v>
      </c>
      <c r="D2667" t="s">
        <v>511</v>
      </c>
      <c r="E2667" t="s">
        <v>9315</v>
      </c>
      <c r="F2667" s="68">
        <v>43132</v>
      </c>
    </row>
    <row r="2668" spans="1:6">
      <c r="A2668" s="79" t="s">
        <v>13772</v>
      </c>
      <c r="B2668" s="80">
        <v>2020</v>
      </c>
      <c r="C2668" t="s">
        <v>9316</v>
      </c>
      <c r="D2668" t="s">
        <v>511</v>
      </c>
      <c r="E2668" t="s">
        <v>9317</v>
      </c>
      <c r="F2668" s="68">
        <v>43132</v>
      </c>
    </row>
    <row r="2669" spans="1:6">
      <c r="A2669" s="79" t="s">
        <v>13772</v>
      </c>
      <c r="B2669" s="80">
        <v>2020</v>
      </c>
      <c r="C2669" t="s">
        <v>9318</v>
      </c>
      <c r="D2669" t="s">
        <v>511</v>
      </c>
      <c r="E2669" t="s">
        <v>9319</v>
      </c>
      <c r="F2669" s="68">
        <v>43132</v>
      </c>
    </row>
    <row r="2670" spans="1:6">
      <c r="A2670" s="79" t="s">
        <v>13772</v>
      </c>
      <c r="B2670" s="80">
        <v>2020</v>
      </c>
      <c r="C2670" t="s">
        <v>9320</v>
      </c>
      <c r="D2670" t="s">
        <v>511</v>
      </c>
      <c r="E2670" t="s">
        <v>9321</v>
      </c>
      <c r="F2670" s="68">
        <v>43132</v>
      </c>
    </row>
    <row r="2671" spans="1:6">
      <c r="A2671" s="79" t="s">
        <v>13772</v>
      </c>
      <c r="B2671" s="80">
        <v>2020</v>
      </c>
      <c r="C2671" t="s">
        <v>9322</v>
      </c>
      <c r="D2671" t="s">
        <v>511</v>
      </c>
      <c r="E2671" t="s">
        <v>9323</v>
      </c>
      <c r="F2671" s="68">
        <v>43132</v>
      </c>
    </row>
    <row r="2672" spans="1:6">
      <c r="A2672" s="79" t="s">
        <v>13772</v>
      </c>
      <c r="B2672" s="80">
        <v>2020</v>
      </c>
      <c r="C2672" t="s">
        <v>9324</v>
      </c>
      <c r="D2672" t="s">
        <v>511</v>
      </c>
      <c r="E2672" t="s">
        <v>9325</v>
      </c>
      <c r="F2672" s="68">
        <v>43132</v>
      </c>
    </row>
    <row r="2673" spans="1:6">
      <c r="A2673" s="79" t="s">
        <v>13772</v>
      </c>
      <c r="B2673" s="80">
        <v>2020</v>
      </c>
      <c r="C2673" t="s">
        <v>9326</v>
      </c>
      <c r="D2673" t="s">
        <v>511</v>
      </c>
      <c r="E2673" t="s">
        <v>9327</v>
      </c>
      <c r="F2673" s="68">
        <v>43132</v>
      </c>
    </row>
    <row r="2674" spans="1:6">
      <c r="A2674" s="79" t="s">
        <v>13772</v>
      </c>
      <c r="B2674" s="80">
        <v>2020</v>
      </c>
      <c r="C2674" t="s">
        <v>9328</v>
      </c>
      <c r="D2674" t="s">
        <v>511</v>
      </c>
      <c r="E2674" t="s">
        <v>9329</v>
      </c>
      <c r="F2674" s="68">
        <v>43132</v>
      </c>
    </row>
    <row r="2675" spans="1:6">
      <c r="A2675" s="79" t="s">
        <v>13772</v>
      </c>
      <c r="B2675" s="80">
        <v>2020</v>
      </c>
      <c r="C2675" t="s">
        <v>9330</v>
      </c>
      <c r="D2675" t="s">
        <v>511</v>
      </c>
      <c r="E2675" t="s">
        <v>9331</v>
      </c>
      <c r="F2675" s="68">
        <v>43132</v>
      </c>
    </row>
    <row r="2676" spans="1:6">
      <c r="A2676" s="79" t="s">
        <v>13772</v>
      </c>
      <c r="B2676" s="80">
        <v>2020</v>
      </c>
      <c r="C2676" t="s">
        <v>9332</v>
      </c>
      <c r="D2676" t="s">
        <v>511</v>
      </c>
      <c r="E2676" t="s">
        <v>9333</v>
      </c>
      <c r="F2676" s="68">
        <v>43132</v>
      </c>
    </row>
    <row r="2677" spans="1:6">
      <c r="A2677" s="79" t="s">
        <v>13772</v>
      </c>
      <c r="B2677" s="80">
        <v>2020</v>
      </c>
      <c r="C2677" t="s">
        <v>9334</v>
      </c>
      <c r="D2677" t="s">
        <v>511</v>
      </c>
      <c r="E2677" t="s">
        <v>9335</v>
      </c>
      <c r="F2677" s="68">
        <v>43132</v>
      </c>
    </row>
    <row r="2678" spans="1:6">
      <c r="A2678" s="79" t="s">
        <v>13772</v>
      </c>
      <c r="B2678" s="80">
        <v>2020</v>
      </c>
      <c r="C2678" t="s">
        <v>15253</v>
      </c>
      <c r="D2678" t="s">
        <v>511</v>
      </c>
      <c r="E2678" t="s">
        <v>9336</v>
      </c>
      <c r="F2678" s="68">
        <v>43132</v>
      </c>
    </row>
    <row r="2679" spans="1:6">
      <c r="A2679" s="79" t="s">
        <v>13772</v>
      </c>
      <c r="B2679" s="80">
        <v>2020</v>
      </c>
      <c r="C2679" t="s">
        <v>9337</v>
      </c>
      <c r="D2679" t="s">
        <v>511</v>
      </c>
      <c r="E2679" t="s">
        <v>9338</v>
      </c>
      <c r="F2679" s="68">
        <v>43132</v>
      </c>
    </row>
    <row r="2680" spans="1:6">
      <c r="A2680" s="79" t="s">
        <v>13772</v>
      </c>
      <c r="B2680" s="80">
        <v>2020</v>
      </c>
      <c r="C2680" t="s">
        <v>9339</v>
      </c>
      <c r="D2680" t="s">
        <v>511</v>
      </c>
      <c r="E2680" t="s">
        <v>9340</v>
      </c>
      <c r="F2680" s="68">
        <v>43132</v>
      </c>
    </row>
    <row r="2681" spans="1:6">
      <c r="A2681" s="79" t="s">
        <v>13772</v>
      </c>
      <c r="B2681" s="80">
        <v>2020</v>
      </c>
      <c r="C2681" t="s">
        <v>9341</v>
      </c>
      <c r="D2681" t="s">
        <v>511</v>
      </c>
      <c r="E2681" t="s">
        <v>9342</v>
      </c>
      <c r="F2681" s="68">
        <v>43132</v>
      </c>
    </row>
    <row r="2682" spans="1:6">
      <c r="A2682" s="79" t="s">
        <v>13772</v>
      </c>
      <c r="B2682" s="80">
        <v>2020</v>
      </c>
      <c r="C2682" t="s">
        <v>9343</v>
      </c>
      <c r="D2682" t="s">
        <v>511</v>
      </c>
      <c r="E2682" t="s">
        <v>9344</v>
      </c>
      <c r="F2682" s="68">
        <v>43132</v>
      </c>
    </row>
    <row r="2683" spans="1:6">
      <c r="A2683" s="79" t="s">
        <v>13772</v>
      </c>
      <c r="B2683" s="80">
        <v>2020</v>
      </c>
      <c r="C2683" t="s">
        <v>15254</v>
      </c>
      <c r="D2683" t="s">
        <v>511</v>
      </c>
      <c r="E2683" t="s">
        <v>9345</v>
      </c>
      <c r="F2683" s="68">
        <v>43132</v>
      </c>
    </row>
    <row r="2684" spans="1:6">
      <c r="A2684" s="79" t="s">
        <v>13772</v>
      </c>
      <c r="B2684" s="80">
        <v>2020</v>
      </c>
      <c r="C2684" t="s">
        <v>9346</v>
      </c>
      <c r="D2684" t="s">
        <v>511</v>
      </c>
      <c r="E2684" t="s">
        <v>9347</v>
      </c>
      <c r="F2684" s="68">
        <v>43132</v>
      </c>
    </row>
    <row r="2685" spans="1:6">
      <c r="A2685" s="79" t="s">
        <v>13772</v>
      </c>
      <c r="B2685" s="80">
        <v>2020</v>
      </c>
      <c r="C2685" t="s">
        <v>9348</v>
      </c>
      <c r="D2685" t="s">
        <v>511</v>
      </c>
      <c r="E2685" t="s">
        <v>9349</v>
      </c>
      <c r="F2685" s="68">
        <v>43132</v>
      </c>
    </row>
    <row r="2686" spans="1:6">
      <c r="A2686" s="79" t="s">
        <v>13772</v>
      </c>
      <c r="B2686" s="80">
        <v>2020</v>
      </c>
      <c r="C2686" t="s">
        <v>9350</v>
      </c>
      <c r="D2686" t="s">
        <v>511</v>
      </c>
      <c r="E2686" t="s">
        <v>9351</v>
      </c>
      <c r="F2686" s="68">
        <v>43132</v>
      </c>
    </row>
    <row r="2687" spans="1:6">
      <c r="A2687" s="79" t="s">
        <v>13772</v>
      </c>
      <c r="B2687" s="80">
        <v>2020</v>
      </c>
      <c r="C2687" t="s">
        <v>9352</v>
      </c>
      <c r="D2687" t="s">
        <v>511</v>
      </c>
      <c r="E2687" t="s">
        <v>9353</v>
      </c>
      <c r="F2687" s="68">
        <v>43132</v>
      </c>
    </row>
    <row r="2688" spans="1:6">
      <c r="A2688" s="79" t="s">
        <v>13772</v>
      </c>
      <c r="B2688" s="80">
        <v>2020</v>
      </c>
      <c r="C2688" t="s">
        <v>9354</v>
      </c>
      <c r="D2688" t="s">
        <v>511</v>
      </c>
      <c r="E2688" t="s">
        <v>9355</v>
      </c>
      <c r="F2688" s="68">
        <v>43132</v>
      </c>
    </row>
    <row r="2689" spans="1:6">
      <c r="A2689" s="79" t="s">
        <v>13772</v>
      </c>
      <c r="B2689" s="80">
        <v>2020</v>
      </c>
      <c r="C2689" t="s">
        <v>9356</v>
      </c>
      <c r="D2689" t="s">
        <v>511</v>
      </c>
      <c r="E2689" t="s">
        <v>9357</v>
      </c>
      <c r="F2689" s="68">
        <v>43132</v>
      </c>
    </row>
    <row r="2690" spans="1:6">
      <c r="A2690" s="79" t="s">
        <v>13772</v>
      </c>
      <c r="B2690" s="80">
        <v>2020</v>
      </c>
      <c r="C2690" t="s">
        <v>9358</v>
      </c>
      <c r="D2690" t="s">
        <v>511</v>
      </c>
      <c r="E2690" t="s">
        <v>9359</v>
      </c>
      <c r="F2690" s="68">
        <v>43132</v>
      </c>
    </row>
    <row r="2691" spans="1:6">
      <c r="A2691" s="79" t="s">
        <v>13772</v>
      </c>
      <c r="B2691" s="80">
        <v>2020</v>
      </c>
      <c r="C2691" t="s">
        <v>9360</v>
      </c>
      <c r="D2691" t="s">
        <v>511</v>
      </c>
      <c r="E2691" t="s">
        <v>9361</v>
      </c>
      <c r="F2691" s="68">
        <v>43132</v>
      </c>
    </row>
    <row r="2692" spans="1:6">
      <c r="A2692" s="79" t="s">
        <v>13772</v>
      </c>
      <c r="B2692" s="80">
        <v>2020</v>
      </c>
      <c r="C2692" t="s">
        <v>9362</v>
      </c>
      <c r="D2692" t="s">
        <v>511</v>
      </c>
      <c r="E2692" t="s">
        <v>9363</v>
      </c>
      <c r="F2692" s="68">
        <v>43132</v>
      </c>
    </row>
    <row r="2693" spans="1:6">
      <c r="A2693" s="79" t="s">
        <v>13772</v>
      </c>
      <c r="B2693" s="80">
        <v>2020</v>
      </c>
      <c r="C2693" t="s">
        <v>9364</v>
      </c>
      <c r="D2693" t="s">
        <v>511</v>
      </c>
      <c r="E2693" t="s">
        <v>9365</v>
      </c>
      <c r="F2693" s="68">
        <v>43132</v>
      </c>
    </row>
    <row r="2694" spans="1:6">
      <c r="A2694" s="79" t="s">
        <v>13772</v>
      </c>
      <c r="B2694" s="80">
        <v>2020</v>
      </c>
      <c r="C2694" t="s">
        <v>9366</v>
      </c>
      <c r="D2694" t="s">
        <v>511</v>
      </c>
      <c r="E2694" t="s">
        <v>9367</v>
      </c>
      <c r="F2694" s="68">
        <v>43132</v>
      </c>
    </row>
    <row r="2695" spans="1:6">
      <c r="A2695" s="79" t="s">
        <v>13772</v>
      </c>
      <c r="B2695" s="80">
        <v>2020</v>
      </c>
      <c r="C2695" t="s">
        <v>9368</v>
      </c>
      <c r="D2695" t="s">
        <v>511</v>
      </c>
      <c r="E2695" t="s">
        <v>9369</v>
      </c>
      <c r="F2695" s="68">
        <v>43132</v>
      </c>
    </row>
    <row r="2696" spans="1:6">
      <c r="A2696" s="79" t="s">
        <v>13772</v>
      </c>
      <c r="B2696" s="80">
        <v>2020</v>
      </c>
      <c r="C2696" t="s">
        <v>9370</v>
      </c>
      <c r="D2696" t="s">
        <v>511</v>
      </c>
      <c r="E2696" t="s">
        <v>9371</v>
      </c>
      <c r="F2696" s="68">
        <v>43132</v>
      </c>
    </row>
    <row r="2697" spans="1:6">
      <c r="A2697" s="79" t="s">
        <v>13772</v>
      </c>
      <c r="B2697" s="80">
        <v>2020</v>
      </c>
      <c r="C2697" t="s">
        <v>9372</v>
      </c>
      <c r="D2697" t="s">
        <v>511</v>
      </c>
      <c r="E2697" t="s">
        <v>9373</v>
      </c>
      <c r="F2697" s="68">
        <v>43132</v>
      </c>
    </row>
    <row r="2698" spans="1:6">
      <c r="A2698" s="79" t="s">
        <v>13772</v>
      </c>
      <c r="B2698" s="80">
        <v>2020</v>
      </c>
      <c r="C2698" t="s">
        <v>9374</v>
      </c>
      <c r="D2698" t="s">
        <v>511</v>
      </c>
      <c r="E2698" t="s">
        <v>9375</v>
      </c>
      <c r="F2698" s="68">
        <v>43132</v>
      </c>
    </row>
    <row r="2699" spans="1:6">
      <c r="A2699" s="79" t="s">
        <v>13772</v>
      </c>
      <c r="B2699" s="80">
        <v>2020</v>
      </c>
      <c r="C2699" t="s">
        <v>9376</v>
      </c>
      <c r="D2699" t="s">
        <v>511</v>
      </c>
      <c r="E2699" t="s">
        <v>9377</v>
      </c>
      <c r="F2699" s="68">
        <v>43132</v>
      </c>
    </row>
    <row r="2700" spans="1:6">
      <c r="A2700" s="79" t="s">
        <v>13772</v>
      </c>
      <c r="B2700" s="80">
        <v>2020</v>
      </c>
      <c r="C2700" t="s">
        <v>9378</v>
      </c>
      <c r="D2700" t="s">
        <v>511</v>
      </c>
      <c r="E2700" t="s">
        <v>9379</v>
      </c>
      <c r="F2700" s="68">
        <v>43132</v>
      </c>
    </row>
    <row r="2701" spans="1:6">
      <c r="A2701" s="79" t="s">
        <v>13772</v>
      </c>
      <c r="B2701" s="80">
        <v>2020</v>
      </c>
      <c r="C2701" t="s">
        <v>9380</v>
      </c>
      <c r="D2701" t="s">
        <v>511</v>
      </c>
      <c r="E2701" t="s">
        <v>9381</v>
      </c>
      <c r="F2701" s="68">
        <v>43132</v>
      </c>
    </row>
    <row r="2702" spans="1:6">
      <c r="A2702" s="79" t="s">
        <v>13772</v>
      </c>
      <c r="B2702" s="80">
        <v>2020</v>
      </c>
      <c r="C2702" t="s">
        <v>15255</v>
      </c>
      <c r="D2702" t="s">
        <v>511</v>
      </c>
      <c r="E2702" t="s">
        <v>9382</v>
      </c>
      <c r="F2702" s="68">
        <v>43132</v>
      </c>
    </row>
    <row r="2703" spans="1:6">
      <c r="A2703" s="79" t="s">
        <v>13772</v>
      </c>
      <c r="B2703" s="80">
        <v>2020</v>
      </c>
      <c r="C2703" t="s">
        <v>9383</v>
      </c>
      <c r="D2703" t="s">
        <v>511</v>
      </c>
      <c r="E2703" t="s">
        <v>9384</v>
      </c>
      <c r="F2703" s="68">
        <v>43132</v>
      </c>
    </row>
    <row r="2704" spans="1:6">
      <c r="A2704" s="79" t="s">
        <v>13772</v>
      </c>
      <c r="B2704" s="80">
        <v>2020</v>
      </c>
      <c r="C2704" t="s">
        <v>9385</v>
      </c>
      <c r="D2704" t="s">
        <v>511</v>
      </c>
      <c r="E2704" t="s">
        <v>9386</v>
      </c>
      <c r="F2704" s="68">
        <v>43132</v>
      </c>
    </row>
    <row r="2705" spans="1:6">
      <c r="A2705" s="79" t="s">
        <v>13772</v>
      </c>
      <c r="B2705" s="80">
        <v>2020</v>
      </c>
      <c r="C2705" t="s">
        <v>15256</v>
      </c>
      <c r="D2705" t="s">
        <v>511</v>
      </c>
      <c r="E2705" t="s">
        <v>9387</v>
      </c>
      <c r="F2705" s="68">
        <v>43132</v>
      </c>
    </row>
    <row r="2706" spans="1:6">
      <c r="A2706" s="79" t="s">
        <v>13772</v>
      </c>
      <c r="B2706" s="80">
        <v>2020</v>
      </c>
      <c r="C2706" t="s">
        <v>9388</v>
      </c>
      <c r="D2706" t="s">
        <v>511</v>
      </c>
      <c r="E2706" t="s">
        <v>9389</v>
      </c>
      <c r="F2706" s="68">
        <v>43132</v>
      </c>
    </row>
    <row r="2707" spans="1:6">
      <c r="A2707" s="79" t="s">
        <v>13772</v>
      </c>
      <c r="B2707" s="80">
        <v>2020</v>
      </c>
      <c r="C2707" t="s">
        <v>9390</v>
      </c>
      <c r="D2707" t="s">
        <v>511</v>
      </c>
      <c r="E2707" t="s">
        <v>9391</v>
      </c>
      <c r="F2707" s="68">
        <v>43132</v>
      </c>
    </row>
    <row r="2708" spans="1:6">
      <c r="A2708" s="79" t="s">
        <v>13772</v>
      </c>
      <c r="B2708" s="80">
        <v>2020</v>
      </c>
      <c r="C2708" t="s">
        <v>9392</v>
      </c>
      <c r="D2708" t="s">
        <v>511</v>
      </c>
      <c r="E2708" t="s">
        <v>9393</v>
      </c>
      <c r="F2708" s="68">
        <v>43132</v>
      </c>
    </row>
    <row r="2709" spans="1:6">
      <c r="A2709" s="79" t="s">
        <v>13772</v>
      </c>
      <c r="B2709" s="80">
        <v>2020</v>
      </c>
      <c r="C2709" t="s">
        <v>9394</v>
      </c>
      <c r="D2709" t="s">
        <v>511</v>
      </c>
      <c r="E2709" t="s">
        <v>9395</v>
      </c>
      <c r="F2709" s="68">
        <v>43132</v>
      </c>
    </row>
    <row r="2710" spans="1:6">
      <c r="A2710" s="79" t="s">
        <v>13772</v>
      </c>
      <c r="B2710" s="80">
        <v>2020</v>
      </c>
      <c r="C2710" t="s">
        <v>9396</v>
      </c>
      <c r="D2710" t="s">
        <v>511</v>
      </c>
      <c r="E2710" t="s">
        <v>9397</v>
      </c>
      <c r="F2710" s="68">
        <v>43132</v>
      </c>
    </row>
    <row r="2711" spans="1:6">
      <c r="A2711" s="79" t="s">
        <v>13772</v>
      </c>
      <c r="B2711" s="80">
        <v>2020</v>
      </c>
      <c r="C2711" t="s">
        <v>9398</v>
      </c>
      <c r="D2711" t="s">
        <v>511</v>
      </c>
      <c r="E2711" t="s">
        <v>9399</v>
      </c>
      <c r="F2711" s="68">
        <v>43132</v>
      </c>
    </row>
    <row r="2712" spans="1:6">
      <c r="A2712" s="79" t="s">
        <v>13772</v>
      </c>
      <c r="B2712" s="80">
        <v>2020</v>
      </c>
      <c r="C2712" t="s">
        <v>9400</v>
      </c>
      <c r="D2712" t="s">
        <v>511</v>
      </c>
      <c r="E2712" t="s">
        <v>9401</v>
      </c>
      <c r="F2712" s="68">
        <v>43132</v>
      </c>
    </row>
    <row r="2713" spans="1:6">
      <c r="A2713" s="79" t="s">
        <v>13772</v>
      </c>
      <c r="B2713" s="80">
        <v>2020</v>
      </c>
      <c r="C2713" t="s">
        <v>9402</v>
      </c>
      <c r="D2713" t="s">
        <v>511</v>
      </c>
      <c r="E2713" t="s">
        <v>9403</v>
      </c>
      <c r="F2713" s="68">
        <v>43132</v>
      </c>
    </row>
    <row r="2714" spans="1:6">
      <c r="A2714" s="79" t="s">
        <v>13772</v>
      </c>
      <c r="B2714" s="80">
        <v>2020</v>
      </c>
      <c r="C2714" t="s">
        <v>15257</v>
      </c>
      <c r="D2714" t="s">
        <v>511</v>
      </c>
      <c r="E2714" t="s">
        <v>9404</v>
      </c>
      <c r="F2714" s="68">
        <v>43132</v>
      </c>
    </row>
    <row r="2715" spans="1:6">
      <c r="A2715" s="79" t="s">
        <v>13772</v>
      </c>
      <c r="B2715" s="80">
        <v>2020</v>
      </c>
      <c r="C2715" t="s">
        <v>15258</v>
      </c>
      <c r="D2715" t="s">
        <v>511</v>
      </c>
      <c r="E2715" t="s">
        <v>9405</v>
      </c>
      <c r="F2715" s="68">
        <v>43132</v>
      </c>
    </row>
    <row r="2716" spans="1:6">
      <c r="A2716" s="79" t="s">
        <v>13772</v>
      </c>
      <c r="B2716" s="80">
        <v>2020</v>
      </c>
      <c r="C2716" t="s">
        <v>15259</v>
      </c>
      <c r="D2716" t="s">
        <v>511</v>
      </c>
      <c r="E2716" t="s">
        <v>9406</v>
      </c>
      <c r="F2716" s="68">
        <v>43132</v>
      </c>
    </row>
    <row r="2717" spans="1:6">
      <c r="A2717" s="79" t="s">
        <v>13772</v>
      </c>
      <c r="B2717" s="80">
        <v>2020</v>
      </c>
      <c r="C2717" t="s">
        <v>9407</v>
      </c>
      <c r="D2717" t="s">
        <v>511</v>
      </c>
      <c r="E2717" t="s">
        <v>9408</v>
      </c>
      <c r="F2717" s="68">
        <v>43132</v>
      </c>
    </row>
    <row r="2718" spans="1:6">
      <c r="A2718" s="79" t="s">
        <v>13772</v>
      </c>
      <c r="B2718" s="80">
        <v>2020</v>
      </c>
      <c r="C2718" t="s">
        <v>9409</v>
      </c>
      <c r="D2718" t="s">
        <v>511</v>
      </c>
      <c r="E2718" t="s">
        <v>9410</v>
      </c>
      <c r="F2718" s="68">
        <v>43132</v>
      </c>
    </row>
    <row r="2719" spans="1:6">
      <c r="A2719" s="79" t="s">
        <v>13772</v>
      </c>
      <c r="B2719" s="80">
        <v>2020</v>
      </c>
      <c r="C2719" t="s">
        <v>9411</v>
      </c>
      <c r="D2719" t="s">
        <v>511</v>
      </c>
      <c r="E2719" t="s">
        <v>9412</v>
      </c>
      <c r="F2719" s="68">
        <v>43132</v>
      </c>
    </row>
    <row r="2720" spans="1:6">
      <c r="A2720" s="79" t="s">
        <v>13772</v>
      </c>
      <c r="B2720" s="80">
        <v>2020</v>
      </c>
      <c r="C2720" t="s">
        <v>9413</v>
      </c>
      <c r="D2720" t="s">
        <v>511</v>
      </c>
      <c r="E2720" t="s">
        <v>9414</v>
      </c>
      <c r="F2720" s="68">
        <v>43132</v>
      </c>
    </row>
    <row r="2721" spans="1:6">
      <c r="A2721" s="79" t="s">
        <v>13772</v>
      </c>
      <c r="B2721" s="80">
        <v>2020</v>
      </c>
      <c r="C2721" t="s">
        <v>9415</v>
      </c>
      <c r="D2721" t="s">
        <v>511</v>
      </c>
      <c r="E2721" t="s">
        <v>9416</v>
      </c>
      <c r="F2721" s="68">
        <v>43132</v>
      </c>
    </row>
    <row r="2722" spans="1:6">
      <c r="A2722" s="79" t="s">
        <v>13772</v>
      </c>
      <c r="B2722" s="80">
        <v>2020</v>
      </c>
      <c r="C2722" t="s">
        <v>9417</v>
      </c>
      <c r="D2722" t="s">
        <v>511</v>
      </c>
      <c r="E2722" t="s">
        <v>9418</v>
      </c>
      <c r="F2722" s="68">
        <v>43132</v>
      </c>
    </row>
    <row r="2723" spans="1:6">
      <c r="A2723" s="79" t="s">
        <v>13772</v>
      </c>
      <c r="B2723" s="80">
        <v>2020</v>
      </c>
      <c r="C2723" t="s">
        <v>9419</v>
      </c>
      <c r="D2723" t="s">
        <v>511</v>
      </c>
      <c r="E2723" t="s">
        <v>9420</v>
      </c>
      <c r="F2723" s="68">
        <v>43132</v>
      </c>
    </row>
    <row r="2724" spans="1:6">
      <c r="A2724" s="79" t="s">
        <v>13772</v>
      </c>
      <c r="B2724" s="80">
        <v>2020</v>
      </c>
      <c r="C2724" t="s">
        <v>9421</v>
      </c>
      <c r="D2724" t="s">
        <v>511</v>
      </c>
      <c r="E2724" t="s">
        <v>9422</v>
      </c>
      <c r="F2724" s="68">
        <v>43132</v>
      </c>
    </row>
    <row r="2725" spans="1:6">
      <c r="A2725" s="79" t="s">
        <v>13772</v>
      </c>
      <c r="B2725" s="80">
        <v>2020</v>
      </c>
      <c r="C2725" t="s">
        <v>9423</v>
      </c>
      <c r="D2725" t="s">
        <v>511</v>
      </c>
      <c r="E2725" t="s">
        <v>9424</v>
      </c>
      <c r="F2725" s="68">
        <v>43132</v>
      </c>
    </row>
    <row r="2726" spans="1:6">
      <c r="A2726" s="79" t="s">
        <v>13772</v>
      </c>
      <c r="B2726" s="80">
        <v>2020</v>
      </c>
      <c r="C2726" t="s">
        <v>9425</v>
      </c>
      <c r="D2726" t="s">
        <v>511</v>
      </c>
      <c r="E2726" t="s">
        <v>9426</v>
      </c>
      <c r="F2726" s="68">
        <v>43132</v>
      </c>
    </row>
    <row r="2727" spans="1:6">
      <c r="A2727" s="79" t="s">
        <v>13772</v>
      </c>
      <c r="B2727" s="80">
        <v>2020</v>
      </c>
      <c r="C2727" t="s">
        <v>9427</v>
      </c>
      <c r="D2727" t="s">
        <v>511</v>
      </c>
      <c r="E2727" t="s">
        <v>9428</v>
      </c>
      <c r="F2727" s="68">
        <v>43132</v>
      </c>
    </row>
    <row r="2728" spans="1:6">
      <c r="A2728" s="79" t="s">
        <v>13772</v>
      </c>
      <c r="B2728" s="80">
        <v>2020</v>
      </c>
      <c r="C2728" t="s">
        <v>9429</v>
      </c>
      <c r="D2728" t="s">
        <v>511</v>
      </c>
      <c r="E2728" t="s">
        <v>9430</v>
      </c>
      <c r="F2728" s="68">
        <v>43132</v>
      </c>
    </row>
    <row r="2729" spans="1:6">
      <c r="A2729" s="79" t="s">
        <v>13772</v>
      </c>
      <c r="B2729" s="80">
        <v>2020</v>
      </c>
      <c r="C2729" t="s">
        <v>9431</v>
      </c>
      <c r="D2729" t="s">
        <v>511</v>
      </c>
      <c r="E2729" t="s">
        <v>9432</v>
      </c>
      <c r="F2729" s="68">
        <v>43132</v>
      </c>
    </row>
    <row r="2730" spans="1:6">
      <c r="A2730" s="79" t="s">
        <v>13772</v>
      </c>
      <c r="B2730" s="80">
        <v>2020</v>
      </c>
      <c r="C2730" t="s">
        <v>9433</v>
      </c>
      <c r="D2730" t="s">
        <v>511</v>
      </c>
      <c r="E2730" t="s">
        <v>9434</v>
      </c>
      <c r="F2730" s="68">
        <v>43132</v>
      </c>
    </row>
    <row r="2731" spans="1:6">
      <c r="A2731" s="79" t="s">
        <v>13772</v>
      </c>
      <c r="B2731" s="80">
        <v>2020</v>
      </c>
      <c r="C2731" t="s">
        <v>9435</v>
      </c>
      <c r="D2731" t="s">
        <v>511</v>
      </c>
      <c r="E2731" t="s">
        <v>9436</v>
      </c>
      <c r="F2731" s="68">
        <v>43132</v>
      </c>
    </row>
    <row r="2732" spans="1:6">
      <c r="A2732" s="79" t="s">
        <v>13772</v>
      </c>
      <c r="B2732" s="80">
        <v>2020</v>
      </c>
      <c r="C2732" t="s">
        <v>9437</v>
      </c>
      <c r="D2732" t="s">
        <v>511</v>
      </c>
      <c r="E2732" t="s">
        <v>9438</v>
      </c>
      <c r="F2732" s="68">
        <v>43132</v>
      </c>
    </row>
    <row r="2733" spans="1:6">
      <c r="A2733" s="79" t="s">
        <v>13772</v>
      </c>
      <c r="B2733" s="80">
        <v>2020</v>
      </c>
      <c r="C2733" t="s">
        <v>9439</v>
      </c>
      <c r="D2733" t="s">
        <v>511</v>
      </c>
      <c r="E2733" t="s">
        <v>9440</v>
      </c>
      <c r="F2733" s="68">
        <v>43132</v>
      </c>
    </row>
    <row r="2734" spans="1:6">
      <c r="A2734" s="79" t="s">
        <v>13772</v>
      </c>
      <c r="B2734" s="80">
        <v>2020</v>
      </c>
      <c r="C2734" t="s">
        <v>9441</v>
      </c>
      <c r="D2734" t="s">
        <v>511</v>
      </c>
      <c r="E2734" t="s">
        <v>9442</v>
      </c>
      <c r="F2734" s="68">
        <v>43132</v>
      </c>
    </row>
    <row r="2735" spans="1:6">
      <c r="A2735" s="79" t="s">
        <v>13772</v>
      </c>
      <c r="B2735" s="80">
        <v>2020</v>
      </c>
      <c r="C2735" t="s">
        <v>9443</v>
      </c>
      <c r="D2735" t="s">
        <v>511</v>
      </c>
      <c r="E2735" t="s">
        <v>9444</v>
      </c>
      <c r="F2735" s="68">
        <v>43132</v>
      </c>
    </row>
    <row r="2736" spans="1:6">
      <c r="A2736" s="79" t="s">
        <v>13772</v>
      </c>
      <c r="B2736" s="80">
        <v>2020</v>
      </c>
      <c r="C2736" t="s">
        <v>9445</v>
      </c>
      <c r="D2736" t="s">
        <v>511</v>
      </c>
      <c r="E2736" t="s">
        <v>9446</v>
      </c>
      <c r="F2736" s="68">
        <v>43132</v>
      </c>
    </row>
    <row r="2737" spans="1:6">
      <c r="A2737" s="79" t="s">
        <v>13772</v>
      </c>
      <c r="B2737" s="80">
        <v>2020</v>
      </c>
      <c r="C2737" t="s">
        <v>15260</v>
      </c>
      <c r="D2737" t="s">
        <v>511</v>
      </c>
      <c r="E2737" t="s">
        <v>9447</v>
      </c>
      <c r="F2737" s="68">
        <v>43132</v>
      </c>
    </row>
    <row r="2738" spans="1:6">
      <c r="A2738" s="79" t="s">
        <v>13772</v>
      </c>
      <c r="B2738" s="80">
        <v>2020</v>
      </c>
      <c r="C2738" t="s">
        <v>9448</v>
      </c>
      <c r="D2738" t="s">
        <v>511</v>
      </c>
      <c r="E2738" t="s">
        <v>9449</v>
      </c>
      <c r="F2738" s="68">
        <v>43132</v>
      </c>
    </row>
    <row r="2739" spans="1:6">
      <c r="A2739" s="79" t="s">
        <v>13772</v>
      </c>
      <c r="B2739" s="80">
        <v>2020</v>
      </c>
      <c r="C2739" t="s">
        <v>9450</v>
      </c>
      <c r="D2739" t="s">
        <v>511</v>
      </c>
      <c r="E2739" t="s">
        <v>9451</v>
      </c>
      <c r="F2739" s="68">
        <v>43132</v>
      </c>
    </row>
    <row r="2740" spans="1:6">
      <c r="A2740" s="79" t="s">
        <v>13772</v>
      </c>
      <c r="B2740" s="80">
        <v>2020</v>
      </c>
      <c r="C2740" t="s">
        <v>9452</v>
      </c>
      <c r="D2740" t="s">
        <v>511</v>
      </c>
      <c r="E2740" t="s">
        <v>9453</v>
      </c>
      <c r="F2740" s="68">
        <v>43132</v>
      </c>
    </row>
    <row r="2741" spans="1:6">
      <c r="A2741" s="79" t="s">
        <v>13772</v>
      </c>
      <c r="B2741" s="80">
        <v>2020</v>
      </c>
      <c r="C2741" t="s">
        <v>4404</v>
      </c>
      <c r="D2741" t="s">
        <v>511</v>
      </c>
      <c r="E2741" t="s">
        <v>9454</v>
      </c>
      <c r="F2741" s="68">
        <v>43132</v>
      </c>
    </row>
    <row r="2742" spans="1:6">
      <c r="A2742" s="79" t="s">
        <v>13772</v>
      </c>
      <c r="B2742" s="80">
        <v>2020</v>
      </c>
      <c r="C2742" t="s">
        <v>9455</v>
      </c>
      <c r="D2742" t="s">
        <v>511</v>
      </c>
      <c r="E2742" t="s">
        <v>9456</v>
      </c>
      <c r="F2742" s="68">
        <v>43132</v>
      </c>
    </row>
    <row r="2743" spans="1:6">
      <c r="A2743" s="79" t="s">
        <v>13772</v>
      </c>
      <c r="B2743" s="80">
        <v>2020</v>
      </c>
      <c r="C2743" t="s">
        <v>9457</v>
      </c>
      <c r="D2743" t="s">
        <v>511</v>
      </c>
      <c r="E2743" t="s">
        <v>9458</v>
      </c>
      <c r="F2743" s="68">
        <v>43132</v>
      </c>
    </row>
    <row r="2744" spans="1:6">
      <c r="A2744" s="79" t="s">
        <v>13772</v>
      </c>
      <c r="B2744" s="80">
        <v>2020</v>
      </c>
      <c r="C2744" t="s">
        <v>9459</v>
      </c>
      <c r="D2744" t="s">
        <v>511</v>
      </c>
      <c r="E2744" t="s">
        <v>9460</v>
      </c>
      <c r="F2744" s="68">
        <v>43132</v>
      </c>
    </row>
    <row r="2745" spans="1:6">
      <c r="A2745" s="79" t="s">
        <v>13772</v>
      </c>
      <c r="B2745" s="80">
        <v>2020</v>
      </c>
      <c r="C2745" t="s">
        <v>9461</v>
      </c>
      <c r="D2745" t="s">
        <v>511</v>
      </c>
      <c r="E2745" t="s">
        <v>9462</v>
      </c>
      <c r="F2745" s="68">
        <v>43132</v>
      </c>
    </row>
    <row r="2746" spans="1:6">
      <c r="A2746" s="79" t="s">
        <v>13772</v>
      </c>
      <c r="B2746" s="80">
        <v>2020</v>
      </c>
      <c r="C2746" t="s">
        <v>9463</v>
      </c>
      <c r="D2746" t="s">
        <v>511</v>
      </c>
      <c r="E2746" t="s">
        <v>9464</v>
      </c>
      <c r="F2746" s="68">
        <v>43132</v>
      </c>
    </row>
    <row r="2747" spans="1:6">
      <c r="A2747" s="79" t="s">
        <v>13772</v>
      </c>
      <c r="B2747" s="80">
        <v>2020</v>
      </c>
      <c r="C2747" t="s">
        <v>15261</v>
      </c>
      <c r="D2747" t="s">
        <v>511</v>
      </c>
      <c r="E2747" t="s">
        <v>9465</v>
      </c>
      <c r="F2747" s="68">
        <v>43132</v>
      </c>
    </row>
    <row r="2748" spans="1:6">
      <c r="A2748" s="79" t="s">
        <v>13772</v>
      </c>
      <c r="B2748" s="80">
        <v>2020</v>
      </c>
      <c r="C2748" t="s">
        <v>9466</v>
      </c>
      <c r="D2748" t="s">
        <v>511</v>
      </c>
      <c r="E2748" t="s">
        <v>9467</v>
      </c>
      <c r="F2748" s="68">
        <v>43132</v>
      </c>
    </row>
    <row r="2749" spans="1:6">
      <c r="A2749" s="79" t="s">
        <v>13772</v>
      </c>
      <c r="B2749" s="80">
        <v>2020</v>
      </c>
      <c r="C2749" t="s">
        <v>15262</v>
      </c>
      <c r="D2749" t="s">
        <v>511</v>
      </c>
      <c r="E2749" t="s">
        <v>9470</v>
      </c>
      <c r="F2749" s="68">
        <v>43132</v>
      </c>
    </row>
    <row r="2750" spans="1:6">
      <c r="A2750" s="79" t="s">
        <v>13772</v>
      </c>
      <c r="B2750" s="80">
        <v>2020</v>
      </c>
      <c r="C2750" t="s">
        <v>9468</v>
      </c>
      <c r="D2750" t="s">
        <v>511</v>
      </c>
      <c r="E2750" t="s">
        <v>9469</v>
      </c>
      <c r="F2750" s="68">
        <v>43132</v>
      </c>
    </row>
    <row r="2751" spans="1:6">
      <c r="A2751" s="79" t="s">
        <v>13772</v>
      </c>
      <c r="B2751" s="80">
        <v>2020</v>
      </c>
      <c r="C2751" t="s">
        <v>9471</v>
      </c>
      <c r="D2751" t="s">
        <v>511</v>
      </c>
      <c r="E2751" t="s">
        <v>9472</v>
      </c>
      <c r="F2751" s="68">
        <v>43132</v>
      </c>
    </row>
    <row r="2752" spans="1:6">
      <c r="A2752" s="79" t="s">
        <v>13772</v>
      </c>
      <c r="B2752" s="80">
        <v>2020</v>
      </c>
      <c r="C2752" t="s">
        <v>9473</v>
      </c>
      <c r="D2752" t="s">
        <v>511</v>
      </c>
      <c r="E2752" t="s">
        <v>9474</v>
      </c>
      <c r="F2752" s="68">
        <v>43132</v>
      </c>
    </row>
    <row r="2753" spans="1:6">
      <c r="A2753" s="79" t="s">
        <v>13772</v>
      </c>
      <c r="B2753" s="80">
        <v>2020</v>
      </c>
      <c r="C2753" t="s">
        <v>9475</v>
      </c>
      <c r="D2753" t="s">
        <v>511</v>
      </c>
      <c r="E2753" t="s">
        <v>9476</v>
      </c>
      <c r="F2753" s="68">
        <v>43132</v>
      </c>
    </row>
    <row r="2754" spans="1:6">
      <c r="A2754" s="79" t="s">
        <v>13772</v>
      </c>
      <c r="B2754" s="80">
        <v>2020</v>
      </c>
      <c r="C2754" t="s">
        <v>9477</v>
      </c>
      <c r="D2754" t="s">
        <v>511</v>
      </c>
      <c r="E2754" t="s">
        <v>9478</v>
      </c>
      <c r="F2754" s="68">
        <v>43132</v>
      </c>
    </row>
    <row r="2755" spans="1:6">
      <c r="A2755" s="79" t="s">
        <v>13772</v>
      </c>
      <c r="B2755" s="80">
        <v>2020</v>
      </c>
      <c r="C2755" t="s">
        <v>15263</v>
      </c>
      <c r="D2755" t="s">
        <v>511</v>
      </c>
      <c r="E2755" t="s">
        <v>9479</v>
      </c>
      <c r="F2755" s="68">
        <v>43132</v>
      </c>
    </row>
    <row r="2756" spans="1:6">
      <c r="A2756" s="79" t="s">
        <v>13772</v>
      </c>
      <c r="B2756" s="80">
        <v>2020</v>
      </c>
      <c r="C2756" t="s">
        <v>9480</v>
      </c>
      <c r="D2756" t="s">
        <v>511</v>
      </c>
      <c r="E2756" t="s">
        <v>9481</v>
      </c>
      <c r="F2756" s="68">
        <v>43132</v>
      </c>
    </row>
    <row r="2757" spans="1:6">
      <c r="A2757" s="79" t="s">
        <v>13772</v>
      </c>
      <c r="B2757" s="80">
        <v>2020</v>
      </c>
      <c r="C2757" t="s">
        <v>9482</v>
      </c>
      <c r="D2757" t="s">
        <v>511</v>
      </c>
      <c r="E2757" t="s">
        <v>9483</v>
      </c>
      <c r="F2757" s="68">
        <v>43132</v>
      </c>
    </row>
    <row r="2758" spans="1:6">
      <c r="A2758" s="79" t="s">
        <v>13772</v>
      </c>
      <c r="B2758" s="80">
        <v>2020</v>
      </c>
      <c r="C2758" t="s">
        <v>9484</v>
      </c>
      <c r="D2758" t="s">
        <v>511</v>
      </c>
      <c r="E2758" t="s">
        <v>9485</v>
      </c>
      <c r="F2758" s="68">
        <v>43132</v>
      </c>
    </row>
    <row r="2759" spans="1:6">
      <c r="A2759" s="79" t="s">
        <v>13772</v>
      </c>
      <c r="B2759" s="80">
        <v>2020</v>
      </c>
      <c r="C2759" t="s">
        <v>9486</v>
      </c>
      <c r="D2759" t="s">
        <v>511</v>
      </c>
      <c r="E2759" t="s">
        <v>9487</v>
      </c>
      <c r="F2759" s="68">
        <v>43132</v>
      </c>
    </row>
    <row r="2760" spans="1:6">
      <c r="A2760" s="79" t="s">
        <v>13772</v>
      </c>
      <c r="B2760" s="80">
        <v>2020</v>
      </c>
      <c r="C2760" t="s">
        <v>9488</v>
      </c>
      <c r="D2760" t="s">
        <v>511</v>
      </c>
      <c r="E2760" t="s">
        <v>9489</v>
      </c>
      <c r="F2760" s="68">
        <v>43132</v>
      </c>
    </row>
    <row r="2761" spans="1:6">
      <c r="A2761" s="79" t="s">
        <v>13772</v>
      </c>
      <c r="B2761" s="80">
        <v>2020</v>
      </c>
      <c r="C2761" t="s">
        <v>15264</v>
      </c>
      <c r="D2761" t="s">
        <v>511</v>
      </c>
      <c r="E2761" t="s">
        <v>9490</v>
      </c>
      <c r="F2761" s="68">
        <v>43132</v>
      </c>
    </row>
    <row r="2762" spans="1:6">
      <c r="A2762" s="79" t="s">
        <v>13772</v>
      </c>
      <c r="B2762" s="80">
        <v>2020</v>
      </c>
      <c r="C2762" t="s">
        <v>9491</v>
      </c>
      <c r="D2762" t="s">
        <v>511</v>
      </c>
      <c r="E2762" t="s">
        <v>9492</v>
      </c>
      <c r="F2762" s="68">
        <v>43132</v>
      </c>
    </row>
    <row r="2763" spans="1:6">
      <c r="A2763" s="79" t="s">
        <v>13772</v>
      </c>
      <c r="B2763" s="80">
        <v>2020</v>
      </c>
      <c r="C2763" t="s">
        <v>9493</v>
      </c>
      <c r="D2763" t="s">
        <v>511</v>
      </c>
      <c r="E2763" t="s">
        <v>9494</v>
      </c>
      <c r="F2763" s="68">
        <v>43132</v>
      </c>
    </row>
    <row r="2764" spans="1:6">
      <c r="A2764" s="79" t="s">
        <v>13772</v>
      </c>
      <c r="B2764" s="80">
        <v>2020</v>
      </c>
      <c r="C2764" t="s">
        <v>9495</v>
      </c>
      <c r="D2764" t="s">
        <v>511</v>
      </c>
      <c r="E2764" t="s">
        <v>9496</v>
      </c>
      <c r="F2764" s="68">
        <v>43132</v>
      </c>
    </row>
    <row r="2765" spans="1:6">
      <c r="A2765" s="79" t="s">
        <v>13772</v>
      </c>
      <c r="B2765" s="80">
        <v>2020</v>
      </c>
      <c r="C2765" t="s">
        <v>15265</v>
      </c>
      <c r="D2765" t="s">
        <v>511</v>
      </c>
      <c r="E2765" t="s">
        <v>9497</v>
      </c>
      <c r="F2765" s="68">
        <v>43132</v>
      </c>
    </row>
    <row r="2766" spans="1:6">
      <c r="A2766" s="79" t="s">
        <v>13772</v>
      </c>
      <c r="B2766" s="80">
        <v>2020</v>
      </c>
      <c r="C2766" t="s">
        <v>9498</v>
      </c>
      <c r="D2766" t="s">
        <v>511</v>
      </c>
      <c r="E2766" t="s">
        <v>9499</v>
      </c>
      <c r="F2766" s="68">
        <v>43132</v>
      </c>
    </row>
    <row r="2767" spans="1:6">
      <c r="A2767" s="79" t="s">
        <v>13772</v>
      </c>
      <c r="B2767" s="80">
        <v>2020</v>
      </c>
      <c r="C2767" t="s">
        <v>9500</v>
      </c>
      <c r="D2767" t="s">
        <v>511</v>
      </c>
      <c r="E2767" t="s">
        <v>9501</v>
      </c>
      <c r="F2767" s="68">
        <v>43132</v>
      </c>
    </row>
    <row r="2768" spans="1:6">
      <c r="A2768" s="79" t="s">
        <v>13772</v>
      </c>
      <c r="B2768" s="80">
        <v>2020</v>
      </c>
      <c r="C2768" t="s">
        <v>9502</v>
      </c>
      <c r="D2768" t="s">
        <v>511</v>
      </c>
      <c r="E2768" t="s">
        <v>9503</v>
      </c>
      <c r="F2768" s="68">
        <v>43132</v>
      </c>
    </row>
    <row r="2769" spans="1:6">
      <c r="A2769" s="79" t="s">
        <v>13772</v>
      </c>
      <c r="B2769" s="80">
        <v>2020</v>
      </c>
      <c r="C2769" t="s">
        <v>9504</v>
      </c>
      <c r="D2769" t="s">
        <v>511</v>
      </c>
      <c r="E2769" t="s">
        <v>9505</v>
      </c>
      <c r="F2769" s="68">
        <v>43132</v>
      </c>
    </row>
    <row r="2770" spans="1:6">
      <c r="A2770" s="79" t="s">
        <v>13772</v>
      </c>
      <c r="B2770" s="80">
        <v>2020</v>
      </c>
      <c r="C2770" t="s">
        <v>4400</v>
      </c>
      <c r="D2770" t="s">
        <v>511</v>
      </c>
      <c r="E2770" t="s">
        <v>9506</v>
      </c>
      <c r="F2770" s="68">
        <v>43132</v>
      </c>
    </row>
    <row r="2771" spans="1:6">
      <c r="A2771" s="79" t="s">
        <v>13772</v>
      </c>
      <c r="B2771" s="80">
        <v>2020</v>
      </c>
      <c r="C2771" t="s">
        <v>9507</v>
      </c>
      <c r="D2771" t="s">
        <v>511</v>
      </c>
      <c r="E2771" t="s">
        <v>9508</v>
      </c>
      <c r="F2771" s="68">
        <v>43132</v>
      </c>
    </row>
    <row r="2772" spans="1:6">
      <c r="A2772" s="79" t="s">
        <v>13772</v>
      </c>
      <c r="B2772" s="80">
        <v>2020</v>
      </c>
      <c r="C2772" t="s">
        <v>9509</v>
      </c>
      <c r="D2772" t="s">
        <v>511</v>
      </c>
      <c r="E2772" t="s">
        <v>9510</v>
      </c>
      <c r="F2772" s="68">
        <v>43132</v>
      </c>
    </row>
    <row r="2773" spans="1:6">
      <c r="A2773" s="79" t="s">
        <v>13772</v>
      </c>
      <c r="B2773" s="80">
        <v>2020</v>
      </c>
      <c r="C2773" t="s">
        <v>9511</v>
      </c>
      <c r="D2773" t="s">
        <v>511</v>
      </c>
      <c r="E2773" t="s">
        <v>9512</v>
      </c>
      <c r="F2773" s="68">
        <v>43132</v>
      </c>
    </row>
    <row r="2774" spans="1:6">
      <c r="A2774" s="79" t="s">
        <v>13772</v>
      </c>
      <c r="B2774" s="80">
        <v>2020</v>
      </c>
      <c r="C2774" t="s">
        <v>9513</v>
      </c>
      <c r="D2774" t="s">
        <v>511</v>
      </c>
      <c r="E2774" t="s">
        <v>9514</v>
      </c>
      <c r="F2774" s="68">
        <v>43132</v>
      </c>
    </row>
    <row r="2775" spans="1:6">
      <c r="A2775" s="79" t="s">
        <v>13772</v>
      </c>
      <c r="B2775" s="80">
        <v>2020</v>
      </c>
      <c r="C2775" t="s">
        <v>9515</v>
      </c>
      <c r="D2775" t="s">
        <v>511</v>
      </c>
      <c r="E2775" t="s">
        <v>9516</v>
      </c>
      <c r="F2775" s="68">
        <v>43132</v>
      </c>
    </row>
    <row r="2776" spans="1:6">
      <c r="A2776" s="79" t="s">
        <v>13772</v>
      </c>
      <c r="B2776" s="80">
        <v>2020</v>
      </c>
      <c r="C2776" t="s">
        <v>15266</v>
      </c>
      <c r="D2776" t="s">
        <v>511</v>
      </c>
      <c r="E2776" t="s">
        <v>9517</v>
      </c>
      <c r="F2776" s="68">
        <v>43132</v>
      </c>
    </row>
    <row r="2777" spans="1:6">
      <c r="A2777" s="79" t="s">
        <v>13772</v>
      </c>
      <c r="B2777" s="80">
        <v>2020</v>
      </c>
      <c r="C2777" t="s">
        <v>9518</v>
      </c>
      <c r="D2777" t="s">
        <v>511</v>
      </c>
      <c r="E2777" t="s">
        <v>9519</v>
      </c>
      <c r="F2777" s="68">
        <v>43132</v>
      </c>
    </row>
    <row r="2778" spans="1:6">
      <c r="A2778" s="79" t="s">
        <v>13772</v>
      </c>
      <c r="B2778" s="80">
        <v>2020</v>
      </c>
      <c r="C2778" t="s">
        <v>15267</v>
      </c>
      <c r="D2778" t="s">
        <v>511</v>
      </c>
      <c r="E2778" t="s">
        <v>9520</v>
      </c>
      <c r="F2778" s="68">
        <v>43132</v>
      </c>
    </row>
    <row r="2779" spans="1:6">
      <c r="A2779" s="79" t="s">
        <v>13772</v>
      </c>
      <c r="B2779" s="80">
        <v>2020</v>
      </c>
      <c r="C2779" t="s">
        <v>9521</v>
      </c>
      <c r="D2779" t="s">
        <v>511</v>
      </c>
      <c r="E2779" t="s">
        <v>9522</v>
      </c>
      <c r="F2779" s="68">
        <v>43132</v>
      </c>
    </row>
    <row r="2780" spans="1:6">
      <c r="A2780" s="79" t="s">
        <v>13772</v>
      </c>
      <c r="B2780" s="80">
        <v>2020</v>
      </c>
      <c r="C2780" t="s">
        <v>9523</v>
      </c>
      <c r="D2780" t="s">
        <v>511</v>
      </c>
      <c r="E2780" t="s">
        <v>9524</v>
      </c>
      <c r="F2780" s="68">
        <v>43132</v>
      </c>
    </row>
    <row r="2781" spans="1:6">
      <c r="A2781" s="79" t="s">
        <v>13772</v>
      </c>
      <c r="B2781" s="80">
        <v>2020</v>
      </c>
      <c r="C2781" t="s">
        <v>4452</v>
      </c>
      <c r="D2781" t="s">
        <v>511</v>
      </c>
      <c r="E2781" t="s">
        <v>9525</v>
      </c>
      <c r="F2781" s="68">
        <v>43132</v>
      </c>
    </row>
    <row r="2782" spans="1:6">
      <c r="A2782" s="79" t="s">
        <v>13772</v>
      </c>
      <c r="B2782" s="80">
        <v>2020</v>
      </c>
      <c r="C2782" t="s">
        <v>15268</v>
      </c>
      <c r="D2782" t="s">
        <v>511</v>
      </c>
      <c r="E2782" t="s">
        <v>9526</v>
      </c>
      <c r="F2782" s="68">
        <v>43132</v>
      </c>
    </row>
    <row r="2783" spans="1:6">
      <c r="A2783" s="79" t="s">
        <v>13772</v>
      </c>
      <c r="B2783" s="80">
        <v>2020</v>
      </c>
      <c r="C2783" t="s">
        <v>9527</v>
      </c>
      <c r="D2783" t="s">
        <v>511</v>
      </c>
      <c r="E2783" t="s">
        <v>9528</v>
      </c>
      <c r="F2783" s="68">
        <v>43132</v>
      </c>
    </row>
    <row r="2784" spans="1:6">
      <c r="A2784" s="79" t="s">
        <v>13772</v>
      </c>
      <c r="B2784" s="80">
        <v>2020</v>
      </c>
      <c r="C2784" t="s">
        <v>9529</v>
      </c>
      <c r="D2784" t="s">
        <v>511</v>
      </c>
      <c r="E2784" t="s">
        <v>9530</v>
      </c>
      <c r="F2784" s="68">
        <v>43132</v>
      </c>
    </row>
    <row r="2785" spans="1:6">
      <c r="A2785" s="79" t="s">
        <v>13772</v>
      </c>
      <c r="B2785" s="80">
        <v>2020</v>
      </c>
      <c r="C2785" t="s">
        <v>9531</v>
      </c>
      <c r="D2785" t="s">
        <v>511</v>
      </c>
      <c r="E2785" t="s">
        <v>9532</v>
      </c>
      <c r="F2785" s="68">
        <v>43132</v>
      </c>
    </row>
    <row r="2786" spans="1:6">
      <c r="A2786" s="79" t="s">
        <v>13772</v>
      </c>
      <c r="B2786" s="80">
        <v>2020</v>
      </c>
      <c r="C2786" t="s">
        <v>9533</v>
      </c>
      <c r="D2786" t="s">
        <v>511</v>
      </c>
      <c r="E2786" t="s">
        <v>9534</v>
      </c>
      <c r="F2786" s="68">
        <v>43132</v>
      </c>
    </row>
    <row r="2787" spans="1:6">
      <c r="A2787" s="79" t="s">
        <v>13772</v>
      </c>
      <c r="B2787" s="80">
        <v>2020</v>
      </c>
      <c r="C2787" t="s">
        <v>9535</v>
      </c>
      <c r="D2787" t="s">
        <v>511</v>
      </c>
      <c r="E2787" t="s">
        <v>9536</v>
      </c>
      <c r="F2787" s="68">
        <v>43132</v>
      </c>
    </row>
    <row r="2788" spans="1:6">
      <c r="A2788" s="79" t="s">
        <v>13772</v>
      </c>
      <c r="B2788" s="80">
        <v>2020</v>
      </c>
      <c r="C2788" t="s">
        <v>9537</v>
      </c>
      <c r="D2788" t="s">
        <v>511</v>
      </c>
      <c r="E2788" t="s">
        <v>9538</v>
      </c>
      <c r="F2788" s="68">
        <v>43132</v>
      </c>
    </row>
    <row r="2789" spans="1:6">
      <c r="A2789" s="79" t="s">
        <v>13772</v>
      </c>
      <c r="B2789" s="80">
        <v>2020</v>
      </c>
      <c r="C2789" t="s">
        <v>9539</v>
      </c>
      <c r="D2789" t="s">
        <v>511</v>
      </c>
      <c r="E2789" t="s">
        <v>9540</v>
      </c>
      <c r="F2789" s="68">
        <v>43132</v>
      </c>
    </row>
    <row r="2790" spans="1:6">
      <c r="A2790" s="79" t="s">
        <v>13772</v>
      </c>
      <c r="B2790" s="80">
        <v>2020</v>
      </c>
      <c r="C2790" t="s">
        <v>9541</v>
      </c>
      <c r="D2790" t="s">
        <v>511</v>
      </c>
      <c r="E2790" t="s">
        <v>9542</v>
      </c>
      <c r="F2790" s="68">
        <v>43132</v>
      </c>
    </row>
    <row r="2791" spans="1:6">
      <c r="A2791" s="79" t="s">
        <v>13772</v>
      </c>
      <c r="B2791" s="80">
        <v>2020</v>
      </c>
      <c r="C2791" t="s">
        <v>15269</v>
      </c>
      <c r="D2791" t="s">
        <v>511</v>
      </c>
      <c r="E2791" t="s">
        <v>9543</v>
      </c>
      <c r="F2791" s="68">
        <v>43132</v>
      </c>
    </row>
    <row r="2792" spans="1:6">
      <c r="A2792" s="79" t="s">
        <v>13772</v>
      </c>
      <c r="B2792" s="80">
        <v>2020</v>
      </c>
      <c r="C2792" t="s">
        <v>12728</v>
      </c>
      <c r="D2792" t="s">
        <v>511</v>
      </c>
      <c r="E2792" t="s">
        <v>9544</v>
      </c>
      <c r="F2792" s="68">
        <v>43132</v>
      </c>
    </row>
    <row r="2793" spans="1:6">
      <c r="A2793" s="79" t="s">
        <v>13772</v>
      </c>
      <c r="B2793" s="80">
        <v>2020</v>
      </c>
      <c r="C2793" t="s">
        <v>9545</v>
      </c>
      <c r="D2793" t="s">
        <v>511</v>
      </c>
      <c r="E2793" t="s">
        <v>9546</v>
      </c>
      <c r="F2793" s="68">
        <v>43132</v>
      </c>
    </row>
    <row r="2794" spans="1:6">
      <c r="A2794" s="79" t="s">
        <v>13772</v>
      </c>
      <c r="B2794" s="80">
        <v>2020</v>
      </c>
      <c r="C2794" t="s">
        <v>9547</v>
      </c>
      <c r="D2794" t="s">
        <v>511</v>
      </c>
      <c r="E2794" t="s">
        <v>9548</v>
      </c>
      <c r="F2794" s="68">
        <v>43132</v>
      </c>
    </row>
    <row r="2795" spans="1:6">
      <c r="A2795" s="79" t="s">
        <v>13772</v>
      </c>
      <c r="B2795" s="80">
        <v>2020</v>
      </c>
      <c r="C2795" t="s">
        <v>15270</v>
      </c>
      <c r="D2795" t="s">
        <v>511</v>
      </c>
      <c r="E2795" t="s">
        <v>9549</v>
      </c>
      <c r="F2795" s="68">
        <v>43132</v>
      </c>
    </row>
    <row r="2796" spans="1:6">
      <c r="A2796" s="79" t="s">
        <v>13772</v>
      </c>
      <c r="B2796" s="80">
        <v>2020</v>
      </c>
      <c r="C2796" t="s">
        <v>15271</v>
      </c>
      <c r="D2796" t="s">
        <v>511</v>
      </c>
      <c r="E2796" t="s">
        <v>9550</v>
      </c>
      <c r="F2796" s="68">
        <v>43132</v>
      </c>
    </row>
    <row r="2797" spans="1:6">
      <c r="A2797" s="79" t="s">
        <v>13772</v>
      </c>
      <c r="B2797" s="80">
        <v>2020</v>
      </c>
      <c r="C2797" t="s">
        <v>9551</v>
      </c>
      <c r="D2797" t="s">
        <v>511</v>
      </c>
      <c r="E2797" t="s">
        <v>9552</v>
      </c>
      <c r="F2797" s="68">
        <v>43132</v>
      </c>
    </row>
    <row r="2798" spans="1:6">
      <c r="A2798" s="79" t="s">
        <v>13772</v>
      </c>
      <c r="B2798" s="80">
        <v>2020</v>
      </c>
      <c r="C2798" t="s">
        <v>9553</v>
      </c>
      <c r="D2798" t="s">
        <v>511</v>
      </c>
      <c r="E2798" t="s">
        <v>9554</v>
      </c>
      <c r="F2798" s="68">
        <v>43132</v>
      </c>
    </row>
    <row r="2799" spans="1:6">
      <c r="A2799" s="79" t="s">
        <v>13772</v>
      </c>
      <c r="B2799" s="80">
        <v>2020</v>
      </c>
      <c r="C2799" t="s">
        <v>9555</v>
      </c>
      <c r="D2799" t="s">
        <v>511</v>
      </c>
      <c r="E2799" t="s">
        <v>9556</v>
      </c>
      <c r="F2799" s="68">
        <v>43132</v>
      </c>
    </row>
    <row r="2800" spans="1:6">
      <c r="A2800" s="79" t="s">
        <v>13772</v>
      </c>
      <c r="B2800" s="80">
        <v>2020</v>
      </c>
      <c r="C2800" t="s">
        <v>9557</v>
      </c>
      <c r="D2800" t="s">
        <v>511</v>
      </c>
      <c r="E2800" t="s">
        <v>9558</v>
      </c>
      <c r="F2800" s="68">
        <v>43132</v>
      </c>
    </row>
    <row r="2801" spans="1:6">
      <c r="A2801" s="79" t="s">
        <v>13772</v>
      </c>
      <c r="B2801" s="80">
        <v>2020</v>
      </c>
      <c r="C2801" t="s">
        <v>15272</v>
      </c>
      <c r="D2801" t="s">
        <v>511</v>
      </c>
      <c r="E2801" t="s">
        <v>9559</v>
      </c>
      <c r="F2801" s="68">
        <v>43132</v>
      </c>
    </row>
    <row r="2802" spans="1:6">
      <c r="A2802" s="79" t="s">
        <v>13772</v>
      </c>
      <c r="B2802" s="80">
        <v>2020</v>
      </c>
      <c r="C2802" t="s">
        <v>15273</v>
      </c>
      <c r="D2802" t="s">
        <v>511</v>
      </c>
      <c r="E2802" t="s">
        <v>9560</v>
      </c>
      <c r="F2802" s="68">
        <v>43132</v>
      </c>
    </row>
    <row r="2803" spans="1:6">
      <c r="A2803" s="79" t="s">
        <v>13772</v>
      </c>
      <c r="B2803" s="80">
        <v>2020</v>
      </c>
      <c r="C2803" t="s">
        <v>9561</v>
      </c>
      <c r="D2803" t="s">
        <v>511</v>
      </c>
      <c r="E2803" t="s">
        <v>9562</v>
      </c>
      <c r="F2803" s="68">
        <v>43132</v>
      </c>
    </row>
    <row r="2804" spans="1:6">
      <c r="A2804" s="79" t="s">
        <v>13772</v>
      </c>
      <c r="B2804" s="80">
        <v>2020</v>
      </c>
      <c r="C2804" t="s">
        <v>15274</v>
      </c>
      <c r="D2804" t="s">
        <v>511</v>
      </c>
      <c r="E2804" t="s">
        <v>9563</v>
      </c>
      <c r="F2804" s="68">
        <v>43132</v>
      </c>
    </row>
    <row r="2805" spans="1:6">
      <c r="A2805" s="79" t="s">
        <v>13772</v>
      </c>
      <c r="B2805" s="80">
        <v>2020</v>
      </c>
      <c r="C2805" t="s">
        <v>9564</v>
      </c>
      <c r="D2805" t="s">
        <v>511</v>
      </c>
      <c r="E2805" t="s">
        <v>9565</v>
      </c>
      <c r="F2805" s="68">
        <v>43132</v>
      </c>
    </row>
    <row r="2806" spans="1:6">
      <c r="A2806" s="79" t="s">
        <v>13773</v>
      </c>
      <c r="B2806" s="80">
        <v>2020</v>
      </c>
      <c r="C2806" t="s">
        <v>2312</v>
      </c>
      <c r="D2806" t="s">
        <v>511</v>
      </c>
      <c r="E2806" t="s">
        <v>9566</v>
      </c>
      <c r="F2806" s="68">
        <v>43132</v>
      </c>
    </row>
    <row r="2807" spans="1:6">
      <c r="A2807" s="79" t="s">
        <v>13773</v>
      </c>
      <c r="B2807" s="80">
        <v>2020</v>
      </c>
      <c r="C2807" t="s">
        <v>9567</v>
      </c>
      <c r="D2807" t="s">
        <v>511</v>
      </c>
      <c r="E2807" t="s">
        <v>9568</v>
      </c>
      <c r="F2807" s="68">
        <v>43132</v>
      </c>
    </row>
    <row r="2808" spans="1:6">
      <c r="A2808" s="79" t="s">
        <v>13773</v>
      </c>
      <c r="B2808" s="80">
        <v>2020</v>
      </c>
      <c r="C2808" t="s">
        <v>9569</v>
      </c>
      <c r="D2808" t="s">
        <v>511</v>
      </c>
      <c r="E2808" t="s">
        <v>9570</v>
      </c>
      <c r="F2808" s="68">
        <v>43132</v>
      </c>
    </row>
    <row r="2809" spans="1:6">
      <c r="A2809" s="79" t="s">
        <v>13773</v>
      </c>
      <c r="B2809" s="80">
        <v>2020</v>
      </c>
      <c r="C2809" t="s">
        <v>2515</v>
      </c>
      <c r="D2809" t="s">
        <v>511</v>
      </c>
      <c r="E2809" t="s">
        <v>9571</v>
      </c>
      <c r="F2809" s="68">
        <v>43132</v>
      </c>
    </row>
    <row r="2810" spans="1:6">
      <c r="A2810" s="79" t="s">
        <v>13773</v>
      </c>
      <c r="B2810" s="80">
        <v>2020</v>
      </c>
      <c r="C2810" t="s">
        <v>15275</v>
      </c>
      <c r="D2810" t="s">
        <v>511</v>
      </c>
      <c r="E2810" t="s">
        <v>9572</v>
      </c>
      <c r="F2810" s="68">
        <v>43132</v>
      </c>
    </row>
    <row r="2811" spans="1:6">
      <c r="A2811" s="79" t="s">
        <v>13773</v>
      </c>
      <c r="B2811" s="80">
        <v>2020</v>
      </c>
      <c r="C2811" t="s">
        <v>9573</v>
      </c>
      <c r="D2811" t="s">
        <v>511</v>
      </c>
      <c r="E2811" t="s">
        <v>9574</v>
      </c>
      <c r="F2811" s="68">
        <v>43132</v>
      </c>
    </row>
    <row r="2812" spans="1:6">
      <c r="A2812" s="79" t="s">
        <v>13773</v>
      </c>
      <c r="B2812" s="80">
        <v>2020</v>
      </c>
      <c r="C2812" t="s">
        <v>9575</v>
      </c>
      <c r="D2812" t="s">
        <v>511</v>
      </c>
      <c r="E2812" t="s">
        <v>9576</v>
      </c>
      <c r="F2812" s="68">
        <v>43132</v>
      </c>
    </row>
    <row r="2813" spans="1:6">
      <c r="A2813" s="79" t="s">
        <v>13773</v>
      </c>
      <c r="B2813" s="80">
        <v>2020</v>
      </c>
      <c r="C2813" t="s">
        <v>9577</v>
      </c>
      <c r="D2813" t="s">
        <v>511</v>
      </c>
      <c r="E2813" t="s">
        <v>9578</v>
      </c>
      <c r="F2813" s="68">
        <v>43132</v>
      </c>
    </row>
    <row r="2814" spans="1:6">
      <c r="A2814" s="79" t="s">
        <v>13773</v>
      </c>
      <c r="B2814" s="80">
        <v>2020</v>
      </c>
      <c r="C2814" t="s">
        <v>9579</v>
      </c>
      <c r="D2814" t="s">
        <v>511</v>
      </c>
      <c r="E2814" t="s">
        <v>9580</v>
      </c>
      <c r="F2814" s="68">
        <v>43132</v>
      </c>
    </row>
    <row r="2815" spans="1:6">
      <c r="A2815" s="79" t="s">
        <v>13773</v>
      </c>
      <c r="B2815" s="80">
        <v>2020</v>
      </c>
      <c r="C2815" t="s">
        <v>9581</v>
      </c>
      <c r="D2815" t="s">
        <v>511</v>
      </c>
      <c r="E2815" t="s">
        <v>9582</v>
      </c>
      <c r="F2815" s="68">
        <v>43132</v>
      </c>
    </row>
    <row r="2816" spans="1:6">
      <c r="A2816" s="79" t="s">
        <v>13773</v>
      </c>
      <c r="B2816" s="80">
        <v>2020</v>
      </c>
      <c r="C2816" t="s">
        <v>9583</v>
      </c>
      <c r="D2816" t="s">
        <v>511</v>
      </c>
      <c r="E2816" t="s">
        <v>9584</v>
      </c>
      <c r="F2816" s="68">
        <v>43132</v>
      </c>
    </row>
    <row r="2817" spans="1:6">
      <c r="A2817" s="79" t="s">
        <v>13773</v>
      </c>
      <c r="B2817" s="80">
        <v>2020</v>
      </c>
      <c r="C2817" t="s">
        <v>9585</v>
      </c>
      <c r="D2817" t="s">
        <v>511</v>
      </c>
      <c r="E2817" t="s">
        <v>9586</v>
      </c>
      <c r="F2817" s="68">
        <v>43132</v>
      </c>
    </row>
    <row r="2818" spans="1:6">
      <c r="A2818" s="79" t="s">
        <v>13773</v>
      </c>
      <c r="B2818" s="80">
        <v>2020</v>
      </c>
      <c r="C2818" t="s">
        <v>9587</v>
      </c>
      <c r="D2818" t="s">
        <v>511</v>
      </c>
      <c r="E2818" t="s">
        <v>9588</v>
      </c>
      <c r="F2818" s="68">
        <v>43132</v>
      </c>
    </row>
    <row r="2819" spans="1:6">
      <c r="A2819" s="79" t="s">
        <v>13773</v>
      </c>
      <c r="B2819" s="80">
        <v>2020</v>
      </c>
      <c r="C2819" t="s">
        <v>9589</v>
      </c>
      <c r="D2819" t="s">
        <v>511</v>
      </c>
      <c r="E2819" t="s">
        <v>9590</v>
      </c>
      <c r="F2819" s="68">
        <v>43132</v>
      </c>
    </row>
    <row r="2820" spans="1:6">
      <c r="A2820" s="79" t="s">
        <v>13773</v>
      </c>
      <c r="B2820" s="80">
        <v>2020</v>
      </c>
      <c r="C2820" t="s">
        <v>9591</v>
      </c>
      <c r="D2820" t="s">
        <v>511</v>
      </c>
      <c r="E2820" t="s">
        <v>9592</v>
      </c>
      <c r="F2820" s="68">
        <v>43132</v>
      </c>
    </row>
    <row r="2821" spans="1:6">
      <c r="A2821" s="79" t="s">
        <v>13773</v>
      </c>
      <c r="B2821" s="80">
        <v>2020</v>
      </c>
      <c r="C2821" t="s">
        <v>316</v>
      </c>
      <c r="D2821" t="s">
        <v>511</v>
      </c>
      <c r="E2821" t="s">
        <v>9593</v>
      </c>
      <c r="F2821" s="68">
        <v>43132</v>
      </c>
    </row>
    <row r="2822" spans="1:6">
      <c r="A2822" s="79" t="s">
        <v>13773</v>
      </c>
      <c r="B2822" s="80">
        <v>2020</v>
      </c>
      <c r="C2822" t="s">
        <v>9567</v>
      </c>
      <c r="D2822" t="s">
        <v>511</v>
      </c>
      <c r="E2822" t="s">
        <v>9594</v>
      </c>
      <c r="F2822" s="68">
        <v>43132</v>
      </c>
    </row>
    <row r="2823" spans="1:6">
      <c r="A2823" s="79" t="s">
        <v>13773</v>
      </c>
      <c r="B2823" s="80">
        <v>2020</v>
      </c>
      <c r="C2823" t="s">
        <v>9595</v>
      </c>
      <c r="D2823" t="s">
        <v>511</v>
      </c>
      <c r="E2823" t="s">
        <v>9596</v>
      </c>
      <c r="F2823" s="68">
        <v>43132</v>
      </c>
    </row>
    <row r="2824" spans="1:6">
      <c r="A2824" s="79" t="s">
        <v>13773</v>
      </c>
      <c r="B2824" s="80">
        <v>2020</v>
      </c>
      <c r="C2824" t="s">
        <v>9597</v>
      </c>
      <c r="D2824" t="s">
        <v>511</v>
      </c>
      <c r="E2824" t="s">
        <v>9598</v>
      </c>
      <c r="F2824" s="68">
        <v>43132</v>
      </c>
    </row>
    <row r="2825" spans="1:6">
      <c r="A2825" s="79" t="s">
        <v>13773</v>
      </c>
      <c r="B2825" s="80">
        <v>2020</v>
      </c>
      <c r="C2825" t="s">
        <v>6001</v>
      </c>
      <c r="D2825" t="s">
        <v>511</v>
      </c>
      <c r="E2825" t="s">
        <v>9599</v>
      </c>
      <c r="F2825" s="68">
        <v>43132</v>
      </c>
    </row>
    <row r="2826" spans="1:6">
      <c r="A2826" s="79" t="s">
        <v>13773</v>
      </c>
      <c r="B2826" s="80">
        <v>2020</v>
      </c>
      <c r="C2826" t="s">
        <v>15276</v>
      </c>
      <c r="D2826" t="s">
        <v>511</v>
      </c>
      <c r="E2826" t="s">
        <v>9600</v>
      </c>
      <c r="F2826" s="68">
        <v>43132</v>
      </c>
    </row>
    <row r="2827" spans="1:6">
      <c r="A2827" s="79" t="s">
        <v>13773</v>
      </c>
      <c r="B2827" s="80">
        <v>2020</v>
      </c>
      <c r="C2827" t="s">
        <v>9601</v>
      </c>
      <c r="D2827" t="s">
        <v>511</v>
      </c>
      <c r="E2827" t="s">
        <v>9602</v>
      </c>
      <c r="F2827" s="68">
        <v>43132</v>
      </c>
    </row>
    <row r="2828" spans="1:6">
      <c r="A2828" s="79" t="s">
        <v>13773</v>
      </c>
      <c r="B2828" s="80">
        <v>2020</v>
      </c>
      <c r="C2828" t="s">
        <v>4431</v>
      </c>
      <c r="D2828" t="s">
        <v>511</v>
      </c>
      <c r="E2828" t="s">
        <v>9603</v>
      </c>
      <c r="F2828" s="68">
        <v>43132</v>
      </c>
    </row>
    <row r="2829" spans="1:6">
      <c r="A2829" s="79" t="s">
        <v>13773</v>
      </c>
      <c r="B2829" s="80">
        <v>2020</v>
      </c>
      <c r="C2829" t="s">
        <v>15277</v>
      </c>
      <c r="D2829" t="s">
        <v>511</v>
      </c>
      <c r="E2829" t="s">
        <v>9604</v>
      </c>
      <c r="F2829" s="68">
        <v>43132</v>
      </c>
    </row>
    <row r="2830" spans="1:6">
      <c r="A2830" s="79" t="s">
        <v>13773</v>
      </c>
      <c r="B2830" s="80">
        <v>2020</v>
      </c>
      <c r="C2830" t="s">
        <v>9605</v>
      </c>
      <c r="D2830" t="s">
        <v>511</v>
      </c>
      <c r="E2830" t="s">
        <v>9606</v>
      </c>
      <c r="F2830" s="68">
        <v>43132</v>
      </c>
    </row>
    <row r="2831" spans="1:6">
      <c r="A2831" s="79" t="s">
        <v>13773</v>
      </c>
      <c r="B2831" s="80">
        <v>2020</v>
      </c>
      <c r="C2831" t="s">
        <v>2118</v>
      </c>
      <c r="D2831" t="s">
        <v>511</v>
      </c>
      <c r="E2831" t="s">
        <v>9607</v>
      </c>
      <c r="F2831" s="68">
        <v>43132</v>
      </c>
    </row>
    <row r="2832" spans="1:6">
      <c r="A2832" s="79" t="s">
        <v>13773</v>
      </c>
      <c r="B2832" s="80">
        <v>2020</v>
      </c>
      <c r="C2832" t="s">
        <v>15278</v>
      </c>
      <c r="D2832" t="s">
        <v>511</v>
      </c>
      <c r="E2832" t="s">
        <v>9608</v>
      </c>
      <c r="F2832" s="68">
        <v>43132</v>
      </c>
    </row>
    <row r="2833" spans="1:6">
      <c r="A2833" s="79" t="s">
        <v>13773</v>
      </c>
      <c r="B2833" s="80">
        <v>2020</v>
      </c>
      <c r="C2833" t="s">
        <v>15279</v>
      </c>
      <c r="D2833" t="s">
        <v>511</v>
      </c>
      <c r="E2833" t="s">
        <v>9609</v>
      </c>
      <c r="F2833" s="68">
        <v>43132</v>
      </c>
    </row>
    <row r="2834" spans="1:6">
      <c r="A2834" s="79" t="s">
        <v>13773</v>
      </c>
      <c r="B2834" s="80">
        <v>2020</v>
      </c>
      <c r="C2834" t="s">
        <v>9610</v>
      </c>
      <c r="D2834" t="s">
        <v>511</v>
      </c>
      <c r="E2834" t="s">
        <v>9611</v>
      </c>
      <c r="F2834" s="68">
        <v>43132</v>
      </c>
    </row>
    <row r="2835" spans="1:6">
      <c r="A2835" s="79" t="s">
        <v>13773</v>
      </c>
      <c r="B2835" s="80">
        <v>2020</v>
      </c>
      <c r="C2835" t="s">
        <v>9612</v>
      </c>
      <c r="D2835" t="s">
        <v>511</v>
      </c>
      <c r="E2835" t="s">
        <v>9613</v>
      </c>
      <c r="F2835" s="68">
        <v>43132</v>
      </c>
    </row>
    <row r="2836" spans="1:6">
      <c r="A2836" s="79" t="s">
        <v>13773</v>
      </c>
      <c r="B2836" s="80">
        <v>2020</v>
      </c>
      <c r="C2836" t="s">
        <v>15280</v>
      </c>
      <c r="D2836" t="s">
        <v>511</v>
      </c>
      <c r="E2836" t="s">
        <v>9614</v>
      </c>
      <c r="F2836" s="68">
        <v>43132</v>
      </c>
    </row>
    <row r="2837" spans="1:6">
      <c r="A2837" s="79" t="s">
        <v>13773</v>
      </c>
      <c r="B2837" s="80">
        <v>2020</v>
      </c>
      <c r="C2837" t="s">
        <v>2515</v>
      </c>
      <c r="D2837" t="s">
        <v>511</v>
      </c>
      <c r="E2837" t="s">
        <v>9615</v>
      </c>
      <c r="F2837" s="68">
        <v>43132</v>
      </c>
    </row>
    <row r="2838" spans="1:6">
      <c r="A2838" s="79" t="s">
        <v>13773</v>
      </c>
      <c r="B2838" s="80">
        <v>2020</v>
      </c>
      <c r="C2838" t="s">
        <v>316</v>
      </c>
      <c r="D2838" t="s">
        <v>511</v>
      </c>
      <c r="E2838" t="s">
        <v>9616</v>
      </c>
      <c r="F2838" s="68">
        <v>43132</v>
      </c>
    </row>
    <row r="2839" spans="1:6">
      <c r="A2839" s="79" t="s">
        <v>13773</v>
      </c>
      <c r="B2839" s="80">
        <v>2020</v>
      </c>
      <c r="C2839" t="s">
        <v>9617</v>
      </c>
      <c r="D2839" t="s">
        <v>511</v>
      </c>
      <c r="E2839" t="s">
        <v>9618</v>
      </c>
      <c r="F2839" s="68">
        <v>43132</v>
      </c>
    </row>
    <row r="2840" spans="1:6">
      <c r="A2840" s="79" t="s">
        <v>13773</v>
      </c>
      <c r="B2840" s="80">
        <v>2020</v>
      </c>
      <c r="C2840" t="s">
        <v>9619</v>
      </c>
      <c r="D2840" t="s">
        <v>511</v>
      </c>
      <c r="E2840" t="s">
        <v>9620</v>
      </c>
      <c r="F2840" s="68">
        <v>43132</v>
      </c>
    </row>
    <row r="2841" spans="1:6">
      <c r="A2841" s="79" t="s">
        <v>13773</v>
      </c>
      <c r="B2841" s="80">
        <v>2020</v>
      </c>
      <c r="C2841" t="s">
        <v>9621</v>
      </c>
      <c r="D2841" t="s">
        <v>511</v>
      </c>
      <c r="E2841" t="s">
        <v>9622</v>
      </c>
      <c r="F2841" s="68">
        <v>43132</v>
      </c>
    </row>
    <row r="2842" spans="1:6">
      <c r="A2842" s="79" t="s">
        <v>13773</v>
      </c>
      <c r="B2842" s="80">
        <v>2020</v>
      </c>
      <c r="C2842" t="s">
        <v>9623</v>
      </c>
      <c r="D2842" t="s">
        <v>511</v>
      </c>
      <c r="E2842" t="s">
        <v>9624</v>
      </c>
      <c r="F2842" s="68">
        <v>43132</v>
      </c>
    </row>
    <row r="2843" spans="1:6">
      <c r="A2843" s="79" t="s">
        <v>13773</v>
      </c>
      <c r="B2843" s="80">
        <v>2020</v>
      </c>
      <c r="C2843" t="s">
        <v>15281</v>
      </c>
      <c r="D2843" t="s">
        <v>511</v>
      </c>
      <c r="E2843" t="s">
        <v>9625</v>
      </c>
      <c r="F2843" s="68">
        <v>43132</v>
      </c>
    </row>
    <row r="2844" spans="1:6">
      <c r="A2844" s="79" t="s">
        <v>13773</v>
      </c>
      <c r="B2844" s="80">
        <v>2020</v>
      </c>
      <c r="C2844" t="s">
        <v>9626</v>
      </c>
      <c r="D2844" t="s">
        <v>511</v>
      </c>
      <c r="E2844" t="s">
        <v>9627</v>
      </c>
      <c r="F2844" s="68">
        <v>43132</v>
      </c>
    </row>
    <row r="2845" spans="1:6">
      <c r="A2845" s="79" t="s">
        <v>13773</v>
      </c>
      <c r="B2845" s="80">
        <v>2020</v>
      </c>
      <c r="C2845" t="s">
        <v>9628</v>
      </c>
      <c r="D2845" t="s">
        <v>511</v>
      </c>
      <c r="E2845" t="s">
        <v>9629</v>
      </c>
      <c r="F2845" s="68">
        <v>43132</v>
      </c>
    </row>
    <row r="2846" spans="1:6">
      <c r="A2846" s="79" t="s">
        <v>13773</v>
      </c>
      <c r="B2846" s="80">
        <v>2020</v>
      </c>
      <c r="C2846" t="s">
        <v>9630</v>
      </c>
      <c r="D2846" t="s">
        <v>511</v>
      </c>
      <c r="E2846" t="s">
        <v>9631</v>
      </c>
      <c r="F2846" s="68">
        <v>43132</v>
      </c>
    </row>
    <row r="2847" spans="1:6">
      <c r="A2847" s="79" t="s">
        <v>13773</v>
      </c>
      <c r="B2847" s="80">
        <v>2020</v>
      </c>
      <c r="C2847" t="s">
        <v>9632</v>
      </c>
      <c r="D2847" t="s">
        <v>511</v>
      </c>
      <c r="E2847" t="s">
        <v>9633</v>
      </c>
      <c r="F2847" s="68">
        <v>43132</v>
      </c>
    </row>
    <row r="2848" spans="1:6">
      <c r="A2848" s="79" t="s">
        <v>13773</v>
      </c>
      <c r="B2848" s="80">
        <v>2020</v>
      </c>
      <c r="C2848" t="s">
        <v>9634</v>
      </c>
      <c r="D2848" t="s">
        <v>511</v>
      </c>
      <c r="E2848" t="s">
        <v>9635</v>
      </c>
      <c r="F2848" s="68">
        <v>43132</v>
      </c>
    </row>
    <row r="2849" spans="1:6">
      <c r="A2849" s="79" t="s">
        <v>13773</v>
      </c>
      <c r="B2849" s="80">
        <v>2020</v>
      </c>
      <c r="C2849" t="s">
        <v>9636</v>
      </c>
      <c r="D2849" t="s">
        <v>511</v>
      </c>
      <c r="E2849" t="s">
        <v>9637</v>
      </c>
      <c r="F2849" s="68">
        <v>43132</v>
      </c>
    </row>
    <row r="2850" spans="1:6">
      <c r="A2850" s="79" t="s">
        <v>13773</v>
      </c>
      <c r="B2850" s="80">
        <v>2020</v>
      </c>
      <c r="C2850" t="s">
        <v>316</v>
      </c>
      <c r="D2850" t="s">
        <v>511</v>
      </c>
      <c r="E2850" t="s">
        <v>9638</v>
      </c>
      <c r="F2850" s="68">
        <v>43132</v>
      </c>
    </row>
    <row r="2851" spans="1:6">
      <c r="A2851" s="79" t="s">
        <v>13773</v>
      </c>
      <c r="B2851" s="80">
        <v>2020</v>
      </c>
      <c r="C2851" t="s">
        <v>9639</v>
      </c>
      <c r="D2851" t="s">
        <v>511</v>
      </c>
      <c r="E2851" t="s">
        <v>9640</v>
      </c>
      <c r="F2851" s="68">
        <v>43132</v>
      </c>
    </row>
    <row r="2852" spans="1:6">
      <c r="A2852" s="79" t="s">
        <v>13773</v>
      </c>
      <c r="B2852" s="80">
        <v>2020</v>
      </c>
      <c r="C2852" t="s">
        <v>9641</v>
      </c>
      <c r="D2852" t="s">
        <v>511</v>
      </c>
      <c r="E2852" t="s">
        <v>9642</v>
      </c>
      <c r="F2852" s="68">
        <v>43132</v>
      </c>
    </row>
    <row r="2853" spans="1:6">
      <c r="A2853" s="79" t="s">
        <v>13773</v>
      </c>
      <c r="B2853" s="80">
        <v>2020</v>
      </c>
      <c r="C2853" t="s">
        <v>9643</v>
      </c>
      <c r="D2853" t="s">
        <v>511</v>
      </c>
      <c r="E2853" t="s">
        <v>9644</v>
      </c>
      <c r="F2853" s="68">
        <v>43132</v>
      </c>
    </row>
    <row r="2854" spans="1:6">
      <c r="A2854" s="79" t="s">
        <v>13773</v>
      </c>
      <c r="B2854" s="80">
        <v>2020</v>
      </c>
      <c r="C2854" t="s">
        <v>9645</v>
      </c>
      <c r="D2854" t="s">
        <v>511</v>
      </c>
      <c r="E2854" t="s">
        <v>9646</v>
      </c>
      <c r="F2854" s="68">
        <v>43132</v>
      </c>
    </row>
    <row r="2855" spans="1:6">
      <c r="A2855" s="79" t="s">
        <v>13773</v>
      </c>
      <c r="B2855" s="80">
        <v>2020</v>
      </c>
      <c r="C2855" t="s">
        <v>15282</v>
      </c>
      <c r="D2855" t="s">
        <v>511</v>
      </c>
      <c r="E2855" t="s">
        <v>9647</v>
      </c>
      <c r="F2855" s="68">
        <v>43132</v>
      </c>
    </row>
    <row r="2856" spans="1:6">
      <c r="A2856" s="79" t="s">
        <v>13773</v>
      </c>
      <c r="B2856" s="80">
        <v>2020</v>
      </c>
      <c r="C2856" t="s">
        <v>238</v>
      </c>
      <c r="D2856" t="s">
        <v>511</v>
      </c>
      <c r="E2856" t="s">
        <v>9648</v>
      </c>
      <c r="F2856" s="68">
        <v>43132</v>
      </c>
    </row>
    <row r="2857" spans="1:6">
      <c r="A2857" s="79" t="s">
        <v>13773</v>
      </c>
      <c r="B2857" s="80">
        <v>2020</v>
      </c>
      <c r="C2857" t="s">
        <v>15283</v>
      </c>
      <c r="D2857" t="s">
        <v>511</v>
      </c>
      <c r="E2857" t="s">
        <v>9649</v>
      </c>
      <c r="F2857" s="68">
        <v>43132</v>
      </c>
    </row>
    <row r="2858" spans="1:6">
      <c r="A2858" s="79" t="s">
        <v>13773</v>
      </c>
      <c r="B2858" s="80">
        <v>2020</v>
      </c>
      <c r="C2858" t="s">
        <v>15284</v>
      </c>
      <c r="D2858" t="s">
        <v>511</v>
      </c>
      <c r="E2858" t="s">
        <v>9650</v>
      </c>
      <c r="F2858" s="68">
        <v>43132</v>
      </c>
    </row>
    <row r="2859" spans="1:6">
      <c r="A2859" s="79" t="s">
        <v>13773</v>
      </c>
      <c r="B2859" s="80">
        <v>2020</v>
      </c>
      <c r="C2859" t="s">
        <v>9651</v>
      </c>
      <c r="D2859" t="s">
        <v>511</v>
      </c>
      <c r="E2859" t="s">
        <v>9652</v>
      </c>
      <c r="F2859" s="68">
        <v>43132</v>
      </c>
    </row>
    <row r="2860" spans="1:6">
      <c r="A2860" s="79" t="s">
        <v>13773</v>
      </c>
      <c r="B2860" s="80">
        <v>2020</v>
      </c>
      <c r="C2860" t="s">
        <v>9653</v>
      </c>
      <c r="D2860" t="s">
        <v>511</v>
      </c>
      <c r="E2860" t="s">
        <v>9654</v>
      </c>
      <c r="F2860" s="68">
        <v>43132</v>
      </c>
    </row>
    <row r="2861" spans="1:6">
      <c r="A2861" s="79" t="s">
        <v>13773</v>
      </c>
      <c r="B2861" s="80">
        <v>2020</v>
      </c>
      <c r="C2861" t="s">
        <v>9655</v>
      </c>
      <c r="D2861" t="s">
        <v>511</v>
      </c>
      <c r="E2861" t="s">
        <v>9656</v>
      </c>
      <c r="F2861" s="68">
        <v>43132</v>
      </c>
    </row>
    <row r="2862" spans="1:6">
      <c r="A2862" s="79" t="s">
        <v>13773</v>
      </c>
      <c r="B2862" s="80">
        <v>2020</v>
      </c>
      <c r="C2862" t="s">
        <v>15285</v>
      </c>
      <c r="D2862" t="s">
        <v>511</v>
      </c>
      <c r="E2862" t="s">
        <v>9657</v>
      </c>
      <c r="F2862" s="68">
        <v>43132</v>
      </c>
    </row>
    <row r="2863" spans="1:6">
      <c r="A2863" s="79" t="s">
        <v>13773</v>
      </c>
      <c r="B2863" s="80">
        <v>2020</v>
      </c>
      <c r="C2863" t="s">
        <v>9658</v>
      </c>
      <c r="D2863" t="s">
        <v>511</v>
      </c>
      <c r="E2863" t="s">
        <v>9659</v>
      </c>
      <c r="F2863" s="68">
        <v>43132</v>
      </c>
    </row>
    <row r="2864" spans="1:6">
      <c r="A2864" s="79" t="s">
        <v>13773</v>
      </c>
      <c r="B2864" s="80">
        <v>2020</v>
      </c>
      <c r="C2864" t="s">
        <v>9660</v>
      </c>
      <c r="D2864" t="s">
        <v>511</v>
      </c>
      <c r="E2864" t="s">
        <v>9661</v>
      </c>
      <c r="F2864" s="68">
        <v>43132</v>
      </c>
    </row>
    <row r="2865" spans="1:6">
      <c r="A2865" s="79" t="s">
        <v>13773</v>
      </c>
      <c r="B2865" s="80">
        <v>2020</v>
      </c>
      <c r="C2865" t="s">
        <v>15286</v>
      </c>
      <c r="D2865" t="s">
        <v>511</v>
      </c>
      <c r="E2865" t="s">
        <v>9662</v>
      </c>
      <c r="F2865" s="68">
        <v>43132</v>
      </c>
    </row>
    <row r="2866" spans="1:6">
      <c r="A2866" s="79" t="s">
        <v>13773</v>
      </c>
      <c r="B2866" s="80">
        <v>2020</v>
      </c>
      <c r="C2866" t="s">
        <v>9663</v>
      </c>
      <c r="D2866" t="s">
        <v>511</v>
      </c>
      <c r="E2866" t="s">
        <v>9664</v>
      </c>
      <c r="F2866" s="68">
        <v>43132</v>
      </c>
    </row>
    <row r="2867" spans="1:6">
      <c r="A2867" s="79" t="s">
        <v>13773</v>
      </c>
      <c r="B2867" s="80">
        <v>2020</v>
      </c>
      <c r="C2867" t="s">
        <v>9665</v>
      </c>
      <c r="D2867" t="s">
        <v>511</v>
      </c>
      <c r="E2867" t="s">
        <v>9666</v>
      </c>
      <c r="F2867" s="68">
        <v>43132</v>
      </c>
    </row>
    <row r="2868" spans="1:6">
      <c r="A2868" s="79" t="s">
        <v>13773</v>
      </c>
      <c r="B2868" s="80">
        <v>2020</v>
      </c>
      <c r="C2868" t="s">
        <v>9667</v>
      </c>
      <c r="D2868" t="s">
        <v>511</v>
      </c>
      <c r="E2868" t="s">
        <v>9668</v>
      </c>
      <c r="F2868" s="68">
        <v>43132</v>
      </c>
    </row>
    <row r="2869" spans="1:6">
      <c r="A2869" s="79" t="s">
        <v>13773</v>
      </c>
      <c r="B2869" s="80">
        <v>2020</v>
      </c>
      <c r="C2869" t="s">
        <v>9669</v>
      </c>
      <c r="D2869" t="s">
        <v>511</v>
      </c>
      <c r="E2869" t="s">
        <v>9670</v>
      </c>
      <c r="F2869" s="68">
        <v>43132</v>
      </c>
    </row>
    <row r="2870" spans="1:6">
      <c r="A2870" s="79" t="s">
        <v>13773</v>
      </c>
      <c r="B2870" s="80">
        <v>2020</v>
      </c>
      <c r="C2870" t="s">
        <v>9671</v>
      </c>
      <c r="D2870" t="s">
        <v>511</v>
      </c>
      <c r="E2870" t="s">
        <v>9672</v>
      </c>
      <c r="F2870" s="68">
        <v>43132</v>
      </c>
    </row>
    <row r="2871" spans="1:6">
      <c r="A2871" s="79" t="s">
        <v>13773</v>
      </c>
      <c r="B2871" s="80">
        <v>2020</v>
      </c>
      <c r="C2871" t="s">
        <v>9673</v>
      </c>
      <c r="D2871" t="s">
        <v>511</v>
      </c>
      <c r="E2871" t="s">
        <v>9674</v>
      </c>
      <c r="F2871" s="68">
        <v>43132</v>
      </c>
    </row>
    <row r="2872" spans="1:6">
      <c r="A2872" s="79" t="s">
        <v>13773</v>
      </c>
      <c r="B2872" s="80">
        <v>2020</v>
      </c>
      <c r="C2872" t="s">
        <v>9675</v>
      </c>
      <c r="D2872" t="s">
        <v>511</v>
      </c>
      <c r="E2872" t="s">
        <v>9676</v>
      </c>
      <c r="F2872" s="68">
        <v>43132</v>
      </c>
    </row>
    <row r="2873" spans="1:6">
      <c r="A2873" s="79" t="s">
        <v>13773</v>
      </c>
      <c r="B2873" s="80">
        <v>2020</v>
      </c>
      <c r="C2873" t="s">
        <v>15287</v>
      </c>
      <c r="D2873" t="s">
        <v>511</v>
      </c>
      <c r="E2873" t="s">
        <v>9677</v>
      </c>
      <c r="F2873" s="68">
        <v>43132</v>
      </c>
    </row>
    <row r="2874" spans="1:6">
      <c r="A2874" s="79" t="s">
        <v>13773</v>
      </c>
      <c r="B2874" s="80">
        <v>2020</v>
      </c>
      <c r="C2874" t="s">
        <v>9678</v>
      </c>
      <c r="D2874" t="s">
        <v>511</v>
      </c>
      <c r="E2874" t="s">
        <v>9679</v>
      </c>
      <c r="F2874" s="68">
        <v>43132</v>
      </c>
    </row>
    <row r="2875" spans="1:6">
      <c r="A2875" s="79" t="s">
        <v>13773</v>
      </c>
      <c r="B2875" s="80">
        <v>2020</v>
      </c>
      <c r="C2875" t="s">
        <v>9680</v>
      </c>
      <c r="D2875" t="s">
        <v>511</v>
      </c>
      <c r="E2875" t="s">
        <v>9681</v>
      </c>
      <c r="F2875" s="68">
        <v>43132</v>
      </c>
    </row>
    <row r="2876" spans="1:6">
      <c r="A2876" s="79" t="s">
        <v>13773</v>
      </c>
      <c r="B2876" s="80">
        <v>2020</v>
      </c>
      <c r="C2876" t="s">
        <v>15288</v>
      </c>
      <c r="D2876" t="s">
        <v>511</v>
      </c>
      <c r="E2876" t="s">
        <v>9682</v>
      </c>
      <c r="F2876" s="68">
        <v>43132</v>
      </c>
    </row>
    <row r="2877" spans="1:6">
      <c r="A2877" s="79" t="s">
        <v>13773</v>
      </c>
      <c r="B2877" s="80">
        <v>2020</v>
      </c>
      <c r="C2877" t="s">
        <v>9683</v>
      </c>
      <c r="D2877" t="s">
        <v>511</v>
      </c>
      <c r="E2877" t="s">
        <v>9684</v>
      </c>
      <c r="F2877" s="68">
        <v>43132</v>
      </c>
    </row>
    <row r="2878" spans="1:6">
      <c r="A2878" s="79" t="s">
        <v>13773</v>
      </c>
      <c r="B2878" s="80">
        <v>2020</v>
      </c>
      <c r="C2878" t="s">
        <v>9685</v>
      </c>
      <c r="D2878" t="s">
        <v>511</v>
      </c>
      <c r="E2878" t="s">
        <v>9686</v>
      </c>
      <c r="F2878" s="68">
        <v>43132</v>
      </c>
    </row>
    <row r="2879" spans="1:6">
      <c r="A2879" s="79" t="s">
        <v>13773</v>
      </c>
      <c r="B2879" s="80">
        <v>2020</v>
      </c>
      <c r="C2879" t="s">
        <v>9687</v>
      </c>
      <c r="D2879" t="s">
        <v>511</v>
      </c>
      <c r="E2879" t="s">
        <v>9688</v>
      </c>
      <c r="F2879" s="68">
        <v>43132</v>
      </c>
    </row>
    <row r="2880" spans="1:6">
      <c r="A2880" s="79" t="s">
        <v>13773</v>
      </c>
      <c r="B2880" s="80">
        <v>2020</v>
      </c>
      <c r="C2880" t="s">
        <v>9689</v>
      </c>
      <c r="D2880" t="s">
        <v>511</v>
      </c>
      <c r="E2880" t="s">
        <v>9690</v>
      </c>
      <c r="F2880" s="68">
        <v>43132</v>
      </c>
    </row>
    <row r="2881" spans="1:6">
      <c r="A2881" s="79" t="s">
        <v>13773</v>
      </c>
      <c r="B2881" s="80">
        <v>2020</v>
      </c>
      <c r="C2881" t="s">
        <v>9691</v>
      </c>
      <c r="D2881" t="s">
        <v>511</v>
      </c>
      <c r="E2881" t="s">
        <v>9692</v>
      </c>
      <c r="F2881" s="68">
        <v>43132</v>
      </c>
    </row>
    <row r="2882" spans="1:6">
      <c r="A2882" s="79" t="s">
        <v>13773</v>
      </c>
      <c r="B2882" s="80">
        <v>2020</v>
      </c>
      <c r="C2882" t="s">
        <v>9693</v>
      </c>
      <c r="D2882" t="s">
        <v>511</v>
      </c>
      <c r="E2882" t="s">
        <v>9694</v>
      </c>
      <c r="F2882" s="68">
        <v>43132</v>
      </c>
    </row>
    <row r="2883" spans="1:6">
      <c r="A2883" s="79" t="s">
        <v>13773</v>
      </c>
      <c r="B2883" s="80">
        <v>2020</v>
      </c>
      <c r="C2883" t="s">
        <v>9695</v>
      </c>
      <c r="D2883" t="s">
        <v>511</v>
      </c>
      <c r="E2883" t="s">
        <v>9696</v>
      </c>
      <c r="F2883" s="68">
        <v>43132</v>
      </c>
    </row>
    <row r="2884" spans="1:6">
      <c r="A2884" s="79" t="s">
        <v>13773</v>
      </c>
      <c r="B2884" s="80">
        <v>2020</v>
      </c>
      <c r="C2884" t="s">
        <v>9697</v>
      </c>
      <c r="D2884" t="s">
        <v>511</v>
      </c>
      <c r="E2884" t="s">
        <v>9698</v>
      </c>
      <c r="F2884" s="68">
        <v>43132</v>
      </c>
    </row>
    <row r="2885" spans="1:6">
      <c r="A2885" s="79" t="s">
        <v>13773</v>
      </c>
      <c r="B2885" s="80">
        <v>2020</v>
      </c>
      <c r="C2885" t="s">
        <v>9699</v>
      </c>
      <c r="D2885" t="s">
        <v>511</v>
      </c>
      <c r="E2885" t="s">
        <v>9700</v>
      </c>
      <c r="F2885" s="68">
        <v>43132</v>
      </c>
    </row>
    <row r="2886" spans="1:6">
      <c r="A2886" s="79" t="s">
        <v>13773</v>
      </c>
      <c r="B2886" s="80">
        <v>2020</v>
      </c>
      <c r="C2886" t="s">
        <v>9701</v>
      </c>
      <c r="D2886" t="s">
        <v>511</v>
      </c>
      <c r="E2886" t="s">
        <v>9702</v>
      </c>
      <c r="F2886" s="68">
        <v>43132</v>
      </c>
    </row>
    <row r="2887" spans="1:6">
      <c r="A2887" s="79" t="s">
        <v>13773</v>
      </c>
      <c r="B2887" s="80">
        <v>2020</v>
      </c>
      <c r="C2887" t="s">
        <v>9703</v>
      </c>
      <c r="D2887" t="s">
        <v>511</v>
      </c>
      <c r="E2887" t="s">
        <v>9704</v>
      </c>
      <c r="F2887" s="68">
        <v>43132</v>
      </c>
    </row>
    <row r="2888" spans="1:6">
      <c r="A2888" s="79" t="s">
        <v>13773</v>
      </c>
      <c r="B2888" s="80">
        <v>2020</v>
      </c>
      <c r="C2888" t="s">
        <v>15289</v>
      </c>
      <c r="D2888" t="s">
        <v>511</v>
      </c>
      <c r="E2888" t="s">
        <v>9705</v>
      </c>
      <c r="F2888" s="68">
        <v>43132</v>
      </c>
    </row>
    <row r="2889" spans="1:6">
      <c r="A2889" s="79" t="s">
        <v>13773</v>
      </c>
      <c r="B2889" s="80">
        <v>2020</v>
      </c>
      <c r="C2889" t="s">
        <v>9706</v>
      </c>
      <c r="D2889" t="s">
        <v>511</v>
      </c>
      <c r="E2889" t="s">
        <v>9707</v>
      </c>
      <c r="F2889" s="68">
        <v>43132</v>
      </c>
    </row>
    <row r="2890" spans="1:6">
      <c r="A2890" s="79" t="s">
        <v>13773</v>
      </c>
      <c r="B2890" s="80">
        <v>2020</v>
      </c>
      <c r="C2890" t="s">
        <v>9708</v>
      </c>
      <c r="D2890" t="s">
        <v>511</v>
      </c>
      <c r="E2890" t="s">
        <v>9709</v>
      </c>
      <c r="F2890" s="68">
        <v>43132</v>
      </c>
    </row>
    <row r="2891" spans="1:6">
      <c r="A2891" s="79" t="s">
        <v>13773</v>
      </c>
      <c r="B2891" s="80">
        <v>2020</v>
      </c>
      <c r="C2891" t="s">
        <v>9710</v>
      </c>
      <c r="D2891" t="s">
        <v>511</v>
      </c>
      <c r="E2891" t="s">
        <v>9711</v>
      </c>
      <c r="F2891" s="68">
        <v>43132</v>
      </c>
    </row>
    <row r="2892" spans="1:6">
      <c r="A2892" s="79" t="s">
        <v>13773</v>
      </c>
      <c r="B2892" s="80">
        <v>2020</v>
      </c>
      <c r="C2892" t="s">
        <v>9712</v>
      </c>
      <c r="D2892" t="s">
        <v>511</v>
      </c>
      <c r="E2892" t="s">
        <v>9713</v>
      </c>
      <c r="F2892" s="68">
        <v>43132</v>
      </c>
    </row>
    <row r="2893" spans="1:6">
      <c r="A2893" s="79" t="s">
        <v>13773</v>
      </c>
      <c r="B2893" s="80">
        <v>2020</v>
      </c>
      <c r="C2893" t="s">
        <v>9714</v>
      </c>
      <c r="D2893" t="s">
        <v>511</v>
      </c>
      <c r="E2893" t="s">
        <v>9715</v>
      </c>
      <c r="F2893" s="68">
        <v>43132</v>
      </c>
    </row>
    <row r="2894" spans="1:6">
      <c r="A2894" s="79" t="s">
        <v>13773</v>
      </c>
      <c r="B2894" s="80">
        <v>2020</v>
      </c>
      <c r="C2894" t="s">
        <v>9716</v>
      </c>
      <c r="D2894" t="s">
        <v>511</v>
      </c>
      <c r="E2894" t="s">
        <v>9717</v>
      </c>
      <c r="F2894" s="68">
        <v>43132</v>
      </c>
    </row>
    <row r="2895" spans="1:6">
      <c r="A2895" s="79" t="s">
        <v>13773</v>
      </c>
      <c r="B2895" s="80">
        <v>2020</v>
      </c>
      <c r="C2895" t="s">
        <v>15290</v>
      </c>
      <c r="D2895" t="s">
        <v>511</v>
      </c>
      <c r="E2895" t="s">
        <v>9718</v>
      </c>
      <c r="F2895" s="68">
        <v>43132</v>
      </c>
    </row>
    <row r="2896" spans="1:6">
      <c r="A2896" s="79" t="s">
        <v>13773</v>
      </c>
      <c r="B2896" s="80">
        <v>2020</v>
      </c>
      <c r="C2896" t="s">
        <v>9719</v>
      </c>
      <c r="D2896" t="s">
        <v>511</v>
      </c>
      <c r="E2896" t="s">
        <v>9720</v>
      </c>
      <c r="F2896" s="68">
        <v>43132</v>
      </c>
    </row>
    <row r="2897" spans="1:6">
      <c r="A2897" s="79" t="s">
        <v>13773</v>
      </c>
      <c r="B2897" s="80">
        <v>2020</v>
      </c>
      <c r="C2897" t="s">
        <v>9721</v>
      </c>
      <c r="D2897" t="s">
        <v>511</v>
      </c>
      <c r="E2897" t="s">
        <v>9722</v>
      </c>
      <c r="F2897" s="68">
        <v>43132</v>
      </c>
    </row>
    <row r="2898" spans="1:6">
      <c r="A2898" s="79" t="s">
        <v>13774</v>
      </c>
      <c r="B2898" s="80">
        <v>2020</v>
      </c>
      <c r="C2898" t="s">
        <v>15291</v>
      </c>
      <c r="D2898" t="s">
        <v>511</v>
      </c>
      <c r="E2898" t="s">
        <v>9723</v>
      </c>
      <c r="F2898" s="68">
        <v>38869</v>
      </c>
    </row>
    <row r="2899" spans="1:6">
      <c r="A2899" s="79" t="s">
        <v>13774</v>
      </c>
      <c r="B2899" s="80">
        <v>2020</v>
      </c>
      <c r="C2899" t="s">
        <v>15292</v>
      </c>
      <c r="D2899" t="s">
        <v>511</v>
      </c>
      <c r="E2899" t="s">
        <v>9724</v>
      </c>
      <c r="F2899" s="68">
        <v>38869</v>
      </c>
    </row>
    <row r="2900" spans="1:6">
      <c r="A2900" s="79" t="s">
        <v>13775</v>
      </c>
      <c r="B2900" s="80">
        <v>2020</v>
      </c>
      <c r="C2900" t="s">
        <v>9725</v>
      </c>
      <c r="D2900" t="s">
        <v>511</v>
      </c>
      <c r="E2900" t="s">
        <v>9726</v>
      </c>
      <c r="F2900" s="68">
        <v>43132</v>
      </c>
    </row>
    <row r="2901" spans="1:6">
      <c r="A2901" s="79" t="s">
        <v>13775</v>
      </c>
      <c r="B2901" s="80">
        <v>2020</v>
      </c>
      <c r="C2901" t="s">
        <v>15293</v>
      </c>
      <c r="D2901" t="s">
        <v>511</v>
      </c>
      <c r="E2901" t="s">
        <v>9727</v>
      </c>
      <c r="F2901" s="68">
        <v>43344</v>
      </c>
    </row>
    <row r="2902" spans="1:6">
      <c r="A2902" s="79" t="s">
        <v>13776</v>
      </c>
      <c r="B2902" s="80">
        <v>2020</v>
      </c>
      <c r="C2902" t="s">
        <v>9728</v>
      </c>
      <c r="D2902" t="s">
        <v>511</v>
      </c>
      <c r="E2902" t="s">
        <v>9729</v>
      </c>
      <c r="F2902" s="68">
        <v>43132</v>
      </c>
    </row>
    <row r="2903" spans="1:6">
      <c r="A2903" s="79" t="s">
        <v>13776</v>
      </c>
      <c r="B2903" s="80">
        <v>2020</v>
      </c>
      <c r="C2903" t="s">
        <v>9730</v>
      </c>
      <c r="D2903" t="s">
        <v>511</v>
      </c>
      <c r="E2903" t="s">
        <v>9731</v>
      </c>
      <c r="F2903" s="68">
        <v>43132</v>
      </c>
    </row>
    <row r="2904" spans="1:6">
      <c r="A2904" s="79" t="s">
        <v>13776</v>
      </c>
      <c r="B2904" s="80">
        <v>2020</v>
      </c>
      <c r="C2904" t="s">
        <v>9732</v>
      </c>
      <c r="D2904" t="s">
        <v>511</v>
      </c>
      <c r="E2904" t="s">
        <v>9733</v>
      </c>
      <c r="F2904" s="68">
        <v>43132</v>
      </c>
    </row>
    <row r="2905" spans="1:6">
      <c r="A2905" s="79" t="s">
        <v>13776</v>
      </c>
      <c r="B2905" s="80">
        <v>2020</v>
      </c>
      <c r="C2905" t="s">
        <v>9734</v>
      </c>
      <c r="D2905" t="s">
        <v>511</v>
      </c>
      <c r="E2905" t="s">
        <v>9735</v>
      </c>
      <c r="F2905" s="68">
        <v>43132</v>
      </c>
    </row>
    <row r="2906" spans="1:6">
      <c r="A2906" s="79" t="s">
        <v>13776</v>
      </c>
      <c r="B2906" s="80">
        <v>2020</v>
      </c>
      <c r="C2906" t="s">
        <v>9736</v>
      </c>
      <c r="D2906" t="s">
        <v>511</v>
      </c>
      <c r="E2906" t="s">
        <v>9737</v>
      </c>
      <c r="F2906" s="68">
        <v>43132</v>
      </c>
    </row>
    <row r="2907" spans="1:6">
      <c r="A2907" s="79" t="s">
        <v>13776</v>
      </c>
      <c r="B2907" s="80">
        <v>2020</v>
      </c>
      <c r="C2907" t="s">
        <v>15294</v>
      </c>
      <c r="D2907" t="s">
        <v>511</v>
      </c>
      <c r="E2907" t="s">
        <v>9738</v>
      </c>
      <c r="F2907" s="68">
        <v>43132</v>
      </c>
    </row>
    <row r="2908" spans="1:6">
      <c r="A2908" s="79" t="s">
        <v>13776</v>
      </c>
      <c r="B2908" s="80">
        <v>2020</v>
      </c>
      <c r="C2908" t="s">
        <v>9739</v>
      </c>
      <c r="D2908" t="s">
        <v>511</v>
      </c>
      <c r="E2908" t="s">
        <v>9740</v>
      </c>
      <c r="F2908" s="68">
        <v>43132</v>
      </c>
    </row>
    <row r="2909" spans="1:6">
      <c r="A2909" s="79" t="s">
        <v>13776</v>
      </c>
      <c r="B2909" s="80">
        <v>2020</v>
      </c>
      <c r="C2909" t="s">
        <v>9741</v>
      </c>
      <c r="D2909" t="s">
        <v>511</v>
      </c>
      <c r="E2909" t="s">
        <v>9742</v>
      </c>
      <c r="F2909" s="68">
        <v>43132</v>
      </c>
    </row>
    <row r="2910" spans="1:6">
      <c r="A2910" s="79" t="s">
        <v>13776</v>
      </c>
      <c r="B2910" s="80">
        <v>2020</v>
      </c>
      <c r="C2910" t="s">
        <v>9743</v>
      </c>
      <c r="D2910" t="s">
        <v>511</v>
      </c>
      <c r="E2910" t="s">
        <v>9744</v>
      </c>
      <c r="F2910" s="68">
        <v>43132</v>
      </c>
    </row>
    <row r="2911" spans="1:6">
      <c r="A2911" s="79" t="s">
        <v>13776</v>
      </c>
      <c r="B2911" s="80">
        <v>2020</v>
      </c>
      <c r="C2911" t="s">
        <v>9745</v>
      </c>
      <c r="D2911" t="s">
        <v>511</v>
      </c>
      <c r="E2911" t="s">
        <v>9746</v>
      </c>
      <c r="F2911" s="68">
        <v>43132</v>
      </c>
    </row>
    <row r="2912" spans="1:6">
      <c r="A2912" s="79" t="s">
        <v>13776</v>
      </c>
      <c r="B2912" s="80">
        <v>2020</v>
      </c>
      <c r="C2912" t="s">
        <v>9747</v>
      </c>
      <c r="D2912" t="s">
        <v>511</v>
      </c>
      <c r="E2912" t="s">
        <v>9748</v>
      </c>
      <c r="F2912" s="68">
        <v>43132</v>
      </c>
    </row>
    <row r="2913" spans="1:6">
      <c r="A2913" s="79" t="s">
        <v>13776</v>
      </c>
      <c r="B2913" s="80">
        <v>2020</v>
      </c>
      <c r="C2913" t="s">
        <v>9749</v>
      </c>
      <c r="D2913" t="s">
        <v>511</v>
      </c>
      <c r="E2913" t="s">
        <v>9750</v>
      </c>
      <c r="F2913" s="68">
        <v>43132</v>
      </c>
    </row>
    <row r="2914" spans="1:6">
      <c r="A2914" s="79" t="s">
        <v>13776</v>
      </c>
      <c r="B2914" s="80">
        <v>2020</v>
      </c>
      <c r="C2914" t="s">
        <v>9751</v>
      </c>
      <c r="D2914" t="s">
        <v>511</v>
      </c>
      <c r="E2914" t="s">
        <v>9752</v>
      </c>
      <c r="F2914" s="68">
        <v>43132</v>
      </c>
    </row>
    <row r="2915" spans="1:6">
      <c r="A2915" s="79" t="s">
        <v>13776</v>
      </c>
      <c r="B2915" s="80">
        <v>2020</v>
      </c>
      <c r="C2915" t="s">
        <v>9753</v>
      </c>
      <c r="D2915" t="s">
        <v>511</v>
      </c>
      <c r="E2915" t="s">
        <v>9754</v>
      </c>
      <c r="F2915" s="68">
        <v>43132</v>
      </c>
    </row>
    <row r="2916" spans="1:6">
      <c r="A2916" s="79" t="s">
        <v>13776</v>
      </c>
      <c r="B2916" s="80">
        <v>2020</v>
      </c>
      <c r="C2916" t="s">
        <v>9755</v>
      </c>
      <c r="D2916" t="s">
        <v>511</v>
      </c>
      <c r="E2916" t="s">
        <v>9756</v>
      </c>
      <c r="F2916" s="68">
        <v>43132</v>
      </c>
    </row>
    <row r="2917" spans="1:6">
      <c r="A2917" s="79" t="s">
        <v>13776</v>
      </c>
      <c r="B2917" s="80">
        <v>2020</v>
      </c>
      <c r="C2917" t="s">
        <v>9757</v>
      </c>
      <c r="D2917" t="s">
        <v>511</v>
      </c>
      <c r="E2917" t="s">
        <v>9758</v>
      </c>
      <c r="F2917" s="68">
        <v>43132</v>
      </c>
    </row>
    <row r="2918" spans="1:6">
      <c r="A2918" s="79" t="s">
        <v>13776</v>
      </c>
      <c r="B2918" s="80">
        <v>2020</v>
      </c>
      <c r="C2918" t="s">
        <v>9759</v>
      </c>
      <c r="D2918" t="s">
        <v>511</v>
      </c>
      <c r="E2918" t="s">
        <v>9760</v>
      </c>
      <c r="F2918" s="68">
        <v>43132</v>
      </c>
    </row>
    <row r="2919" spans="1:6">
      <c r="A2919" s="79" t="s">
        <v>13776</v>
      </c>
      <c r="B2919" s="80">
        <v>2020</v>
      </c>
      <c r="C2919" t="s">
        <v>15295</v>
      </c>
      <c r="D2919" t="s">
        <v>511</v>
      </c>
      <c r="E2919" t="s">
        <v>9761</v>
      </c>
      <c r="F2919" s="68">
        <v>43132</v>
      </c>
    </row>
    <row r="2920" spans="1:6">
      <c r="A2920" s="79" t="s">
        <v>13776</v>
      </c>
      <c r="B2920" s="80">
        <v>2020</v>
      </c>
      <c r="C2920" t="s">
        <v>9762</v>
      </c>
      <c r="D2920" t="s">
        <v>511</v>
      </c>
      <c r="E2920" t="s">
        <v>9763</v>
      </c>
      <c r="F2920" s="68">
        <v>43132</v>
      </c>
    </row>
    <row r="2921" spans="1:6">
      <c r="A2921" s="79" t="s">
        <v>13776</v>
      </c>
      <c r="B2921" s="80">
        <v>2020</v>
      </c>
      <c r="C2921" t="s">
        <v>9764</v>
      </c>
      <c r="D2921" t="s">
        <v>511</v>
      </c>
      <c r="E2921" t="s">
        <v>9765</v>
      </c>
      <c r="F2921" s="68">
        <v>43132</v>
      </c>
    </row>
    <row r="2922" spans="1:6">
      <c r="A2922" s="79" t="s">
        <v>13776</v>
      </c>
      <c r="B2922" s="80">
        <v>2020</v>
      </c>
      <c r="C2922" t="s">
        <v>9766</v>
      </c>
      <c r="D2922" t="s">
        <v>511</v>
      </c>
      <c r="E2922" t="s">
        <v>9767</v>
      </c>
      <c r="F2922" s="68">
        <v>43132</v>
      </c>
    </row>
    <row r="2923" spans="1:6">
      <c r="A2923" s="79" t="s">
        <v>13776</v>
      </c>
      <c r="B2923" s="80">
        <v>2020</v>
      </c>
      <c r="C2923" t="s">
        <v>9768</v>
      </c>
      <c r="D2923" t="s">
        <v>511</v>
      </c>
      <c r="E2923" t="s">
        <v>9769</v>
      </c>
      <c r="F2923" s="68">
        <v>43132</v>
      </c>
    </row>
    <row r="2924" spans="1:6">
      <c r="A2924" s="79" t="s">
        <v>13776</v>
      </c>
      <c r="B2924" s="80">
        <v>2020</v>
      </c>
      <c r="C2924" t="s">
        <v>9770</v>
      </c>
      <c r="D2924" t="s">
        <v>511</v>
      </c>
      <c r="E2924" t="s">
        <v>9771</v>
      </c>
      <c r="F2924" s="68">
        <v>43132</v>
      </c>
    </row>
    <row r="2925" spans="1:6">
      <c r="A2925" s="79" t="s">
        <v>13776</v>
      </c>
      <c r="B2925" s="80">
        <v>2020</v>
      </c>
      <c r="C2925" t="s">
        <v>9772</v>
      </c>
      <c r="D2925" t="s">
        <v>511</v>
      </c>
      <c r="E2925" t="s">
        <v>9773</v>
      </c>
      <c r="F2925" s="68">
        <v>43132</v>
      </c>
    </row>
    <row r="2926" spans="1:6">
      <c r="A2926" s="79" t="s">
        <v>13776</v>
      </c>
      <c r="B2926" s="80">
        <v>2020</v>
      </c>
      <c r="C2926" t="s">
        <v>15296</v>
      </c>
      <c r="D2926" t="s">
        <v>511</v>
      </c>
      <c r="E2926" t="s">
        <v>9774</v>
      </c>
      <c r="F2926" s="68">
        <v>43132</v>
      </c>
    </row>
    <row r="2927" spans="1:6">
      <c r="A2927" s="79" t="s">
        <v>13776</v>
      </c>
      <c r="B2927" s="80">
        <v>2020</v>
      </c>
      <c r="C2927" t="s">
        <v>15297</v>
      </c>
      <c r="D2927" t="s">
        <v>511</v>
      </c>
      <c r="E2927" t="s">
        <v>9775</v>
      </c>
      <c r="F2927" s="68">
        <v>43132</v>
      </c>
    </row>
    <row r="2928" spans="1:6">
      <c r="A2928" s="79" t="s">
        <v>13776</v>
      </c>
      <c r="B2928" s="80">
        <v>2020</v>
      </c>
      <c r="C2928" t="s">
        <v>9776</v>
      </c>
      <c r="D2928" t="s">
        <v>511</v>
      </c>
      <c r="E2928" t="s">
        <v>9777</v>
      </c>
      <c r="F2928" s="68">
        <v>43132</v>
      </c>
    </row>
    <row r="2929" spans="1:6">
      <c r="A2929" s="79" t="s">
        <v>13776</v>
      </c>
      <c r="B2929" s="80">
        <v>2020</v>
      </c>
      <c r="C2929" t="s">
        <v>9778</v>
      </c>
      <c r="D2929" t="s">
        <v>511</v>
      </c>
      <c r="E2929" t="s">
        <v>9779</v>
      </c>
      <c r="F2929" s="68">
        <v>43132</v>
      </c>
    </row>
    <row r="2930" spans="1:6">
      <c r="A2930" s="79" t="s">
        <v>13776</v>
      </c>
      <c r="B2930" s="80">
        <v>2020</v>
      </c>
      <c r="C2930" t="s">
        <v>15298</v>
      </c>
      <c r="D2930" t="s">
        <v>511</v>
      </c>
      <c r="E2930" t="s">
        <v>9780</v>
      </c>
      <c r="F2930" s="68">
        <v>43132</v>
      </c>
    </row>
    <row r="2931" spans="1:6">
      <c r="A2931" s="79" t="s">
        <v>13776</v>
      </c>
      <c r="B2931" s="80">
        <v>2020</v>
      </c>
      <c r="C2931" t="s">
        <v>15299</v>
      </c>
      <c r="D2931" t="s">
        <v>511</v>
      </c>
      <c r="E2931" t="s">
        <v>9781</v>
      </c>
      <c r="F2931" s="68">
        <v>43132</v>
      </c>
    </row>
    <row r="2932" spans="1:6">
      <c r="A2932" s="79" t="s">
        <v>13776</v>
      </c>
      <c r="B2932" s="80">
        <v>2020</v>
      </c>
      <c r="C2932" t="s">
        <v>9782</v>
      </c>
      <c r="D2932" t="s">
        <v>511</v>
      </c>
      <c r="E2932" t="s">
        <v>9783</v>
      </c>
      <c r="F2932" s="68">
        <v>43132</v>
      </c>
    </row>
    <row r="2933" spans="1:6">
      <c r="A2933" s="79" t="s">
        <v>13776</v>
      </c>
      <c r="B2933" s="80">
        <v>2020</v>
      </c>
      <c r="C2933" t="s">
        <v>9784</v>
      </c>
      <c r="D2933" t="s">
        <v>511</v>
      </c>
      <c r="E2933" t="s">
        <v>9785</v>
      </c>
      <c r="F2933" s="68">
        <v>43132</v>
      </c>
    </row>
    <row r="2934" spans="1:6">
      <c r="A2934" s="79" t="s">
        <v>13776</v>
      </c>
      <c r="B2934" s="80">
        <v>2020</v>
      </c>
      <c r="C2934" t="s">
        <v>15300</v>
      </c>
      <c r="D2934" t="s">
        <v>511</v>
      </c>
      <c r="E2934" t="s">
        <v>9786</v>
      </c>
      <c r="F2934" s="68">
        <v>43132</v>
      </c>
    </row>
    <row r="2935" spans="1:6">
      <c r="A2935" s="79" t="s">
        <v>13776</v>
      </c>
      <c r="B2935" s="80">
        <v>2020</v>
      </c>
      <c r="C2935" t="s">
        <v>9787</v>
      </c>
      <c r="D2935" t="s">
        <v>511</v>
      </c>
      <c r="E2935" t="s">
        <v>9788</v>
      </c>
      <c r="F2935" s="68">
        <v>43132</v>
      </c>
    </row>
    <row r="2936" spans="1:6">
      <c r="A2936" s="79" t="s">
        <v>13776</v>
      </c>
      <c r="B2936" s="80">
        <v>2020</v>
      </c>
      <c r="C2936" t="s">
        <v>9789</v>
      </c>
      <c r="D2936" t="s">
        <v>511</v>
      </c>
      <c r="E2936" t="s">
        <v>9790</v>
      </c>
      <c r="F2936" s="68">
        <v>43132</v>
      </c>
    </row>
    <row r="2937" spans="1:6">
      <c r="A2937" s="79" t="s">
        <v>13776</v>
      </c>
      <c r="B2937" s="80">
        <v>2020</v>
      </c>
      <c r="C2937" t="s">
        <v>9791</v>
      </c>
      <c r="D2937" t="s">
        <v>511</v>
      </c>
      <c r="E2937" t="s">
        <v>9792</v>
      </c>
      <c r="F2937" s="68">
        <v>43132</v>
      </c>
    </row>
    <row r="2938" spans="1:6">
      <c r="A2938" s="79" t="s">
        <v>13776</v>
      </c>
      <c r="B2938" s="80">
        <v>2020</v>
      </c>
      <c r="C2938" t="s">
        <v>9793</v>
      </c>
      <c r="D2938" t="s">
        <v>511</v>
      </c>
      <c r="E2938" t="s">
        <v>9794</v>
      </c>
      <c r="F2938" s="68">
        <v>43132</v>
      </c>
    </row>
    <row r="2939" spans="1:6">
      <c r="A2939" s="79" t="s">
        <v>13776</v>
      </c>
      <c r="B2939" s="80">
        <v>2020</v>
      </c>
      <c r="C2939" t="s">
        <v>9795</v>
      </c>
      <c r="D2939" t="s">
        <v>511</v>
      </c>
      <c r="E2939" t="s">
        <v>9796</v>
      </c>
      <c r="F2939" s="68">
        <v>43132</v>
      </c>
    </row>
    <row r="2940" spans="1:6">
      <c r="A2940" s="79" t="s">
        <v>13776</v>
      </c>
      <c r="B2940" s="80">
        <v>2020</v>
      </c>
      <c r="C2940" t="s">
        <v>9797</v>
      </c>
      <c r="D2940" t="s">
        <v>511</v>
      </c>
      <c r="E2940" t="s">
        <v>9798</v>
      </c>
      <c r="F2940" s="68">
        <v>43132</v>
      </c>
    </row>
    <row r="2941" spans="1:6">
      <c r="A2941" s="79" t="s">
        <v>13776</v>
      </c>
      <c r="B2941" s="80">
        <v>2020</v>
      </c>
      <c r="C2941" t="s">
        <v>9799</v>
      </c>
      <c r="D2941" t="s">
        <v>511</v>
      </c>
      <c r="E2941" t="s">
        <v>9800</v>
      </c>
      <c r="F2941" s="68">
        <v>43132</v>
      </c>
    </row>
    <row r="2942" spans="1:6">
      <c r="A2942" s="79" t="s">
        <v>13776</v>
      </c>
      <c r="B2942" s="80">
        <v>2020</v>
      </c>
      <c r="C2942" t="s">
        <v>4508</v>
      </c>
      <c r="D2942" t="s">
        <v>511</v>
      </c>
      <c r="E2942" t="s">
        <v>9801</v>
      </c>
      <c r="F2942" s="68">
        <v>43132</v>
      </c>
    </row>
    <row r="2943" spans="1:6">
      <c r="A2943" s="79" t="s">
        <v>13776</v>
      </c>
      <c r="B2943" s="80">
        <v>2020</v>
      </c>
      <c r="C2943" t="s">
        <v>9802</v>
      </c>
      <c r="D2943" t="s">
        <v>511</v>
      </c>
      <c r="E2943" t="s">
        <v>9803</v>
      </c>
      <c r="F2943" s="68">
        <v>43132</v>
      </c>
    </row>
    <row r="2944" spans="1:6">
      <c r="A2944" s="79" t="s">
        <v>13776</v>
      </c>
      <c r="B2944" s="80">
        <v>2020</v>
      </c>
      <c r="C2944" t="s">
        <v>9804</v>
      </c>
      <c r="D2944" t="s">
        <v>511</v>
      </c>
      <c r="E2944" t="s">
        <v>9805</v>
      </c>
      <c r="F2944" s="68">
        <v>43132</v>
      </c>
    </row>
    <row r="2945" spans="1:6">
      <c r="A2945" s="79" t="s">
        <v>13776</v>
      </c>
      <c r="B2945" s="80">
        <v>2020</v>
      </c>
      <c r="C2945" t="s">
        <v>15301</v>
      </c>
      <c r="D2945" t="s">
        <v>511</v>
      </c>
      <c r="E2945" t="s">
        <v>9806</v>
      </c>
      <c r="F2945" s="68">
        <v>43132</v>
      </c>
    </row>
    <row r="2946" spans="1:6">
      <c r="A2946" s="79" t="s">
        <v>13776</v>
      </c>
      <c r="B2946" s="80">
        <v>2020</v>
      </c>
      <c r="C2946" t="s">
        <v>9807</v>
      </c>
      <c r="D2946" t="s">
        <v>511</v>
      </c>
      <c r="E2946" t="s">
        <v>9808</v>
      </c>
      <c r="F2946" s="68">
        <v>43132</v>
      </c>
    </row>
    <row r="2947" spans="1:6">
      <c r="A2947" s="79" t="s">
        <v>13776</v>
      </c>
      <c r="B2947" s="80">
        <v>2020</v>
      </c>
      <c r="C2947" t="s">
        <v>15302</v>
      </c>
      <c r="D2947" t="s">
        <v>511</v>
      </c>
      <c r="E2947" t="s">
        <v>9809</v>
      </c>
      <c r="F2947" s="68">
        <v>43132</v>
      </c>
    </row>
    <row r="2948" spans="1:6">
      <c r="A2948" s="79" t="s">
        <v>13776</v>
      </c>
      <c r="B2948" s="80">
        <v>2020</v>
      </c>
      <c r="C2948" t="s">
        <v>9810</v>
      </c>
      <c r="D2948" t="s">
        <v>511</v>
      </c>
      <c r="E2948" t="s">
        <v>9811</v>
      </c>
      <c r="F2948" s="68">
        <v>43132</v>
      </c>
    </row>
    <row r="2949" spans="1:6">
      <c r="A2949" s="79" t="s">
        <v>13776</v>
      </c>
      <c r="B2949" s="80">
        <v>2020</v>
      </c>
      <c r="C2949" t="s">
        <v>15303</v>
      </c>
      <c r="D2949" t="s">
        <v>511</v>
      </c>
      <c r="E2949" t="s">
        <v>9812</v>
      </c>
      <c r="F2949" s="68">
        <v>43132</v>
      </c>
    </row>
    <row r="2950" spans="1:6">
      <c r="A2950" s="79" t="s">
        <v>13776</v>
      </c>
      <c r="B2950" s="80">
        <v>2020</v>
      </c>
      <c r="C2950" t="s">
        <v>12521</v>
      </c>
      <c r="D2950" t="s">
        <v>511</v>
      </c>
      <c r="E2950" t="s">
        <v>9813</v>
      </c>
      <c r="F2950" s="68">
        <v>43132</v>
      </c>
    </row>
    <row r="2951" spans="1:6">
      <c r="A2951" s="79" t="s">
        <v>13776</v>
      </c>
      <c r="B2951" s="80">
        <v>2020</v>
      </c>
      <c r="C2951" t="s">
        <v>9814</v>
      </c>
      <c r="D2951" t="s">
        <v>511</v>
      </c>
      <c r="E2951" t="s">
        <v>9815</v>
      </c>
      <c r="F2951" s="68">
        <v>43132</v>
      </c>
    </row>
    <row r="2952" spans="1:6">
      <c r="A2952" s="79" t="s">
        <v>13776</v>
      </c>
      <c r="B2952" s="80">
        <v>2020</v>
      </c>
      <c r="C2952" t="s">
        <v>9816</v>
      </c>
      <c r="D2952" t="s">
        <v>511</v>
      </c>
      <c r="E2952" t="s">
        <v>9817</v>
      </c>
      <c r="F2952" s="68">
        <v>43132</v>
      </c>
    </row>
    <row r="2953" spans="1:6">
      <c r="A2953" s="79" t="s">
        <v>13776</v>
      </c>
      <c r="B2953" s="80">
        <v>2020</v>
      </c>
      <c r="C2953" t="s">
        <v>15304</v>
      </c>
      <c r="D2953" t="s">
        <v>511</v>
      </c>
      <c r="E2953" t="s">
        <v>9818</v>
      </c>
      <c r="F2953" s="68">
        <v>43132</v>
      </c>
    </row>
    <row r="2954" spans="1:6">
      <c r="A2954" s="79" t="s">
        <v>13776</v>
      </c>
      <c r="B2954" s="80">
        <v>2020</v>
      </c>
      <c r="C2954" t="s">
        <v>9819</v>
      </c>
      <c r="D2954" t="s">
        <v>511</v>
      </c>
      <c r="E2954" t="s">
        <v>9820</v>
      </c>
      <c r="F2954" s="68">
        <v>43132</v>
      </c>
    </row>
    <row r="2955" spans="1:6">
      <c r="A2955" s="79" t="s">
        <v>13776</v>
      </c>
      <c r="B2955" s="80">
        <v>2020</v>
      </c>
      <c r="C2955" t="s">
        <v>15305</v>
      </c>
      <c r="D2955" t="s">
        <v>511</v>
      </c>
      <c r="E2955" t="s">
        <v>9821</v>
      </c>
      <c r="F2955" s="68">
        <v>43132</v>
      </c>
    </row>
    <row r="2956" spans="1:6">
      <c r="A2956" s="79" t="s">
        <v>13776</v>
      </c>
      <c r="B2956" s="80">
        <v>2020</v>
      </c>
      <c r="C2956" t="s">
        <v>15306</v>
      </c>
      <c r="D2956" t="s">
        <v>511</v>
      </c>
      <c r="E2956" t="s">
        <v>9822</v>
      </c>
      <c r="F2956" s="68">
        <v>43132</v>
      </c>
    </row>
    <row r="2957" spans="1:6">
      <c r="A2957" s="79" t="s">
        <v>13776</v>
      </c>
      <c r="B2957" s="80">
        <v>2020</v>
      </c>
      <c r="C2957" t="s">
        <v>9823</v>
      </c>
      <c r="D2957" t="s">
        <v>511</v>
      </c>
      <c r="E2957" t="s">
        <v>9824</v>
      </c>
      <c r="F2957" s="68">
        <v>43132</v>
      </c>
    </row>
    <row r="2958" spans="1:6">
      <c r="A2958" s="79" t="s">
        <v>13776</v>
      </c>
      <c r="B2958" s="80">
        <v>2020</v>
      </c>
      <c r="C2958" t="s">
        <v>15307</v>
      </c>
      <c r="D2958" t="s">
        <v>511</v>
      </c>
      <c r="E2958" t="s">
        <v>9825</v>
      </c>
      <c r="F2958" s="68">
        <v>43132</v>
      </c>
    </row>
    <row r="2959" spans="1:6">
      <c r="A2959" s="79" t="s">
        <v>13776</v>
      </c>
      <c r="B2959" s="80">
        <v>2020</v>
      </c>
      <c r="C2959" t="s">
        <v>9826</v>
      </c>
      <c r="D2959" t="s">
        <v>511</v>
      </c>
      <c r="E2959" t="s">
        <v>9827</v>
      </c>
      <c r="F2959" s="68">
        <v>43132</v>
      </c>
    </row>
    <row r="2960" spans="1:6">
      <c r="A2960" s="79" t="s">
        <v>13776</v>
      </c>
      <c r="B2960" s="80">
        <v>2020</v>
      </c>
      <c r="C2960" t="s">
        <v>15308</v>
      </c>
      <c r="D2960" t="s">
        <v>511</v>
      </c>
      <c r="E2960" t="s">
        <v>9828</v>
      </c>
      <c r="F2960" s="68">
        <v>43132</v>
      </c>
    </row>
    <row r="2961" spans="1:6">
      <c r="A2961" s="79" t="s">
        <v>13776</v>
      </c>
      <c r="B2961" s="80">
        <v>2020</v>
      </c>
      <c r="C2961" t="s">
        <v>15309</v>
      </c>
      <c r="D2961" t="s">
        <v>511</v>
      </c>
      <c r="E2961" t="s">
        <v>9829</v>
      </c>
      <c r="F2961" s="68">
        <v>43132</v>
      </c>
    </row>
    <row r="2962" spans="1:6">
      <c r="A2962" s="79" t="s">
        <v>13776</v>
      </c>
      <c r="B2962" s="80">
        <v>2020</v>
      </c>
      <c r="C2962" t="s">
        <v>15310</v>
      </c>
      <c r="D2962" t="s">
        <v>511</v>
      </c>
      <c r="E2962" t="s">
        <v>9830</v>
      </c>
      <c r="F2962" s="68">
        <v>43132</v>
      </c>
    </row>
    <row r="2963" spans="1:6">
      <c r="A2963" s="79" t="s">
        <v>13776</v>
      </c>
      <c r="B2963" s="80">
        <v>2020</v>
      </c>
      <c r="C2963" t="s">
        <v>9831</v>
      </c>
      <c r="D2963" t="s">
        <v>511</v>
      </c>
      <c r="E2963" t="s">
        <v>9832</v>
      </c>
      <c r="F2963" s="68">
        <v>43132</v>
      </c>
    </row>
    <row r="2964" spans="1:6">
      <c r="A2964" s="79" t="s">
        <v>13776</v>
      </c>
      <c r="B2964" s="80">
        <v>2020</v>
      </c>
      <c r="C2964" t="s">
        <v>9833</v>
      </c>
      <c r="D2964" t="s">
        <v>511</v>
      </c>
      <c r="E2964" t="s">
        <v>9834</v>
      </c>
      <c r="F2964" s="68">
        <v>43132</v>
      </c>
    </row>
    <row r="2965" spans="1:6">
      <c r="A2965" s="79" t="s">
        <v>13776</v>
      </c>
      <c r="B2965" s="80">
        <v>2020</v>
      </c>
      <c r="C2965" t="s">
        <v>9835</v>
      </c>
      <c r="D2965" t="s">
        <v>511</v>
      </c>
      <c r="E2965" t="s">
        <v>9836</v>
      </c>
      <c r="F2965" s="68">
        <v>43132</v>
      </c>
    </row>
    <row r="2966" spans="1:6">
      <c r="A2966" s="79" t="s">
        <v>13776</v>
      </c>
      <c r="B2966" s="80">
        <v>2020</v>
      </c>
      <c r="C2966" t="s">
        <v>9837</v>
      </c>
      <c r="D2966" t="s">
        <v>511</v>
      </c>
      <c r="E2966" t="s">
        <v>9838</v>
      </c>
      <c r="F2966" s="68">
        <v>43132</v>
      </c>
    </row>
    <row r="2967" spans="1:6">
      <c r="A2967" s="79" t="s">
        <v>13776</v>
      </c>
      <c r="B2967" s="80">
        <v>2020</v>
      </c>
      <c r="C2967" t="s">
        <v>9839</v>
      </c>
      <c r="D2967" t="s">
        <v>511</v>
      </c>
      <c r="E2967" t="s">
        <v>9840</v>
      </c>
      <c r="F2967" s="68">
        <v>43132</v>
      </c>
    </row>
    <row r="2968" spans="1:6">
      <c r="A2968" s="79" t="s">
        <v>13776</v>
      </c>
      <c r="B2968" s="80">
        <v>2020</v>
      </c>
      <c r="C2968" t="s">
        <v>9841</v>
      </c>
      <c r="D2968" t="s">
        <v>511</v>
      </c>
      <c r="E2968" t="s">
        <v>9842</v>
      </c>
      <c r="F2968" s="68">
        <v>43132</v>
      </c>
    </row>
    <row r="2969" spans="1:6">
      <c r="A2969" s="79" t="s">
        <v>13776</v>
      </c>
      <c r="B2969" s="80">
        <v>2020</v>
      </c>
      <c r="C2969" t="s">
        <v>15311</v>
      </c>
      <c r="D2969" t="s">
        <v>511</v>
      </c>
      <c r="E2969" t="s">
        <v>9843</v>
      </c>
      <c r="F2969" s="68">
        <v>43132</v>
      </c>
    </row>
    <row r="2970" spans="1:6">
      <c r="A2970" s="79" t="s">
        <v>13776</v>
      </c>
      <c r="B2970" s="80">
        <v>2020</v>
      </c>
      <c r="C2970" t="s">
        <v>9844</v>
      </c>
      <c r="D2970" t="s">
        <v>511</v>
      </c>
      <c r="E2970" t="s">
        <v>9845</v>
      </c>
      <c r="F2970" s="68">
        <v>43132</v>
      </c>
    </row>
    <row r="2971" spans="1:6">
      <c r="A2971" s="79" t="s">
        <v>13776</v>
      </c>
      <c r="B2971" s="80">
        <v>2020</v>
      </c>
      <c r="C2971" t="s">
        <v>15312</v>
      </c>
      <c r="D2971" t="s">
        <v>511</v>
      </c>
      <c r="E2971" t="s">
        <v>9846</v>
      </c>
      <c r="F2971" s="68">
        <v>43132</v>
      </c>
    </row>
    <row r="2972" spans="1:6">
      <c r="A2972" s="79" t="s">
        <v>13776</v>
      </c>
      <c r="B2972" s="80">
        <v>2020</v>
      </c>
      <c r="C2972" t="s">
        <v>9847</v>
      </c>
      <c r="D2972" t="s">
        <v>511</v>
      </c>
      <c r="E2972" t="s">
        <v>9848</v>
      </c>
      <c r="F2972" s="68">
        <v>43132</v>
      </c>
    </row>
    <row r="2973" spans="1:6">
      <c r="A2973" s="79" t="s">
        <v>13776</v>
      </c>
      <c r="B2973" s="80">
        <v>2020</v>
      </c>
      <c r="C2973" t="s">
        <v>9849</v>
      </c>
      <c r="D2973" t="s">
        <v>511</v>
      </c>
      <c r="E2973" t="s">
        <v>9850</v>
      </c>
      <c r="F2973" s="68">
        <v>43132</v>
      </c>
    </row>
    <row r="2974" spans="1:6">
      <c r="A2974" s="79" t="s">
        <v>13776</v>
      </c>
      <c r="B2974" s="80">
        <v>2020</v>
      </c>
      <c r="C2974" t="s">
        <v>9851</v>
      </c>
      <c r="D2974" t="s">
        <v>511</v>
      </c>
      <c r="E2974" t="s">
        <v>9852</v>
      </c>
      <c r="F2974" s="68">
        <v>43132</v>
      </c>
    </row>
    <row r="2975" spans="1:6">
      <c r="A2975" s="79" t="s">
        <v>13776</v>
      </c>
      <c r="B2975" s="80">
        <v>2020</v>
      </c>
      <c r="C2975" t="s">
        <v>9853</v>
      </c>
      <c r="D2975" t="s">
        <v>511</v>
      </c>
      <c r="E2975" t="s">
        <v>9854</v>
      </c>
      <c r="F2975" s="68">
        <v>43132</v>
      </c>
    </row>
    <row r="2976" spans="1:6">
      <c r="A2976" s="79" t="s">
        <v>13776</v>
      </c>
      <c r="B2976" s="80">
        <v>2020</v>
      </c>
      <c r="C2976" t="s">
        <v>9855</v>
      </c>
      <c r="D2976" t="s">
        <v>511</v>
      </c>
      <c r="E2976" t="s">
        <v>9856</v>
      </c>
      <c r="F2976" s="68">
        <v>43132</v>
      </c>
    </row>
    <row r="2977" spans="1:6">
      <c r="A2977" s="79" t="s">
        <v>13776</v>
      </c>
      <c r="B2977" s="80">
        <v>2020</v>
      </c>
      <c r="C2977" t="s">
        <v>4440</v>
      </c>
      <c r="D2977" t="s">
        <v>511</v>
      </c>
      <c r="E2977" t="s">
        <v>9857</v>
      </c>
      <c r="F2977" s="68">
        <v>43132</v>
      </c>
    </row>
    <row r="2978" spans="1:6">
      <c r="A2978" s="79" t="s">
        <v>13776</v>
      </c>
      <c r="B2978" s="80">
        <v>2020</v>
      </c>
      <c r="C2978" t="s">
        <v>15313</v>
      </c>
      <c r="D2978" t="s">
        <v>511</v>
      </c>
      <c r="E2978" t="s">
        <v>9858</v>
      </c>
      <c r="F2978" s="68">
        <v>43132</v>
      </c>
    </row>
    <row r="2979" spans="1:6">
      <c r="A2979" s="79" t="s">
        <v>13776</v>
      </c>
      <c r="B2979" s="80">
        <v>2020</v>
      </c>
      <c r="C2979" t="s">
        <v>9859</v>
      </c>
      <c r="D2979" t="s">
        <v>511</v>
      </c>
      <c r="E2979" t="s">
        <v>9860</v>
      </c>
      <c r="F2979" s="68">
        <v>43132</v>
      </c>
    </row>
    <row r="2980" spans="1:6">
      <c r="A2980" s="79" t="s">
        <v>13776</v>
      </c>
      <c r="B2980" s="80">
        <v>2020</v>
      </c>
      <c r="C2980" t="s">
        <v>9861</v>
      </c>
      <c r="D2980" t="s">
        <v>511</v>
      </c>
      <c r="E2980" t="s">
        <v>9862</v>
      </c>
      <c r="F2980" s="68">
        <v>43132</v>
      </c>
    </row>
    <row r="2981" spans="1:6">
      <c r="A2981" s="79" t="s">
        <v>13776</v>
      </c>
      <c r="B2981" s="80">
        <v>2020</v>
      </c>
      <c r="C2981" t="s">
        <v>9863</v>
      </c>
      <c r="D2981" t="s">
        <v>511</v>
      </c>
      <c r="E2981" t="s">
        <v>9864</v>
      </c>
      <c r="F2981" s="68">
        <v>43132</v>
      </c>
    </row>
    <row r="2982" spans="1:6">
      <c r="A2982" s="79" t="s">
        <v>13776</v>
      </c>
      <c r="B2982" s="80">
        <v>2020</v>
      </c>
      <c r="C2982" t="s">
        <v>1181</v>
      </c>
      <c r="D2982" t="s">
        <v>511</v>
      </c>
      <c r="E2982" t="s">
        <v>9865</v>
      </c>
      <c r="F2982" s="68">
        <v>43132</v>
      </c>
    </row>
    <row r="2983" spans="1:6">
      <c r="A2983" s="79" t="s">
        <v>13776</v>
      </c>
      <c r="B2983" s="80">
        <v>2020</v>
      </c>
      <c r="C2983" t="s">
        <v>15314</v>
      </c>
      <c r="D2983" t="s">
        <v>511</v>
      </c>
      <c r="E2983" t="s">
        <v>9866</v>
      </c>
      <c r="F2983" s="68">
        <v>43132</v>
      </c>
    </row>
    <row r="2984" spans="1:6">
      <c r="A2984" s="79" t="s">
        <v>13776</v>
      </c>
      <c r="B2984" s="80">
        <v>2020</v>
      </c>
      <c r="C2984" t="s">
        <v>9867</v>
      </c>
      <c r="D2984" t="s">
        <v>511</v>
      </c>
      <c r="E2984" t="s">
        <v>9868</v>
      </c>
      <c r="F2984" s="68">
        <v>43132</v>
      </c>
    </row>
    <row r="2985" spans="1:6">
      <c r="A2985" s="79" t="s">
        <v>13776</v>
      </c>
      <c r="B2985" s="80">
        <v>2020</v>
      </c>
      <c r="C2985" t="s">
        <v>9869</v>
      </c>
      <c r="D2985" t="s">
        <v>511</v>
      </c>
      <c r="E2985" t="s">
        <v>9870</v>
      </c>
      <c r="F2985" s="68">
        <v>43132</v>
      </c>
    </row>
    <row r="2986" spans="1:6">
      <c r="A2986" s="79" t="s">
        <v>13776</v>
      </c>
      <c r="B2986" s="80">
        <v>2020</v>
      </c>
      <c r="C2986" t="s">
        <v>9871</v>
      </c>
      <c r="D2986" t="s">
        <v>511</v>
      </c>
      <c r="E2986" t="s">
        <v>9872</v>
      </c>
      <c r="F2986" s="68">
        <v>43132</v>
      </c>
    </row>
    <row r="2987" spans="1:6">
      <c r="A2987" s="79" t="s">
        <v>13776</v>
      </c>
      <c r="B2987" s="80">
        <v>2020</v>
      </c>
      <c r="C2987" t="s">
        <v>4456</v>
      </c>
      <c r="D2987" t="s">
        <v>511</v>
      </c>
      <c r="E2987" t="s">
        <v>9873</v>
      </c>
      <c r="F2987" s="68">
        <v>43132</v>
      </c>
    </row>
    <row r="2988" spans="1:6">
      <c r="A2988" s="79" t="s">
        <v>13776</v>
      </c>
      <c r="B2988" s="80">
        <v>2020</v>
      </c>
      <c r="C2988" t="s">
        <v>15315</v>
      </c>
      <c r="D2988" t="s">
        <v>511</v>
      </c>
      <c r="E2988" t="s">
        <v>9874</v>
      </c>
      <c r="F2988" s="68">
        <v>43132</v>
      </c>
    </row>
    <row r="2989" spans="1:6">
      <c r="A2989" s="79" t="s">
        <v>13776</v>
      </c>
      <c r="B2989" s="80">
        <v>2020</v>
      </c>
      <c r="C2989" t="s">
        <v>9875</v>
      </c>
      <c r="D2989" t="s">
        <v>511</v>
      </c>
      <c r="E2989" t="s">
        <v>9876</v>
      </c>
      <c r="F2989" s="68">
        <v>43132</v>
      </c>
    </row>
    <row r="2990" spans="1:6">
      <c r="A2990" s="79" t="s">
        <v>13776</v>
      </c>
      <c r="B2990" s="80">
        <v>2020</v>
      </c>
      <c r="C2990" t="s">
        <v>9877</v>
      </c>
      <c r="D2990" t="s">
        <v>511</v>
      </c>
      <c r="E2990" t="s">
        <v>9878</v>
      </c>
      <c r="F2990" s="68">
        <v>43132</v>
      </c>
    </row>
    <row r="2991" spans="1:6">
      <c r="A2991" s="79" t="s">
        <v>13776</v>
      </c>
      <c r="B2991" s="80">
        <v>2020</v>
      </c>
      <c r="C2991" t="s">
        <v>9879</v>
      </c>
      <c r="D2991" t="s">
        <v>511</v>
      </c>
      <c r="E2991" t="s">
        <v>9880</v>
      </c>
      <c r="F2991" s="68">
        <v>43132</v>
      </c>
    </row>
    <row r="2992" spans="1:6">
      <c r="A2992" s="79" t="s">
        <v>13776</v>
      </c>
      <c r="B2992" s="80">
        <v>2020</v>
      </c>
      <c r="C2992" t="s">
        <v>15316</v>
      </c>
      <c r="D2992" t="s">
        <v>511</v>
      </c>
      <c r="E2992" t="s">
        <v>9881</v>
      </c>
      <c r="F2992" s="68">
        <v>43132</v>
      </c>
    </row>
    <row r="2993" spans="1:6">
      <c r="A2993" s="79" t="s">
        <v>13776</v>
      </c>
      <c r="B2993" s="80">
        <v>2020</v>
      </c>
      <c r="C2993" t="s">
        <v>9882</v>
      </c>
      <c r="D2993" t="s">
        <v>511</v>
      </c>
      <c r="E2993" t="s">
        <v>9883</v>
      </c>
      <c r="F2993" s="68">
        <v>43132</v>
      </c>
    </row>
    <row r="2994" spans="1:6">
      <c r="A2994" s="79" t="s">
        <v>13776</v>
      </c>
      <c r="B2994" s="80">
        <v>2020</v>
      </c>
      <c r="C2994" t="s">
        <v>9884</v>
      </c>
      <c r="D2994" t="s">
        <v>511</v>
      </c>
      <c r="E2994" t="s">
        <v>9885</v>
      </c>
      <c r="F2994" s="68">
        <v>43132</v>
      </c>
    </row>
    <row r="2995" spans="1:6">
      <c r="A2995" s="79" t="s">
        <v>13776</v>
      </c>
      <c r="B2995" s="80">
        <v>2020</v>
      </c>
      <c r="C2995" t="s">
        <v>15317</v>
      </c>
      <c r="D2995" t="s">
        <v>511</v>
      </c>
      <c r="E2995" t="s">
        <v>9886</v>
      </c>
      <c r="F2995" s="68">
        <v>43132</v>
      </c>
    </row>
    <row r="2996" spans="1:6">
      <c r="A2996" s="79" t="s">
        <v>13776</v>
      </c>
      <c r="B2996" s="80">
        <v>2020</v>
      </c>
      <c r="C2996" t="s">
        <v>9887</v>
      </c>
      <c r="D2996" t="s">
        <v>511</v>
      </c>
      <c r="E2996" t="s">
        <v>9888</v>
      </c>
      <c r="F2996" s="68">
        <v>43132</v>
      </c>
    </row>
    <row r="2997" spans="1:6">
      <c r="A2997" s="79" t="s">
        <v>13776</v>
      </c>
      <c r="B2997" s="80">
        <v>2020</v>
      </c>
      <c r="C2997" t="s">
        <v>9889</v>
      </c>
      <c r="D2997" t="s">
        <v>511</v>
      </c>
      <c r="E2997" t="s">
        <v>9890</v>
      </c>
      <c r="F2997" s="68">
        <v>43132</v>
      </c>
    </row>
    <row r="2998" spans="1:6">
      <c r="A2998" s="79" t="s">
        <v>13776</v>
      </c>
      <c r="B2998" s="80">
        <v>2020</v>
      </c>
      <c r="C2998" t="s">
        <v>10225</v>
      </c>
      <c r="D2998" t="s">
        <v>511</v>
      </c>
      <c r="E2998" t="s">
        <v>9891</v>
      </c>
      <c r="F2998" s="68">
        <v>43132</v>
      </c>
    </row>
    <row r="2999" spans="1:6">
      <c r="A2999" s="79" t="s">
        <v>13776</v>
      </c>
      <c r="B2999" s="80">
        <v>2020</v>
      </c>
      <c r="C2999" t="s">
        <v>12867</v>
      </c>
      <c r="D2999" t="s">
        <v>511</v>
      </c>
      <c r="E2999" t="s">
        <v>9892</v>
      </c>
      <c r="F2999" s="68">
        <v>43132</v>
      </c>
    </row>
    <row r="3000" spans="1:6">
      <c r="A3000" s="79" t="s">
        <v>13776</v>
      </c>
      <c r="B3000" s="80">
        <v>2020</v>
      </c>
      <c r="C3000" t="s">
        <v>15318</v>
      </c>
      <c r="D3000" t="s">
        <v>511</v>
      </c>
      <c r="E3000" t="s">
        <v>9893</v>
      </c>
      <c r="F3000" s="68">
        <v>43132</v>
      </c>
    </row>
    <row r="3001" spans="1:6">
      <c r="A3001" s="79" t="s">
        <v>13776</v>
      </c>
      <c r="B3001" s="80">
        <v>2020</v>
      </c>
      <c r="C3001" t="s">
        <v>15319</v>
      </c>
      <c r="D3001" t="s">
        <v>511</v>
      </c>
      <c r="E3001" t="s">
        <v>9894</v>
      </c>
      <c r="F3001" s="68">
        <v>43132</v>
      </c>
    </row>
    <row r="3002" spans="1:6">
      <c r="A3002" s="79" t="s">
        <v>13776</v>
      </c>
      <c r="B3002" s="80">
        <v>2020</v>
      </c>
      <c r="C3002" t="s">
        <v>15320</v>
      </c>
      <c r="D3002" t="s">
        <v>511</v>
      </c>
      <c r="E3002" t="s">
        <v>9895</v>
      </c>
      <c r="F3002" s="68">
        <v>43132</v>
      </c>
    </row>
    <row r="3003" spans="1:6">
      <c r="A3003" s="79" t="s">
        <v>13776</v>
      </c>
      <c r="B3003" s="80">
        <v>2020</v>
      </c>
      <c r="C3003" t="s">
        <v>12869</v>
      </c>
      <c r="D3003" t="s">
        <v>511</v>
      </c>
      <c r="E3003" t="s">
        <v>9896</v>
      </c>
      <c r="F3003" s="68">
        <v>43132</v>
      </c>
    </row>
    <row r="3004" spans="1:6">
      <c r="A3004" s="79" t="s">
        <v>13776</v>
      </c>
      <c r="B3004" s="80">
        <v>2020</v>
      </c>
      <c r="C3004" t="s">
        <v>15321</v>
      </c>
      <c r="D3004" t="s">
        <v>511</v>
      </c>
      <c r="E3004" t="s">
        <v>9897</v>
      </c>
      <c r="F3004" s="68">
        <v>43132</v>
      </c>
    </row>
    <row r="3005" spans="1:6">
      <c r="A3005" s="79" t="s">
        <v>13776</v>
      </c>
      <c r="B3005" s="80">
        <v>2020</v>
      </c>
      <c r="C3005" t="s">
        <v>15322</v>
      </c>
      <c r="D3005" t="s">
        <v>511</v>
      </c>
      <c r="E3005" t="s">
        <v>9898</v>
      </c>
      <c r="F3005" s="68">
        <v>43132</v>
      </c>
    </row>
    <row r="3006" spans="1:6">
      <c r="A3006" s="79" t="s">
        <v>13776</v>
      </c>
      <c r="B3006" s="80">
        <v>2020</v>
      </c>
      <c r="C3006" t="s">
        <v>15323</v>
      </c>
      <c r="D3006" t="s">
        <v>511</v>
      </c>
      <c r="E3006" t="s">
        <v>9899</v>
      </c>
      <c r="F3006" s="68">
        <v>43132</v>
      </c>
    </row>
    <row r="3007" spans="1:6">
      <c r="A3007" s="79" t="s">
        <v>13776</v>
      </c>
      <c r="B3007" s="80">
        <v>2020</v>
      </c>
      <c r="C3007" t="s">
        <v>9900</v>
      </c>
      <c r="D3007" t="s">
        <v>511</v>
      </c>
      <c r="E3007" t="s">
        <v>9901</v>
      </c>
      <c r="F3007" s="68">
        <v>43132</v>
      </c>
    </row>
    <row r="3008" spans="1:6">
      <c r="A3008" s="79" t="s">
        <v>13776</v>
      </c>
      <c r="B3008" s="80">
        <v>2020</v>
      </c>
      <c r="C3008" t="s">
        <v>9902</v>
      </c>
      <c r="D3008" t="s">
        <v>511</v>
      </c>
      <c r="E3008" t="s">
        <v>9903</v>
      </c>
      <c r="F3008" s="68">
        <v>43132</v>
      </c>
    </row>
    <row r="3009" spans="1:6">
      <c r="A3009" s="79" t="s">
        <v>13776</v>
      </c>
      <c r="B3009" s="80">
        <v>2020</v>
      </c>
      <c r="C3009" t="s">
        <v>9904</v>
      </c>
      <c r="D3009" t="s">
        <v>511</v>
      </c>
      <c r="E3009" t="s">
        <v>9905</v>
      </c>
      <c r="F3009" s="68">
        <v>43132</v>
      </c>
    </row>
    <row r="3010" spans="1:6">
      <c r="A3010" s="79" t="s">
        <v>13776</v>
      </c>
      <c r="B3010" s="80">
        <v>2020</v>
      </c>
      <c r="C3010" t="s">
        <v>15324</v>
      </c>
      <c r="D3010" t="s">
        <v>511</v>
      </c>
      <c r="E3010" t="s">
        <v>9906</v>
      </c>
      <c r="F3010" s="68">
        <v>43132</v>
      </c>
    </row>
    <row r="3011" spans="1:6">
      <c r="A3011" s="79" t="s">
        <v>13776</v>
      </c>
      <c r="B3011" s="80">
        <v>2020</v>
      </c>
      <c r="C3011" t="s">
        <v>4901</v>
      </c>
      <c r="D3011" t="s">
        <v>511</v>
      </c>
      <c r="E3011" t="s">
        <v>9907</v>
      </c>
      <c r="F3011" s="68">
        <v>43132</v>
      </c>
    </row>
    <row r="3012" spans="1:6">
      <c r="A3012" s="79" t="s">
        <v>13776</v>
      </c>
      <c r="B3012" s="80">
        <v>2020</v>
      </c>
      <c r="C3012" t="s">
        <v>15325</v>
      </c>
      <c r="D3012" t="s">
        <v>511</v>
      </c>
      <c r="E3012" t="s">
        <v>9908</v>
      </c>
      <c r="F3012" s="68">
        <v>43132</v>
      </c>
    </row>
    <row r="3013" spans="1:6">
      <c r="A3013" s="79" t="s">
        <v>13776</v>
      </c>
      <c r="B3013" s="80">
        <v>2020</v>
      </c>
      <c r="C3013" t="s">
        <v>9909</v>
      </c>
      <c r="D3013" t="s">
        <v>511</v>
      </c>
      <c r="E3013" t="s">
        <v>9910</v>
      </c>
      <c r="F3013" s="68">
        <v>43132</v>
      </c>
    </row>
    <row r="3014" spans="1:6">
      <c r="A3014" s="79" t="s">
        <v>13776</v>
      </c>
      <c r="B3014" s="80">
        <v>2020</v>
      </c>
      <c r="C3014" t="s">
        <v>9911</v>
      </c>
      <c r="D3014" t="s">
        <v>511</v>
      </c>
      <c r="E3014" t="s">
        <v>9912</v>
      </c>
      <c r="F3014" s="68">
        <v>43132</v>
      </c>
    </row>
    <row r="3015" spans="1:6">
      <c r="A3015" s="79" t="s">
        <v>13776</v>
      </c>
      <c r="B3015" s="80">
        <v>2020</v>
      </c>
      <c r="C3015" t="s">
        <v>9913</v>
      </c>
      <c r="D3015" t="s">
        <v>511</v>
      </c>
      <c r="E3015" t="s">
        <v>9914</v>
      </c>
      <c r="F3015" s="68">
        <v>43132</v>
      </c>
    </row>
    <row r="3016" spans="1:6">
      <c r="A3016" s="79" t="s">
        <v>13776</v>
      </c>
      <c r="B3016" s="80">
        <v>2020</v>
      </c>
      <c r="C3016" t="s">
        <v>9915</v>
      </c>
      <c r="D3016" t="s">
        <v>511</v>
      </c>
      <c r="E3016" t="s">
        <v>9916</v>
      </c>
      <c r="F3016" s="68">
        <v>43132</v>
      </c>
    </row>
    <row r="3017" spans="1:6">
      <c r="A3017" s="79" t="s">
        <v>13776</v>
      </c>
      <c r="B3017" s="80">
        <v>2020</v>
      </c>
      <c r="C3017" t="s">
        <v>9917</v>
      </c>
      <c r="D3017" t="s">
        <v>511</v>
      </c>
      <c r="E3017" t="s">
        <v>9918</v>
      </c>
      <c r="F3017" s="68">
        <v>43132</v>
      </c>
    </row>
    <row r="3018" spans="1:6">
      <c r="A3018" s="79" t="s">
        <v>13776</v>
      </c>
      <c r="B3018" s="80">
        <v>2020</v>
      </c>
      <c r="C3018" t="s">
        <v>9919</v>
      </c>
      <c r="D3018" t="s">
        <v>511</v>
      </c>
      <c r="E3018" t="s">
        <v>9920</v>
      </c>
      <c r="F3018" s="68">
        <v>43132</v>
      </c>
    </row>
    <row r="3019" spans="1:6">
      <c r="A3019" s="79" t="s">
        <v>13776</v>
      </c>
      <c r="B3019" s="80">
        <v>2020</v>
      </c>
      <c r="C3019" t="s">
        <v>9921</v>
      </c>
      <c r="D3019" t="s">
        <v>511</v>
      </c>
      <c r="E3019" t="s">
        <v>9922</v>
      </c>
      <c r="F3019" s="68">
        <v>43132</v>
      </c>
    </row>
    <row r="3020" spans="1:6">
      <c r="A3020" s="79" t="s">
        <v>13776</v>
      </c>
      <c r="B3020" s="80">
        <v>2020</v>
      </c>
      <c r="C3020" t="s">
        <v>9923</v>
      </c>
      <c r="D3020" t="s">
        <v>511</v>
      </c>
      <c r="E3020" t="s">
        <v>9924</v>
      </c>
      <c r="F3020" s="68">
        <v>43132</v>
      </c>
    </row>
    <row r="3021" spans="1:6">
      <c r="A3021" s="79" t="s">
        <v>13776</v>
      </c>
      <c r="B3021" s="80">
        <v>2020</v>
      </c>
      <c r="C3021" t="s">
        <v>9925</v>
      </c>
      <c r="D3021" t="s">
        <v>511</v>
      </c>
      <c r="E3021" t="s">
        <v>9926</v>
      </c>
      <c r="F3021" s="68">
        <v>43132</v>
      </c>
    </row>
    <row r="3022" spans="1:6">
      <c r="A3022" s="79" t="s">
        <v>13776</v>
      </c>
      <c r="B3022" s="80">
        <v>2020</v>
      </c>
      <c r="C3022" t="s">
        <v>15326</v>
      </c>
      <c r="D3022" t="s">
        <v>511</v>
      </c>
      <c r="E3022" t="s">
        <v>9927</v>
      </c>
      <c r="F3022" s="68">
        <v>43132</v>
      </c>
    </row>
    <row r="3023" spans="1:6">
      <c r="A3023" s="79" t="s">
        <v>13776</v>
      </c>
      <c r="B3023" s="80">
        <v>2020</v>
      </c>
      <c r="C3023" t="s">
        <v>9928</v>
      </c>
      <c r="D3023" t="s">
        <v>511</v>
      </c>
      <c r="E3023" t="s">
        <v>9929</v>
      </c>
      <c r="F3023" s="68">
        <v>43132</v>
      </c>
    </row>
    <row r="3024" spans="1:6">
      <c r="A3024" s="79" t="s">
        <v>13776</v>
      </c>
      <c r="B3024" s="80">
        <v>2020</v>
      </c>
      <c r="C3024" t="s">
        <v>9930</v>
      </c>
      <c r="D3024" t="s">
        <v>511</v>
      </c>
      <c r="E3024" t="s">
        <v>9931</v>
      </c>
      <c r="F3024" s="68">
        <v>43132</v>
      </c>
    </row>
    <row r="3025" spans="1:6">
      <c r="A3025" s="79" t="s">
        <v>13776</v>
      </c>
      <c r="B3025" s="80">
        <v>2020</v>
      </c>
      <c r="C3025" t="s">
        <v>15327</v>
      </c>
      <c r="D3025" t="s">
        <v>511</v>
      </c>
      <c r="E3025" t="s">
        <v>9932</v>
      </c>
      <c r="F3025" s="68">
        <v>43132</v>
      </c>
    </row>
    <row r="3026" spans="1:6">
      <c r="A3026" s="79" t="s">
        <v>13776</v>
      </c>
      <c r="B3026" s="80">
        <v>2020</v>
      </c>
      <c r="C3026" t="s">
        <v>9933</v>
      </c>
      <c r="D3026" t="s">
        <v>511</v>
      </c>
      <c r="E3026" t="s">
        <v>9934</v>
      </c>
      <c r="F3026" s="68">
        <v>43132</v>
      </c>
    </row>
    <row r="3027" spans="1:6">
      <c r="A3027" s="79" t="s">
        <v>13776</v>
      </c>
      <c r="B3027" s="80">
        <v>2020</v>
      </c>
      <c r="C3027" t="s">
        <v>4434</v>
      </c>
      <c r="D3027" t="s">
        <v>511</v>
      </c>
      <c r="E3027" t="s">
        <v>9935</v>
      </c>
      <c r="F3027" s="68">
        <v>43132</v>
      </c>
    </row>
    <row r="3028" spans="1:6">
      <c r="A3028" s="79" t="s">
        <v>13776</v>
      </c>
      <c r="B3028" s="80">
        <v>2020</v>
      </c>
      <c r="C3028" t="s">
        <v>9936</v>
      </c>
      <c r="D3028" t="s">
        <v>511</v>
      </c>
      <c r="E3028" t="s">
        <v>9937</v>
      </c>
      <c r="F3028" s="68">
        <v>43132</v>
      </c>
    </row>
    <row r="3029" spans="1:6">
      <c r="A3029" s="79" t="s">
        <v>13776</v>
      </c>
      <c r="B3029" s="80">
        <v>2020</v>
      </c>
      <c r="C3029" t="s">
        <v>9938</v>
      </c>
      <c r="D3029" t="s">
        <v>511</v>
      </c>
      <c r="E3029" t="s">
        <v>9939</v>
      </c>
      <c r="F3029" s="68">
        <v>43132</v>
      </c>
    </row>
    <row r="3030" spans="1:6">
      <c r="A3030" s="79" t="s">
        <v>13776</v>
      </c>
      <c r="B3030" s="80">
        <v>2020</v>
      </c>
      <c r="C3030" t="s">
        <v>9940</v>
      </c>
      <c r="D3030" t="s">
        <v>511</v>
      </c>
      <c r="E3030" t="s">
        <v>9941</v>
      </c>
      <c r="F3030" s="68">
        <v>43132</v>
      </c>
    </row>
    <row r="3031" spans="1:6">
      <c r="A3031" s="79" t="s">
        <v>13776</v>
      </c>
      <c r="B3031" s="80">
        <v>2020</v>
      </c>
      <c r="C3031" t="s">
        <v>9942</v>
      </c>
      <c r="D3031" t="s">
        <v>511</v>
      </c>
      <c r="E3031" t="s">
        <v>9943</v>
      </c>
      <c r="F3031" s="68">
        <v>43132</v>
      </c>
    </row>
    <row r="3032" spans="1:6">
      <c r="A3032" s="79" t="s">
        <v>13776</v>
      </c>
      <c r="B3032" s="80">
        <v>2020</v>
      </c>
      <c r="C3032" t="s">
        <v>9944</v>
      </c>
      <c r="D3032" t="s">
        <v>511</v>
      </c>
      <c r="E3032" t="s">
        <v>9945</v>
      </c>
      <c r="F3032" s="68">
        <v>43132</v>
      </c>
    </row>
    <row r="3033" spans="1:6">
      <c r="A3033" s="79" t="s">
        <v>13776</v>
      </c>
      <c r="B3033" s="80">
        <v>2020</v>
      </c>
      <c r="C3033" t="s">
        <v>15328</v>
      </c>
      <c r="D3033" t="s">
        <v>511</v>
      </c>
      <c r="E3033" t="s">
        <v>9946</v>
      </c>
      <c r="F3033" s="68">
        <v>43132</v>
      </c>
    </row>
    <row r="3034" spans="1:6">
      <c r="A3034" s="79" t="s">
        <v>13776</v>
      </c>
      <c r="B3034" s="80">
        <v>2020</v>
      </c>
      <c r="C3034" t="s">
        <v>9947</v>
      </c>
      <c r="D3034" t="s">
        <v>511</v>
      </c>
      <c r="E3034" t="s">
        <v>9948</v>
      </c>
      <c r="F3034" s="68">
        <v>43132</v>
      </c>
    </row>
    <row r="3035" spans="1:6">
      <c r="A3035" s="79" t="s">
        <v>13776</v>
      </c>
      <c r="B3035" s="80">
        <v>2020</v>
      </c>
      <c r="C3035" t="s">
        <v>9949</v>
      </c>
      <c r="D3035" t="s">
        <v>511</v>
      </c>
      <c r="E3035" t="s">
        <v>9950</v>
      </c>
      <c r="F3035" s="68">
        <v>43132</v>
      </c>
    </row>
    <row r="3036" spans="1:6">
      <c r="A3036" s="79" t="s">
        <v>13776</v>
      </c>
      <c r="B3036" s="80">
        <v>2020</v>
      </c>
      <c r="C3036" t="s">
        <v>9951</v>
      </c>
      <c r="D3036" t="s">
        <v>511</v>
      </c>
      <c r="E3036" t="s">
        <v>9952</v>
      </c>
      <c r="F3036" s="68">
        <v>43132</v>
      </c>
    </row>
    <row r="3037" spans="1:6">
      <c r="A3037" s="79" t="s">
        <v>13776</v>
      </c>
      <c r="B3037" s="80">
        <v>2020</v>
      </c>
      <c r="C3037" t="s">
        <v>15329</v>
      </c>
      <c r="D3037" t="s">
        <v>511</v>
      </c>
      <c r="E3037" t="s">
        <v>9953</v>
      </c>
      <c r="F3037" s="68">
        <v>43132</v>
      </c>
    </row>
    <row r="3038" spans="1:6">
      <c r="A3038" s="79" t="s">
        <v>13776</v>
      </c>
      <c r="B3038" s="80">
        <v>2020</v>
      </c>
      <c r="C3038" t="s">
        <v>4448</v>
      </c>
      <c r="D3038" t="s">
        <v>511</v>
      </c>
      <c r="E3038" t="s">
        <v>9954</v>
      </c>
      <c r="F3038" s="68">
        <v>43132</v>
      </c>
    </row>
    <row r="3039" spans="1:6">
      <c r="A3039" s="79" t="s">
        <v>13776</v>
      </c>
      <c r="B3039" s="80">
        <v>2020</v>
      </c>
      <c r="C3039" t="s">
        <v>9955</v>
      </c>
      <c r="D3039" t="s">
        <v>511</v>
      </c>
      <c r="E3039" t="s">
        <v>9956</v>
      </c>
      <c r="F3039" s="68">
        <v>43132</v>
      </c>
    </row>
    <row r="3040" spans="1:6">
      <c r="A3040" s="79" t="s">
        <v>13776</v>
      </c>
      <c r="B3040" s="80">
        <v>2020</v>
      </c>
      <c r="C3040" t="s">
        <v>9957</v>
      </c>
      <c r="D3040" t="s">
        <v>511</v>
      </c>
      <c r="E3040" t="s">
        <v>9958</v>
      </c>
      <c r="F3040" s="68">
        <v>43132</v>
      </c>
    </row>
    <row r="3041" spans="1:6">
      <c r="A3041" s="79" t="s">
        <v>13776</v>
      </c>
      <c r="B3041" s="80">
        <v>2020</v>
      </c>
      <c r="C3041" t="s">
        <v>9959</v>
      </c>
      <c r="D3041" t="s">
        <v>511</v>
      </c>
      <c r="E3041" t="s">
        <v>9960</v>
      </c>
      <c r="F3041" s="68">
        <v>43132</v>
      </c>
    </row>
    <row r="3042" spans="1:6">
      <c r="A3042" s="79" t="s">
        <v>13776</v>
      </c>
      <c r="B3042" s="80">
        <v>2020</v>
      </c>
      <c r="C3042" t="s">
        <v>9961</v>
      </c>
      <c r="D3042" t="s">
        <v>511</v>
      </c>
      <c r="E3042" t="s">
        <v>9962</v>
      </c>
      <c r="F3042" s="68">
        <v>43132</v>
      </c>
    </row>
    <row r="3043" spans="1:6">
      <c r="A3043" s="79" t="s">
        <v>13776</v>
      </c>
      <c r="B3043" s="80">
        <v>2020</v>
      </c>
      <c r="C3043" t="s">
        <v>9963</v>
      </c>
      <c r="D3043" t="s">
        <v>511</v>
      </c>
      <c r="E3043" t="s">
        <v>9964</v>
      </c>
      <c r="F3043" s="68">
        <v>43132</v>
      </c>
    </row>
    <row r="3044" spans="1:6">
      <c r="A3044" s="79" t="s">
        <v>13776</v>
      </c>
      <c r="B3044" s="80">
        <v>2020</v>
      </c>
      <c r="C3044" t="s">
        <v>9965</v>
      </c>
      <c r="D3044" t="s">
        <v>511</v>
      </c>
      <c r="E3044" t="s">
        <v>9966</v>
      </c>
      <c r="F3044" s="68">
        <v>43132</v>
      </c>
    </row>
    <row r="3045" spans="1:6">
      <c r="A3045" s="79" t="s">
        <v>13776</v>
      </c>
      <c r="B3045" s="80">
        <v>2020</v>
      </c>
      <c r="C3045" t="s">
        <v>12264</v>
      </c>
      <c r="D3045" t="s">
        <v>511</v>
      </c>
      <c r="E3045" t="s">
        <v>9967</v>
      </c>
      <c r="F3045" s="68">
        <v>43132</v>
      </c>
    </row>
    <row r="3046" spans="1:6">
      <c r="A3046" s="79" t="s">
        <v>13776</v>
      </c>
      <c r="B3046" s="80">
        <v>2020</v>
      </c>
      <c r="C3046" t="s">
        <v>15330</v>
      </c>
      <c r="D3046" t="s">
        <v>511</v>
      </c>
      <c r="E3046" t="s">
        <v>9968</v>
      </c>
      <c r="F3046" s="68">
        <v>43132</v>
      </c>
    </row>
    <row r="3047" spans="1:6">
      <c r="A3047" s="79" t="s">
        <v>13776</v>
      </c>
      <c r="B3047" s="80">
        <v>2020</v>
      </c>
      <c r="C3047" t="s">
        <v>15331</v>
      </c>
      <c r="D3047" t="s">
        <v>511</v>
      </c>
      <c r="E3047" t="s">
        <v>9969</v>
      </c>
      <c r="F3047" s="68">
        <v>43132</v>
      </c>
    </row>
    <row r="3048" spans="1:6">
      <c r="A3048" s="79" t="s">
        <v>13776</v>
      </c>
      <c r="B3048" s="80">
        <v>2020</v>
      </c>
      <c r="C3048" t="s">
        <v>15332</v>
      </c>
      <c r="D3048" t="s">
        <v>511</v>
      </c>
      <c r="E3048" t="s">
        <v>9970</v>
      </c>
      <c r="F3048" s="68">
        <v>43132</v>
      </c>
    </row>
    <row r="3049" spans="1:6">
      <c r="A3049" s="79" t="s">
        <v>13776</v>
      </c>
      <c r="B3049" s="80">
        <v>2020</v>
      </c>
      <c r="C3049" t="s">
        <v>9971</v>
      </c>
      <c r="D3049" t="s">
        <v>511</v>
      </c>
      <c r="E3049" t="s">
        <v>9972</v>
      </c>
      <c r="F3049" s="68">
        <v>43132</v>
      </c>
    </row>
    <row r="3050" spans="1:6">
      <c r="A3050" s="79" t="s">
        <v>13776</v>
      </c>
      <c r="B3050" s="80">
        <v>2020</v>
      </c>
      <c r="C3050" t="s">
        <v>15333</v>
      </c>
      <c r="D3050" t="s">
        <v>511</v>
      </c>
      <c r="E3050" t="s">
        <v>9973</v>
      </c>
      <c r="F3050" s="68">
        <v>43132</v>
      </c>
    </row>
    <row r="3051" spans="1:6">
      <c r="A3051" s="79" t="s">
        <v>13776</v>
      </c>
      <c r="B3051" s="80">
        <v>2020</v>
      </c>
      <c r="C3051" t="s">
        <v>15334</v>
      </c>
      <c r="D3051" t="s">
        <v>511</v>
      </c>
      <c r="E3051" t="s">
        <v>9974</v>
      </c>
      <c r="F3051" s="68">
        <v>43132</v>
      </c>
    </row>
    <row r="3052" spans="1:6">
      <c r="A3052" s="79" t="s">
        <v>13776</v>
      </c>
      <c r="B3052" s="80">
        <v>2020</v>
      </c>
      <c r="C3052" t="s">
        <v>9975</v>
      </c>
      <c r="D3052" t="s">
        <v>511</v>
      </c>
      <c r="E3052" t="s">
        <v>9976</v>
      </c>
      <c r="F3052" s="68">
        <v>43132</v>
      </c>
    </row>
    <row r="3053" spans="1:6">
      <c r="A3053" s="79" t="s">
        <v>13776</v>
      </c>
      <c r="B3053" s="80">
        <v>2020</v>
      </c>
      <c r="C3053" t="s">
        <v>15335</v>
      </c>
      <c r="D3053" t="s">
        <v>511</v>
      </c>
      <c r="E3053" t="s">
        <v>9977</v>
      </c>
      <c r="F3053" s="68">
        <v>43132</v>
      </c>
    </row>
    <row r="3054" spans="1:6">
      <c r="A3054" s="79" t="s">
        <v>13776</v>
      </c>
      <c r="B3054" s="80">
        <v>2020</v>
      </c>
      <c r="C3054" t="s">
        <v>9978</v>
      </c>
      <c r="D3054" t="s">
        <v>511</v>
      </c>
      <c r="E3054" t="s">
        <v>9979</v>
      </c>
      <c r="F3054" s="68">
        <v>43132</v>
      </c>
    </row>
    <row r="3055" spans="1:6">
      <c r="A3055" s="79" t="s">
        <v>13776</v>
      </c>
      <c r="B3055" s="80">
        <v>2020</v>
      </c>
      <c r="C3055" t="s">
        <v>9980</v>
      </c>
      <c r="D3055" t="s">
        <v>511</v>
      </c>
      <c r="E3055" t="s">
        <v>9981</v>
      </c>
      <c r="F3055" s="68">
        <v>43132</v>
      </c>
    </row>
    <row r="3056" spans="1:6">
      <c r="A3056" s="79" t="s">
        <v>13776</v>
      </c>
      <c r="B3056" s="80">
        <v>2020</v>
      </c>
      <c r="C3056" t="s">
        <v>9982</v>
      </c>
      <c r="D3056" t="s">
        <v>511</v>
      </c>
      <c r="E3056" t="s">
        <v>9983</v>
      </c>
      <c r="F3056" s="68">
        <v>43132</v>
      </c>
    </row>
    <row r="3057" spans="1:6">
      <c r="A3057" s="79" t="s">
        <v>13776</v>
      </c>
      <c r="B3057" s="80">
        <v>2020</v>
      </c>
      <c r="C3057" t="s">
        <v>9984</v>
      </c>
      <c r="D3057" t="s">
        <v>511</v>
      </c>
      <c r="E3057" t="s">
        <v>9985</v>
      </c>
      <c r="F3057" s="68">
        <v>43132</v>
      </c>
    </row>
    <row r="3058" spans="1:6">
      <c r="A3058" s="79" t="s">
        <v>13776</v>
      </c>
      <c r="B3058" s="80">
        <v>2020</v>
      </c>
      <c r="C3058" t="s">
        <v>9986</v>
      </c>
      <c r="D3058" t="s">
        <v>511</v>
      </c>
      <c r="E3058" t="s">
        <v>9987</v>
      </c>
      <c r="F3058" s="68">
        <v>43132</v>
      </c>
    </row>
    <row r="3059" spans="1:6">
      <c r="A3059" s="79" t="s">
        <v>13776</v>
      </c>
      <c r="B3059" s="80">
        <v>2020</v>
      </c>
      <c r="C3059" t="s">
        <v>9988</v>
      </c>
      <c r="D3059" t="s">
        <v>511</v>
      </c>
      <c r="E3059" t="s">
        <v>9989</v>
      </c>
      <c r="F3059" s="68">
        <v>43132</v>
      </c>
    </row>
    <row r="3060" spans="1:6">
      <c r="A3060" s="79" t="s">
        <v>13776</v>
      </c>
      <c r="B3060" s="80">
        <v>2020</v>
      </c>
      <c r="C3060" t="s">
        <v>15336</v>
      </c>
      <c r="D3060" t="s">
        <v>511</v>
      </c>
      <c r="E3060" t="s">
        <v>9990</v>
      </c>
      <c r="F3060" s="68">
        <v>43132</v>
      </c>
    </row>
    <row r="3061" spans="1:6">
      <c r="A3061" s="79" t="s">
        <v>13776</v>
      </c>
      <c r="B3061" s="80">
        <v>2020</v>
      </c>
      <c r="C3061" t="s">
        <v>9991</v>
      </c>
      <c r="D3061" t="s">
        <v>511</v>
      </c>
      <c r="E3061" t="s">
        <v>9992</v>
      </c>
      <c r="F3061" s="68">
        <v>43132</v>
      </c>
    </row>
    <row r="3062" spans="1:6">
      <c r="A3062" s="79" t="s">
        <v>13776</v>
      </c>
      <c r="B3062" s="80">
        <v>2020</v>
      </c>
      <c r="C3062" t="s">
        <v>9993</v>
      </c>
      <c r="D3062" t="s">
        <v>511</v>
      </c>
      <c r="E3062" t="s">
        <v>9994</v>
      </c>
      <c r="F3062" s="68">
        <v>43132</v>
      </c>
    </row>
    <row r="3063" spans="1:6">
      <c r="A3063" s="79" t="s">
        <v>13776</v>
      </c>
      <c r="B3063" s="80">
        <v>2020</v>
      </c>
      <c r="C3063" t="s">
        <v>9995</v>
      </c>
      <c r="D3063" t="s">
        <v>511</v>
      </c>
      <c r="E3063" t="s">
        <v>9996</v>
      </c>
      <c r="F3063" s="68">
        <v>43132</v>
      </c>
    </row>
    <row r="3064" spans="1:6">
      <c r="A3064" s="79" t="s">
        <v>13776</v>
      </c>
      <c r="B3064" s="80">
        <v>2020</v>
      </c>
      <c r="C3064" t="s">
        <v>15337</v>
      </c>
      <c r="D3064" t="s">
        <v>511</v>
      </c>
      <c r="E3064" t="s">
        <v>9997</v>
      </c>
      <c r="F3064" s="68">
        <v>43132</v>
      </c>
    </row>
    <row r="3065" spans="1:6">
      <c r="A3065" s="79" t="s">
        <v>13776</v>
      </c>
      <c r="B3065" s="80">
        <v>2020</v>
      </c>
      <c r="C3065" t="s">
        <v>9998</v>
      </c>
      <c r="D3065" t="s">
        <v>511</v>
      </c>
      <c r="E3065" t="s">
        <v>9999</v>
      </c>
      <c r="F3065" s="68">
        <v>43132</v>
      </c>
    </row>
    <row r="3066" spans="1:6">
      <c r="A3066" s="79" t="s">
        <v>13776</v>
      </c>
      <c r="B3066" s="80">
        <v>2020</v>
      </c>
      <c r="C3066" t="s">
        <v>15338</v>
      </c>
      <c r="D3066" t="s">
        <v>511</v>
      </c>
      <c r="E3066" t="s">
        <v>10000</v>
      </c>
      <c r="F3066" s="68">
        <v>43132</v>
      </c>
    </row>
    <row r="3067" spans="1:6">
      <c r="A3067" s="79" t="s">
        <v>13776</v>
      </c>
      <c r="B3067" s="80">
        <v>2020</v>
      </c>
      <c r="C3067" t="s">
        <v>10001</v>
      </c>
      <c r="D3067" t="s">
        <v>511</v>
      </c>
      <c r="E3067" t="s">
        <v>10002</v>
      </c>
      <c r="F3067" s="68">
        <v>43132</v>
      </c>
    </row>
    <row r="3068" spans="1:6">
      <c r="A3068" s="79" t="s">
        <v>13776</v>
      </c>
      <c r="B3068" s="80">
        <v>2020</v>
      </c>
      <c r="C3068" t="s">
        <v>15339</v>
      </c>
      <c r="D3068" t="s">
        <v>511</v>
      </c>
      <c r="E3068" t="s">
        <v>10003</v>
      </c>
      <c r="F3068" s="68">
        <v>43132</v>
      </c>
    </row>
    <row r="3069" spans="1:6">
      <c r="A3069" s="79" t="s">
        <v>13776</v>
      </c>
      <c r="B3069" s="80">
        <v>2020</v>
      </c>
      <c r="C3069" t="s">
        <v>10004</v>
      </c>
      <c r="D3069" t="s">
        <v>511</v>
      </c>
      <c r="E3069" t="s">
        <v>10005</v>
      </c>
      <c r="F3069" s="68">
        <v>43132</v>
      </c>
    </row>
    <row r="3070" spans="1:6">
      <c r="A3070" s="79" t="s">
        <v>13776</v>
      </c>
      <c r="B3070" s="80">
        <v>2020</v>
      </c>
      <c r="C3070" t="s">
        <v>10006</v>
      </c>
      <c r="D3070" t="s">
        <v>511</v>
      </c>
      <c r="E3070" t="s">
        <v>10007</v>
      </c>
      <c r="F3070" s="68">
        <v>43132</v>
      </c>
    </row>
    <row r="3071" spans="1:6">
      <c r="A3071" s="79" t="s">
        <v>13776</v>
      </c>
      <c r="B3071" s="80">
        <v>2020</v>
      </c>
      <c r="C3071" t="s">
        <v>10008</v>
      </c>
      <c r="D3071" t="s">
        <v>511</v>
      </c>
      <c r="E3071" t="s">
        <v>10009</v>
      </c>
      <c r="F3071" s="68">
        <v>43132</v>
      </c>
    </row>
    <row r="3072" spans="1:6">
      <c r="A3072" s="79" t="s">
        <v>13776</v>
      </c>
      <c r="B3072" s="80">
        <v>2020</v>
      </c>
      <c r="C3072" t="s">
        <v>10010</v>
      </c>
      <c r="D3072" t="s">
        <v>511</v>
      </c>
      <c r="E3072" t="s">
        <v>10011</v>
      </c>
      <c r="F3072" s="68">
        <v>43132</v>
      </c>
    </row>
    <row r="3073" spans="1:6">
      <c r="A3073" s="79" t="s">
        <v>13776</v>
      </c>
      <c r="B3073" s="80">
        <v>2020</v>
      </c>
      <c r="C3073" t="s">
        <v>10012</v>
      </c>
      <c r="D3073" t="s">
        <v>511</v>
      </c>
      <c r="E3073" t="s">
        <v>10013</v>
      </c>
      <c r="F3073" s="68">
        <v>43132</v>
      </c>
    </row>
    <row r="3074" spans="1:6">
      <c r="A3074" s="79" t="s">
        <v>13776</v>
      </c>
      <c r="B3074" s="80">
        <v>2020</v>
      </c>
      <c r="C3074" t="s">
        <v>15340</v>
      </c>
      <c r="D3074" t="s">
        <v>511</v>
      </c>
      <c r="E3074" t="s">
        <v>10014</v>
      </c>
      <c r="F3074" s="68">
        <v>43132</v>
      </c>
    </row>
    <row r="3075" spans="1:6">
      <c r="A3075" s="79" t="s">
        <v>13776</v>
      </c>
      <c r="B3075" s="80">
        <v>2020</v>
      </c>
      <c r="C3075" t="s">
        <v>15341</v>
      </c>
      <c r="D3075" t="s">
        <v>511</v>
      </c>
      <c r="E3075" t="s">
        <v>10015</v>
      </c>
      <c r="F3075" s="68">
        <v>43132</v>
      </c>
    </row>
    <row r="3076" spans="1:6">
      <c r="A3076" s="79" t="s">
        <v>13776</v>
      </c>
      <c r="B3076" s="80">
        <v>2020</v>
      </c>
      <c r="C3076" t="s">
        <v>10016</v>
      </c>
      <c r="D3076" t="s">
        <v>511</v>
      </c>
      <c r="E3076" t="s">
        <v>10017</v>
      </c>
      <c r="F3076" s="68">
        <v>43132</v>
      </c>
    </row>
    <row r="3077" spans="1:6">
      <c r="A3077" s="79" t="s">
        <v>13776</v>
      </c>
      <c r="B3077" s="80">
        <v>2020</v>
      </c>
      <c r="C3077" t="s">
        <v>10018</v>
      </c>
      <c r="D3077" t="s">
        <v>511</v>
      </c>
      <c r="E3077" t="s">
        <v>10019</v>
      </c>
      <c r="F3077" s="68">
        <v>43132</v>
      </c>
    </row>
    <row r="3078" spans="1:6">
      <c r="A3078" s="79" t="s">
        <v>13776</v>
      </c>
      <c r="B3078" s="80">
        <v>2020</v>
      </c>
      <c r="C3078" t="s">
        <v>10020</v>
      </c>
      <c r="D3078" t="s">
        <v>511</v>
      </c>
      <c r="E3078" t="s">
        <v>10021</v>
      </c>
      <c r="F3078" s="68">
        <v>43132</v>
      </c>
    </row>
    <row r="3079" spans="1:6">
      <c r="A3079" s="79" t="s">
        <v>13776</v>
      </c>
      <c r="B3079" s="80">
        <v>2020</v>
      </c>
      <c r="C3079" t="s">
        <v>15342</v>
      </c>
      <c r="D3079" t="s">
        <v>511</v>
      </c>
      <c r="E3079" t="s">
        <v>10022</v>
      </c>
      <c r="F3079" s="68">
        <v>43132</v>
      </c>
    </row>
    <row r="3080" spans="1:6">
      <c r="A3080" s="79" t="s">
        <v>13776</v>
      </c>
      <c r="B3080" s="80">
        <v>2020</v>
      </c>
      <c r="C3080" t="s">
        <v>15343</v>
      </c>
      <c r="D3080" t="s">
        <v>511</v>
      </c>
      <c r="E3080" t="s">
        <v>10023</v>
      </c>
      <c r="F3080" s="68">
        <v>43132</v>
      </c>
    </row>
    <row r="3081" spans="1:6">
      <c r="A3081" s="79" t="s">
        <v>13776</v>
      </c>
      <c r="B3081" s="80">
        <v>2020</v>
      </c>
      <c r="C3081" t="s">
        <v>10024</v>
      </c>
      <c r="D3081" t="s">
        <v>511</v>
      </c>
      <c r="E3081" t="s">
        <v>10025</v>
      </c>
      <c r="F3081" s="68">
        <v>43132</v>
      </c>
    </row>
    <row r="3082" spans="1:6">
      <c r="A3082" s="79" t="s">
        <v>13776</v>
      </c>
      <c r="B3082" s="80">
        <v>2020</v>
      </c>
      <c r="C3082" t="s">
        <v>10026</v>
      </c>
      <c r="D3082" t="s">
        <v>511</v>
      </c>
      <c r="E3082" t="s">
        <v>10027</v>
      </c>
      <c r="F3082" s="68">
        <v>43132</v>
      </c>
    </row>
    <row r="3083" spans="1:6">
      <c r="A3083" s="79" t="s">
        <v>13776</v>
      </c>
      <c r="B3083" s="80">
        <v>2020</v>
      </c>
      <c r="C3083" t="s">
        <v>10028</v>
      </c>
      <c r="D3083" t="s">
        <v>511</v>
      </c>
      <c r="E3083" t="s">
        <v>10029</v>
      </c>
      <c r="F3083" s="68">
        <v>43132</v>
      </c>
    </row>
    <row r="3084" spans="1:6">
      <c r="A3084" s="79" t="s">
        <v>13776</v>
      </c>
      <c r="B3084" s="80">
        <v>2020</v>
      </c>
      <c r="C3084" t="s">
        <v>10030</v>
      </c>
      <c r="D3084" t="s">
        <v>511</v>
      </c>
      <c r="E3084" t="s">
        <v>10031</v>
      </c>
      <c r="F3084" s="68">
        <v>43132</v>
      </c>
    </row>
    <row r="3085" spans="1:6">
      <c r="A3085" s="79" t="s">
        <v>13776</v>
      </c>
      <c r="B3085" s="80">
        <v>2020</v>
      </c>
      <c r="C3085" t="s">
        <v>10032</v>
      </c>
      <c r="D3085" t="s">
        <v>511</v>
      </c>
      <c r="E3085" t="s">
        <v>10033</v>
      </c>
      <c r="F3085" s="68">
        <v>43132</v>
      </c>
    </row>
    <row r="3086" spans="1:6">
      <c r="A3086" s="79" t="s">
        <v>13776</v>
      </c>
      <c r="B3086" s="80">
        <v>2020</v>
      </c>
      <c r="C3086" t="s">
        <v>10034</v>
      </c>
      <c r="D3086" t="s">
        <v>511</v>
      </c>
      <c r="E3086" t="s">
        <v>10035</v>
      </c>
      <c r="F3086" s="68">
        <v>43132</v>
      </c>
    </row>
    <row r="3087" spans="1:6">
      <c r="A3087" s="79" t="s">
        <v>13776</v>
      </c>
      <c r="B3087" s="80">
        <v>2020</v>
      </c>
      <c r="C3087" t="s">
        <v>10036</v>
      </c>
      <c r="D3087" t="s">
        <v>511</v>
      </c>
      <c r="E3087" t="s">
        <v>10037</v>
      </c>
      <c r="F3087" s="68">
        <v>43132</v>
      </c>
    </row>
    <row r="3088" spans="1:6">
      <c r="A3088" s="79" t="s">
        <v>13776</v>
      </c>
      <c r="B3088" s="80">
        <v>2020</v>
      </c>
      <c r="C3088" t="s">
        <v>10038</v>
      </c>
      <c r="D3088" t="s">
        <v>511</v>
      </c>
      <c r="E3088" t="s">
        <v>10039</v>
      </c>
      <c r="F3088" s="68">
        <v>43132</v>
      </c>
    </row>
    <row r="3089" spans="1:6">
      <c r="A3089" s="79" t="s">
        <v>13776</v>
      </c>
      <c r="B3089" s="80">
        <v>2020</v>
      </c>
      <c r="C3089" t="s">
        <v>15344</v>
      </c>
      <c r="D3089" t="s">
        <v>511</v>
      </c>
      <c r="E3089" t="s">
        <v>10040</v>
      </c>
      <c r="F3089" s="68">
        <v>43132</v>
      </c>
    </row>
    <row r="3090" spans="1:6">
      <c r="A3090" s="79" t="s">
        <v>13776</v>
      </c>
      <c r="B3090" s="80">
        <v>2020</v>
      </c>
      <c r="C3090" t="s">
        <v>10041</v>
      </c>
      <c r="D3090" t="s">
        <v>511</v>
      </c>
      <c r="E3090" t="s">
        <v>10042</v>
      </c>
      <c r="F3090" s="68">
        <v>43132</v>
      </c>
    </row>
    <row r="3091" spans="1:6">
      <c r="A3091" s="79" t="s">
        <v>13776</v>
      </c>
      <c r="B3091" s="80">
        <v>2020</v>
      </c>
      <c r="C3091" t="s">
        <v>10043</v>
      </c>
      <c r="D3091" t="s">
        <v>511</v>
      </c>
      <c r="E3091" t="s">
        <v>10044</v>
      </c>
      <c r="F3091" s="68">
        <v>43132</v>
      </c>
    </row>
    <row r="3092" spans="1:6">
      <c r="A3092" s="79" t="s">
        <v>13776</v>
      </c>
      <c r="B3092" s="80">
        <v>2020</v>
      </c>
      <c r="C3092" t="s">
        <v>10045</v>
      </c>
      <c r="D3092" t="s">
        <v>511</v>
      </c>
      <c r="E3092" t="s">
        <v>10046</v>
      </c>
      <c r="F3092" s="68">
        <v>43132</v>
      </c>
    </row>
    <row r="3093" spans="1:6">
      <c r="A3093" s="79" t="s">
        <v>13776</v>
      </c>
      <c r="B3093" s="80">
        <v>2020</v>
      </c>
      <c r="C3093" t="s">
        <v>7823</v>
      </c>
      <c r="D3093" t="s">
        <v>511</v>
      </c>
      <c r="E3093" t="s">
        <v>10047</v>
      </c>
      <c r="F3093" s="68">
        <v>43132</v>
      </c>
    </row>
    <row r="3094" spans="1:6">
      <c r="A3094" s="79" t="s">
        <v>13776</v>
      </c>
      <c r="B3094" s="80">
        <v>2020</v>
      </c>
      <c r="C3094" t="s">
        <v>10048</v>
      </c>
      <c r="D3094" t="s">
        <v>511</v>
      </c>
      <c r="E3094" t="s">
        <v>10049</v>
      </c>
      <c r="F3094" s="68">
        <v>43132</v>
      </c>
    </row>
    <row r="3095" spans="1:6">
      <c r="A3095" s="79" t="s">
        <v>13776</v>
      </c>
      <c r="B3095" s="80">
        <v>2020</v>
      </c>
      <c r="C3095" t="s">
        <v>10050</v>
      </c>
      <c r="D3095" t="s">
        <v>511</v>
      </c>
      <c r="E3095" t="s">
        <v>10051</v>
      </c>
      <c r="F3095" s="68">
        <v>43132</v>
      </c>
    </row>
    <row r="3096" spans="1:6">
      <c r="A3096" s="79" t="s">
        <v>13776</v>
      </c>
      <c r="B3096" s="80">
        <v>2020</v>
      </c>
      <c r="C3096" t="s">
        <v>10052</v>
      </c>
      <c r="D3096" t="s">
        <v>511</v>
      </c>
      <c r="E3096" t="s">
        <v>10053</v>
      </c>
      <c r="F3096" s="68">
        <v>43132</v>
      </c>
    </row>
    <row r="3097" spans="1:6">
      <c r="A3097" s="79" t="s">
        <v>13776</v>
      </c>
      <c r="B3097" s="80">
        <v>2020</v>
      </c>
      <c r="C3097" t="s">
        <v>2515</v>
      </c>
      <c r="D3097" t="s">
        <v>511</v>
      </c>
      <c r="E3097" t="s">
        <v>10054</v>
      </c>
      <c r="F3097" s="68">
        <v>43132</v>
      </c>
    </row>
    <row r="3098" spans="1:6">
      <c r="A3098" s="79" t="s">
        <v>13776</v>
      </c>
      <c r="B3098" s="80">
        <v>2020</v>
      </c>
      <c r="C3098" t="s">
        <v>15345</v>
      </c>
      <c r="D3098" t="s">
        <v>511</v>
      </c>
      <c r="E3098" t="s">
        <v>10055</v>
      </c>
      <c r="F3098" s="68">
        <v>43132</v>
      </c>
    </row>
    <row r="3099" spans="1:6">
      <c r="A3099" s="79" t="s">
        <v>13776</v>
      </c>
      <c r="B3099" s="80">
        <v>2020</v>
      </c>
      <c r="C3099" t="s">
        <v>9229</v>
      </c>
      <c r="D3099" t="s">
        <v>511</v>
      </c>
      <c r="E3099" t="s">
        <v>10056</v>
      </c>
      <c r="F3099" s="68">
        <v>43132</v>
      </c>
    </row>
    <row r="3100" spans="1:6">
      <c r="A3100" s="79" t="s">
        <v>13776</v>
      </c>
      <c r="B3100" s="80">
        <v>2020</v>
      </c>
      <c r="C3100" t="s">
        <v>10057</v>
      </c>
      <c r="D3100" t="s">
        <v>511</v>
      </c>
      <c r="E3100" t="s">
        <v>10058</v>
      </c>
      <c r="F3100" s="68">
        <v>43132</v>
      </c>
    </row>
    <row r="3101" spans="1:6">
      <c r="A3101" s="79" t="s">
        <v>13776</v>
      </c>
      <c r="B3101" s="80">
        <v>2020</v>
      </c>
      <c r="C3101" t="s">
        <v>15346</v>
      </c>
      <c r="D3101" t="s">
        <v>511</v>
      </c>
      <c r="E3101" t="s">
        <v>10059</v>
      </c>
      <c r="F3101" s="68">
        <v>43132</v>
      </c>
    </row>
    <row r="3102" spans="1:6">
      <c r="A3102" s="79" t="s">
        <v>13776</v>
      </c>
      <c r="B3102" s="80">
        <v>2020</v>
      </c>
      <c r="C3102" t="s">
        <v>10060</v>
      </c>
      <c r="D3102" t="s">
        <v>511</v>
      </c>
      <c r="E3102" t="s">
        <v>10061</v>
      </c>
      <c r="F3102" s="68">
        <v>43132</v>
      </c>
    </row>
    <row r="3103" spans="1:6">
      <c r="A3103" s="79" t="s">
        <v>13776</v>
      </c>
      <c r="B3103" s="80">
        <v>2020</v>
      </c>
      <c r="C3103" t="s">
        <v>6970</v>
      </c>
      <c r="D3103" t="s">
        <v>511</v>
      </c>
      <c r="E3103" t="s">
        <v>10062</v>
      </c>
      <c r="F3103" s="68">
        <v>43132</v>
      </c>
    </row>
    <row r="3104" spans="1:6">
      <c r="A3104" s="79" t="s">
        <v>13776</v>
      </c>
      <c r="B3104" s="80">
        <v>2020</v>
      </c>
      <c r="C3104" t="s">
        <v>10063</v>
      </c>
      <c r="D3104" t="s">
        <v>511</v>
      </c>
      <c r="E3104" t="s">
        <v>10064</v>
      </c>
      <c r="F3104" s="68">
        <v>43132</v>
      </c>
    </row>
    <row r="3105" spans="1:6">
      <c r="A3105" s="79" t="s">
        <v>13776</v>
      </c>
      <c r="B3105" s="80">
        <v>2020</v>
      </c>
      <c r="C3105" t="s">
        <v>7754</v>
      </c>
      <c r="D3105" t="s">
        <v>511</v>
      </c>
      <c r="E3105" t="s">
        <v>10065</v>
      </c>
      <c r="F3105" s="68">
        <v>43132</v>
      </c>
    </row>
    <row r="3106" spans="1:6">
      <c r="A3106" s="79" t="s">
        <v>13776</v>
      </c>
      <c r="B3106" s="80">
        <v>2020</v>
      </c>
      <c r="C3106" t="s">
        <v>10066</v>
      </c>
      <c r="D3106" t="s">
        <v>511</v>
      </c>
      <c r="E3106" t="s">
        <v>10067</v>
      </c>
      <c r="F3106" s="68">
        <v>43132</v>
      </c>
    </row>
    <row r="3107" spans="1:6">
      <c r="A3107" s="79" t="s">
        <v>13776</v>
      </c>
      <c r="B3107" s="80">
        <v>2020</v>
      </c>
      <c r="C3107" t="s">
        <v>10068</v>
      </c>
      <c r="D3107" t="s">
        <v>511</v>
      </c>
      <c r="E3107" t="s">
        <v>10069</v>
      </c>
      <c r="F3107" s="68">
        <v>43132</v>
      </c>
    </row>
    <row r="3108" spans="1:6">
      <c r="A3108" s="79" t="s">
        <v>13776</v>
      </c>
      <c r="B3108" s="80">
        <v>2020</v>
      </c>
      <c r="C3108" t="s">
        <v>10070</v>
      </c>
      <c r="D3108" t="s">
        <v>511</v>
      </c>
      <c r="E3108" t="s">
        <v>10071</v>
      </c>
      <c r="F3108" s="68">
        <v>43132</v>
      </c>
    </row>
    <row r="3109" spans="1:6">
      <c r="A3109" s="79" t="s">
        <v>13776</v>
      </c>
      <c r="B3109" s="80">
        <v>2020</v>
      </c>
      <c r="C3109" t="s">
        <v>15347</v>
      </c>
      <c r="D3109" t="s">
        <v>511</v>
      </c>
      <c r="E3109" t="s">
        <v>10072</v>
      </c>
      <c r="F3109" s="68">
        <v>43132</v>
      </c>
    </row>
    <row r="3110" spans="1:6">
      <c r="A3110" s="79" t="s">
        <v>13776</v>
      </c>
      <c r="B3110" s="80">
        <v>2020</v>
      </c>
      <c r="C3110" t="s">
        <v>15348</v>
      </c>
      <c r="D3110" t="s">
        <v>511</v>
      </c>
      <c r="E3110" t="s">
        <v>10073</v>
      </c>
      <c r="F3110" s="68">
        <v>43132</v>
      </c>
    </row>
    <row r="3111" spans="1:6">
      <c r="A3111" s="79" t="s">
        <v>13776</v>
      </c>
      <c r="B3111" s="80">
        <v>2020</v>
      </c>
      <c r="C3111" t="s">
        <v>15349</v>
      </c>
      <c r="D3111" t="s">
        <v>511</v>
      </c>
      <c r="E3111" t="s">
        <v>10074</v>
      </c>
      <c r="F3111" s="68">
        <v>43132</v>
      </c>
    </row>
    <row r="3112" spans="1:6">
      <c r="A3112" s="79" t="s">
        <v>13776</v>
      </c>
      <c r="B3112" s="80">
        <v>2020</v>
      </c>
      <c r="C3112" t="s">
        <v>15350</v>
      </c>
      <c r="D3112" t="s">
        <v>511</v>
      </c>
      <c r="E3112" t="s">
        <v>10075</v>
      </c>
      <c r="F3112" s="68">
        <v>43132</v>
      </c>
    </row>
    <row r="3113" spans="1:6">
      <c r="A3113" s="79" t="s">
        <v>13776</v>
      </c>
      <c r="B3113" s="80">
        <v>2020</v>
      </c>
      <c r="C3113" t="s">
        <v>10076</v>
      </c>
      <c r="D3113" t="s">
        <v>511</v>
      </c>
      <c r="E3113" t="s">
        <v>10077</v>
      </c>
      <c r="F3113" s="68">
        <v>43132</v>
      </c>
    </row>
    <row r="3114" spans="1:6">
      <c r="A3114" s="79" t="s">
        <v>13776</v>
      </c>
      <c r="B3114" s="80">
        <v>2020</v>
      </c>
      <c r="C3114" t="s">
        <v>10078</v>
      </c>
      <c r="D3114" t="s">
        <v>511</v>
      </c>
      <c r="E3114" t="s">
        <v>10079</v>
      </c>
      <c r="F3114" s="68">
        <v>43132</v>
      </c>
    </row>
    <row r="3115" spans="1:6">
      <c r="A3115" s="79" t="s">
        <v>13776</v>
      </c>
      <c r="B3115" s="80">
        <v>2020</v>
      </c>
      <c r="C3115" t="s">
        <v>10080</v>
      </c>
      <c r="D3115" t="s">
        <v>511</v>
      </c>
      <c r="E3115" t="s">
        <v>10081</v>
      </c>
      <c r="F3115" s="68">
        <v>43132</v>
      </c>
    </row>
    <row r="3116" spans="1:6">
      <c r="A3116" s="79" t="s">
        <v>13776</v>
      </c>
      <c r="B3116" s="80">
        <v>2020</v>
      </c>
      <c r="C3116" t="s">
        <v>14716</v>
      </c>
      <c r="D3116" t="s">
        <v>511</v>
      </c>
      <c r="E3116" t="s">
        <v>10082</v>
      </c>
      <c r="F3116" s="68">
        <v>43132</v>
      </c>
    </row>
    <row r="3117" spans="1:6">
      <c r="A3117" s="79" t="s">
        <v>13776</v>
      </c>
      <c r="B3117" s="80">
        <v>2020</v>
      </c>
      <c r="C3117" t="s">
        <v>15351</v>
      </c>
      <c r="D3117" t="s">
        <v>511</v>
      </c>
      <c r="E3117" t="s">
        <v>10083</v>
      </c>
      <c r="F3117" s="68">
        <v>43132</v>
      </c>
    </row>
    <row r="3118" spans="1:6">
      <c r="A3118" s="79" t="s">
        <v>13776</v>
      </c>
      <c r="B3118" s="80">
        <v>2020</v>
      </c>
      <c r="C3118" t="s">
        <v>15352</v>
      </c>
      <c r="D3118" t="s">
        <v>511</v>
      </c>
      <c r="E3118" t="s">
        <v>10084</v>
      </c>
      <c r="F3118" s="68">
        <v>43132</v>
      </c>
    </row>
    <row r="3119" spans="1:6">
      <c r="A3119" s="79" t="s">
        <v>13777</v>
      </c>
      <c r="B3119" s="80">
        <v>2020</v>
      </c>
      <c r="C3119" t="s">
        <v>10085</v>
      </c>
      <c r="D3119" t="s">
        <v>511</v>
      </c>
      <c r="E3119" t="s">
        <v>10086</v>
      </c>
      <c r="F3119" s="68">
        <v>38886</v>
      </c>
    </row>
    <row r="3120" spans="1:6">
      <c r="A3120" s="79" t="s">
        <v>13777</v>
      </c>
      <c r="B3120" s="80">
        <v>2020</v>
      </c>
      <c r="C3120" t="s">
        <v>10087</v>
      </c>
      <c r="D3120" t="s">
        <v>511</v>
      </c>
      <c r="E3120" t="s">
        <v>10088</v>
      </c>
      <c r="F3120" s="68">
        <v>38886</v>
      </c>
    </row>
    <row r="3121" spans="1:6">
      <c r="A3121" s="79" t="s">
        <v>13777</v>
      </c>
      <c r="B3121" s="80">
        <v>2020</v>
      </c>
      <c r="C3121" t="s">
        <v>10089</v>
      </c>
      <c r="D3121" t="s">
        <v>511</v>
      </c>
      <c r="E3121" t="s">
        <v>10090</v>
      </c>
      <c r="F3121" s="68">
        <v>38886</v>
      </c>
    </row>
    <row r="3122" spans="1:6">
      <c r="A3122" s="79" t="s">
        <v>13778</v>
      </c>
      <c r="B3122" s="80">
        <v>2020</v>
      </c>
      <c r="C3122" t="s">
        <v>15353</v>
      </c>
      <c r="D3122" t="s">
        <v>511</v>
      </c>
      <c r="E3122" t="s">
        <v>10091</v>
      </c>
      <c r="F3122" s="68">
        <v>43132</v>
      </c>
    </row>
    <row r="3123" spans="1:6">
      <c r="A3123" s="79" t="s">
        <v>13778</v>
      </c>
      <c r="B3123" s="80">
        <v>2020</v>
      </c>
      <c r="C3123" t="s">
        <v>15354</v>
      </c>
      <c r="D3123" t="s">
        <v>511</v>
      </c>
      <c r="E3123" t="s">
        <v>10092</v>
      </c>
      <c r="F3123" s="68">
        <v>43132</v>
      </c>
    </row>
    <row r="3124" spans="1:6">
      <c r="A3124" s="79" t="s">
        <v>13778</v>
      </c>
      <c r="B3124" s="80">
        <v>2020</v>
      </c>
      <c r="C3124" t="s">
        <v>15355</v>
      </c>
      <c r="D3124" t="s">
        <v>511</v>
      </c>
      <c r="E3124" t="s">
        <v>10093</v>
      </c>
      <c r="F3124" s="68">
        <v>43132</v>
      </c>
    </row>
    <row r="3125" spans="1:6">
      <c r="A3125" s="79" t="s">
        <v>13778</v>
      </c>
      <c r="B3125" s="80">
        <v>2020</v>
      </c>
      <c r="C3125" t="s">
        <v>10094</v>
      </c>
      <c r="D3125" t="s">
        <v>511</v>
      </c>
      <c r="E3125" t="s">
        <v>10095</v>
      </c>
      <c r="F3125" s="68">
        <v>43132</v>
      </c>
    </row>
    <row r="3126" spans="1:6">
      <c r="A3126" s="79" t="s">
        <v>13778</v>
      </c>
      <c r="B3126" s="80">
        <v>2020</v>
      </c>
      <c r="C3126" t="s">
        <v>10096</v>
      </c>
      <c r="D3126" t="s">
        <v>511</v>
      </c>
      <c r="E3126" t="s">
        <v>10097</v>
      </c>
      <c r="F3126" s="68">
        <v>43132</v>
      </c>
    </row>
    <row r="3127" spans="1:6">
      <c r="A3127" s="79" t="s">
        <v>13778</v>
      </c>
      <c r="B3127" s="80">
        <v>2020</v>
      </c>
      <c r="C3127" t="s">
        <v>10098</v>
      </c>
      <c r="D3127" t="s">
        <v>511</v>
      </c>
      <c r="E3127" t="s">
        <v>10099</v>
      </c>
      <c r="F3127" s="68">
        <v>43132</v>
      </c>
    </row>
    <row r="3128" spans="1:6">
      <c r="A3128" s="79" t="s">
        <v>13778</v>
      </c>
      <c r="B3128" s="80">
        <v>2020</v>
      </c>
      <c r="C3128" t="s">
        <v>10100</v>
      </c>
      <c r="D3128" t="s">
        <v>511</v>
      </c>
      <c r="E3128" t="s">
        <v>10101</v>
      </c>
      <c r="F3128" s="68">
        <v>43132</v>
      </c>
    </row>
    <row r="3129" spans="1:6">
      <c r="A3129" s="79" t="s">
        <v>13778</v>
      </c>
      <c r="B3129" s="80">
        <v>2020</v>
      </c>
      <c r="C3129" t="s">
        <v>15356</v>
      </c>
      <c r="D3129" t="s">
        <v>511</v>
      </c>
      <c r="E3129" t="s">
        <v>10102</v>
      </c>
      <c r="F3129" s="68">
        <v>43132</v>
      </c>
    </row>
    <row r="3130" spans="1:6">
      <c r="A3130" s="79" t="s">
        <v>13778</v>
      </c>
      <c r="B3130" s="80">
        <v>2020</v>
      </c>
      <c r="C3130" t="s">
        <v>10103</v>
      </c>
      <c r="D3130" t="s">
        <v>511</v>
      </c>
      <c r="E3130" t="s">
        <v>10104</v>
      </c>
      <c r="F3130" s="68">
        <v>43132</v>
      </c>
    </row>
    <row r="3131" spans="1:6">
      <c r="A3131" s="79" t="s">
        <v>13778</v>
      </c>
      <c r="B3131" s="80">
        <v>2020</v>
      </c>
      <c r="C3131" t="s">
        <v>10105</v>
      </c>
      <c r="D3131" t="s">
        <v>511</v>
      </c>
      <c r="E3131" t="s">
        <v>10106</v>
      </c>
      <c r="F3131" s="68">
        <v>43132</v>
      </c>
    </row>
    <row r="3132" spans="1:6">
      <c r="A3132" s="79" t="s">
        <v>13778</v>
      </c>
      <c r="B3132" s="80">
        <v>2020</v>
      </c>
      <c r="C3132" t="s">
        <v>10107</v>
      </c>
      <c r="D3132" t="s">
        <v>511</v>
      </c>
      <c r="E3132" t="s">
        <v>10108</v>
      </c>
      <c r="F3132" s="68">
        <v>43132</v>
      </c>
    </row>
    <row r="3133" spans="1:6">
      <c r="A3133" s="79" t="s">
        <v>13778</v>
      </c>
      <c r="B3133" s="80">
        <v>2020</v>
      </c>
      <c r="C3133" t="s">
        <v>15357</v>
      </c>
      <c r="D3133" t="s">
        <v>511</v>
      </c>
      <c r="E3133" t="s">
        <v>10109</v>
      </c>
      <c r="F3133" s="68">
        <v>43132</v>
      </c>
    </row>
    <row r="3134" spans="1:6">
      <c r="A3134" s="79" t="s">
        <v>13778</v>
      </c>
      <c r="B3134" s="80">
        <v>2020</v>
      </c>
      <c r="C3134" t="s">
        <v>10110</v>
      </c>
      <c r="D3134" t="s">
        <v>511</v>
      </c>
      <c r="E3134" t="s">
        <v>10111</v>
      </c>
      <c r="F3134" s="68">
        <v>43132</v>
      </c>
    </row>
    <row r="3135" spans="1:6">
      <c r="A3135" s="79" t="s">
        <v>13778</v>
      </c>
      <c r="B3135" s="80">
        <v>2020</v>
      </c>
      <c r="C3135" t="s">
        <v>15358</v>
      </c>
      <c r="D3135" t="s">
        <v>511</v>
      </c>
      <c r="E3135" t="s">
        <v>10112</v>
      </c>
      <c r="F3135" s="68">
        <v>43132</v>
      </c>
    </row>
    <row r="3136" spans="1:6">
      <c r="A3136" s="79" t="s">
        <v>13778</v>
      </c>
      <c r="B3136" s="80">
        <v>2020</v>
      </c>
      <c r="C3136" t="s">
        <v>15359</v>
      </c>
      <c r="D3136" t="s">
        <v>511</v>
      </c>
      <c r="E3136" t="s">
        <v>10113</v>
      </c>
      <c r="F3136" s="68">
        <v>43132</v>
      </c>
    </row>
    <row r="3137" spans="1:6">
      <c r="A3137" s="79" t="s">
        <v>13778</v>
      </c>
      <c r="B3137" s="80">
        <v>2020</v>
      </c>
      <c r="C3137" t="s">
        <v>15360</v>
      </c>
      <c r="D3137" t="s">
        <v>511</v>
      </c>
      <c r="E3137" t="s">
        <v>10114</v>
      </c>
      <c r="F3137" s="68">
        <v>43132</v>
      </c>
    </row>
    <row r="3138" spans="1:6">
      <c r="A3138" s="79" t="s">
        <v>13778</v>
      </c>
      <c r="B3138" s="80">
        <v>2020</v>
      </c>
      <c r="C3138" t="s">
        <v>15361</v>
      </c>
      <c r="D3138" t="s">
        <v>511</v>
      </c>
      <c r="E3138" t="s">
        <v>10115</v>
      </c>
      <c r="F3138" s="68">
        <v>43132</v>
      </c>
    </row>
    <row r="3139" spans="1:6">
      <c r="A3139" s="79" t="s">
        <v>13778</v>
      </c>
      <c r="B3139" s="80">
        <v>2020</v>
      </c>
      <c r="C3139" t="s">
        <v>15362</v>
      </c>
      <c r="D3139" t="s">
        <v>511</v>
      </c>
      <c r="E3139" t="s">
        <v>10116</v>
      </c>
      <c r="F3139" s="68">
        <v>43132</v>
      </c>
    </row>
    <row r="3140" spans="1:6">
      <c r="A3140" s="79" t="s">
        <v>13778</v>
      </c>
      <c r="B3140" s="80">
        <v>2020</v>
      </c>
      <c r="C3140" t="s">
        <v>10117</v>
      </c>
      <c r="D3140" t="s">
        <v>511</v>
      </c>
      <c r="E3140" t="s">
        <v>10118</v>
      </c>
      <c r="F3140" s="68">
        <v>43132</v>
      </c>
    </row>
    <row r="3141" spans="1:6">
      <c r="A3141" s="79" t="s">
        <v>13778</v>
      </c>
      <c r="B3141" s="80">
        <v>2020</v>
      </c>
      <c r="C3141" t="s">
        <v>5297</v>
      </c>
      <c r="D3141" t="s">
        <v>511</v>
      </c>
      <c r="E3141" t="s">
        <v>10119</v>
      </c>
      <c r="F3141" s="68">
        <v>43132</v>
      </c>
    </row>
    <row r="3142" spans="1:6">
      <c r="A3142" s="79" t="s">
        <v>13778</v>
      </c>
      <c r="B3142" s="80">
        <v>2020</v>
      </c>
      <c r="C3142" t="s">
        <v>10120</v>
      </c>
      <c r="D3142" t="s">
        <v>511</v>
      </c>
      <c r="E3142" t="s">
        <v>10121</v>
      </c>
      <c r="F3142" s="68">
        <v>43132</v>
      </c>
    </row>
    <row r="3143" spans="1:6">
      <c r="A3143" s="79" t="s">
        <v>13778</v>
      </c>
      <c r="B3143" s="80">
        <v>2020</v>
      </c>
      <c r="C3143" t="s">
        <v>10122</v>
      </c>
      <c r="D3143" t="s">
        <v>511</v>
      </c>
      <c r="E3143" t="s">
        <v>10123</v>
      </c>
      <c r="F3143" s="68">
        <v>43132</v>
      </c>
    </row>
    <row r="3144" spans="1:6">
      <c r="A3144" s="79" t="s">
        <v>13778</v>
      </c>
      <c r="B3144" s="80">
        <v>2020</v>
      </c>
      <c r="C3144" t="s">
        <v>10124</v>
      </c>
      <c r="D3144" t="s">
        <v>511</v>
      </c>
      <c r="E3144" t="s">
        <v>10125</v>
      </c>
      <c r="F3144" s="68">
        <v>43132</v>
      </c>
    </row>
    <row r="3145" spans="1:6">
      <c r="A3145" s="79" t="s">
        <v>13778</v>
      </c>
      <c r="B3145" s="80">
        <v>2020</v>
      </c>
      <c r="C3145" t="s">
        <v>10126</v>
      </c>
      <c r="D3145" t="s">
        <v>511</v>
      </c>
      <c r="E3145" t="s">
        <v>10127</v>
      </c>
      <c r="F3145" s="68">
        <v>43132</v>
      </c>
    </row>
    <row r="3146" spans="1:6">
      <c r="A3146" s="79" t="s">
        <v>13778</v>
      </c>
      <c r="B3146" s="80">
        <v>2020</v>
      </c>
      <c r="C3146" t="s">
        <v>15363</v>
      </c>
      <c r="D3146" t="s">
        <v>511</v>
      </c>
      <c r="E3146" t="s">
        <v>10128</v>
      </c>
      <c r="F3146" s="68">
        <v>43132</v>
      </c>
    </row>
    <row r="3147" spans="1:6">
      <c r="A3147" s="79" t="s">
        <v>13778</v>
      </c>
      <c r="B3147" s="80">
        <v>2020</v>
      </c>
      <c r="C3147" t="s">
        <v>15364</v>
      </c>
      <c r="D3147" t="s">
        <v>511</v>
      </c>
      <c r="E3147" t="s">
        <v>10129</v>
      </c>
      <c r="F3147" s="68">
        <v>43132</v>
      </c>
    </row>
    <row r="3148" spans="1:6">
      <c r="A3148" s="79" t="s">
        <v>13778</v>
      </c>
      <c r="B3148" s="80">
        <v>2020</v>
      </c>
      <c r="C3148" t="s">
        <v>10130</v>
      </c>
      <c r="D3148" t="s">
        <v>511</v>
      </c>
      <c r="E3148" t="s">
        <v>10131</v>
      </c>
      <c r="F3148" s="68">
        <v>43132</v>
      </c>
    </row>
    <row r="3149" spans="1:6">
      <c r="A3149" s="79" t="s">
        <v>13778</v>
      </c>
      <c r="B3149" s="80">
        <v>2020</v>
      </c>
      <c r="C3149" t="s">
        <v>15365</v>
      </c>
      <c r="D3149" t="s">
        <v>511</v>
      </c>
      <c r="E3149" t="s">
        <v>10132</v>
      </c>
      <c r="F3149" s="68">
        <v>43132</v>
      </c>
    </row>
    <row r="3150" spans="1:6">
      <c r="A3150" s="79" t="s">
        <v>13778</v>
      </c>
      <c r="B3150" s="80">
        <v>2020</v>
      </c>
      <c r="C3150" t="s">
        <v>10133</v>
      </c>
      <c r="D3150" t="s">
        <v>511</v>
      </c>
      <c r="E3150" t="s">
        <v>10134</v>
      </c>
      <c r="F3150" s="68">
        <v>43132</v>
      </c>
    </row>
    <row r="3151" spans="1:6">
      <c r="A3151" s="79" t="s">
        <v>13778</v>
      </c>
      <c r="B3151" s="80">
        <v>2020</v>
      </c>
      <c r="C3151" t="s">
        <v>10135</v>
      </c>
      <c r="D3151" t="s">
        <v>511</v>
      </c>
      <c r="E3151" t="s">
        <v>10136</v>
      </c>
      <c r="F3151" s="68">
        <v>43132</v>
      </c>
    </row>
    <row r="3152" spans="1:6">
      <c r="A3152" s="79" t="s">
        <v>13778</v>
      </c>
      <c r="B3152" s="80">
        <v>2020</v>
      </c>
      <c r="C3152" t="s">
        <v>10137</v>
      </c>
      <c r="D3152" t="s">
        <v>511</v>
      </c>
      <c r="E3152" t="s">
        <v>10138</v>
      </c>
      <c r="F3152" s="68">
        <v>43132</v>
      </c>
    </row>
    <row r="3153" spans="1:6">
      <c r="A3153" s="79" t="s">
        <v>13778</v>
      </c>
      <c r="B3153" s="80">
        <v>2020</v>
      </c>
      <c r="C3153" t="s">
        <v>15366</v>
      </c>
      <c r="D3153" t="s">
        <v>511</v>
      </c>
      <c r="E3153" t="s">
        <v>10139</v>
      </c>
      <c r="F3153" s="68">
        <v>43132</v>
      </c>
    </row>
    <row r="3154" spans="1:6">
      <c r="A3154" s="79" t="s">
        <v>13778</v>
      </c>
      <c r="B3154" s="80">
        <v>2020</v>
      </c>
      <c r="C3154" t="s">
        <v>10140</v>
      </c>
      <c r="D3154" t="s">
        <v>511</v>
      </c>
      <c r="E3154" t="s">
        <v>10141</v>
      </c>
      <c r="F3154" s="68">
        <v>43132</v>
      </c>
    </row>
    <row r="3155" spans="1:6">
      <c r="A3155" s="79" t="s">
        <v>13778</v>
      </c>
      <c r="B3155" s="80">
        <v>2020</v>
      </c>
      <c r="C3155" t="s">
        <v>15367</v>
      </c>
      <c r="D3155" t="s">
        <v>511</v>
      </c>
      <c r="E3155" t="s">
        <v>10142</v>
      </c>
      <c r="F3155" s="68">
        <v>43132</v>
      </c>
    </row>
    <row r="3156" spans="1:6">
      <c r="A3156" s="79" t="s">
        <v>13778</v>
      </c>
      <c r="B3156" s="80">
        <v>2020</v>
      </c>
      <c r="C3156" t="s">
        <v>10143</v>
      </c>
      <c r="D3156" t="s">
        <v>511</v>
      </c>
      <c r="E3156" t="s">
        <v>10144</v>
      </c>
      <c r="F3156" s="68">
        <v>43132</v>
      </c>
    </row>
    <row r="3157" spans="1:6">
      <c r="A3157" s="79" t="s">
        <v>13778</v>
      </c>
      <c r="B3157" s="80">
        <v>2020</v>
      </c>
      <c r="C3157" t="s">
        <v>15368</v>
      </c>
      <c r="D3157" t="s">
        <v>511</v>
      </c>
      <c r="E3157" t="s">
        <v>10145</v>
      </c>
      <c r="F3157" s="68">
        <v>43132</v>
      </c>
    </row>
    <row r="3158" spans="1:6">
      <c r="A3158" s="79" t="s">
        <v>13778</v>
      </c>
      <c r="B3158" s="80">
        <v>2020</v>
      </c>
      <c r="C3158" t="s">
        <v>10146</v>
      </c>
      <c r="D3158" t="s">
        <v>511</v>
      </c>
      <c r="E3158" t="s">
        <v>10147</v>
      </c>
      <c r="F3158" s="68">
        <v>43132</v>
      </c>
    </row>
    <row r="3159" spans="1:6">
      <c r="A3159" s="79" t="s">
        <v>13778</v>
      </c>
      <c r="B3159" s="80">
        <v>2020</v>
      </c>
      <c r="C3159" t="s">
        <v>15369</v>
      </c>
      <c r="D3159" t="s">
        <v>511</v>
      </c>
      <c r="E3159" t="s">
        <v>10148</v>
      </c>
      <c r="F3159" s="68">
        <v>43132</v>
      </c>
    </row>
    <row r="3160" spans="1:6">
      <c r="A3160" s="79" t="s">
        <v>13778</v>
      </c>
      <c r="B3160" s="80">
        <v>2020</v>
      </c>
      <c r="C3160" t="s">
        <v>10149</v>
      </c>
      <c r="D3160" t="s">
        <v>511</v>
      </c>
      <c r="E3160" t="s">
        <v>10150</v>
      </c>
      <c r="F3160" s="68">
        <v>43132</v>
      </c>
    </row>
    <row r="3161" spans="1:6">
      <c r="A3161" s="79" t="s">
        <v>13778</v>
      </c>
      <c r="B3161" s="80">
        <v>2020</v>
      </c>
      <c r="C3161" t="s">
        <v>15370</v>
      </c>
      <c r="D3161" t="s">
        <v>511</v>
      </c>
      <c r="E3161" t="s">
        <v>10151</v>
      </c>
      <c r="F3161" s="68">
        <v>43132</v>
      </c>
    </row>
    <row r="3162" spans="1:6">
      <c r="A3162" s="79" t="s">
        <v>13778</v>
      </c>
      <c r="B3162" s="80">
        <v>2020</v>
      </c>
      <c r="C3162" t="s">
        <v>10152</v>
      </c>
      <c r="D3162" t="s">
        <v>511</v>
      </c>
      <c r="E3162" t="s">
        <v>10153</v>
      </c>
      <c r="F3162" s="68">
        <v>43132</v>
      </c>
    </row>
    <row r="3163" spans="1:6">
      <c r="A3163" s="79" t="s">
        <v>13778</v>
      </c>
      <c r="B3163" s="80">
        <v>2020</v>
      </c>
      <c r="C3163" t="s">
        <v>10154</v>
      </c>
      <c r="D3163" t="s">
        <v>511</v>
      </c>
      <c r="E3163" t="s">
        <v>10155</v>
      </c>
      <c r="F3163" s="68">
        <v>43132</v>
      </c>
    </row>
    <row r="3164" spans="1:6">
      <c r="A3164" s="79" t="s">
        <v>13778</v>
      </c>
      <c r="B3164" s="80">
        <v>2020</v>
      </c>
      <c r="C3164" t="s">
        <v>10156</v>
      </c>
      <c r="D3164" t="s">
        <v>511</v>
      </c>
      <c r="E3164" t="s">
        <v>10157</v>
      </c>
      <c r="F3164" s="68">
        <v>43132</v>
      </c>
    </row>
    <row r="3165" spans="1:6">
      <c r="A3165" s="79" t="s">
        <v>13778</v>
      </c>
      <c r="B3165" s="80">
        <v>2020</v>
      </c>
      <c r="C3165" t="s">
        <v>10158</v>
      </c>
      <c r="D3165" t="s">
        <v>511</v>
      </c>
      <c r="E3165" t="s">
        <v>10159</v>
      </c>
      <c r="F3165" s="68">
        <v>43132</v>
      </c>
    </row>
    <row r="3166" spans="1:6">
      <c r="A3166" s="79" t="s">
        <v>13778</v>
      </c>
      <c r="B3166" s="80">
        <v>2020</v>
      </c>
      <c r="C3166" t="s">
        <v>10160</v>
      </c>
      <c r="D3166" t="s">
        <v>511</v>
      </c>
      <c r="E3166" t="s">
        <v>10161</v>
      </c>
      <c r="F3166" s="68">
        <v>43132</v>
      </c>
    </row>
    <row r="3167" spans="1:6">
      <c r="A3167" s="79" t="s">
        <v>13778</v>
      </c>
      <c r="B3167" s="80">
        <v>2020</v>
      </c>
      <c r="C3167" t="s">
        <v>15371</v>
      </c>
      <c r="D3167" t="s">
        <v>511</v>
      </c>
      <c r="E3167" t="s">
        <v>10162</v>
      </c>
      <c r="F3167" s="68">
        <v>43132</v>
      </c>
    </row>
    <row r="3168" spans="1:6">
      <c r="A3168" s="79" t="s">
        <v>13778</v>
      </c>
      <c r="B3168" s="80">
        <v>2020</v>
      </c>
      <c r="C3168" t="s">
        <v>10163</v>
      </c>
      <c r="D3168" t="s">
        <v>511</v>
      </c>
      <c r="E3168" t="s">
        <v>10164</v>
      </c>
      <c r="F3168" s="68">
        <v>43132</v>
      </c>
    </row>
    <row r="3169" spans="1:6">
      <c r="A3169" s="79" t="s">
        <v>13778</v>
      </c>
      <c r="B3169" s="80">
        <v>2020</v>
      </c>
      <c r="C3169" t="s">
        <v>10165</v>
      </c>
      <c r="D3169" t="s">
        <v>511</v>
      </c>
      <c r="E3169" t="s">
        <v>10166</v>
      </c>
      <c r="F3169" s="68">
        <v>43132</v>
      </c>
    </row>
    <row r="3170" spans="1:6">
      <c r="A3170" s="79" t="s">
        <v>13778</v>
      </c>
      <c r="B3170" s="80">
        <v>2020</v>
      </c>
      <c r="C3170" t="s">
        <v>10167</v>
      </c>
      <c r="D3170" t="s">
        <v>511</v>
      </c>
      <c r="E3170" t="s">
        <v>10168</v>
      </c>
      <c r="F3170" s="68">
        <v>43132</v>
      </c>
    </row>
    <row r="3171" spans="1:6">
      <c r="A3171" s="79" t="s">
        <v>13778</v>
      </c>
      <c r="B3171" s="80">
        <v>2020</v>
      </c>
      <c r="C3171" t="s">
        <v>15372</v>
      </c>
      <c r="D3171" t="s">
        <v>511</v>
      </c>
      <c r="E3171" t="s">
        <v>10169</v>
      </c>
      <c r="F3171" s="68">
        <v>43132</v>
      </c>
    </row>
    <row r="3172" spans="1:6">
      <c r="A3172" s="79" t="s">
        <v>13778</v>
      </c>
      <c r="B3172" s="80">
        <v>2020</v>
      </c>
      <c r="C3172" t="s">
        <v>10170</v>
      </c>
      <c r="D3172" t="s">
        <v>511</v>
      </c>
      <c r="E3172" t="s">
        <v>10171</v>
      </c>
      <c r="F3172" s="68">
        <v>43132</v>
      </c>
    </row>
    <row r="3173" spans="1:6">
      <c r="A3173" s="79" t="s">
        <v>13778</v>
      </c>
      <c r="B3173" s="80">
        <v>2020</v>
      </c>
      <c r="C3173" t="s">
        <v>10172</v>
      </c>
      <c r="D3173" t="s">
        <v>511</v>
      </c>
      <c r="E3173" t="s">
        <v>10173</v>
      </c>
      <c r="F3173" s="68">
        <v>43132</v>
      </c>
    </row>
    <row r="3174" spans="1:6">
      <c r="A3174" s="79" t="s">
        <v>13778</v>
      </c>
      <c r="B3174" s="80">
        <v>2020</v>
      </c>
      <c r="C3174" t="s">
        <v>10174</v>
      </c>
      <c r="D3174" t="s">
        <v>511</v>
      </c>
      <c r="E3174" t="s">
        <v>10175</v>
      </c>
      <c r="F3174" s="68">
        <v>43132</v>
      </c>
    </row>
    <row r="3175" spans="1:6">
      <c r="A3175" s="79" t="s">
        <v>13778</v>
      </c>
      <c r="B3175" s="80">
        <v>2020</v>
      </c>
      <c r="C3175" t="s">
        <v>10176</v>
      </c>
      <c r="D3175" t="s">
        <v>511</v>
      </c>
      <c r="E3175" t="s">
        <v>10177</v>
      </c>
      <c r="F3175" s="68">
        <v>43132</v>
      </c>
    </row>
    <row r="3176" spans="1:6">
      <c r="A3176" s="79" t="s">
        <v>13778</v>
      </c>
      <c r="B3176" s="80">
        <v>2020</v>
      </c>
      <c r="C3176" t="s">
        <v>15373</v>
      </c>
      <c r="D3176" t="s">
        <v>511</v>
      </c>
      <c r="E3176" t="s">
        <v>10178</v>
      </c>
      <c r="F3176" s="68">
        <v>43132</v>
      </c>
    </row>
    <row r="3177" spans="1:6">
      <c r="A3177" s="79" t="s">
        <v>13778</v>
      </c>
      <c r="B3177" s="80">
        <v>2020</v>
      </c>
      <c r="C3177" t="s">
        <v>15374</v>
      </c>
      <c r="D3177" t="s">
        <v>511</v>
      </c>
      <c r="E3177" t="s">
        <v>10179</v>
      </c>
      <c r="F3177" s="68">
        <v>43132</v>
      </c>
    </row>
    <row r="3178" spans="1:6">
      <c r="A3178" s="79" t="s">
        <v>13778</v>
      </c>
      <c r="B3178" s="80">
        <v>2020</v>
      </c>
      <c r="C3178" t="s">
        <v>10180</v>
      </c>
      <c r="D3178" t="s">
        <v>511</v>
      </c>
      <c r="E3178" t="s">
        <v>10181</v>
      </c>
      <c r="F3178" s="68">
        <v>43132</v>
      </c>
    </row>
    <row r="3179" spans="1:6">
      <c r="A3179" s="79" t="s">
        <v>13778</v>
      </c>
      <c r="B3179" s="80">
        <v>2020</v>
      </c>
      <c r="C3179" t="s">
        <v>10182</v>
      </c>
      <c r="D3179" t="s">
        <v>511</v>
      </c>
      <c r="E3179" t="s">
        <v>10183</v>
      </c>
      <c r="F3179" s="68">
        <v>43132</v>
      </c>
    </row>
    <row r="3180" spans="1:6">
      <c r="A3180" s="79" t="s">
        <v>13778</v>
      </c>
      <c r="B3180" s="80">
        <v>2020</v>
      </c>
      <c r="C3180" t="s">
        <v>15375</v>
      </c>
      <c r="D3180" t="s">
        <v>511</v>
      </c>
      <c r="E3180" t="s">
        <v>10184</v>
      </c>
      <c r="F3180" s="68">
        <v>43132</v>
      </c>
    </row>
    <row r="3181" spans="1:6">
      <c r="A3181" s="79" t="s">
        <v>13778</v>
      </c>
      <c r="B3181" s="80">
        <v>2020</v>
      </c>
      <c r="C3181" t="s">
        <v>15376</v>
      </c>
      <c r="D3181" t="s">
        <v>511</v>
      </c>
      <c r="E3181" t="s">
        <v>10185</v>
      </c>
      <c r="F3181" s="68">
        <v>43132</v>
      </c>
    </row>
    <row r="3182" spans="1:6">
      <c r="A3182" s="79" t="s">
        <v>13778</v>
      </c>
      <c r="B3182" s="80">
        <v>2020</v>
      </c>
      <c r="C3182" t="s">
        <v>15377</v>
      </c>
      <c r="D3182" t="s">
        <v>511</v>
      </c>
      <c r="E3182" t="s">
        <v>10186</v>
      </c>
      <c r="F3182" s="68">
        <v>43132</v>
      </c>
    </row>
    <row r="3183" spans="1:6">
      <c r="A3183" s="79" t="s">
        <v>13778</v>
      </c>
      <c r="B3183" s="80">
        <v>2020</v>
      </c>
      <c r="C3183" t="s">
        <v>15378</v>
      </c>
      <c r="D3183" t="s">
        <v>511</v>
      </c>
      <c r="E3183" t="s">
        <v>10187</v>
      </c>
      <c r="F3183" s="68">
        <v>43132</v>
      </c>
    </row>
    <row r="3184" spans="1:6">
      <c r="A3184" s="79" t="s">
        <v>13778</v>
      </c>
      <c r="B3184" s="80">
        <v>2020</v>
      </c>
      <c r="C3184" t="s">
        <v>10188</v>
      </c>
      <c r="D3184" t="s">
        <v>511</v>
      </c>
      <c r="E3184" t="s">
        <v>10189</v>
      </c>
      <c r="F3184" s="68">
        <v>43132</v>
      </c>
    </row>
    <row r="3185" spans="1:6">
      <c r="A3185" s="79" t="s">
        <v>13778</v>
      </c>
      <c r="B3185" s="80">
        <v>2020</v>
      </c>
      <c r="C3185" t="s">
        <v>10190</v>
      </c>
      <c r="D3185" t="s">
        <v>511</v>
      </c>
      <c r="E3185" t="s">
        <v>10191</v>
      </c>
      <c r="F3185" s="68">
        <v>43132</v>
      </c>
    </row>
    <row r="3186" spans="1:6">
      <c r="A3186" s="79" t="s">
        <v>13778</v>
      </c>
      <c r="B3186" s="80">
        <v>2020</v>
      </c>
      <c r="C3186" t="s">
        <v>10192</v>
      </c>
      <c r="D3186" t="s">
        <v>511</v>
      </c>
      <c r="E3186" t="s">
        <v>10193</v>
      </c>
      <c r="F3186" s="68">
        <v>43132</v>
      </c>
    </row>
    <row r="3187" spans="1:6">
      <c r="A3187" s="79" t="s">
        <v>13778</v>
      </c>
      <c r="B3187" s="80">
        <v>2020</v>
      </c>
      <c r="C3187" t="s">
        <v>10194</v>
      </c>
      <c r="D3187" t="s">
        <v>511</v>
      </c>
      <c r="E3187" t="s">
        <v>10195</v>
      </c>
      <c r="F3187" s="68">
        <v>43132</v>
      </c>
    </row>
    <row r="3188" spans="1:6">
      <c r="A3188" s="79" t="s">
        <v>13778</v>
      </c>
      <c r="B3188" s="80">
        <v>2020</v>
      </c>
      <c r="C3188" t="s">
        <v>10196</v>
      </c>
      <c r="D3188" t="s">
        <v>511</v>
      </c>
      <c r="E3188" t="s">
        <v>10197</v>
      </c>
      <c r="F3188" s="68">
        <v>43132</v>
      </c>
    </row>
    <row r="3189" spans="1:6">
      <c r="A3189" s="79" t="s">
        <v>13778</v>
      </c>
      <c r="B3189" s="80">
        <v>2020</v>
      </c>
      <c r="C3189" t="s">
        <v>15379</v>
      </c>
      <c r="D3189" t="s">
        <v>511</v>
      </c>
      <c r="E3189" t="s">
        <v>10198</v>
      </c>
      <c r="F3189" s="68">
        <v>43132</v>
      </c>
    </row>
    <row r="3190" spans="1:6">
      <c r="A3190" s="79" t="s">
        <v>13778</v>
      </c>
      <c r="B3190" s="80">
        <v>2020</v>
      </c>
      <c r="C3190" t="s">
        <v>10199</v>
      </c>
      <c r="D3190" t="s">
        <v>511</v>
      </c>
      <c r="E3190" t="s">
        <v>10200</v>
      </c>
      <c r="F3190" s="68">
        <v>43132</v>
      </c>
    </row>
    <row r="3191" spans="1:6">
      <c r="A3191" s="79" t="s">
        <v>13778</v>
      </c>
      <c r="B3191" s="80">
        <v>2020</v>
      </c>
      <c r="C3191" t="s">
        <v>12872</v>
      </c>
      <c r="D3191" t="s">
        <v>511</v>
      </c>
      <c r="E3191" t="s">
        <v>10201</v>
      </c>
      <c r="F3191" s="68">
        <v>43132</v>
      </c>
    </row>
    <row r="3192" spans="1:6">
      <c r="A3192" s="79" t="s">
        <v>13778</v>
      </c>
      <c r="B3192" s="80">
        <v>2020</v>
      </c>
      <c r="C3192" t="s">
        <v>10202</v>
      </c>
      <c r="D3192" t="s">
        <v>511</v>
      </c>
      <c r="E3192" t="s">
        <v>10203</v>
      </c>
      <c r="F3192" s="68">
        <v>43132</v>
      </c>
    </row>
    <row r="3193" spans="1:6">
      <c r="A3193" s="79" t="s">
        <v>13778</v>
      </c>
      <c r="B3193" s="80">
        <v>2020</v>
      </c>
      <c r="C3193" t="s">
        <v>10204</v>
      </c>
      <c r="D3193" t="s">
        <v>511</v>
      </c>
      <c r="E3193" t="s">
        <v>10205</v>
      </c>
      <c r="F3193" s="68">
        <v>43132</v>
      </c>
    </row>
    <row r="3194" spans="1:6">
      <c r="A3194" s="79" t="s">
        <v>13778</v>
      </c>
      <c r="B3194" s="80">
        <v>2020</v>
      </c>
      <c r="C3194" t="s">
        <v>10206</v>
      </c>
      <c r="D3194" t="s">
        <v>511</v>
      </c>
      <c r="E3194" t="s">
        <v>10207</v>
      </c>
      <c r="F3194" s="68">
        <v>43132</v>
      </c>
    </row>
    <row r="3195" spans="1:6">
      <c r="A3195" s="79" t="s">
        <v>13778</v>
      </c>
      <c r="B3195" s="80">
        <v>2020</v>
      </c>
      <c r="C3195" t="s">
        <v>15380</v>
      </c>
      <c r="D3195" t="s">
        <v>511</v>
      </c>
      <c r="E3195" t="s">
        <v>10208</v>
      </c>
      <c r="F3195" s="68">
        <v>43132</v>
      </c>
    </row>
    <row r="3196" spans="1:6">
      <c r="A3196" s="79" t="s">
        <v>13779</v>
      </c>
      <c r="B3196" s="80">
        <v>2020</v>
      </c>
      <c r="C3196" t="s">
        <v>10209</v>
      </c>
      <c r="D3196" t="s">
        <v>511</v>
      </c>
      <c r="E3196" t="s">
        <v>10210</v>
      </c>
      <c r="F3196" s="68">
        <v>41426</v>
      </c>
    </row>
    <row r="3197" spans="1:6">
      <c r="A3197" s="79" t="s">
        <v>13779</v>
      </c>
      <c r="B3197" s="80">
        <v>2020</v>
      </c>
      <c r="C3197" t="s">
        <v>14736</v>
      </c>
      <c r="D3197" t="s">
        <v>511</v>
      </c>
      <c r="E3197" t="s">
        <v>10211</v>
      </c>
      <c r="F3197" s="68">
        <v>41426</v>
      </c>
    </row>
    <row r="3198" spans="1:6">
      <c r="A3198" s="79" t="s">
        <v>13779</v>
      </c>
      <c r="B3198" s="80">
        <v>2020</v>
      </c>
      <c r="C3198" t="s">
        <v>6484</v>
      </c>
      <c r="D3198" t="s">
        <v>511</v>
      </c>
      <c r="E3198" t="s">
        <v>10212</v>
      </c>
      <c r="F3198" s="68">
        <v>41426</v>
      </c>
    </row>
    <row r="3199" spans="1:6">
      <c r="A3199" s="79" t="s">
        <v>13779</v>
      </c>
      <c r="B3199" s="80">
        <v>2020</v>
      </c>
      <c r="C3199" t="s">
        <v>7124</v>
      </c>
      <c r="D3199" t="s">
        <v>511</v>
      </c>
      <c r="E3199" t="s">
        <v>10213</v>
      </c>
      <c r="F3199" s="68">
        <v>41426</v>
      </c>
    </row>
    <row r="3200" spans="1:6">
      <c r="A3200" s="79" t="s">
        <v>13779</v>
      </c>
      <c r="B3200" s="80">
        <v>2020</v>
      </c>
      <c r="C3200" t="s">
        <v>12014</v>
      </c>
      <c r="D3200" t="s">
        <v>511</v>
      </c>
      <c r="E3200" t="s">
        <v>10214</v>
      </c>
      <c r="F3200" s="68">
        <v>41426</v>
      </c>
    </row>
    <row r="3201" spans="1:6">
      <c r="A3201" s="79" t="s">
        <v>13779</v>
      </c>
      <c r="B3201" s="80">
        <v>2020</v>
      </c>
      <c r="C3201" t="s">
        <v>7585</v>
      </c>
      <c r="D3201" t="s">
        <v>511</v>
      </c>
      <c r="E3201" t="s">
        <v>10215</v>
      </c>
      <c r="F3201" s="68">
        <v>41426</v>
      </c>
    </row>
    <row r="3202" spans="1:6">
      <c r="A3202" s="79" t="s">
        <v>13779</v>
      </c>
      <c r="B3202" s="80">
        <v>2020</v>
      </c>
      <c r="C3202" t="s">
        <v>7858</v>
      </c>
      <c r="D3202" t="s">
        <v>511</v>
      </c>
      <c r="E3202" t="s">
        <v>10216</v>
      </c>
      <c r="F3202" s="68">
        <v>41426</v>
      </c>
    </row>
    <row r="3203" spans="1:6">
      <c r="A3203" s="79" t="s">
        <v>13779</v>
      </c>
      <c r="B3203" s="80">
        <v>2020</v>
      </c>
      <c r="C3203" t="s">
        <v>8592</v>
      </c>
      <c r="D3203" t="s">
        <v>511</v>
      </c>
      <c r="E3203" t="s">
        <v>10217</v>
      </c>
      <c r="F3203" s="68">
        <v>41426</v>
      </c>
    </row>
    <row r="3204" spans="1:6">
      <c r="A3204" s="79" t="s">
        <v>13779</v>
      </c>
      <c r="B3204" s="80">
        <v>2020</v>
      </c>
      <c r="C3204" t="s">
        <v>8695</v>
      </c>
      <c r="D3204" t="s">
        <v>511</v>
      </c>
      <c r="E3204" t="s">
        <v>10218</v>
      </c>
      <c r="F3204" s="68">
        <v>41426</v>
      </c>
    </row>
    <row r="3205" spans="1:6">
      <c r="A3205" s="79" t="s">
        <v>13779</v>
      </c>
      <c r="B3205" s="80">
        <v>2020</v>
      </c>
      <c r="C3205" t="s">
        <v>15193</v>
      </c>
      <c r="D3205" t="s">
        <v>511</v>
      </c>
      <c r="E3205" t="s">
        <v>10219</v>
      </c>
      <c r="F3205" s="68">
        <v>41426</v>
      </c>
    </row>
    <row r="3206" spans="1:6">
      <c r="A3206" s="79" t="s">
        <v>13780</v>
      </c>
      <c r="B3206" s="80">
        <v>2020</v>
      </c>
      <c r="C3206" t="s">
        <v>9115</v>
      </c>
      <c r="D3206" t="s">
        <v>511</v>
      </c>
      <c r="E3206" t="s">
        <v>10220</v>
      </c>
      <c r="F3206" s="68">
        <v>41426</v>
      </c>
    </row>
    <row r="3207" spans="1:6">
      <c r="A3207" s="79" t="s">
        <v>13780</v>
      </c>
      <c r="B3207" s="80">
        <v>2020</v>
      </c>
      <c r="C3207" t="s">
        <v>10206</v>
      </c>
      <c r="D3207" t="s">
        <v>511</v>
      </c>
      <c r="E3207" t="s">
        <v>10221</v>
      </c>
      <c r="F3207" s="68">
        <v>41426</v>
      </c>
    </row>
    <row r="3208" spans="1:6">
      <c r="A3208" s="79" t="s">
        <v>13780</v>
      </c>
      <c r="B3208" s="80">
        <v>2020</v>
      </c>
      <c r="C3208" t="s">
        <v>15239</v>
      </c>
      <c r="D3208" t="s">
        <v>511</v>
      </c>
      <c r="E3208" t="s">
        <v>10222</v>
      </c>
      <c r="F3208" s="68">
        <v>41426</v>
      </c>
    </row>
    <row r="3209" spans="1:6">
      <c r="A3209" s="79" t="s">
        <v>13780</v>
      </c>
      <c r="B3209" s="80">
        <v>2020</v>
      </c>
      <c r="C3209" t="s">
        <v>9282</v>
      </c>
      <c r="D3209" t="s">
        <v>511</v>
      </c>
      <c r="E3209" t="s">
        <v>10223</v>
      </c>
      <c r="F3209" s="68">
        <v>41426</v>
      </c>
    </row>
    <row r="3210" spans="1:6">
      <c r="A3210" s="79" t="s">
        <v>13780</v>
      </c>
      <c r="B3210" s="80">
        <v>2020</v>
      </c>
      <c r="C3210" t="s">
        <v>9291</v>
      </c>
      <c r="D3210" t="s">
        <v>511</v>
      </c>
      <c r="E3210" t="s">
        <v>10224</v>
      </c>
      <c r="F3210" s="68">
        <v>41426</v>
      </c>
    </row>
    <row r="3211" spans="1:6">
      <c r="A3211" s="79" t="s">
        <v>13780</v>
      </c>
      <c r="B3211" s="80">
        <v>2020</v>
      </c>
      <c r="C3211" t="s">
        <v>10225</v>
      </c>
      <c r="D3211" t="s">
        <v>511</v>
      </c>
      <c r="E3211" t="s">
        <v>10226</v>
      </c>
      <c r="F3211" s="68">
        <v>41426</v>
      </c>
    </row>
    <row r="3212" spans="1:6">
      <c r="A3212" s="79" t="s">
        <v>13780</v>
      </c>
      <c r="B3212" s="80">
        <v>2020</v>
      </c>
      <c r="C3212" t="s">
        <v>15334</v>
      </c>
      <c r="D3212" t="s">
        <v>511</v>
      </c>
      <c r="E3212" t="s">
        <v>10227</v>
      </c>
      <c r="F3212" s="68">
        <v>41426</v>
      </c>
    </row>
    <row r="3213" spans="1:6">
      <c r="A3213" s="79" t="s">
        <v>13780</v>
      </c>
      <c r="B3213" s="80">
        <v>2020</v>
      </c>
      <c r="C3213" t="s">
        <v>10228</v>
      </c>
      <c r="D3213" t="s">
        <v>511</v>
      </c>
      <c r="E3213" t="s">
        <v>10229</v>
      </c>
      <c r="F3213" s="68">
        <v>42491</v>
      </c>
    </row>
    <row r="3214" spans="1:6">
      <c r="A3214" s="79" t="s">
        <v>13781</v>
      </c>
      <c r="B3214" s="80">
        <v>2020</v>
      </c>
      <c r="C3214" t="s">
        <v>10230</v>
      </c>
      <c r="D3214" t="s">
        <v>511</v>
      </c>
      <c r="E3214" t="s">
        <v>10231</v>
      </c>
      <c r="F3214" s="68">
        <v>43525</v>
      </c>
    </row>
    <row r="3215" spans="1:6">
      <c r="A3215" s="79" t="s">
        <v>13782</v>
      </c>
      <c r="B3215" s="80">
        <v>2020</v>
      </c>
      <c r="C3215" t="s">
        <v>10232</v>
      </c>
      <c r="D3215" t="s">
        <v>511</v>
      </c>
      <c r="E3215" t="s">
        <v>10233</v>
      </c>
      <c r="F3215" s="68">
        <v>42826</v>
      </c>
    </row>
    <row r="3216" spans="1:6">
      <c r="A3216" s="79" t="s">
        <v>13782</v>
      </c>
      <c r="B3216" s="80">
        <v>2020</v>
      </c>
      <c r="C3216" t="s">
        <v>10234</v>
      </c>
      <c r="D3216" t="s">
        <v>511</v>
      </c>
      <c r="E3216" t="s">
        <v>10235</v>
      </c>
      <c r="F3216" s="68">
        <v>40848</v>
      </c>
    </row>
    <row r="3217" spans="1:6">
      <c r="A3217" s="79" t="s">
        <v>13782</v>
      </c>
      <c r="B3217" s="80">
        <v>2020</v>
      </c>
      <c r="C3217" t="s">
        <v>10236</v>
      </c>
      <c r="D3217" t="s">
        <v>511</v>
      </c>
      <c r="E3217" t="s">
        <v>10237</v>
      </c>
      <c r="F3217" s="68">
        <v>40848</v>
      </c>
    </row>
    <row r="3218" spans="1:6">
      <c r="A3218" s="79" t="s">
        <v>13783</v>
      </c>
      <c r="B3218" s="80">
        <v>2020</v>
      </c>
      <c r="C3218" t="s">
        <v>10228</v>
      </c>
      <c r="D3218" t="s">
        <v>511</v>
      </c>
      <c r="E3218" t="s">
        <v>10238</v>
      </c>
      <c r="F3218" s="68">
        <v>43405</v>
      </c>
    </row>
    <row r="3219" spans="1:6">
      <c r="A3219" s="79" t="s">
        <v>13783</v>
      </c>
      <c r="B3219" s="80">
        <v>2020</v>
      </c>
      <c r="C3219" t="s">
        <v>10239</v>
      </c>
      <c r="D3219" t="s">
        <v>511</v>
      </c>
      <c r="E3219" t="s">
        <v>10240</v>
      </c>
      <c r="F3219" s="68">
        <v>41579</v>
      </c>
    </row>
    <row r="3220" spans="1:6">
      <c r="A3220" s="79" t="s">
        <v>13784</v>
      </c>
      <c r="B3220" s="80">
        <v>2020</v>
      </c>
      <c r="C3220" t="s">
        <v>10241</v>
      </c>
      <c r="D3220" t="s">
        <v>511</v>
      </c>
      <c r="E3220" t="s">
        <v>10242</v>
      </c>
      <c r="F3220" s="68">
        <v>43132</v>
      </c>
    </row>
    <row r="3221" spans="1:6">
      <c r="A3221" s="79" t="s">
        <v>13784</v>
      </c>
      <c r="B3221" s="80">
        <v>2020</v>
      </c>
      <c r="C3221" t="s">
        <v>15381</v>
      </c>
      <c r="D3221" t="s">
        <v>511</v>
      </c>
      <c r="E3221" t="s">
        <v>10243</v>
      </c>
      <c r="F3221" s="68">
        <v>43132</v>
      </c>
    </row>
    <row r="3222" spans="1:6">
      <c r="A3222" s="79" t="s">
        <v>13784</v>
      </c>
      <c r="B3222" s="80">
        <v>2020</v>
      </c>
      <c r="C3222" t="s">
        <v>10244</v>
      </c>
      <c r="D3222" t="s">
        <v>511</v>
      </c>
      <c r="E3222" t="s">
        <v>10245</v>
      </c>
      <c r="F3222" s="68">
        <v>43132</v>
      </c>
    </row>
    <row r="3223" spans="1:6">
      <c r="A3223" s="79" t="s">
        <v>13784</v>
      </c>
      <c r="B3223" s="80">
        <v>2020</v>
      </c>
      <c r="C3223" t="s">
        <v>10246</v>
      </c>
      <c r="D3223" t="s">
        <v>511</v>
      </c>
      <c r="E3223" t="s">
        <v>10247</v>
      </c>
      <c r="F3223" s="68">
        <v>43132</v>
      </c>
    </row>
    <row r="3224" spans="1:6">
      <c r="A3224" s="79" t="s">
        <v>13784</v>
      </c>
      <c r="B3224" s="80">
        <v>2020</v>
      </c>
      <c r="C3224" t="s">
        <v>10248</v>
      </c>
      <c r="D3224" t="s">
        <v>511</v>
      </c>
      <c r="E3224" t="s">
        <v>10249</v>
      </c>
      <c r="F3224" s="68">
        <v>43132</v>
      </c>
    </row>
    <row r="3225" spans="1:6">
      <c r="A3225" s="79" t="s">
        <v>13784</v>
      </c>
      <c r="B3225" s="80">
        <v>2020</v>
      </c>
      <c r="C3225" t="s">
        <v>10992</v>
      </c>
      <c r="D3225" t="s">
        <v>511</v>
      </c>
      <c r="E3225" t="s">
        <v>10250</v>
      </c>
      <c r="F3225" s="68">
        <v>43132</v>
      </c>
    </row>
    <row r="3226" spans="1:6">
      <c r="A3226" s="79" t="s">
        <v>13784</v>
      </c>
      <c r="B3226" s="80">
        <v>2020</v>
      </c>
      <c r="C3226" t="s">
        <v>10251</v>
      </c>
      <c r="D3226" t="s">
        <v>511</v>
      </c>
      <c r="E3226" t="s">
        <v>10252</v>
      </c>
      <c r="F3226" s="68">
        <v>43132</v>
      </c>
    </row>
    <row r="3227" spans="1:6">
      <c r="A3227" s="79" t="s">
        <v>13784</v>
      </c>
      <c r="B3227" s="80">
        <v>2020</v>
      </c>
      <c r="C3227" t="s">
        <v>10253</v>
      </c>
      <c r="D3227" t="s">
        <v>511</v>
      </c>
      <c r="E3227" t="s">
        <v>10254</v>
      </c>
      <c r="F3227" s="68">
        <v>43132</v>
      </c>
    </row>
    <row r="3228" spans="1:6">
      <c r="A3228" s="79" t="s">
        <v>13784</v>
      </c>
      <c r="B3228" s="80">
        <v>2020</v>
      </c>
      <c r="C3228" t="s">
        <v>10255</v>
      </c>
      <c r="D3228" t="s">
        <v>511</v>
      </c>
      <c r="E3228" t="s">
        <v>10256</v>
      </c>
      <c r="F3228" s="68">
        <v>43132</v>
      </c>
    </row>
    <row r="3229" spans="1:6">
      <c r="A3229" s="79" t="s">
        <v>13784</v>
      </c>
      <c r="B3229" s="80">
        <v>2020</v>
      </c>
      <c r="C3229" t="s">
        <v>10257</v>
      </c>
      <c r="D3229" t="s">
        <v>511</v>
      </c>
      <c r="E3229" t="s">
        <v>10258</v>
      </c>
      <c r="F3229" s="68">
        <v>43132</v>
      </c>
    </row>
    <row r="3230" spans="1:6">
      <c r="A3230" s="79" t="s">
        <v>13784</v>
      </c>
      <c r="B3230" s="80">
        <v>2020</v>
      </c>
      <c r="C3230" t="s">
        <v>15382</v>
      </c>
      <c r="D3230" t="s">
        <v>511</v>
      </c>
      <c r="E3230" t="s">
        <v>10259</v>
      </c>
      <c r="F3230" s="68">
        <v>43132</v>
      </c>
    </row>
    <row r="3231" spans="1:6">
      <c r="A3231" s="79" t="s">
        <v>13784</v>
      </c>
      <c r="B3231" s="80">
        <v>2020</v>
      </c>
      <c r="C3231" t="s">
        <v>10262</v>
      </c>
      <c r="D3231" t="s">
        <v>511</v>
      </c>
      <c r="E3231" t="s">
        <v>10263</v>
      </c>
      <c r="F3231" s="68">
        <v>43132</v>
      </c>
    </row>
    <row r="3232" spans="1:6">
      <c r="A3232" s="79" t="s">
        <v>13784</v>
      </c>
      <c r="B3232" s="80">
        <v>2020</v>
      </c>
      <c r="C3232" t="s">
        <v>10260</v>
      </c>
      <c r="D3232" t="s">
        <v>511</v>
      </c>
      <c r="E3232" t="s">
        <v>10261</v>
      </c>
      <c r="F3232" s="68">
        <v>43132</v>
      </c>
    </row>
    <row r="3233" spans="1:6">
      <c r="A3233" s="79" t="s">
        <v>13784</v>
      </c>
      <c r="B3233" s="80">
        <v>2020</v>
      </c>
      <c r="C3233" t="s">
        <v>10264</v>
      </c>
      <c r="D3233" t="s">
        <v>511</v>
      </c>
      <c r="E3233" t="s">
        <v>10265</v>
      </c>
      <c r="F3233" s="68">
        <v>43132</v>
      </c>
    </row>
    <row r="3234" spans="1:6">
      <c r="A3234" s="79" t="s">
        <v>13784</v>
      </c>
      <c r="B3234" s="80">
        <v>2020</v>
      </c>
      <c r="C3234" t="s">
        <v>10266</v>
      </c>
      <c r="D3234" t="s">
        <v>511</v>
      </c>
      <c r="E3234" t="s">
        <v>10267</v>
      </c>
      <c r="F3234" s="68">
        <v>43132</v>
      </c>
    </row>
    <row r="3235" spans="1:6">
      <c r="A3235" s="79" t="s">
        <v>13784</v>
      </c>
      <c r="B3235" s="80">
        <v>2020</v>
      </c>
      <c r="C3235" t="s">
        <v>15383</v>
      </c>
      <c r="D3235" t="s">
        <v>511</v>
      </c>
      <c r="E3235" t="s">
        <v>10268</v>
      </c>
      <c r="F3235" s="68">
        <v>43132</v>
      </c>
    </row>
    <row r="3236" spans="1:6">
      <c r="A3236" s="79" t="s">
        <v>13784</v>
      </c>
      <c r="B3236" s="80">
        <v>2020</v>
      </c>
      <c r="C3236" t="s">
        <v>8131</v>
      </c>
      <c r="D3236" t="s">
        <v>511</v>
      </c>
      <c r="E3236" t="s">
        <v>10269</v>
      </c>
      <c r="F3236" s="68">
        <v>43132</v>
      </c>
    </row>
    <row r="3237" spans="1:6">
      <c r="A3237" s="79" t="s">
        <v>13784</v>
      </c>
      <c r="B3237" s="80">
        <v>2020</v>
      </c>
      <c r="C3237" t="s">
        <v>15384</v>
      </c>
      <c r="D3237" t="s">
        <v>511</v>
      </c>
      <c r="E3237" t="s">
        <v>10270</v>
      </c>
      <c r="F3237" s="68">
        <v>43132</v>
      </c>
    </row>
    <row r="3238" spans="1:6">
      <c r="A3238" s="79" t="s">
        <v>13784</v>
      </c>
      <c r="B3238" s="80">
        <v>2020</v>
      </c>
      <c r="C3238" t="s">
        <v>10271</v>
      </c>
      <c r="D3238" t="s">
        <v>511</v>
      </c>
      <c r="E3238" t="s">
        <v>10272</v>
      </c>
      <c r="F3238" s="68">
        <v>43132</v>
      </c>
    </row>
    <row r="3239" spans="1:6">
      <c r="A3239" s="79" t="s">
        <v>13784</v>
      </c>
      <c r="B3239" s="80">
        <v>2020</v>
      </c>
      <c r="C3239" t="s">
        <v>15385</v>
      </c>
      <c r="D3239" t="s">
        <v>511</v>
      </c>
      <c r="E3239" t="s">
        <v>10273</v>
      </c>
      <c r="F3239" s="68">
        <v>43132</v>
      </c>
    </row>
    <row r="3240" spans="1:6">
      <c r="A3240" s="79" t="s">
        <v>13784</v>
      </c>
      <c r="B3240" s="80">
        <v>2020</v>
      </c>
      <c r="C3240" t="s">
        <v>15386</v>
      </c>
      <c r="D3240" t="s">
        <v>511</v>
      </c>
      <c r="E3240" t="s">
        <v>10274</v>
      </c>
      <c r="F3240" s="68">
        <v>43132</v>
      </c>
    </row>
    <row r="3241" spans="1:6">
      <c r="A3241" s="79" t="s">
        <v>13784</v>
      </c>
      <c r="B3241" s="80">
        <v>2020</v>
      </c>
      <c r="C3241" t="s">
        <v>10275</v>
      </c>
      <c r="D3241" t="s">
        <v>511</v>
      </c>
      <c r="E3241" t="s">
        <v>10276</v>
      </c>
      <c r="F3241" s="68">
        <v>43132</v>
      </c>
    </row>
    <row r="3242" spans="1:6">
      <c r="A3242" s="79" t="s">
        <v>13784</v>
      </c>
      <c r="B3242" s="80">
        <v>2020</v>
      </c>
      <c r="C3242" t="s">
        <v>10277</v>
      </c>
      <c r="D3242" t="s">
        <v>511</v>
      </c>
      <c r="E3242" t="s">
        <v>10278</v>
      </c>
      <c r="F3242" s="68">
        <v>43132</v>
      </c>
    </row>
    <row r="3243" spans="1:6">
      <c r="A3243" s="79" t="s">
        <v>13784</v>
      </c>
      <c r="B3243" s="80">
        <v>2020</v>
      </c>
      <c r="C3243" t="s">
        <v>10279</v>
      </c>
      <c r="D3243" t="s">
        <v>511</v>
      </c>
      <c r="E3243" t="s">
        <v>10280</v>
      </c>
      <c r="F3243" s="68">
        <v>43132</v>
      </c>
    </row>
    <row r="3244" spans="1:6">
      <c r="A3244" s="79" t="s">
        <v>13784</v>
      </c>
      <c r="B3244" s="80">
        <v>2020</v>
      </c>
      <c r="C3244" t="s">
        <v>15387</v>
      </c>
      <c r="D3244" t="s">
        <v>511</v>
      </c>
      <c r="E3244" t="s">
        <v>10281</v>
      </c>
      <c r="F3244" s="68">
        <v>43132</v>
      </c>
    </row>
    <row r="3245" spans="1:6">
      <c r="A3245" s="79" t="s">
        <v>13784</v>
      </c>
      <c r="B3245" s="80">
        <v>2020</v>
      </c>
      <c r="C3245" t="s">
        <v>10282</v>
      </c>
      <c r="D3245" t="s">
        <v>511</v>
      </c>
      <c r="E3245" t="s">
        <v>10283</v>
      </c>
      <c r="F3245" s="68">
        <v>43132</v>
      </c>
    </row>
    <row r="3246" spans="1:6">
      <c r="A3246" s="79" t="s">
        <v>13784</v>
      </c>
      <c r="B3246" s="80">
        <v>2020</v>
      </c>
      <c r="C3246" t="s">
        <v>15388</v>
      </c>
      <c r="D3246" t="s">
        <v>511</v>
      </c>
      <c r="E3246" t="s">
        <v>10284</v>
      </c>
      <c r="F3246" s="68">
        <v>43132</v>
      </c>
    </row>
    <row r="3247" spans="1:6">
      <c r="A3247" s="79" t="s">
        <v>13784</v>
      </c>
      <c r="B3247" s="80">
        <v>2020</v>
      </c>
      <c r="C3247" t="s">
        <v>15389</v>
      </c>
      <c r="D3247" t="s">
        <v>511</v>
      </c>
      <c r="E3247" t="s">
        <v>10285</v>
      </c>
      <c r="F3247" s="68">
        <v>43132</v>
      </c>
    </row>
    <row r="3248" spans="1:6">
      <c r="A3248" s="79" t="s">
        <v>13784</v>
      </c>
      <c r="B3248" s="80">
        <v>2020</v>
      </c>
      <c r="C3248" t="s">
        <v>7879</v>
      </c>
      <c r="D3248" t="s">
        <v>511</v>
      </c>
      <c r="E3248" t="s">
        <v>10286</v>
      </c>
      <c r="F3248" s="68">
        <v>43132</v>
      </c>
    </row>
    <row r="3249" spans="1:6">
      <c r="A3249" s="79" t="s">
        <v>13784</v>
      </c>
      <c r="B3249" s="80">
        <v>2020</v>
      </c>
      <c r="C3249" t="s">
        <v>10287</v>
      </c>
      <c r="D3249" t="s">
        <v>511</v>
      </c>
      <c r="E3249" t="s">
        <v>10288</v>
      </c>
      <c r="F3249" s="68">
        <v>43132</v>
      </c>
    </row>
    <row r="3250" spans="1:6">
      <c r="A3250" s="79" t="s">
        <v>13784</v>
      </c>
      <c r="B3250" s="80">
        <v>2020</v>
      </c>
      <c r="C3250" t="s">
        <v>10289</v>
      </c>
      <c r="D3250" t="s">
        <v>511</v>
      </c>
      <c r="E3250" t="s">
        <v>10290</v>
      </c>
      <c r="F3250" s="68">
        <v>43132</v>
      </c>
    </row>
    <row r="3251" spans="1:6">
      <c r="A3251" s="79" t="s">
        <v>13784</v>
      </c>
      <c r="B3251" s="80">
        <v>2020</v>
      </c>
      <c r="C3251" t="s">
        <v>10050</v>
      </c>
      <c r="D3251" t="s">
        <v>511</v>
      </c>
      <c r="E3251" t="s">
        <v>10291</v>
      </c>
      <c r="F3251" s="68">
        <v>43132</v>
      </c>
    </row>
    <row r="3252" spans="1:6">
      <c r="A3252" s="79" t="s">
        <v>13784</v>
      </c>
      <c r="B3252" s="80">
        <v>2020</v>
      </c>
      <c r="C3252" t="s">
        <v>15390</v>
      </c>
      <c r="D3252" t="s">
        <v>511</v>
      </c>
      <c r="E3252" t="s">
        <v>10292</v>
      </c>
      <c r="F3252" s="68">
        <v>43132</v>
      </c>
    </row>
    <row r="3253" spans="1:6">
      <c r="A3253" s="79" t="s">
        <v>13784</v>
      </c>
      <c r="B3253" s="80">
        <v>2020</v>
      </c>
      <c r="C3253" t="s">
        <v>1701</v>
      </c>
      <c r="D3253" t="s">
        <v>511</v>
      </c>
      <c r="E3253" t="s">
        <v>10293</v>
      </c>
      <c r="F3253" s="68">
        <v>43132</v>
      </c>
    </row>
    <row r="3254" spans="1:6">
      <c r="A3254" s="79" t="s">
        <v>13784</v>
      </c>
      <c r="B3254" s="80">
        <v>2020</v>
      </c>
      <c r="C3254" t="s">
        <v>10294</v>
      </c>
      <c r="D3254" t="s">
        <v>511</v>
      </c>
      <c r="E3254" t="s">
        <v>10295</v>
      </c>
      <c r="F3254" s="68">
        <v>43132</v>
      </c>
    </row>
    <row r="3255" spans="1:6">
      <c r="A3255" s="79" t="s">
        <v>13784</v>
      </c>
      <c r="B3255" s="80">
        <v>2020</v>
      </c>
      <c r="C3255" t="s">
        <v>15391</v>
      </c>
      <c r="D3255" t="s">
        <v>511</v>
      </c>
      <c r="E3255" t="s">
        <v>10296</v>
      </c>
      <c r="F3255" s="68">
        <v>43132</v>
      </c>
    </row>
    <row r="3256" spans="1:6">
      <c r="A3256" s="79" t="s">
        <v>13784</v>
      </c>
      <c r="B3256" s="80">
        <v>2020</v>
      </c>
      <c r="C3256" t="s">
        <v>10297</v>
      </c>
      <c r="D3256" t="s">
        <v>511</v>
      </c>
      <c r="E3256" t="s">
        <v>10298</v>
      </c>
      <c r="F3256" s="68">
        <v>40360</v>
      </c>
    </row>
    <row r="3257" spans="1:6">
      <c r="A3257" s="79" t="s">
        <v>13784</v>
      </c>
      <c r="B3257" s="80">
        <v>2020</v>
      </c>
      <c r="C3257" t="s">
        <v>10299</v>
      </c>
      <c r="D3257" t="s">
        <v>511</v>
      </c>
      <c r="E3257" t="s">
        <v>10300</v>
      </c>
      <c r="F3257" s="68">
        <v>40360</v>
      </c>
    </row>
    <row r="3258" spans="1:6">
      <c r="A3258" s="79" t="s">
        <v>13784</v>
      </c>
      <c r="B3258" s="80">
        <v>2020</v>
      </c>
      <c r="C3258" t="s">
        <v>1106</v>
      </c>
      <c r="D3258" t="s">
        <v>511</v>
      </c>
      <c r="E3258" t="s">
        <v>10301</v>
      </c>
      <c r="F3258" s="68">
        <v>40360</v>
      </c>
    </row>
    <row r="3259" spans="1:6">
      <c r="A3259" s="79" t="s">
        <v>13785</v>
      </c>
      <c r="B3259" s="80">
        <v>2020</v>
      </c>
      <c r="C3259" t="s">
        <v>10302</v>
      </c>
      <c r="D3259" t="s">
        <v>511</v>
      </c>
      <c r="E3259" t="s">
        <v>10303</v>
      </c>
      <c r="F3259" s="68">
        <v>43252</v>
      </c>
    </row>
    <row r="3260" spans="1:6">
      <c r="A3260" s="79" t="s">
        <v>13785</v>
      </c>
      <c r="B3260" s="80">
        <v>2020</v>
      </c>
      <c r="C3260" t="s">
        <v>4151</v>
      </c>
      <c r="D3260" t="s">
        <v>511</v>
      </c>
      <c r="E3260" t="s">
        <v>10304</v>
      </c>
      <c r="F3260" s="68">
        <v>43252</v>
      </c>
    </row>
    <row r="3261" spans="1:6">
      <c r="A3261" s="79" t="s">
        <v>13785</v>
      </c>
      <c r="B3261" s="80">
        <v>2020</v>
      </c>
      <c r="C3261" t="s">
        <v>10305</v>
      </c>
      <c r="D3261" t="s">
        <v>511</v>
      </c>
      <c r="E3261" t="s">
        <v>10306</v>
      </c>
      <c r="F3261" s="68">
        <v>42491</v>
      </c>
    </row>
    <row r="3262" spans="1:6">
      <c r="A3262" s="79" t="s">
        <v>13786</v>
      </c>
      <c r="B3262" s="80">
        <v>2020</v>
      </c>
      <c r="C3262" t="s">
        <v>10307</v>
      </c>
      <c r="D3262" t="s">
        <v>511</v>
      </c>
      <c r="E3262" t="s">
        <v>10308</v>
      </c>
      <c r="F3262" s="68">
        <v>42979</v>
      </c>
    </row>
    <row r="3263" spans="1:6">
      <c r="A3263" s="79" t="s">
        <v>13786</v>
      </c>
      <c r="B3263" s="80">
        <v>2020</v>
      </c>
      <c r="C3263" t="s">
        <v>15392</v>
      </c>
      <c r="D3263" t="s">
        <v>511</v>
      </c>
      <c r="E3263" t="s">
        <v>10309</v>
      </c>
      <c r="F3263" s="68">
        <v>42979</v>
      </c>
    </row>
    <row r="3264" spans="1:6">
      <c r="A3264" s="79" t="s">
        <v>13786</v>
      </c>
      <c r="B3264" s="80">
        <v>2020</v>
      </c>
      <c r="C3264" t="s">
        <v>10310</v>
      </c>
      <c r="D3264" t="s">
        <v>511</v>
      </c>
      <c r="E3264" t="s">
        <v>10311</v>
      </c>
      <c r="F3264" s="68">
        <v>40269</v>
      </c>
    </row>
    <row r="3265" spans="1:6">
      <c r="A3265" s="79" t="s">
        <v>13786</v>
      </c>
      <c r="B3265" s="80">
        <v>2020</v>
      </c>
      <c r="C3265" t="s">
        <v>10312</v>
      </c>
      <c r="D3265" t="s">
        <v>511</v>
      </c>
      <c r="E3265" t="s">
        <v>10313</v>
      </c>
      <c r="F3265" s="68">
        <v>42461</v>
      </c>
    </row>
    <row r="3266" spans="1:6">
      <c r="A3266" s="79" t="s">
        <v>13786</v>
      </c>
      <c r="B3266" s="80">
        <v>2020</v>
      </c>
      <c r="C3266" t="s">
        <v>10228</v>
      </c>
      <c r="D3266" t="s">
        <v>511</v>
      </c>
      <c r="E3266" t="s">
        <v>10314</v>
      </c>
      <c r="F3266" s="68">
        <v>43344</v>
      </c>
    </row>
    <row r="3267" spans="1:6">
      <c r="A3267" s="79" t="s">
        <v>13786</v>
      </c>
      <c r="B3267" s="80">
        <v>2020</v>
      </c>
      <c r="C3267" t="s">
        <v>10315</v>
      </c>
      <c r="D3267" t="s">
        <v>511</v>
      </c>
      <c r="E3267" t="s">
        <v>10316</v>
      </c>
      <c r="F3267" s="68">
        <v>43344</v>
      </c>
    </row>
    <row r="3268" spans="1:6">
      <c r="A3268" s="79" t="s">
        <v>13786</v>
      </c>
      <c r="B3268" s="80">
        <v>2020</v>
      </c>
      <c r="C3268" t="s">
        <v>10317</v>
      </c>
      <c r="D3268" t="s">
        <v>511</v>
      </c>
      <c r="E3268" t="s">
        <v>10318</v>
      </c>
      <c r="F3268" s="68">
        <v>42948</v>
      </c>
    </row>
    <row r="3269" spans="1:6">
      <c r="A3269" s="79" t="s">
        <v>13787</v>
      </c>
      <c r="B3269" s="80">
        <v>2020</v>
      </c>
      <c r="C3269" t="s">
        <v>10319</v>
      </c>
      <c r="D3269" t="s">
        <v>511</v>
      </c>
      <c r="E3269" t="s">
        <v>10320</v>
      </c>
      <c r="F3269" s="68">
        <v>43132</v>
      </c>
    </row>
    <row r="3270" spans="1:6">
      <c r="A3270" s="79" t="s">
        <v>13787</v>
      </c>
      <c r="B3270" s="80">
        <v>2020</v>
      </c>
      <c r="C3270" t="s">
        <v>8619</v>
      </c>
      <c r="D3270" t="s">
        <v>511</v>
      </c>
      <c r="E3270" t="s">
        <v>10321</v>
      </c>
      <c r="F3270" s="68">
        <v>43132</v>
      </c>
    </row>
    <row r="3271" spans="1:6">
      <c r="A3271" s="79" t="s">
        <v>13787</v>
      </c>
      <c r="B3271" s="80">
        <v>2020</v>
      </c>
      <c r="C3271" t="s">
        <v>10322</v>
      </c>
      <c r="D3271" t="s">
        <v>511</v>
      </c>
      <c r="E3271" t="s">
        <v>10323</v>
      </c>
      <c r="F3271" s="68">
        <v>43132</v>
      </c>
    </row>
    <row r="3272" spans="1:6">
      <c r="A3272" s="79" t="s">
        <v>13787</v>
      </c>
      <c r="B3272" s="80">
        <v>2020</v>
      </c>
      <c r="C3272" t="s">
        <v>10324</v>
      </c>
      <c r="D3272" t="s">
        <v>511</v>
      </c>
      <c r="E3272" t="s">
        <v>10325</v>
      </c>
      <c r="F3272" s="68">
        <v>43132</v>
      </c>
    </row>
    <row r="3273" spans="1:6">
      <c r="A3273" s="79" t="s">
        <v>13787</v>
      </c>
      <c r="B3273" s="80">
        <v>2020</v>
      </c>
      <c r="C3273" t="s">
        <v>10326</v>
      </c>
      <c r="D3273" t="s">
        <v>511</v>
      </c>
      <c r="E3273" t="s">
        <v>10327</v>
      </c>
      <c r="F3273" s="68">
        <v>43132</v>
      </c>
    </row>
    <row r="3274" spans="1:6">
      <c r="A3274" s="79" t="s">
        <v>13787</v>
      </c>
      <c r="B3274" s="80">
        <v>2020</v>
      </c>
      <c r="C3274" t="s">
        <v>10328</v>
      </c>
      <c r="D3274" t="s">
        <v>511</v>
      </c>
      <c r="E3274" t="s">
        <v>10329</v>
      </c>
      <c r="F3274" s="68">
        <v>43132</v>
      </c>
    </row>
    <row r="3275" spans="1:6">
      <c r="A3275" s="79" t="s">
        <v>13787</v>
      </c>
      <c r="B3275" s="80">
        <v>2020</v>
      </c>
      <c r="C3275" t="s">
        <v>10330</v>
      </c>
      <c r="D3275" t="s">
        <v>511</v>
      </c>
      <c r="E3275" t="s">
        <v>10331</v>
      </c>
      <c r="F3275" s="68">
        <v>43132</v>
      </c>
    </row>
    <row r="3276" spans="1:6">
      <c r="A3276" s="79" t="s">
        <v>13787</v>
      </c>
      <c r="B3276" s="80">
        <v>2020</v>
      </c>
      <c r="C3276" t="s">
        <v>12734</v>
      </c>
      <c r="D3276" t="s">
        <v>511</v>
      </c>
      <c r="E3276" t="s">
        <v>10332</v>
      </c>
      <c r="F3276" s="68">
        <v>43132</v>
      </c>
    </row>
    <row r="3277" spans="1:6">
      <c r="A3277" s="79" t="s">
        <v>13787</v>
      </c>
      <c r="B3277" s="80">
        <v>2020</v>
      </c>
      <c r="C3277" t="s">
        <v>10333</v>
      </c>
      <c r="D3277" t="s">
        <v>511</v>
      </c>
      <c r="E3277" t="s">
        <v>10334</v>
      </c>
      <c r="F3277" s="68">
        <v>42948</v>
      </c>
    </row>
    <row r="3278" spans="1:6">
      <c r="A3278" s="79" t="s">
        <v>13787</v>
      </c>
      <c r="B3278" s="80">
        <v>2020</v>
      </c>
      <c r="C3278" t="s">
        <v>10335</v>
      </c>
      <c r="D3278" t="s">
        <v>511</v>
      </c>
      <c r="E3278" t="s">
        <v>10336</v>
      </c>
      <c r="F3278" s="68">
        <v>42948</v>
      </c>
    </row>
    <row r="3279" spans="1:6">
      <c r="A3279" s="79" t="s">
        <v>13787</v>
      </c>
      <c r="B3279" s="80">
        <v>2020</v>
      </c>
      <c r="C3279" t="s">
        <v>10337</v>
      </c>
      <c r="D3279" t="s">
        <v>511</v>
      </c>
      <c r="E3279" t="s">
        <v>10338</v>
      </c>
      <c r="F3279" s="68">
        <v>42948</v>
      </c>
    </row>
    <row r="3280" spans="1:6">
      <c r="A3280" s="79" t="s">
        <v>13788</v>
      </c>
      <c r="B3280" s="80">
        <v>2020</v>
      </c>
      <c r="C3280" t="s">
        <v>10339</v>
      </c>
      <c r="D3280" t="s">
        <v>511</v>
      </c>
      <c r="E3280" t="s">
        <v>10340</v>
      </c>
      <c r="F3280" s="68">
        <v>42979</v>
      </c>
    </row>
    <row r="3281" spans="1:6">
      <c r="A3281" s="79" t="s">
        <v>13788</v>
      </c>
      <c r="B3281" s="80">
        <v>2020</v>
      </c>
      <c r="C3281" t="s">
        <v>10341</v>
      </c>
      <c r="D3281" t="s">
        <v>511</v>
      </c>
      <c r="E3281" t="s">
        <v>10342</v>
      </c>
      <c r="F3281" s="68">
        <v>43132</v>
      </c>
    </row>
    <row r="3282" spans="1:6">
      <c r="A3282" s="79" t="s">
        <v>13788</v>
      </c>
      <c r="B3282" s="80">
        <v>2020</v>
      </c>
      <c r="C3282" t="s">
        <v>15393</v>
      </c>
      <c r="D3282" t="s">
        <v>511</v>
      </c>
      <c r="E3282" t="s">
        <v>10343</v>
      </c>
      <c r="F3282" s="68">
        <v>43132</v>
      </c>
    </row>
    <row r="3283" spans="1:6">
      <c r="A3283" s="79" t="s">
        <v>13788</v>
      </c>
      <c r="B3283" s="80">
        <v>2020</v>
      </c>
      <c r="C3283" t="s">
        <v>10344</v>
      </c>
      <c r="D3283" t="s">
        <v>511</v>
      </c>
      <c r="E3283" t="s">
        <v>10345</v>
      </c>
      <c r="F3283" s="68">
        <v>43132</v>
      </c>
    </row>
    <row r="3284" spans="1:6">
      <c r="A3284" s="79" t="s">
        <v>13788</v>
      </c>
      <c r="B3284" s="80">
        <v>2020</v>
      </c>
      <c r="C3284" t="s">
        <v>10346</v>
      </c>
      <c r="D3284" t="s">
        <v>511</v>
      </c>
      <c r="E3284" t="s">
        <v>10347</v>
      </c>
      <c r="F3284" s="68">
        <v>43132</v>
      </c>
    </row>
    <row r="3285" spans="1:6">
      <c r="A3285" s="79" t="s">
        <v>13788</v>
      </c>
      <c r="B3285" s="80">
        <v>2020</v>
      </c>
      <c r="C3285" t="s">
        <v>15394</v>
      </c>
      <c r="D3285" t="s">
        <v>511</v>
      </c>
      <c r="E3285" t="s">
        <v>10348</v>
      </c>
      <c r="F3285" s="68">
        <v>43132</v>
      </c>
    </row>
    <row r="3286" spans="1:6">
      <c r="A3286" s="79" t="s">
        <v>13788</v>
      </c>
      <c r="B3286" s="80">
        <v>2020</v>
      </c>
      <c r="C3286" t="s">
        <v>10349</v>
      </c>
      <c r="D3286" t="s">
        <v>511</v>
      </c>
      <c r="E3286" t="s">
        <v>10350</v>
      </c>
      <c r="F3286" s="68">
        <v>43132</v>
      </c>
    </row>
    <row r="3287" spans="1:6">
      <c r="A3287" s="79" t="s">
        <v>13788</v>
      </c>
      <c r="B3287" s="80">
        <v>2020</v>
      </c>
      <c r="C3287" t="s">
        <v>10351</v>
      </c>
      <c r="D3287" t="s">
        <v>511</v>
      </c>
      <c r="E3287" t="s">
        <v>10352</v>
      </c>
      <c r="F3287" s="68">
        <v>43132</v>
      </c>
    </row>
    <row r="3288" spans="1:6">
      <c r="A3288" s="79" t="s">
        <v>13788</v>
      </c>
      <c r="B3288" s="80">
        <v>2020</v>
      </c>
      <c r="C3288" t="s">
        <v>10353</v>
      </c>
      <c r="D3288" t="s">
        <v>511</v>
      </c>
      <c r="E3288" t="s">
        <v>10354</v>
      </c>
      <c r="F3288" s="68">
        <v>43132</v>
      </c>
    </row>
    <row r="3289" spans="1:6">
      <c r="A3289" s="79" t="s">
        <v>13788</v>
      </c>
      <c r="B3289" s="80">
        <v>2020</v>
      </c>
      <c r="C3289" t="s">
        <v>10355</v>
      </c>
      <c r="D3289" t="s">
        <v>511</v>
      </c>
      <c r="E3289" t="s">
        <v>10356</v>
      </c>
      <c r="F3289" s="68">
        <v>43132</v>
      </c>
    </row>
    <row r="3290" spans="1:6">
      <c r="A3290" s="79" t="s">
        <v>13789</v>
      </c>
      <c r="B3290" s="80">
        <v>2020</v>
      </c>
      <c r="C3290" t="s">
        <v>10357</v>
      </c>
      <c r="D3290" t="s">
        <v>511</v>
      </c>
      <c r="E3290" t="s">
        <v>10358</v>
      </c>
      <c r="F3290" s="68">
        <v>43344</v>
      </c>
    </row>
    <row r="3291" spans="1:6">
      <c r="A3291" s="79" t="s">
        <v>13789</v>
      </c>
      <c r="B3291" s="80">
        <v>2020</v>
      </c>
      <c r="C3291" t="s">
        <v>10359</v>
      </c>
      <c r="D3291" t="s">
        <v>511</v>
      </c>
      <c r="E3291" t="s">
        <v>10360</v>
      </c>
      <c r="F3291" s="68">
        <v>43344</v>
      </c>
    </row>
    <row r="3292" spans="1:6">
      <c r="A3292" s="79" t="s">
        <v>13789</v>
      </c>
      <c r="B3292" s="80">
        <v>2020</v>
      </c>
      <c r="C3292" t="s">
        <v>10361</v>
      </c>
      <c r="D3292" t="s">
        <v>511</v>
      </c>
      <c r="E3292" t="s">
        <v>10362</v>
      </c>
      <c r="F3292" s="68">
        <v>43344</v>
      </c>
    </row>
    <row r="3293" spans="1:6">
      <c r="A3293" s="79" t="s">
        <v>13789</v>
      </c>
      <c r="B3293" s="80">
        <v>2020</v>
      </c>
      <c r="C3293" t="s">
        <v>10363</v>
      </c>
      <c r="D3293" t="s">
        <v>511</v>
      </c>
      <c r="E3293" t="s">
        <v>10364</v>
      </c>
      <c r="F3293" s="68">
        <v>43344</v>
      </c>
    </row>
    <row r="3294" spans="1:6">
      <c r="A3294" s="79" t="s">
        <v>13789</v>
      </c>
      <c r="B3294" s="80">
        <v>2020</v>
      </c>
      <c r="C3294" t="s">
        <v>10365</v>
      </c>
      <c r="D3294" t="s">
        <v>511</v>
      </c>
      <c r="E3294" t="s">
        <v>10366</v>
      </c>
      <c r="F3294" s="68">
        <v>43344</v>
      </c>
    </row>
    <row r="3295" spans="1:6">
      <c r="A3295" s="79" t="s">
        <v>13789</v>
      </c>
      <c r="B3295" s="80">
        <v>2020</v>
      </c>
      <c r="C3295" t="s">
        <v>10367</v>
      </c>
      <c r="D3295" t="s">
        <v>511</v>
      </c>
      <c r="E3295" t="s">
        <v>10368</v>
      </c>
      <c r="F3295" s="68">
        <v>43132</v>
      </c>
    </row>
    <row r="3296" spans="1:6">
      <c r="A3296" s="79" t="s">
        <v>13789</v>
      </c>
      <c r="B3296" s="80">
        <v>2020</v>
      </c>
      <c r="C3296" t="s">
        <v>10369</v>
      </c>
      <c r="D3296" t="s">
        <v>511</v>
      </c>
      <c r="E3296" t="s">
        <v>10370</v>
      </c>
      <c r="F3296" s="68">
        <v>43132</v>
      </c>
    </row>
    <row r="3297" spans="1:6">
      <c r="A3297" s="79" t="s">
        <v>13789</v>
      </c>
      <c r="B3297" s="80">
        <v>2020</v>
      </c>
      <c r="C3297" t="s">
        <v>15395</v>
      </c>
      <c r="D3297" t="s">
        <v>511</v>
      </c>
      <c r="E3297" t="s">
        <v>10371</v>
      </c>
      <c r="F3297" s="68">
        <v>43132</v>
      </c>
    </row>
    <row r="3298" spans="1:6">
      <c r="A3298" s="79" t="s">
        <v>13789</v>
      </c>
      <c r="B3298" s="80">
        <v>2020</v>
      </c>
      <c r="C3298" t="s">
        <v>10372</v>
      </c>
      <c r="D3298" t="s">
        <v>511</v>
      </c>
      <c r="E3298" t="s">
        <v>10373</v>
      </c>
      <c r="F3298" s="68">
        <v>43132</v>
      </c>
    </row>
    <row r="3299" spans="1:6">
      <c r="A3299" s="79" t="s">
        <v>13789</v>
      </c>
      <c r="B3299" s="80">
        <v>2020</v>
      </c>
      <c r="C3299" t="s">
        <v>10374</v>
      </c>
      <c r="D3299" t="s">
        <v>511</v>
      </c>
      <c r="E3299" t="s">
        <v>10375</v>
      </c>
      <c r="F3299" s="68">
        <v>43132</v>
      </c>
    </row>
    <row r="3300" spans="1:6">
      <c r="A3300" s="79" t="s">
        <v>13789</v>
      </c>
      <c r="B3300" s="80">
        <v>2020</v>
      </c>
      <c r="C3300" t="s">
        <v>10376</v>
      </c>
      <c r="D3300" t="s">
        <v>511</v>
      </c>
      <c r="E3300" t="s">
        <v>10377</v>
      </c>
      <c r="F3300" s="68">
        <v>43132</v>
      </c>
    </row>
    <row r="3301" spans="1:6">
      <c r="A3301" s="79" t="s">
        <v>13789</v>
      </c>
      <c r="B3301" s="80">
        <v>2020</v>
      </c>
      <c r="C3301" t="s">
        <v>10378</v>
      </c>
      <c r="D3301" t="s">
        <v>511</v>
      </c>
      <c r="E3301" t="s">
        <v>10379</v>
      </c>
      <c r="F3301" s="68">
        <v>43132</v>
      </c>
    </row>
    <row r="3302" spans="1:6">
      <c r="A3302" s="79" t="s">
        <v>13789</v>
      </c>
      <c r="B3302" s="80">
        <v>2020</v>
      </c>
      <c r="C3302" t="s">
        <v>10380</v>
      </c>
      <c r="D3302" t="s">
        <v>511</v>
      </c>
      <c r="E3302" t="s">
        <v>10381</v>
      </c>
      <c r="F3302" s="68">
        <v>43132</v>
      </c>
    </row>
    <row r="3303" spans="1:6">
      <c r="A3303" s="79" t="s">
        <v>13789</v>
      </c>
      <c r="B3303" s="80">
        <v>2020</v>
      </c>
      <c r="C3303" t="s">
        <v>10382</v>
      </c>
      <c r="D3303" t="s">
        <v>511</v>
      </c>
      <c r="E3303" t="s">
        <v>10383</v>
      </c>
      <c r="F3303" s="68">
        <v>43132</v>
      </c>
    </row>
    <row r="3304" spans="1:6">
      <c r="A3304" s="79" t="s">
        <v>13789</v>
      </c>
      <c r="B3304" s="80">
        <v>2020</v>
      </c>
      <c r="C3304" t="s">
        <v>10384</v>
      </c>
      <c r="D3304" t="s">
        <v>511</v>
      </c>
      <c r="E3304" t="s">
        <v>10385</v>
      </c>
      <c r="F3304" s="68">
        <v>43132</v>
      </c>
    </row>
    <row r="3305" spans="1:6">
      <c r="A3305" s="79" t="s">
        <v>13789</v>
      </c>
      <c r="B3305" s="80">
        <v>2020</v>
      </c>
      <c r="C3305" t="s">
        <v>7483</v>
      </c>
      <c r="D3305" t="s">
        <v>511</v>
      </c>
      <c r="E3305" t="s">
        <v>10386</v>
      </c>
      <c r="F3305" s="68">
        <v>43132</v>
      </c>
    </row>
    <row r="3306" spans="1:6">
      <c r="A3306" s="79" t="s">
        <v>13789</v>
      </c>
      <c r="B3306" s="80">
        <v>2020</v>
      </c>
      <c r="C3306" t="s">
        <v>10387</v>
      </c>
      <c r="D3306" t="s">
        <v>511</v>
      </c>
      <c r="E3306" t="s">
        <v>10388</v>
      </c>
      <c r="F3306" s="68">
        <v>43132</v>
      </c>
    </row>
    <row r="3307" spans="1:6">
      <c r="A3307" s="79" t="s">
        <v>13789</v>
      </c>
      <c r="B3307" s="80">
        <v>2020</v>
      </c>
      <c r="C3307" t="s">
        <v>10389</v>
      </c>
      <c r="D3307" t="s">
        <v>511</v>
      </c>
      <c r="E3307" t="s">
        <v>10390</v>
      </c>
      <c r="F3307" s="68">
        <v>43132</v>
      </c>
    </row>
    <row r="3308" spans="1:6">
      <c r="A3308" s="79" t="s">
        <v>13789</v>
      </c>
      <c r="B3308" s="80">
        <v>2020</v>
      </c>
      <c r="C3308" t="s">
        <v>15396</v>
      </c>
      <c r="D3308" t="s">
        <v>511</v>
      </c>
      <c r="E3308" t="s">
        <v>10391</v>
      </c>
      <c r="F3308" s="68">
        <v>43132</v>
      </c>
    </row>
    <row r="3309" spans="1:6">
      <c r="A3309" s="79" t="s">
        <v>13789</v>
      </c>
      <c r="B3309" s="80">
        <v>2020</v>
      </c>
      <c r="C3309" t="s">
        <v>10392</v>
      </c>
      <c r="D3309" t="s">
        <v>511</v>
      </c>
      <c r="E3309" t="s">
        <v>10393</v>
      </c>
      <c r="F3309" s="68">
        <v>43223</v>
      </c>
    </row>
    <row r="3310" spans="1:6">
      <c r="A3310" s="79" t="s">
        <v>13789</v>
      </c>
      <c r="B3310" s="80">
        <v>2020</v>
      </c>
      <c r="C3310" t="s">
        <v>1609</v>
      </c>
      <c r="D3310" t="s">
        <v>511</v>
      </c>
      <c r="E3310" t="s">
        <v>10394</v>
      </c>
      <c r="F3310" s="68">
        <v>43223</v>
      </c>
    </row>
    <row r="3311" spans="1:6">
      <c r="A3311" s="79" t="s">
        <v>13789</v>
      </c>
      <c r="B3311" s="80">
        <v>2020</v>
      </c>
      <c r="C3311" t="s">
        <v>10395</v>
      </c>
      <c r="D3311" t="s">
        <v>511</v>
      </c>
      <c r="E3311" t="s">
        <v>10396</v>
      </c>
      <c r="F3311" s="68">
        <v>37165</v>
      </c>
    </row>
    <row r="3312" spans="1:6">
      <c r="A3312" s="79" t="s">
        <v>13789</v>
      </c>
      <c r="B3312" s="80">
        <v>2020</v>
      </c>
      <c r="C3312" t="s">
        <v>10397</v>
      </c>
      <c r="D3312" t="s">
        <v>511</v>
      </c>
      <c r="E3312" t="s">
        <v>10398</v>
      </c>
      <c r="F3312" s="68">
        <v>37165</v>
      </c>
    </row>
    <row r="3313" spans="1:6">
      <c r="A3313" s="79" t="s">
        <v>13789</v>
      </c>
      <c r="B3313" s="80">
        <v>2020</v>
      </c>
      <c r="C3313" t="s">
        <v>10399</v>
      </c>
      <c r="D3313" t="s">
        <v>511</v>
      </c>
      <c r="E3313" t="s">
        <v>10400</v>
      </c>
      <c r="F3313" s="68">
        <v>37165</v>
      </c>
    </row>
    <row r="3314" spans="1:6">
      <c r="A3314" s="79" t="s">
        <v>13789</v>
      </c>
      <c r="B3314" s="80">
        <v>2020</v>
      </c>
      <c r="C3314" t="s">
        <v>10401</v>
      </c>
      <c r="D3314" t="s">
        <v>511</v>
      </c>
      <c r="E3314" t="s">
        <v>10402</v>
      </c>
      <c r="F3314" s="68">
        <v>43007</v>
      </c>
    </row>
    <row r="3315" spans="1:6">
      <c r="A3315" s="79" t="s">
        <v>13789</v>
      </c>
      <c r="B3315" s="80">
        <v>2020</v>
      </c>
      <c r="C3315" t="s">
        <v>9195</v>
      </c>
      <c r="D3315" t="s">
        <v>511</v>
      </c>
      <c r="E3315" t="s">
        <v>10403</v>
      </c>
      <c r="F3315" s="68">
        <v>42522</v>
      </c>
    </row>
    <row r="3316" spans="1:6">
      <c r="A3316" s="79" t="s">
        <v>13789</v>
      </c>
      <c r="B3316" s="80">
        <v>2020</v>
      </c>
      <c r="C3316" t="s">
        <v>9799</v>
      </c>
      <c r="D3316" t="s">
        <v>511</v>
      </c>
      <c r="E3316" t="s">
        <v>10404</v>
      </c>
      <c r="F3316" s="68">
        <v>42522</v>
      </c>
    </row>
    <row r="3317" spans="1:6">
      <c r="A3317" s="79" t="s">
        <v>13789</v>
      </c>
      <c r="B3317" s="80">
        <v>2020</v>
      </c>
      <c r="C3317" t="s">
        <v>7249</v>
      </c>
      <c r="D3317" t="s">
        <v>511</v>
      </c>
      <c r="E3317" t="s">
        <v>10405</v>
      </c>
      <c r="F3317" s="68">
        <v>42522</v>
      </c>
    </row>
    <row r="3318" spans="1:6">
      <c r="A3318" s="79" t="s">
        <v>13789</v>
      </c>
      <c r="B3318" s="80">
        <v>2020</v>
      </c>
      <c r="C3318" t="s">
        <v>8282</v>
      </c>
      <c r="D3318" t="s">
        <v>511</v>
      </c>
      <c r="E3318" t="s">
        <v>10406</v>
      </c>
      <c r="F3318" s="68">
        <v>42522</v>
      </c>
    </row>
    <row r="3319" spans="1:6">
      <c r="A3319" s="79" t="s">
        <v>13789</v>
      </c>
      <c r="B3319" s="80">
        <v>2020</v>
      </c>
      <c r="C3319" t="s">
        <v>15337</v>
      </c>
      <c r="D3319" t="s">
        <v>511</v>
      </c>
      <c r="E3319" t="s">
        <v>10407</v>
      </c>
      <c r="F3319" s="68">
        <v>42522</v>
      </c>
    </row>
    <row r="3320" spans="1:6">
      <c r="A3320" s="79" t="s">
        <v>13789</v>
      </c>
      <c r="B3320" s="80">
        <v>2020</v>
      </c>
      <c r="C3320" t="s">
        <v>9431</v>
      </c>
      <c r="D3320" t="s">
        <v>511</v>
      </c>
      <c r="E3320" t="s">
        <v>10408</v>
      </c>
      <c r="F3320" s="68">
        <v>42522</v>
      </c>
    </row>
    <row r="3321" spans="1:6">
      <c r="A3321" s="79" t="s">
        <v>13789</v>
      </c>
      <c r="B3321" s="80">
        <v>2020</v>
      </c>
      <c r="C3321" t="s">
        <v>15255</v>
      </c>
      <c r="D3321" t="s">
        <v>511</v>
      </c>
      <c r="E3321" t="s">
        <v>10409</v>
      </c>
      <c r="F3321" s="68">
        <v>42522</v>
      </c>
    </row>
    <row r="3322" spans="1:6">
      <c r="A3322" s="79" t="s">
        <v>13789</v>
      </c>
      <c r="B3322" s="80">
        <v>2020</v>
      </c>
      <c r="C3322" t="s">
        <v>14932</v>
      </c>
      <c r="D3322" t="s">
        <v>511</v>
      </c>
      <c r="E3322" t="s">
        <v>10410</v>
      </c>
      <c r="F3322" s="68">
        <v>42522</v>
      </c>
    </row>
    <row r="3323" spans="1:6">
      <c r="A3323" s="79" t="s">
        <v>13789</v>
      </c>
      <c r="B3323" s="80">
        <v>2020</v>
      </c>
      <c r="C3323" t="s">
        <v>10411</v>
      </c>
      <c r="D3323" t="s">
        <v>511</v>
      </c>
      <c r="E3323" t="s">
        <v>10412</v>
      </c>
      <c r="F3323" s="68">
        <v>42522</v>
      </c>
    </row>
    <row r="3324" spans="1:6">
      <c r="A3324" s="79" t="s">
        <v>13790</v>
      </c>
      <c r="B3324" s="80">
        <v>2020</v>
      </c>
      <c r="C3324" t="s">
        <v>10413</v>
      </c>
      <c r="D3324" t="s">
        <v>511</v>
      </c>
      <c r="E3324" t="s">
        <v>10414</v>
      </c>
      <c r="F3324" s="68">
        <v>41275</v>
      </c>
    </row>
    <row r="3325" spans="1:6">
      <c r="A3325" s="79" t="s">
        <v>13790</v>
      </c>
      <c r="B3325" s="80">
        <v>2020</v>
      </c>
      <c r="C3325" t="s">
        <v>10415</v>
      </c>
      <c r="D3325" t="s">
        <v>511</v>
      </c>
      <c r="E3325" t="s">
        <v>10416</v>
      </c>
      <c r="F3325" s="68">
        <v>43191</v>
      </c>
    </row>
    <row r="3326" spans="1:6">
      <c r="A3326" s="79" t="s">
        <v>13790</v>
      </c>
      <c r="B3326" s="80">
        <v>2020</v>
      </c>
      <c r="C3326" t="s">
        <v>10417</v>
      </c>
      <c r="D3326" t="s">
        <v>511</v>
      </c>
      <c r="E3326" t="s">
        <v>10418</v>
      </c>
      <c r="F3326" s="68">
        <v>43466</v>
      </c>
    </row>
    <row r="3327" spans="1:6">
      <c r="A3327" s="79" t="s">
        <v>13790</v>
      </c>
      <c r="B3327" s="80">
        <v>2020</v>
      </c>
      <c r="C3327" t="s">
        <v>15397</v>
      </c>
      <c r="D3327" t="s">
        <v>511</v>
      </c>
      <c r="E3327" t="s">
        <v>10419</v>
      </c>
      <c r="F3327" s="68">
        <v>43191</v>
      </c>
    </row>
    <row r="3328" spans="1:6">
      <c r="A3328" s="79" t="s">
        <v>13790</v>
      </c>
      <c r="B3328" s="80">
        <v>2020</v>
      </c>
      <c r="C3328" t="s">
        <v>10420</v>
      </c>
      <c r="D3328" t="s">
        <v>511</v>
      </c>
      <c r="E3328" t="s">
        <v>10421</v>
      </c>
      <c r="F3328" s="68">
        <v>43556</v>
      </c>
    </row>
    <row r="3329" spans="1:6">
      <c r="A3329" s="79" t="s">
        <v>13790</v>
      </c>
      <c r="B3329" s="80">
        <v>2020</v>
      </c>
      <c r="C3329" t="s">
        <v>3307</v>
      </c>
      <c r="D3329" t="s">
        <v>511</v>
      </c>
      <c r="E3329" t="s">
        <v>10422</v>
      </c>
      <c r="F3329" s="68">
        <v>43160</v>
      </c>
    </row>
    <row r="3330" spans="1:6">
      <c r="A3330" s="79" t="s">
        <v>13723</v>
      </c>
      <c r="B3330" s="80">
        <v>2020</v>
      </c>
      <c r="C3330" t="s">
        <v>10423</v>
      </c>
      <c r="D3330" t="s">
        <v>511</v>
      </c>
      <c r="E3330" t="s">
        <v>10424</v>
      </c>
      <c r="F3330" s="68">
        <v>43152</v>
      </c>
    </row>
    <row r="3331" spans="1:6">
      <c r="A3331" s="79" t="s">
        <v>13791</v>
      </c>
      <c r="B3331" s="80">
        <v>2020</v>
      </c>
      <c r="C3331" t="s">
        <v>10425</v>
      </c>
      <c r="D3331" t="s">
        <v>511</v>
      </c>
      <c r="E3331" t="s">
        <v>10426</v>
      </c>
      <c r="F3331" s="68">
        <v>43173</v>
      </c>
    </row>
    <row r="3332" spans="1:6">
      <c r="A3332" s="79" t="s">
        <v>13791</v>
      </c>
      <c r="B3332" s="80">
        <v>2020</v>
      </c>
      <c r="C3332" t="s">
        <v>10427</v>
      </c>
      <c r="D3332" t="s">
        <v>511</v>
      </c>
      <c r="E3332" t="s">
        <v>10428</v>
      </c>
      <c r="F3332" s="68">
        <v>43262</v>
      </c>
    </row>
    <row r="3333" spans="1:6">
      <c r="A3333" s="79" t="s">
        <v>13732</v>
      </c>
      <c r="B3333" s="80">
        <v>2020</v>
      </c>
      <c r="C3333" t="s">
        <v>10429</v>
      </c>
      <c r="D3333" t="s">
        <v>511</v>
      </c>
      <c r="E3333" t="s">
        <v>10430</v>
      </c>
      <c r="F3333" s="68">
        <v>42200</v>
      </c>
    </row>
    <row r="3334" spans="1:6">
      <c r="A3334" s="79" t="s">
        <v>13792</v>
      </c>
      <c r="B3334" s="80">
        <v>2020</v>
      </c>
      <c r="C3334" t="s">
        <v>15398</v>
      </c>
      <c r="D3334" t="s">
        <v>511</v>
      </c>
      <c r="E3334" t="s">
        <v>10431</v>
      </c>
      <c r="F3334" s="68">
        <v>43175</v>
      </c>
    </row>
    <row r="3335" spans="1:6">
      <c r="A3335" s="79" t="s">
        <v>13792</v>
      </c>
      <c r="B3335" s="80">
        <v>2020</v>
      </c>
      <c r="C3335" t="s">
        <v>10432</v>
      </c>
      <c r="D3335" t="s">
        <v>511</v>
      </c>
      <c r="E3335" t="s">
        <v>10433</v>
      </c>
      <c r="F3335" s="68">
        <v>43223</v>
      </c>
    </row>
    <row r="3336" spans="1:6">
      <c r="A3336" s="79" t="s">
        <v>13792</v>
      </c>
      <c r="B3336" s="80">
        <v>2020</v>
      </c>
      <c r="C3336" t="s">
        <v>10434</v>
      </c>
      <c r="D3336" t="s">
        <v>511</v>
      </c>
      <c r="E3336" t="s">
        <v>10435</v>
      </c>
      <c r="F3336" s="68">
        <v>43175</v>
      </c>
    </row>
    <row r="3337" spans="1:6">
      <c r="A3337" s="79" t="s">
        <v>13792</v>
      </c>
      <c r="B3337" s="80">
        <v>2020</v>
      </c>
      <c r="C3337" t="s">
        <v>10436</v>
      </c>
      <c r="D3337" t="s">
        <v>511</v>
      </c>
      <c r="E3337" t="s">
        <v>10437</v>
      </c>
      <c r="F3337" s="68">
        <v>42766</v>
      </c>
    </row>
    <row r="3338" spans="1:6">
      <c r="A3338" s="79" t="s">
        <v>13742</v>
      </c>
      <c r="B3338" s="80">
        <v>2020</v>
      </c>
      <c r="C3338" t="s">
        <v>15399</v>
      </c>
      <c r="D3338" t="s">
        <v>511</v>
      </c>
      <c r="E3338" t="s">
        <v>10438</v>
      </c>
      <c r="F3338" s="68">
        <v>42644</v>
      </c>
    </row>
    <row r="3339" spans="1:6">
      <c r="A3339" s="79" t="s">
        <v>13793</v>
      </c>
      <c r="B3339" s="80">
        <v>2020</v>
      </c>
      <c r="C3339" t="s">
        <v>10441</v>
      </c>
      <c r="D3339" t="s">
        <v>511</v>
      </c>
      <c r="E3339" t="s">
        <v>10442</v>
      </c>
      <c r="F3339" s="68" t="s">
        <v>16030</v>
      </c>
    </row>
    <row r="3340" spans="1:6">
      <c r="A3340" s="79" t="s">
        <v>13754</v>
      </c>
      <c r="B3340" s="80">
        <v>2020</v>
      </c>
      <c r="C3340" t="s">
        <v>15400</v>
      </c>
      <c r="D3340" t="s">
        <v>511</v>
      </c>
      <c r="E3340" t="s">
        <v>10439</v>
      </c>
      <c r="F3340" s="68">
        <v>43131</v>
      </c>
    </row>
    <row r="3341" spans="1:6">
      <c r="A3341" s="79" t="s">
        <v>13794</v>
      </c>
      <c r="B3341" s="80">
        <v>2020</v>
      </c>
      <c r="C3341" t="s">
        <v>15401</v>
      </c>
      <c r="D3341" t="s">
        <v>511</v>
      </c>
      <c r="E3341" t="s">
        <v>10440</v>
      </c>
      <c r="F3341" s="68">
        <v>42185</v>
      </c>
    </row>
    <row r="3342" spans="1:6">
      <c r="A3342" s="79" t="s">
        <v>13795</v>
      </c>
      <c r="B3342" s="80">
        <v>2020</v>
      </c>
      <c r="C3342" t="s">
        <v>10443</v>
      </c>
      <c r="D3342" t="s">
        <v>511</v>
      </c>
      <c r="E3342" t="s">
        <v>10444</v>
      </c>
      <c r="F3342" s="68">
        <v>43168</v>
      </c>
    </row>
    <row r="3343" spans="1:6">
      <c r="A3343" s="79" t="s">
        <v>13796</v>
      </c>
      <c r="B3343" s="80">
        <v>2020</v>
      </c>
      <c r="C3343" t="s">
        <v>10445</v>
      </c>
      <c r="D3343" t="s">
        <v>511</v>
      </c>
      <c r="E3343" t="s">
        <v>10446</v>
      </c>
      <c r="F3343" s="68">
        <v>43339</v>
      </c>
    </row>
    <row r="3344" spans="1:6">
      <c r="A3344" s="79" t="s">
        <v>13797</v>
      </c>
      <c r="B3344" s="80">
        <v>2020</v>
      </c>
      <c r="C3344" t="s">
        <v>12205</v>
      </c>
      <c r="D3344" t="s">
        <v>511</v>
      </c>
      <c r="E3344" t="s">
        <v>10447</v>
      </c>
      <c r="F3344" s="68">
        <v>42430</v>
      </c>
    </row>
    <row r="3345" spans="1:6">
      <c r="A3345" s="79" t="s">
        <v>13798</v>
      </c>
      <c r="B3345" s="80">
        <v>2020</v>
      </c>
      <c r="C3345" t="s">
        <v>10448</v>
      </c>
      <c r="D3345" t="s">
        <v>511</v>
      </c>
      <c r="E3345" t="s">
        <v>10449</v>
      </c>
      <c r="F3345" s="68">
        <v>43488</v>
      </c>
    </row>
    <row r="3346" spans="1:6">
      <c r="A3346" s="79" t="s">
        <v>13775</v>
      </c>
      <c r="B3346" s="80">
        <v>2020</v>
      </c>
      <c r="C3346" t="s">
        <v>4236</v>
      </c>
      <c r="D3346" t="s">
        <v>511</v>
      </c>
      <c r="E3346" t="s">
        <v>10450</v>
      </c>
      <c r="F3346" s="68">
        <v>43344</v>
      </c>
    </row>
    <row r="3347" spans="1:6">
      <c r="A3347" s="79" t="s">
        <v>13781</v>
      </c>
      <c r="B3347" s="80">
        <v>2020</v>
      </c>
      <c r="C3347" t="s">
        <v>15402</v>
      </c>
      <c r="D3347" t="s">
        <v>511</v>
      </c>
      <c r="E3347" t="s">
        <v>10451</v>
      </c>
      <c r="F3347" s="68">
        <v>43040</v>
      </c>
    </row>
    <row r="3348" spans="1:6">
      <c r="A3348" s="79" t="s">
        <v>13790</v>
      </c>
      <c r="B3348" s="80">
        <v>2020</v>
      </c>
      <c r="C3348" t="s">
        <v>13323</v>
      </c>
      <c r="D3348" t="s">
        <v>511</v>
      </c>
      <c r="E3348" t="s">
        <v>10452</v>
      </c>
      <c r="F3348" s="68">
        <v>43466</v>
      </c>
    </row>
    <row r="3349" spans="1:6">
      <c r="A3349" s="79" t="s">
        <v>13790</v>
      </c>
      <c r="B3349" s="80">
        <v>2020</v>
      </c>
      <c r="C3349" t="s">
        <v>10453</v>
      </c>
      <c r="D3349" t="s">
        <v>511</v>
      </c>
      <c r="E3349" t="s">
        <v>10454</v>
      </c>
      <c r="F3349" s="68">
        <v>43556</v>
      </c>
    </row>
    <row r="3350" spans="1:6">
      <c r="A3350" s="79" t="s">
        <v>13799</v>
      </c>
      <c r="B3350" s="80">
        <v>2021</v>
      </c>
      <c r="C3350" t="s">
        <v>10455</v>
      </c>
      <c r="D3350" t="s">
        <v>511</v>
      </c>
      <c r="E3350" t="s">
        <v>10456</v>
      </c>
      <c r="F3350" s="68">
        <v>43497</v>
      </c>
    </row>
    <row r="3351" spans="1:6">
      <c r="A3351" s="79" t="s">
        <v>13800</v>
      </c>
      <c r="B3351" s="80">
        <v>2021</v>
      </c>
      <c r="C3351" t="s">
        <v>10457</v>
      </c>
      <c r="D3351" t="s">
        <v>511</v>
      </c>
      <c r="E3351" t="s">
        <v>10458</v>
      </c>
      <c r="F3351" s="68">
        <v>43556</v>
      </c>
    </row>
    <row r="3352" spans="1:6">
      <c r="A3352" s="79" t="s">
        <v>13801</v>
      </c>
      <c r="B3352" s="80">
        <v>2021</v>
      </c>
      <c r="C3352" t="s">
        <v>10459</v>
      </c>
      <c r="D3352" t="s">
        <v>511</v>
      </c>
      <c r="E3352" t="s">
        <v>10460</v>
      </c>
      <c r="F3352" s="68">
        <v>41275</v>
      </c>
    </row>
    <row r="3353" spans="1:6">
      <c r="A3353" s="79" t="s">
        <v>13802</v>
      </c>
      <c r="B3353" s="80">
        <v>2021</v>
      </c>
      <c r="C3353" t="s">
        <v>10461</v>
      </c>
      <c r="D3353" t="s">
        <v>511</v>
      </c>
      <c r="E3353" t="s">
        <v>10462</v>
      </c>
      <c r="F3353" s="68">
        <v>43191</v>
      </c>
    </row>
    <row r="3354" spans="1:6">
      <c r="A3354" s="79" t="s">
        <v>13803</v>
      </c>
      <c r="B3354" s="80">
        <v>2021</v>
      </c>
      <c r="C3354" t="s">
        <v>10463</v>
      </c>
      <c r="D3354" t="s">
        <v>511</v>
      </c>
      <c r="E3354" t="s">
        <v>10464</v>
      </c>
      <c r="F3354" s="68">
        <v>40787</v>
      </c>
    </row>
    <row r="3355" spans="1:6">
      <c r="A3355" s="79" t="s">
        <v>13803</v>
      </c>
      <c r="B3355" s="80">
        <v>2021</v>
      </c>
      <c r="C3355" t="s">
        <v>9093</v>
      </c>
      <c r="D3355" t="s">
        <v>511</v>
      </c>
      <c r="E3355" t="s">
        <v>10465</v>
      </c>
      <c r="F3355" s="68">
        <v>42522</v>
      </c>
    </row>
    <row r="3356" spans="1:6">
      <c r="A3356" s="79" t="s">
        <v>13803</v>
      </c>
      <c r="B3356" s="80">
        <v>2021</v>
      </c>
      <c r="C3356" t="s">
        <v>7111</v>
      </c>
      <c r="D3356" t="s">
        <v>511</v>
      </c>
      <c r="E3356" t="s">
        <v>10466</v>
      </c>
      <c r="F3356" s="68">
        <v>42522</v>
      </c>
    </row>
    <row r="3357" spans="1:6">
      <c r="A3357" s="79" t="s">
        <v>13804</v>
      </c>
      <c r="B3357" s="80">
        <v>2021</v>
      </c>
      <c r="C3357" t="s">
        <v>6679</v>
      </c>
      <c r="D3357" t="s">
        <v>511</v>
      </c>
      <c r="E3357" t="s">
        <v>10467</v>
      </c>
      <c r="F3357" s="68">
        <v>41426</v>
      </c>
    </row>
    <row r="3358" spans="1:6">
      <c r="A3358" s="79" t="s">
        <v>13804</v>
      </c>
      <c r="B3358" s="80">
        <v>2021</v>
      </c>
      <c r="C3358" t="s">
        <v>3386</v>
      </c>
      <c r="D3358" t="s">
        <v>511</v>
      </c>
      <c r="E3358" t="s">
        <v>10468</v>
      </c>
      <c r="F3358" s="68">
        <v>42339</v>
      </c>
    </row>
    <row r="3359" spans="1:6">
      <c r="A3359" s="79" t="s">
        <v>13804</v>
      </c>
      <c r="B3359" s="80">
        <v>2021</v>
      </c>
      <c r="C3359" t="s">
        <v>10469</v>
      </c>
      <c r="D3359" t="s">
        <v>511</v>
      </c>
      <c r="E3359" t="s">
        <v>10470</v>
      </c>
      <c r="F3359" s="68">
        <v>42522</v>
      </c>
    </row>
    <row r="3360" spans="1:6">
      <c r="A3360" s="79" t="s">
        <v>13804</v>
      </c>
      <c r="B3360" s="80">
        <v>2021</v>
      </c>
      <c r="C3360" t="s">
        <v>10471</v>
      </c>
      <c r="D3360" t="s">
        <v>511</v>
      </c>
      <c r="E3360" t="s">
        <v>10472</v>
      </c>
      <c r="F3360" s="68">
        <v>42522</v>
      </c>
    </row>
    <row r="3361" spans="1:6">
      <c r="A3361" s="79" t="s">
        <v>13804</v>
      </c>
      <c r="B3361" s="80">
        <v>2021</v>
      </c>
      <c r="C3361" t="s">
        <v>14674</v>
      </c>
      <c r="D3361" t="s">
        <v>511</v>
      </c>
      <c r="E3361" t="s">
        <v>10473</v>
      </c>
      <c r="F3361" s="68">
        <v>42887</v>
      </c>
    </row>
    <row r="3362" spans="1:6">
      <c r="A3362" s="79" t="s">
        <v>13804</v>
      </c>
      <c r="B3362" s="80">
        <v>2021</v>
      </c>
      <c r="C3362" t="s">
        <v>6003</v>
      </c>
      <c r="D3362" t="s">
        <v>511</v>
      </c>
      <c r="E3362" t="s">
        <v>10474</v>
      </c>
      <c r="F3362" s="68">
        <v>42887</v>
      </c>
    </row>
    <row r="3363" spans="1:6">
      <c r="A3363" s="79" t="s">
        <v>13805</v>
      </c>
      <c r="B3363" s="80">
        <v>2021</v>
      </c>
      <c r="C3363" t="s">
        <v>10475</v>
      </c>
      <c r="D3363" t="s">
        <v>511</v>
      </c>
      <c r="E3363" t="s">
        <v>10476</v>
      </c>
      <c r="F3363" s="68">
        <v>43191</v>
      </c>
    </row>
    <row r="3364" spans="1:6">
      <c r="A3364" s="79" t="s">
        <v>13806</v>
      </c>
      <c r="B3364" s="80">
        <v>2021</v>
      </c>
      <c r="C3364" t="s">
        <v>10477</v>
      </c>
      <c r="D3364" t="s">
        <v>511</v>
      </c>
      <c r="E3364" t="s">
        <v>10478</v>
      </c>
      <c r="F3364" s="68">
        <v>42522</v>
      </c>
    </row>
    <row r="3365" spans="1:6">
      <c r="A3365" s="79" t="s">
        <v>13806</v>
      </c>
      <c r="B3365" s="80">
        <v>2021</v>
      </c>
      <c r="C3365" t="s">
        <v>10479</v>
      </c>
      <c r="D3365" t="s">
        <v>511</v>
      </c>
      <c r="E3365" t="s">
        <v>10480</v>
      </c>
      <c r="F3365" s="68">
        <v>41275</v>
      </c>
    </row>
    <row r="3366" spans="1:6">
      <c r="A3366" s="79" t="s">
        <v>13806</v>
      </c>
      <c r="B3366" s="80">
        <v>2021</v>
      </c>
      <c r="C3366" t="s">
        <v>4299</v>
      </c>
      <c r="D3366" t="s">
        <v>511</v>
      </c>
      <c r="E3366" t="s">
        <v>10481</v>
      </c>
      <c r="F3366" s="68">
        <v>43160</v>
      </c>
    </row>
    <row r="3367" spans="1:6">
      <c r="A3367" s="79" t="s">
        <v>13806</v>
      </c>
      <c r="B3367" s="80">
        <v>2021</v>
      </c>
      <c r="C3367" t="s">
        <v>10482</v>
      </c>
      <c r="D3367" t="s">
        <v>511</v>
      </c>
      <c r="E3367" t="s">
        <v>10483</v>
      </c>
      <c r="F3367" s="68">
        <v>42795</v>
      </c>
    </row>
    <row r="3368" spans="1:6">
      <c r="A3368" s="79" t="s">
        <v>13807</v>
      </c>
      <c r="B3368" s="80">
        <v>2021</v>
      </c>
      <c r="C3368" t="s">
        <v>10484</v>
      </c>
      <c r="D3368" t="s">
        <v>511</v>
      </c>
      <c r="E3368" t="s">
        <v>10485</v>
      </c>
      <c r="F3368" s="68">
        <v>43586</v>
      </c>
    </row>
    <row r="3369" spans="1:6">
      <c r="A3369" s="79" t="s">
        <v>13808</v>
      </c>
      <c r="B3369" s="80">
        <v>2021</v>
      </c>
      <c r="C3369" t="s">
        <v>10486</v>
      </c>
      <c r="D3369" t="s">
        <v>511</v>
      </c>
      <c r="E3369" t="s">
        <v>10487</v>
      </c>
      <c r="F3369" s="68">
        <v>43132</v>
      </c>
    </row>
    <row r="3370" spans="1:6">
      <c r="A3370" s="79" t="s">
        <v>13808</v>
      </c>
      <c r="B3370" s="80">
        <v>2021</v>
      </c>
      <c r="C3370" t="s">
        <v>10488</v>
      </c>
      <c r="D3370" t="s">
        <v>511</v>
      </c>
      <c r="E3370" t="s">
        <v>10489</v>
      </c>
      <c r="F3370" s="68">
        <v>43132</v>
      </c>
    </row>
    <row r="3371" spans="1:6">
      <c r="A3371" s="79" t="s">
        <v>13808</v>
      </c>
      <c r="B3371" s="80">
        <v>2021</v>
      </c>
      <c r="C3371" t="s">
        <v>10490</v>
      </c>
      <c r="D3371" t="s">
        <v>511</v>
      </c>
      <c r="E3371" t="s">
        <v>10491</v>
      </c>
      <c r="F3371" s="68">
        <v>43132</v>
      </c>
    </row>
    <row r="3372" spans="1:6">
      <c r="A3372" s="79" t="s">
        <v>13808</v>
      </c>
      <c r="B3372" s="80">
        <v>2021</v>
      </c>
      <c r="C3372" t="s">
        <v>10492</v>
      </c>
      <c r="D3372" t="s">
        <v>511</v>
      </c>
      <c r="E3372" t="s">
        <v>10493</v>
      </c>
      <c r="F3372" s="68">
        <v>43132</v>
      </c>
    </row>
    <row r="3373" spans="1:6">
      <c r="A3373" s="79" t="s">
        <v>13808</v>
      </c>
      <c r="B3373" s="80">
        <v>2021</v>
      </c>
      <c r="C3373" t="s">
        <v>10494</v>
      </c>
      <c r="D3373" t="s">
        <v>511</v>
      </c>
      <c r="E3373" t="s">
        <v>10495</v>
      </c>
      <c r="F3373" s="68">
        <v>43132</v>
      </c>
    </row>
    <row r="3374" spans="1:6">
      <c r="A3374" s="79" t="s">
        <v>13808</v>
      </c>
      <c r="B3374" s="80">
        <v>2021</v>
      </c>
      <c r="C3374" t="s">
        <v>15403</v>
      </c>
      <c r="D3374" t="s">
        <v>511</v>
      </c>
      <c r="E3374" t="s">
        <v>10496</v>
      </c>
      <c r="F3374" s="68">
        <v>43132</v>
      </c>
    </row>
    <row r="3375" spans="1:6">
      <c r="A3375" s="79" t="s">
        <v>13809</v>
      </c>
      <c r="B3375" s="80">
        <v>2021</v>
      </c>
      <c r="C3375" t="s">
        <v>10497</v>
      </c>
      <c r="D3375" t="s">
        <v>511</v>
      </c>
      <c r="E3375" t="s">
        <v>10498</v>
      </c>
      <c r="F3375" s="68">
        <v>42705</v>
      </c>
    </row>
    <row r="3376" spans="1:6">
      <c r="A3376" s="79" t="s">
        <v>13809</v>
      </c>
      <c r="B3376" s="80">
        <v>2021</v>
      </c>
      <c r="C3376" t="s">
        <v>10499</v>
      </c>
      <c r="D3376" t="s">
        <v>511</v>
      </c>
      <c r="E3376" t="s">
        <v>10500</v>
      </c>
      <c r="F3376" s="68">
        <v>41275</v>
      </c>
    </row>
    <row r="3377" spans="1:6">
      <c r="A3377" s="79" t="s">
        <v>13809</v>
      </c>
      <c r="B3377" s="80">
        <v>2021</v>
      </c>
      <c r="C3377" t="s">
        <v>10501</v>
      </c>
      <c r="D3377" t="s">
        <v>511</v>
      </c>
      <c r="E3377" t="s">
        <v>10502</v>
      </c>
      <c r="F3377" s="68">
        <v>41275</v>
      </c>
    </row>
    <row r="3378" spans="1:6">
      <c r="A3378" s="79" t="s">
        <v>13809</v>
      </c>
      <c r="B3378" s="80">
        <v>2021</v>
      </c>
      <c r="C3378" t="s">
        <v>10503</v>
      </c>
      <c r="D3378" t="s">
        <v>511</v>
      </c>
      <c r="E3378" t="s">
        <v>10504</v>
      </c>
      <c r="F3378" s="68">
        <v>41275</v>
      </c>
    </row>
    <row r="3379" spans="1:6">
      <c r="A3379" s="79" t="s">
        <v>13809</v>
      </c>
      <c r="B3379" s="80">
        <v>2021</v>
      </c>
      <c r="C3379" t="s">
        <v>10505</v>
      </c>
      <c r="D3379" t="s">
        <v>511</v>
      </c>
      <c r="E3379" t="s">
        <v>10506</v>
      </c>
      <c r="F3379" s="68">
        <v>41275</v>
      </c>
    </row>
    <row r="3380" spans="1:6">
      <c r="A3380" s="79" t="s">
        <v>13809</v>
      </c>
      <c r="B3380" s="80">
        <v>2021</v>
      </c>
      <c r="C3380" t="s">
        <v>15404</v>
      </c>
      <c r="D3380" t="s">
        <v>511</v>
      </c>
      <c r="E3380" t="s">
        <v>10507</v>
      </c>
      <c r="F3380" s="68">
        <v>41275</v>
      </c>
    </row>
    <row r="3381" spans="1:6">
      <c r="A3381" s="79" t="s">
        <v>13809</v>
      </c>
      <c r="B3381" s="80">
        <v>2021</v>
      </c>
      <c r="C3381" t="s">
        <v>10508</v>
      </c>
      <c r="D3381" t="s">
        <v>511</v>
      </c>
      <c r="E3381" t="s">
        <v>10509</v>
      </c>
      <c r="F3381" s="68">
        <v>41275</v>
      </c>
    </row>
    <row r="3382" spans="1:6">
      <c r="A3382" s="79" t="s">
        <v>13810</v>
      </c>
      <c r="B3382" s="80">
        <v>2021</v>
      </c>
      <c r="C3382" t="s">
        <v>10510</v>
      </c>
      <c r="D3382" t="s">
        <v>511</v>
      </c>
      <c r="E3382" t="s">
        <v>10511</v>
      </c>
      <c r="F3382" s="68">
        <v>43132</v>
      </c>
    </row>
    <row r="3383" spans="1:6">
      <c r="A3383" s="79" t="s">
        <v>13811</v>
      </c>
      <c r="B3383" s="80">
        <v>2021</v>
      </c>
      <c r="C3383" t="s">
        <v>10512</v>
      </c>
      <c r="D3383" t="s">
        <v>511</v>
      </c>
      <c r="E3383" t="s">
        <v>10513</v>
      </c>
      <c r="F3383" s="68">
        <v>43132</v>
      </c>
    </row>
    <row r="3384" spans="1:6">
      <c r="A3384" s="79" t="s">
        <v>13811</v>
      </c>
      <c r="B3384" s="80">
        <v>2021</v>
      </c>
      <c r="C3384" t="s">
        <v>15405</v>
      </c>
      <c r="D3384" t="s">
        <v>511</v>
      </c>
      <c r="E3384" t="s">
        <v>10514</v>
      </c>
      <c r="F3384" s="68">
        <v>43132</v>
      </c>
    </row>
    <row r="3385" spans="1:6">
      <c r="A3385" s="79" t="s">
        <v>13812</v>
      </c>
      <c r="B3385" s="80">
        <v>2021</v>
      </c>
      <c r="C3385" t="s">
        <v>10515</v>
      </c>
      <c r="D3385" t="s">
        <v>511</v>
      </c>
      <c r="E3385" t="s">
        <v>10516</v>
      </c>
      <c r="F3385" s="68">
        <v>43549</v>
      </c>
    </row>
    <row r="3386" spans="1:6">
      <c r="A3386" s="79" t="s">
        <v>13813</v>
      </c>
      <c r="B3386" s="80">
        <v>2021</v>
      </c>
      <c r="C3386" t="s">
        <v>10517</v>
      </c>
      <c r="D3386" t="s">
        <v>511</v>
      </c>
      <c r="E3386" t="s">
        <v>10518</v>
      </c>
      <c r="F3386" s="68">
        <v>42614</v>
      </c>
    </row>
    <row r="3387" spans="1:6">
      <c r="A3387" s="79" t="s">
        <v>13814</v>
      </c>
      <c r="B3387" s="80">
        <v>2021</v>
      </c>
      <c r="C3387" t="s">
        <v>10519</v>
      </c>
      <c r="D3387" t="s">
        <v>511</v>
      </c>
      <c r="E3387" t="s">
        <v>10520</v>
      </c>
      <c r="F3387" s="68">
        <v>38078</v>
      </c>
    </row>
    <row r="3388" spans="1:6">
      <c r="A3388" s="79" t="s">
        <v>13814</v>
      </c>
      <c r="B3388" s="80">
        <v>2021</v>
      </c>
      <c r="C3388" t="s">
        <v>10521</v>
      </c>
      <c r="D3388" t="s">
        <v>511</v>
      </c>
      <c r="E3388" t="s">
        <v>10522</v>
      </c>
      <c r="F3388" s="68">
        <v>42887</v>
      </c>
    </row>
    <row r="3389" spans="1:6">
      <c r="A3389" s="79" t="s">
        <v>13815</v>
      </c>
      <c r="B3389" s="80">
        <v>2021</v>
      </c>
      <c r="C3389" t="s">
        <v>10523</v>
      </c>
      <c r="D3389" t="s">
        <v>511</v>
      </c>
      <c r="E3389" t="s">
        <v>10524</v>
      </c>
      <c r="F3389" s="68">
        <v>41113</v>
      </c>
    </row>
    <row r="3390" spans="1:6">
      <c r="A3390" s="79" t="s">
        <v>13816</v>
      </c>
      <c r="B3390" s="80">
        <v>2021</v>
      </c>
      <c r="C3390" t="s">
        <v>10525</v>
      </c>
      <c r="D3390" t="s">
        <v>511</v>
      </c>
      <c r="E3390" t="s">
        <v>10526</v>
      </c>
      <c r="F3390" s="68">
        <v>43435</v>
      </c>
    </row>
    <row r="3391" spans="1:6">
      <c r="A3391" s="79" t="s">
        <v>13817</v>
      </c>
      <c r="B3391" s="80">
        <v>2021</v>
      </c>
      <c r="C3391" t="s">
        <v>10527</v>
      </c>
      <c r="D3391" t="s">
        <v>511</v>
      </c>
      <c r="E3391" t="s">
        <v>10528</v>
      </c>
      <c r="F3391" s="68">
        <v>42401</v>
      </c>
    </row>
    <row r="3392" spans="1:6">
      <c r="A3392" s="79" t="s">
        <v>13818</v>
      </c>
      <c r="B3392" s="80">
        <v>2021</v>
      </c>
      <c r="C3392" t="s">
        <v>15406</v>
      </c>
      <c r="D3392" t="s">
        <v>511</v>
      </c>
      <c r="E3392" t="s">
        <v>10529</v>
      </c>
      <c r="F3392" s="68">
        <v>43132</v>
      </c>
    </row>
    <row r="3393" spans="1:6">
      <c r="A3393" s="79" t="s">
        <v>13818</v>
      </c>
      <c r="B3393" s="80">
        <v>2021</v>
      </c>
      <c r="C3393" t="s">
        <v>10530</v>
      </c>
      <c r="D3393" t="s">
        <v>511</v>
      </c>
      <c r="E3393" t="s">
        <v>10531</v>
      </c>
      <c r="F3393" s="68">
        <v>43132</v>
      </c>
    </row>
    <row r="3394" spans="1:6">
      <c r="A3394" s="79" t="s">
        <v>13818</v>
      </c>
      <c r="B3394" s="80">
        <v>2021</v>
      </c>
      <c r="C3394" t="s">
        <v>10532</v>
      </c>
      <c r="D3394" t="s">
        <v>511</v>
      </c>
      <c r="E3394" t="s">
        <v>10533</v>
      </c>
      <c r="F3394" s="68">
        <v>43132</v>
      </c>
    </row>
    <row r="3395" spans="1:6">
      <c r="A3395" s="79" t="s">
        <v>13819</v>
      </c>
      <c r="B3395" s="80">
        <v>2021</v>
      </c>
      <c r="C3395" t="s">
        <v>10534</v>
      </c>
      <c r="D3395" t="s">
        <v>511</v>
      </c>
      <c r="E3395" t="s">
        <v>10535</v>
      </c>
      <c r="F3395" s="68">
        <v>43132</v>
      </c>
    </row>
    <row r="3396" spans="1:6">
      <c r="A3396" s="79" t="s">
        <v>13820</v>
      </c>
      <c r="B3396" s="80">
        <v>2021</v>
      </c>
      <c r="C3396" t="s">
        <v>10536</v>
      </c>
      <c r="D3396" t="s">
        <v>511</v>
      </c>
      <c r="E3396" t="s">
        <v>10537</v>
      </c>
      <c r="F3396" s="68">
        <v>38078</v>
      </c>
    </row>
    <row r="3397" spans="1:6">
      <c r="A3397" s="79" t="s">
        <v>13820</v>
      </c>
      <c r="B3397" s="80">
        <v>2021</v>
      </c>
      <c r="C3397" t="s">
        <v>10538</v>
      </c>
      <c r="D3397" t="s">
        <v>511</v>
      </c>
      <c r="E3397" t="s">
        <v>10539</v>
      </c>
      <c r="F3397" s="68">
        <v>38078</v>
      </c>
    </row>
    <row r="3398" spans="1:6">
      <c r="A3398" s="79" t="s">
        <v>13820</v>
      </c>
      <c r="B3398" s="80">
        <v>2021</v>
      </c>
      <c r="C3398" t="s">
        <v>10540</v>
      </c>
      <c r="D3398" t="s">
        <v>511</v>
      </c>
      <c r="E3398" t="s">
        <v>10541</v>
      </c>
      <c r="F3398" s="68">
        <v>41275</v>
      </c>
    </row>
    <row r="3399" spans="1:6">
      <c r="A3399" s="79" t="s">
        <v>13820</v>
      </c>
      <c r="B3399" s="80">
        <v>2021</v>
      </c>
      <c r="C3399" t="s">
        <v>10542</v>
      </c>
      <c r="D3399" t="s">
        <v>511</v>
      </c>
      <c r="E3399" t="s">
        <v>10543</v>
      </c>
      <c r="F3399" s="68">
        <v>43435</v>
      </c>
    </row>
    <row r="3400" spans="1:6">
      <c r="A3400" s="79" t="s">
        <v>13821</v>
      </c>
      <c r="B3400" s="80">
        <v>2021</v>
      </c>
      <c r="C3400" t="s">
        <v>10741</v>
      </c>
      <c r="D3400" t="s">
        <v>511</v>
      </c>
      <c r="E3400" t="s">
        <v>10544</v>
      </c>
      <c r="F3400" s="68">
        <v>41548</v>
      </c>
    </row>
    <row r="3401" spans="1:6">
      <c r="A3401" s="79" t="s">
        <v>13822</v>
      </c>
      <c r="B3401" s="80">
        <v>2021</v>
      </c>
      <c r="C3401" t="s">
        <v>10545</v>
      </c>
      <c r="D3401" t="s">
        <v>511</v>
      </c>
      <c r="E3401" t="s">
        <v>10546</v>
      </c>
      <c r="F3401" s="68">
        <v>42423</v>
      </c>
    </row>
    <row r="3402" spans="1:6">
      <c r="A3402" s="79" t="s">
        <v>13822</v>
      </c>
      <c r="B3402" s="80">
        <v>2021</v>
      </c>
      <c r="C3402" t="s">
        <v>10547</v>
      </c>
      <c r="D3402" t="s">
        <v>511</v>
      </c>
      <c r="E3402" t="s">
        <v>10548</v>
      </c>
      <c r="F3402" s="68">
        <v>42423</v>
      </c>
    </row>
    <row r="3403" spans="1:6">
      <c r="A3403" s="79" t="s">
        <v>13822</v>
      </c>
      <c r="B3403" s="80">
        <v>2021</v>
      </c>
      <c r="C3403" t="s">
        <v>10549</v>
      </c>
      <c r="D3403" t="s">
        <v>511</v>
      </c>
      <c r="E3403" t="s">
        <v>10550</v>
      </c>
      <c r="F3403" s="68">
        <v>42423</v>
      </c>
    </row>
    <row r="3404" spans="1:6">
      <c r="A3404" s="79" t="s">
        <v>13822</v>
      </c>
      <c r="B3404" s="80">
        <v>2021</v>
      </c>
      <c r="C3404" t="s">
        <v>10551</v>
      </c>
      <c r="D3404" t="s">
        <v>511</v>
      </c>
      <c r="E3404" t="s">
        <v>10552</v>
      </c>
      <c r="F3404" s="68">
        <v>42423</v>
      </c>
    </row>
    <row r="3405" spans="1:6">
      <c r="A3405" s="79" t="s">
        <v>13822</v>
      </c>
      <c r="B3405" s="80">
        <v>2021</v>
      </c>
      <c r="C3405" t="s">
        <v>10553</v>
      </c>
      <c r="D3405" t="s">
        <v>511</v>
      </c>
      <c r="E3405" t="s">
        <v>10554</v>
      </c>
      <c r="F3405" s="68">
        <v>42423</v>
      </c>
    </row>
    <row r="3406" spans="1:6">
      <c r="A3406" s="79" t="s">
        <v>13822</v>
      </c>
      <c r="B3406" s="80">
        <v>2021</v>
      </c>
      <c r="C3406" t="s">
        <v>1561</v>
      </c>
      <c r="D3406" t="s">
        <v>511</v>
      </c>
      <c r="E3406" t="s">
        <v>10555</v>
      </c>
      <c r="F3406" s="68">
        <v>42423</v>
      </c>
    </row>
    <row r="3407" spans="1:6">
      <c r="A3407" s="79" t="s">
        <v>13822</v>
      </c>
      <c r="B3407" s="80">
        <v>2021</v>
      </c>
      <c r="C3407" t="s">
        <v>10556</v>
      </c>
      <c r="D3407" t="s">
        <v>511</v>
      </c>
      <c r="E3407" t="s">
        <v>10557</v>
      </c>
      <c r="F3407" s="68">
        <v>42423</v>
      </c>
    </row>
    <row r="3408" spans="1:6">
      <c r="A3408" s="79" t="s">
        <v>13822</v>
      </c>
      <c r="B3408" s="80">
        <v>2021</v>
      </c>
      <c r="C3408" t="s">
        <v>10558</v>
      </c>
      <c r="D3408" t="s">
        <v>511</v>
      </c>
      <c r="E3408" t="s">
        <v>10559</v>
      </c>
      <c r="F3408" s="68">
        <v>42423</v>
      </c>
    </row>
    <row r="3409" spans="1:6">
      <c r="A3409" s="79" t="s">
        <v>13822</v>
      </c>
      <c r="B3409" s="80">
        <v>2021</v>
      </c>
      <c r="C3409" t="s">
        <v>10560</v>
      </c>
      <c r="D3409" t="s">
        <v>511</v>
      </c>
      <c r="E3409" t="s">
        <v>10561</v>
      </c>
      <c r="F3409" s="68">
        <v>42423</v>
      </c>
    </row>
    <row r="3410" spans="1:6">
      <c r="A3410" s="79" t="s">
        <v>13822</v>
      </c>
      <c r="B3410" s="80">
        <v>2021</v>
      </c>
      <c r="C3410" t="s">
        <v>10562</v>
      </c>
      <c r="D3410" t="s">
        <v>511</v>
      </c>
      <c r="E3410" t="s">
        <v>10563</v>
      </c>
      <c r="F3410" s="68">
        <v>42423</v>
      </c>
    </row>
    <row r="3411" spans="1:6">
      <c r="A3411" s="79" t="s">
        <v>13823</v>
      </c>
      <c r="B3411" s="80">
        <v>2021</v>
      </c>
      <c r="C3411" t="s">
        <v>10564</v>
      </c>
      <c r="D3411" t="s">
        <v>511</v>
      </c>
      <c r="E3411" t="s">
        <v>10565</v>
      </c>
      <c r="F3411" s="68">
        <v>38078</v>
      </c>
    </row>
    <row r="3412" spans="1:6">
      <c r="A3412" s="79" t="s">
        <v>13824</v>
      </c>
      <c r="B3412" s="80">
        <v>2021</v>
      </c>
      <c r="C3412" t="s">
        <v>10566</v>
      </c>
      <c r="D3412" t="s">
        <v>511</v>
      </c>
      <c r="E3412" t="s">
        <v>10567</v>
      </c>
      <c r="F3412" s="68">
        <v>38078</v>
      </c>
    </row>
    <row r="3413" spans="1:6">
      <c r="A3413" s="79" t="s">
        <v>13825</v>
      </c>
      <c r="B3413" s="80">
        <v>2021</v>
      </c>
      <c r="C3413" t="s">
        <v>10568</v>
      </c>
      <c r="D3413" t="s">
        <v>511</v>
      </c>
      <c r="E3413" t="s">
        <v>10569</v>
      </c>
      <c r="F3413" s="68">
        <v>42522</v>
      </c>
    </row>
    <row r="3414" spans="1:6">
      <c r="A3414" s="79" t="s">
        <v>13826</v>
      </c>
      <c r="B3414" s="80">
        <v>2021</v>
      </c>
      <c r="C3414" t="s">
        <v>10570</v>
      </c>
      <c r="D3414" t="s">
        <v>511</v>
      </c>
      <c r="E3414" t="s">
        <v>10571</v>
      </c>
      <c r="F3414" s="68">
        <v>43586</v>
      </c>
    </row>
    <row r="3415" spans="1:6">
      <c r="A3415" s="79" t="s">
        <v>13827</v>
      </c>
      <c r="B3415" s="80">
        <v>2021</v>
      </c>
      <c r="C3415" t="s">
        <v>15407</v>
      </c>
      <c r="D3415" t="s">
        <v>511</v>
      </c>
      <c r="E3415" t="s">
        <v>10572</v>
      </c>
      <c r="F3415" s="68">
        <v>43132</v>
      </c>
    </row>
    <row r="3416" spans="1:6">
      <c r="A3416" s="79" t="s">
        <v>13827</v>
      </c>
      <c r="B3416" s="80">
        <v>2021</v>
      </c>
      <c r="C3416" t="s">
        <v>15408</v>
      </c>
      <c r="D3416" t="s">
        <v>511</v>
      </c>
      <c r="E3416" t="s">
        <v>10573</v>
      </c>
      <c r="F3416" s="68">
        <v>43132</v>
      </c>
    </row>
    <row r="3417" spans="1:6">
      <c r="A3417" s="79" t="s">
        <v>13827</v>
      </c>
      <c r="B3417" s="80">
        <v>2021</v>
      </c>
      <c r="C3417" t="s">
        <v>15409</v>
      </c>
      <c r="D3417" t="s">
        <v>511</v>
      </c>
      <c r="E3417" t="s">
        <v>10574</v>
      </c>
      <c r="F3417" s="68">
        <v>43132</v>
      </c>
    </row>
    <row r="3418" spans="1:6">
      <c r="A3418" s="79" t="s">
        <v>13827</v>
      </c>
      <c r="B3418" s="80">
        <v>2021</v>
      </c>
      <c r="C3418" t="s">
        <v>10575</v>
      </c>
      <c r="D3418" t="s">
        <v>511</v>
      </c>
      <c r="E3418" t="s">
        <v>10576</v>
      </c>
      <c r="F3418" s="68">
        <v>43556</v>
      </c>
    </row>
    <row r="3419" spans="1:6">
      <c r="A3419" s="79" t="s">
        <v>13828</v>
      </c>
      <c r="B3419" s="80">
        <v>2021</v>
      </c>
      <c r="C3419" t="s">
        <v>10577</v>
      </c>
      <c r="D3419" t="s">
        <v>511</v>
      </c>
      <c r="E3419" t="s">
        <v>10578</v>
      </c>
      <c r="F3419" s="68">
        <v>43586</v>
      </c>
    </row>
    <row r="3420" spans="1:6">
      <c r="A3420" s="79" t="s">
        <v>13828</v>
      </c>
      <c r="B3420" s="80">
        <v>2021</v>
      </c>
      <c r="C3420" t="s">
        <v>10579</v>
      </c>
      <c r="D3420" t="s">
        <v>511</v>
      </c>
      <c r="E3420" t="s">
        <v>10580</v>
      </c>
      <c r="F3420" s="68">
        <v>43132</v>
      </c>
    </row>
    <row r="3421" spans="1:6">
      <c r="A3421" s="79" t="s">
        <v>13829</v>
      </c>
      <c r="B3421" s="80">
        <v>2021</v>
      </c>
      <c r="C3421" t="s">
        <v>15410</v>
      </c>
      <c r="D3421" t="s">
        <v>511</v>
      </c>
      <c r="E3421" t="s">
        <v>10581</v>
      </c>
      <c r="F3421" s="68">
        <v>38264</v>
      </c>
    </row>
    <row r="3422" spans="1:6">
      <c r="A3422" s="79" t="s">
        <v>13830</v>
      </c>
      <c r="B3422" s="80">
        <v>2021</v>
      </c>
      <c r="C3422" t="s">
        <v>10582</v>
      </c>
      <c r="D3422" t="s">
        <v>511</v>
      </c>
      <c r="E3422" t="s">
        <v>10583</v>
      </c>
      <c r="F3422" s="68">
        <v>41640</v>
      </c>
    </row>
    <row r="3423" spans="1:6">
      <c r="A3423" s="79" t="s">
        <v>13831</v>
      </c>
      <c r="B3423" s="80">
        <v>2021</v>
      </c>
      <c r="C3423" t="s">
        <v>10584</v>
      </c>
      <c r="D3423" t="s">
        <v>511</v>
      </c>
      <c r="E3423" t="s">
        <v>10585</v>
      </c>
      <c r="F3423" s="68">
        <v>43132</v>
      </c>
    </row>
    <row r="3424" spans="1:6">
      <c r="A3424" s="79" t="s">
        <v>13832</v>
      </c>
      <c r="B3424" s="80">
        <v>2021</v>
      </c>
      <c r="C3424" t="s">
        <v>15411</v>
      </c>
      <c r="D3424" t="s">
        <v>511</v>
      </c>
      <c r="E3424" t="s">
        <v>10586</v>
      </c>
      <c r="F3424" s="68">
        <v>43586</v>
      </c>
    </row>
    <row r="3425" spans="1:6">
      <c r="A3425" s="79" t="s">
        <v>13832</v>
      </c>
      <c r="B3425" s="80">
        <v>2021</v>
      </c>
      <c r="C3425" t="s">
        <v>14743</v>
      </c>
      <c r="D3425" t="s">
        <v>511</v>
      </c>
      <c r="E3425" t="s">
        <v>10587</v>
      </c>
      <c r="F3425" s="68">
        <v>43586</v>
      </c>
    </row>
    <row r="3426" spans="1:6">
      <c r="A3426" s="79" t="s">
        <v>13833</v>
      </c>
      <c r="B3426" s="80">
        <v>2021</v>
      </c>
      <c r="C3426" t="s">
        <v>10588</v>
      </c>
      <c r="D3426" t="s">
        <v>511</v>
      </c>
      <c r="E3426" t="s">
        <v>10589</v>
      </c>
      <c r="F3426" s="68">
        <v>40787</v>
      </c>
    </row>
    <row r="3427" spans="1:6">
      <c r="A3427" s="79" t="s">
        <v>13833</v>
      </c>
      <c r="B3427" s="80">
        <v>2021</v>
      </c>
      <c r="C3427" t="s">
        <v>10590</v>
      </c>
      <c r="D3427" t="s">
        <v>511</v>
      </c>
      <c r="E3427" t="s">
        <v>10591</v>
      </c>
      <c r="F3427" s="68">
        <v>40787</v>
      </c>
    </row>
    <row r="3428" spans="1:6">
      <c r="A3428" s="79" t="s">
        <v>13833</v>
      </c>
      <c r="B3428" s="80">
        <v>2021</v>
      </c>
      <c r="C3428" t="s">
        <v>10592</v>
      </c>
      <c r="D3428" t="s">
        <v>511</v>
      </c>
      <c r="E3428" t="s">
        <v>10593</v>
      </c>
      <c r="F3428" s="68">
        <v>40787</v>
      </c>
    </row>
    <row r="3429" spans="1:6">
      <c r="A3429" s="79" t="s">
        <v>13833</v>
      </c>
      <c r="B3429" s="80">
        <v>2021</v>
      </c>
      <c r="C3429" t="s">
        <v>10594</v>
      </c>
      <c r="D3429" t="s">
        <v>511</v>
      </c>
      <c r="E3429" t="s">
        <v>10595</v>
      </c>
      <c r="F3429" s="68">
        <v>40787</v>
      </c>
    </row>
    <row r="3430" spans="1:6">
      <c r="A3430" s="79" t="s">
        <v>13833</v>
      </c>
      <c r="B3430" s="80">
        <v>2021</v>
      </c>
      <c r="C3430" t="s">
        <v>10596</v>
      </c>
      <c r="D3430" t="s">
        <v>511</v>
      </c>
      <c r="E3430" t="s">
        <v>10597</v>
      </c>
      <c r="F3430" s="68">
        <v>40787</v>
      </c>
    </row>
    <row r="3431" spans="1:6">
      <c r="A3431" s="79" t="s">
        <v>13833</v>
      </c>
      <c r="B3431" s="80">
        <v>2021</v>
      </c>
      <c r="C3431" t="s">
        <v>10598</v>
      </c>
      <c r="D3431" t="s">
        <v>511</v>
      </c>
      <c r="E3431" t="s">
        <v>10599</v>
      </c>
      <c r="F3431" s="68">
        <v>40787</v>
      </c>
    </row>
    <row r="3432" spans="1:6">
      <c r="A3432" s="79" t="s">
        <v>13834</v>
      </c>
      <c r="B3432" s="80">
        <v>2021</v>
      </c>
      <c r="C3432" t="s">
        <v>10600</v>
      </c>
      <c r="D3432" t="s">
        <v>511</v>
      </c>
      <c r="E3432" t="s">
        <v>10601</v>
      </c>
      <c r="F3432" s="68">
        <v>41640</v>
      </c>
    </row>
    <row r="3433" spans="1:6">
      <c r="A3433" s="79" t="s">
        <v>13834</v>
      </c>
      <c r="B3433" s="80">
        <v>2021</v>
      </c>
      <c r="C3433" t="s">
        <v>10602</v>
      </c>
      <c r="D3433" t="s">
        <v>511</v>
      </c>
      <c r="E3433" t="s">
        <v>10603</v>
      </c>
      <c r="F3433" s="68">
        <v>41640</v>
      </c>
    </row>
    <row r="3434" spans="1:6">
      <c r="A3434" s="79" t="s">
        <v>13834</v>
      </c>
      <c r="B3434" s="80">
        <v>2021</v>
      </c>
      <c r="C3434" t="s">
        <v>10604</v>
      </c>
      <c r="D3434" t="s">
        <v>511</v>
      </c>
      <c r="E3434" t="s">
        <v>10605</v>
      </c>
      <c r="F3434" s="68">
        <v>41640</v>
      </c>
    </row>
    <row r="3435" spans="1:6">
      <c r="A3435" s="79" t="s">
        <v>13834</v>
      </c>
      <c r="B3435" s="80">
        <v>2021</v>
      </c>
      <c r="C3435" t="s">
        <v>10606</v>
      </c>
      <c r="D3435" t="s">
        <v>511</v>
      </c>
      <c r="E3435" t="s">
        <v>10607</v>
      </c>
      <c r="F3435" s="68">
        <v>41640</v>
      </c>
    </row>
    <row r="3436" spans="1:6">
      <c r="A3436" s="79" t="s">
        <v>13834</v>
      </c>
      <c r="B3436" s="80">
        <v>2021</v>
      </c>
      <c r="C3436" t="s">
        <v>10608</v>
      </c>
      <c r="D3436" t="s">
        <v>511</v>
      </c>
      <c r="E3436" t="s">
        <v>10609</v>
      </c>
      <c r="F3436" s="68">
        <v>41640</v>
      </c>
    </row>
    <row r="3437" spans="1:6">
      <c r="A3437" s="79" t="s">
        <v>13834</v>
      </c>
      <c r="B3437" s="80">
        <v>2021</v>
      </c>
      <c r="C3437" t="s">
        <v>10610</v>
      </c>
      <c r="D3437" t="s">
        <v>511</v>
      </c>
      <c r="E3437" t="s">
        <v>10611</v>
      </c>
      <c r="F3437" s="68">
        <v>41640</v>
      </c>
    </row>
    <row r="3438" spans="1:6">
      <c r="A3438" s="79" t="s">
        <v>13834</v>
      </c>
      <c r="B3438" s="80">
        <v>2021</v>
      </c>
      <c r="C3438" t="s">
        <v>10612</v>
      </c>
      <c r="D3438" t="s">
        <v>511</v>
      </c>
      <c r="E3438" t="s">
        <v>10613</v>
      </c>
      <c r="F3438" s="68">
        <v>41640</v>
      </c>
    </row>
    <row r="3439" spans="1:6">
      <c r="A3439" s="79" t="s">
        <v>13835</v>
      </c>
      <c r="B3439" s="80">
        <v>2021</v>
      </c>
      <c r="C3439" t="s">
        <v>15412</v>
      </c>
      <c r="D3439" t="s">
        <v>511</v>
      </c>
      <c r="E3439" t="s">
        <v>10614</v>
      </c>
      <c r="F3439" s="68">
        <v>43497</v>
      </c>
    </row>
    <row r="3440" spans="1:6">
      <c r="A3440" s="79" t="s">
        <v>13836</v>
      </c>
      <c r="B3440" s="80">
        <v>2021</v>
      </c>
      <c r="C3440" t="s">
        <v>10615</v>
      </c>
      <c r="D3440" t="s">
        <v>511</v>
      </c>
      <c r="E3440" t="s">
        <v>10616</v>
      </c>
      <c r="F3440" s="68">
        <v>43132</v>
      </c>
    </row>
    <row r="3441" spans="1:6">
      <c r="A3441" s="79" t="s">
        <v>13836</v>
      </c>
      <c r="B3441" s="80">
        <v>2021</v>
      </c>
      <c r="C3441" t="s">
        <v>10617</v>
      </c>
      <c r="D3441" t="s">
        <v>511</v>
      </c>
      <c r="E3441" t="s">
        <v>10618</v>
      </c>
      <c r="F3441" s="68">
        <v>43132</v>
      </c>
    </row>
    <row r="3442" spans="1:6">
      <c r="A3442" s="79" t="s">
        <v>13836</v>
      </c>
      <c r="B3442" s="80">
        <v>2021</v>
      </c>
      <c r="C3442" t="s">
        <v>10619</v>
      </c>
      <c r="D3442" t="s">
        <v>511</v>
      </c>
      <c r="E3442" t="s">
        <v>10620</v>
      </c>
      <c r="F3442" s="68">
        <v>43132</v>
      </c>
    </row>
    <row r="3443" spans="1:6">
      <c r="A3443" s="79" t="s">
        <v>13836</v>
      </c>
      <c r="B3443" s="80">
        <v>2021</v>
      </c>
      <c r="C3443" t="s">
        <v>10621</v>
      </c>
      <c r="D3443" t="s">
        <v>511</v>
      </c>
      <c r="E3443" t="s">
        <v>10622</v>
      </c>
      <c r="F3443" s="68">
        <v>43132</v>
      </c>
    </row>
    <row r="3444" spans="1:6">
      <c r="A3444" s="79" t="s">
        <v>13836</v>
      </c>
      <c r="B3444" s="80">
        <v>2021</v>
      </c>
      <c r="C3444" t="s">
        <v>10623</v>
      </c>
      <c r="D3444" t="s">
        <v>511</v>
      </c>
      <c r="E3444" t="s">
        <v>10624</v>
      </c>
      <c r="F3444" s="68">
        <v>43132</v>
      </c>
    </row>
    <row r="3445" spans="1:6">
      <c r="A3445" s="79" t="s">
        <v>13836</v>
      </c>
      <c r="B3445" s="80">
        <v>2021</v>
      </c>
      <c r="C3445" t="s">
        <v>10625</v>
      </c>
      <c r="D3445" t="s">
        <v>511</v>
      </c>
      <c r="E3445" t="s">
        <v>10626</v>
      </c>
      <c r="F3445" s="68">
        <v>43132</v>
      </c>
    </row>
    <row r="3446" spans="1:6">
      <c r="A3446" s="79" t="s">
        <v>13836</v>
      </c>
      <c r="B3446" s="80">
        <v>2021</v>
      </c>
      <c r="C3446" t="s">
        <v>10627</v>
      </c>
      <c r="D3446" t="s">
        <v>511</v>
      </c>
      <c r="E3446" t="s">
        <v>10628</v>
      </c>
      <c r="F3446" s="68">
        <v>43132</v>
      </c>
    </row>
    <row r="3447" spans="1:6">
      <c r="A3447" s="79" t="s">
        <v>13836</v>
      </c>
      <c r="B3447" s="80">
        <v>2021</v>
      </c>
      <c r="C3447" t="s">
        <v>10629</v>
      </c>
      <c r="D3447" t="s">
        <v>511</v>
      </c>
      <c r="E3447" t="s">
        <v>10630</v>
      </c>
      <c r="F3447" s="68">
        <v>43132</v>
      </c>
    </row>
    <row r="3448" spans="1:6">
      <c r="A3448" s="79" t="s">
        <v>13836</v>
      </c>
      <c r="B3448" s="80">
        <v>2021</v>
      </c>
      <c r="C3448" t="s">
        <v>10631</v>
      </c>
      <c r="D3448" t="s">
        <v>511</v>
      </c>
      <c r="E3448" t="s">
        <v>10632</v>
      </c>
      <c r="F3448" s="68">
        <v>43132</v>
      </c>
    </row>
    <row r="3449" spans="1:6">
      <c r="A3449" s="79" t="s">
        <v>13836</v>
      </c>
      <c r="B3449" s="80">
        <v>2021</v>
      </c>
      <c r="C3449" t="s">
        <v>10633</v>
      </c>
      <c r="D3449" t="s">
        <v>511</v>
      </c>
      <c r="E3449" t="s">
        <v>10634</v>
      </c>
      <c r="F3449" s="68">
        <v>43132</v>
      </c>
    </row>
    <row r="3450" spans="1:6">
      <c r="A3450" s="79" t="s">
        <v>13836</v>
      </c>
      <c r="B3450" s="80">
        <v>2021</v>
      </c>
      <c r="C3450" t="s">
        <v>15413</v>
      </c>
      <c r="D3450" t="s">
        <v>511</v>
      </c>
      <c r="E3450" t="s">
        <v>10635</v>
      </c>
      <c r="F3450" s="68">
        <v>43132</v>
      </c>
    </row>
    <row r="3451" spans="1:6">
      <c r="A3451" s="79" t="s">
        <v>13836</v>
      </c>
      <c r="B3451" s="80">
        <v>2021</v>
      </c>
      <c r="C3451" t="s">
        <v>15414</v>
      </c>
      <c r="D3451" t="s">
        <v>511</v>
      </c>
      <c r="E3451" t="s">
        <v>10636</v>
      </c>
      <c r="F3451" s="68">
        <v>43132</v>
      </c>
    </row>
    <row r="3452" spans="1:6">
      <c r="A3452" s="79" t="s">
        <v>13836</v>
      </c>
      <c r="B3452" s="80">
        <v>2021</v>
      </c>
      <c r="C3452" t="s">
        <v>10637</v>
      </c>
      <c r="D3452" t="s">
        <v>511</v>
      </c>
      <c r="E3452" t="s">
        <v>10638</v>
      </c>
      <c r="F3452" s="68">
        <v>43132</v>
      </c>
    </row>
    <row r="3453" spans="1:6">
      <c r="A3453" s="79" t="s">
        <v>13836</v>
      </c>
      <c r="B3453" s="80">
        <v>2021</v>
      </c>
      <c r="C3453" t="s">
        <v>10639</v>
      </c>
      <c r="D3453" t="s">
        <v>511</v>
      </c>
      <c r="E3453" t="s">
        <v>10640</v>
      </c>
      <c r="F3453" s="68">
        <v>43132</v>
      </c>
    </row>
    <row r="3454" spans="1:6">
      <c r="A3454" s="79" t="s">
        <v>13836</v>
      </c>
      <c r="B3454" s="80">
        <v>2021</v>
      </c>
      <c r="C3454" t="s">
        <v>10641</v>
      </c>
      <c r="D3454" t="s">
        <v>511</v>
      </c>
      <c r="E3454" t="s">
        <v>10642</v>
      </c>
      <c r="F3454" s="68">
        <v>43132</v>
      </c>
    </row>
    <row r="3455" spans="1:6">
      <c r="A3455" s="79" t="s">
        <v>13836</v>
      </c>
      <c r="B3455" s="80">
        <v>2021</v>
      </c>
      <c r="C3455" t="s">
        <v>10643</v>
      </c>
      <c r="D3455" t="s">
        <v>511</v>
      </c>
      <c r="E3455" t="s">
        <v>10644</v>
      </c>
      <c r="F3455" s="68">
        <v>43132</v>
      </c>
    </row>
    <row r="3456" spans="1:6">
      <c r="A3456" s="79" t="s">
        <v>13836</v>
      </c>
      <c r="B3456" s="80">
        <v>2021</v>
      </c>
      <c r="C3456" t="s">
        <v>10645</v>
      </c>
      <c r="D3456" t="s">
        <v>511</v>
      </c>
      <c r="E3456" t="s">
        <v>10646</v>
      </c>
      <c r="F3456" s="68">
        <v>43132</v>
      </c>
    </row>
    <row r="3457" spans="1:6">
      <c r="A3457" s="79" t="s">
        <v>13836</v>
      </c>
      <c r="B3457" s="80">
        <v>2021</v>
      </c>
      <c r="C3457" t="s">
        <v>10647</v>
      </c>
      <c r="D3457" t="s">
        <v>511</v>
      </c>
      <c r="E3457" t="s">
        <v>10648</v>
      </c>
      <c r="F3457" s="68">
        <v>43132</v>
      </c>
    </row>
    <row r="3458" spans="1:6">
      <c r="A3458" s="79" t="s">
        <v>13836</v>
      </c>
      <c r="B3458" s="80">
        <v>2021</v>
      </c>
      <c r="C3458" t="s">
        <v>10649</v>
      </c>
      <c r="D3458" t="s">
        <v>511</v>
      </c>
      <c r="E3458" t="s">
        <v>10650</v>
      </c>
      <c r="F3458" s="68">
        <v>43132</v>
      </c>
    </row>
    <row r="3459" spans="1:6">
      <c r="A3459" s="79" t="s">
        <v>13836</v>
      </c>
      <c r="B3459" s="80">
        <v>2021</v>
      </c>
      <c r="C3459" t="s">
        <v>10651</v>
      </c>
      <c r="D3459" t="s">
        <v>511</v>
      </c>
      <c r="E3459" t="s">
        <v>10652</v>
      </c>
      <c r="F3459" s="68">
        <v>43132</v>
      </c>
    </row>
    <row r="3460" spans="1:6">
      <c r="A3460" s="79" t="s">
        <v>13836</v>
      </c>
      <c r="B3460" s="80">
        <v>2021</v>
      </c>
      <c r="C3460" t="s">
        <v>10653</v>
      </c>
      <c r="D3460" t="s">
        <v>511</v>
      </c>
      <c r="E3460" t="s">
        <v>10654</v>
      </c>
      <c r="F3460" s="68">
        <v>43132</v>
      </c>
    </row>
    <row r="3461" spans="1:6">
      <c r="A3461" s="79" t="s">
        <v>13836</v>
      </c>
      <c r="B3461" s="80">
        <v>2021</v>
      </c>
      <c r="C3461" t="s">
        <v>10655</v>
      </c>
      <c r="D3461" t="s">
        <v>511</v>
      </c>
      <c r="E3461" t="s">
        <v>10656</v>
      </c>
      <c r="F3461" s="68">
        <v>43132</v>
      </c>
    </row>
    <row r="3462" spans="1:6">
      <c r="A3462" s="79" t="s">
        <v>13836</v>
      </c>
      <c r="B3462" s="80">
        <v>2021</v>
      </c>
      <c r="C3462" t="s">
        <v>10657</v>
      </c>
      <c r="D3462" t="s">
        <v>511</v>
      </c>
      <c r="E3462" t="s">
        <v>10658</v>
      </c>
      <c r="F3462" s="68">
        <v>43132</v>
      </c>
    </row>
    <row r="3463" spans="1:6">
      <c r="A3463" s="79" t="s">
        <v>13836</v>
      </c>
      <c r="B3463" s="80">
        <v>2021</v>
      </c>
      <c r="C3463" t="s">
        <v>10659</v>
      </c>
      <c r="D3463" t="s">
        <v>511</v>
      </c>
      <c r="E3463" t="s">
        <v>10660</v>
      </c>
      <c r="F3463" s="68">
        <v>43132</v>
      </c>
    </row>
    <row r="3464" spans="1:6">
      <c r="A3464" s="79" t="s">
        <v>13837</v>
      </c>
      <c r="B3464" s="80">
        <v>2021</v>
      </c>
      <c r="C3464" t="s">
        <v>5113</v>
      </c>
      <c r="D3464" t="s">
        <v>511</v>
      </c>
      <c r="E3464" t="s">
        <v>10661</v>
      </c>
      <c r="F3464" s="68">
        <v>43497</v>
      </c>
    </row>
    <row r="3465" spans="1:6">
      <c r="A3465" s="79" t="s">
        <v>13838</v>
      </c>
      <c r="B3465" s="80">
        <v>2021</v>
      </c>
      <c r="C3465" t="s">
        <v>1106</v>
      </c>
      <c r="D3465" t="s">
        <v>511</v>
      </c>
      <c r="E3465" t="s">
        <v>10662</v>
      </c>
      <c r="F3465" s="68">
        <v>40787</v>
      </c>
    </row>
    <row r="3466" spans="1:6">
      <c r="A3466" s="79" t="s">
        <v>13838</v>
      </c>
      <c r="B3466" s="80">
        <v>2021</v>
      </c>
      <c r="C3466" t="s">
        <v>10663</v>
      </c>
      <c r="D3466" t="s">
        <v>511</v>
      </c>
      <c r="E3466" t="s">
        <v>10664</v>
      </c>
      <c r="F3466" s="68">
        <v>42401</v>
      </c>
    </row>
    <row r="3467" spans="1:6">
      <c r="A3467" s="79" t="s">
        <v>13839</v>
      </c>
      <c r="B3467" s="80">
        <v>2021</v>
      </c>
      <c r="C3467" t="s">
        <v>10665</v>
      </c>
      <c r="D3467" t="s">
        <v>511</v>
      </c>
      <c r="E3467" t="s">
        <v>10666</v>
      </c>
      <c r="F3467" s="68">
        <v>43191</v>
      </c>
    </row>
    <row r="3468" spans="1:6">
      <c r="A3468" s="79" t="s">
        <v>13839</v>
      </c>
      <c r="B3468" s="80">
        <v>2021</v>
      </c>
      <c r="C3468" t="s">
        <v>10667</v>
      </c>
      <c r="D3468" t="s">
        <v>511</v>
      </c>
      <c r="E3468" t="s">
        <v>10668</v>
      </c>
      <c r="F3468" s="68">
        <v>43132</v>
      </c>
    </row>
    <row r="3469" spans="1:6">
      <c r="A3469" s="79" t="s">
        <v>13840</v>
      </c>
      <c r="B3469" s="80">
        <v>2021</v>
      </c>
      <c r="C3469" t="s">
        <v>10669</v>
      </c>
      <c r="D3469" t="s">
        <v>511</v>
      </c>
      <c r="E3469" t="s">
        <v>10670</v>
      </c>
      <c r="F3469" s="68">
        <v>37712</v>
      </c>
    </row>
    <row r="3470" spans="1:6">
      <c r="A3470" s="79" t="s">
        <v>13840</v>
      </c>
      <c r="B3470" s="80">
        <v>2021</v>
      </c>
      <c r="C3470" t="s">
        <v>10671</v>
      </c>
      <c r="D3470" t="s">
        <v>511</v>
      </c>
      <c r="E3470" t="s">
        <v>10672</v>
      </c>
      <c r="F3470" s="68">
        <v>37712</v>
      </c>
    </row>
    <row r="3471" spans="1:6">
      <c r="A3471" s="79" t="s">
        <v>13840</v>
      </c>
      <c r="B3471" s="80">
        <v>2021</v>
      </c>
      <c r="C3471" t="s">
        <v>10673</v>
      </c>
      <c r="D3471" t="s">
        <v>511</v>
      </c>
      <c r="E3471" t="s">
        <v>10674</v>
      </c>
      <c r="F3471" s="68">
        <v>37712</v>
      </c>
    </row>
    <row r="3472" spans="1:6">
      <c r="A3472" s="79" t="s">
        <v>13841</v>
      </c>
      <c r="B3472" s="80">
        <v>2021</v>
      </c>
      <c r="C3472" t="s">
        <v>10675</v>
      </c>
      <c r="D3472" t="s">
        <v>511</v>
      </c>
      <c r="E3472" t="s">
        <v>10676</v>
      </c>
      <c r="F3472" s="68">
        <v>43556</v>
      </c>
    </row>
    <row r="3473" spans="1:6">
      <c r="A3473" s="79" t="s">
        <v>13842</v>
      </c>
      <c r="B3473" s="80">
        <v>2021</v>
      </c>
      <c r="C3473" t="s">
        <v>10677</v>
      </c>
      <c r="D3473" t="s">
        <v>511</v>
      </c>
      <c r="E3473" t="s">
        <v>10678</v>
      </c>
      <c r="F3473" s="68">
        <v>41821</v>
      </c>
    </row>
    <row r="3474" spans="1:6">
      <c r="A3474" s="79" t="s">
        <v>13842</v>
      </c>
      <c r="B3474" s="80">
        <v>2021</v>
      </c>
      <c r="C3474" t="s">
        <v>10679</v>
      </c>
      <c r="D3474" t="s">
        <v>511</v>
      </c>
      <c r="E3474" t="s">
        <v>10680</v>
      </c>
      <c r="F3474" s="68">
        <v>41821</v>
      </c>
    </row>
    <row r="3475" spans="1:6">
      <c r="A3475" s="79" t="s">
        <v>13842</v>
      </c>
      <c r="B3475" s="80">
        <v>2021</v>
      </c>
      <c r="C3475" t="s">
        <v>10681</v>
      </c>
      <c r="D3475" t="s">
        <v>511</v>
      </c>
      <c r="E3475" t="s">
        <v>10682</v>
      </c>
      <c r="F3475" s="68">
        <v>41821</v>
      </c>
    </row>
    <row r="3476" spans="1:6">
      <c r="A3476" s="79" t="s">
        <v>13842</v>
      </c>
      <c r="B3476" s="80">
        <v>2021</v>
      </c>
      <c r="C3476" t="s">
        <v>10683</v>
      </c>
      <c r="D3476" t="s">
        <v>511</v>
      </c>
      <c r="E3476" t="s">
        <v>10684</v>
      </c>
      <c r="F3476" s="68">
        <v>41821</v>
      </c>
    </row>
    <row r="3477" spans="1:6">
      <c r="A3477" s="79" t="s">
        <v>13843</v>
      </c>
      <c r="B3477" s="80">
        <v>2021</v>
      </c>
      <c r="C3477" t="s">
        <v>10685</v>
      </c>
      <c r="D3477" t="s">
        <v>511</v>
      </c>
      <c r="E3477" t="s">
        <v>10686</v>
      </c>
      <c r="F3477" s="68">
        <v>43739</v>
      </c>
    </row>
    <row r="3478" spans="1:6">
      <c r="A3478" s="79" t="s">
        <v>13843</v>
      </c>
      <c r="B3478" s="80">
        <v>2021</v>
      </c>
      <c r="C3478" t="s">
        <v>10687</v>
      </c>
      <c r="D3478" t="s">
        <v>511</v>
      </c>
      <c r="E3478" t="s">
        <v>10688</v>
      </c>
      <c r="F3478" s="68">
        <v>43739</v>
      </c>
    </row>
    <row r="3479" spans="1:6">
      <c r="A3479" s="79" t="s">
        <v>13844</v>
      </c>
      <c r="B3479" s="80">
        <v>2021</v>
      </c>
      <c r="C3479" t="s">
        <v>10689</v>
      </c>
      <c r="D3479" t="s">
        <v>511</v>
      </c>
      <c r="E3479" t="s">
        <v>10690</v>
      </c>
      <c r="F3479" s="68">
        <v>43647</v>
      </c>
    </row>
    <row r="3480" spans="1:6">
      <c r="A3480" s="79" t="s">
        <v>13845</v>
      </c>
      <c r="B3480" s="80">
        <v>2021</v>
      </c>
      <c r="C3480" t="s">
        <v>296</v>
      </c>
      <c r="D3480" t="s">
        <v>511</v>
      </c>
      <c r="E3480" t="s">
        <v>10691</v>
      </c>
      <c r="F3480" s="68">
        <v>43739</v>
      </c>
    </row>
    <row r="3481" spans="1:6">
      <c r="A3481" s="79" t="s">
        <v>13845</v>
      </c>
      <c r="B3481" s="80">
        <v>2021</v>
      </c>
      <c r="C3481" t="s">
        <v>10692</v>
      </c>
      <c r="D3481" t="s">
        <v>511</v>
      </c>
      <c r="E3481" t="s">
        <v>10693</v>
      </c>
      <c r="F3481" s="68">
        <v>43556</v>
      </c>
    </row>
    <row r="3482" spans="1:6">
      <c r="A3482" s="79" t="s">
        <v>13845</v>
      </c>
      <c r="B3482" s="80">
        <v>2021</v>
      </c>
      <c r="C3482" t="s">
        <v>13613</v>
      </c>
      <c r="D3482" t="s">
        <v>511</v>
      </c>
      <c r="E3482" t="s">
        <v>10694</v>
      </c>
      <c r="F3482" s="68">
        <v>43344</v>
      </c>
    </row>
    <row r="3483" spans="1:6">
      <c r="A3483" s="79" t="s">
        <v>13845</v>
      </c>
      <c r="B3483" s="80">
        <v>2021</v>
      </c>
      <c r="C3483" t="s">
        <v>6090</v>
      </c>
      <c r="D3483" t="s">
        <v>511</v>
      </c>
      <c r="E3483" t="s">
        <v>10695</v>
      </c>
      <c r="F3483" s="68">
        <v>38070</v>
      </c>
    </row>
    <row r="3484" spans="1:6">
      <c r="A3484" s="79" t="s">
        <v>13845</v>
      </c>
      <c r="B3484" s="80">
        <v>2021</v>
      </c>
      <c r="C3484" t="s">
        <v>8206</v>
      </c>
      <c r="D3484" t="s">
        <v>511</v>
      </c>
      <c r="E3484" t="s">
        <v>10696</v>
      </c>
      <c r="F3484" s="68">
        <v>38070</v>
      </c>
    </row>
    <row r="3485" spans="1:6">
      <c r="A3485" s="79" t="s">
        <v>13845</v>
      </c>
      <c r="B3485" s="80">
        <v>2021</v>
      </c>
      <c r="C3485" t="s">
        <v>6488</v>
      </c>
      <c r="D3485" t="s">
        <v>511</v>
      </c>
      <c r="E3485" t="s">
        <v>10697</v>
      </c>
      <c r="F3485" s="68">
        <v>38070</v>
      </c>
    </row>
    <row r="3486" spans="1:6">
      <c r="A3486" s="79" t="s">
        <v>13845</v>
      </c>
      <c r="B3486" s="80">
        <v>2021</v>
      </c>
      <c r="C3486" t="s">
        <v>6724</v>
      </c>
      <c r="D3486" t="s">
        <v>511</v>
      </c>
      <c r="E3486" t="s">
        <v>10698</v>
      </c>
      <c r="F3486" s="68">
        <v>38070</v>
      </c>
    </row>
    <row r="3487" spans="1:6">
      <c r="A3487" s="79" t="s">
        <v>13846</v>
      </c>
      <c r="B3487" s="80">
        <v>2021</v>
      </c>
      <c r="C3487" t="s">
        <v>10699</v>
      </c>
      <c r="D3487" t="s">
        <v>511</v>
      </c>
      <c r="E3487" t="s">
        <v>10700</v>
      </c>
      <c r="F3487" s="68">
        <v>42461</v>
      </c>
    </row>
    <row r="3488" spans="1:6">
      <c r="A3488" s="79" t="s">
        <v>13846</v>
      </c>
      <c r="B3488" s="80">
        <v>2021</v>
      </c>
      <c r="C3488" t="s">
        <v>10701</v>
      </c>
      <c r="D3488" t="s">
        <v>511</v>
      </c>
      <c r="E3488" t="s">
        <v>10702</v>
      </c>
      <c r="F3488" s="68">
        <v>42461</v>
      </c>
    </row>
    <row r="3489" spans="1:6">
      <c r="A3489" s="79" t="s">
        <v>13846</v>
      </c>
      <c r="B3489" s="80">
        <v>2021</v>
      </c>
      <c r="C3489" t="s">
        <v>10703</v>
      </c>
      <c r="D3489" t="s">
        <v>511</v>
      </c>
      <c r="E3489" t="s">
        <v>10704</v>
      </c>
      <c r="F3489" s="68">
        <v>42461</v>
      </c>
    </row>
    <row r="3490" spans="1:6">
      <c r="A3490" s="79" t="s">
        <v>13847</v>
      </c>
      <c r="B3490" s="80">
        <v>2021</v>
      </c>
      <c r="C3490" t="s">
        <v>10687</v>
      </c>
      <c r="D3490" t="s">
        <v>511</v>
      </c>
      <c r="E3490" t="s">
        <v>10705</v>
      </c>
      <c r="F3490" s="68">
        <v>43831</v>
      </c>
    </row>
    <row r="3491" spans="1:6">
      <c r="A3491" s="79" t="s">
        <v>13847</v>
      </c>
      <c r="B3491" s="80">
        <v>2021</v>
      </c>
      <c r="C3491" t="s">
        <v>10706</v>
      </c>
      <c r="D3491" t="s">
        <v>511</v>
      </c>
      <c r="E3491" t="s">
        <v>10707</v>
      </c>
      <c r="F3491" s="68">
        <v>43831</v>
      </c>
    </row>
    <row r="3492" spans="1:6">
      <c r="A3492" s="79" t="s">
        <v>13848</v>
      </c>
      <c r="B3492" s="80">
        <v>2021</v>
      </c>
      <c r="C3492" t="s">
        <v>10708</v>
      </c>
      <c r="D3492" t="s">
        <v>511</v>
      </c>
      <c r="E3492" t="s">
        <v>10709</v>
      </c>
      <c r="F3492" s="68">
        <v>43739</v>
      </c>
    </row>
    <row r="3493" spans="1:6">
      <c r="A3493" s="79" t="s">
        <v>13849</v>
      </c>
      <c r="B3493" s="80">
        <v>2021</v>
      </c>
      <c r="C3493" t="s">
        <v>10710</v>
      </c>
      <c r="D3493" t="s">
        <v>511</v>
      </c>
      <c r="E3493" t="s">
        <v>10711</v>
      </c>
      <c r="F3493" s="68">
        <v>43282</v>
      </c>
    </row>
    <row r="3494" spans="1:6">
      <c r="A3494" s="79" t="s">
        <v>13850</v>
      </c>
      <c r="B3494" s="80">
        <v>2021</v>
      </c>
      <c r="C3494" t="s">
        <v>10712</v>
      </c>
      <c r="D3494" t="s">
        <v>511</v>
      </c>
      <c r="E3494" t="s">
        <v>10713</v>
      </c>
      <c r="F3494" s="68">
        <v>43831</v>
      </c>
    </row>
    <row r="3495" spans="1:6">
      <c r="A3495" s="79" t="s">
        <v>13850</v>
      </c>
      <c r="B3495" s="80">
        <v>2021</v>
      </c>
      <c r="C3495" t="s">
        <v>10687</v>
      </c>
      <c r="D3495" t="s">
        <v>511</v>
      </c>
      <c r="E3495" t="s">
        <v>10714</v>
      </c>
      <c r="F3495" s="68">
        <v>43831</v>
      </c>
    </row>
    <row r="3496" spans="1:6">
      <c r="A3496" s="79" t="s">
        <v>13851</v>
      </c>
      <c r="B3496" s="80">
        <v>2021</v>
      </c>
      <c r="C3496" t="s">
        <v>10715</v>
      </c>
      <c r="D3496" t="s">
        <v>511</v>
      </c>
      <c r="E3496" t="s">
        <v>10716</v>
      </c>
      <c r="F3496" s="68">
        <v>43831</v>
      </c>
    </row>
    <row r="3497" spans="1:6">
      <c r="A3497" s="79" t="s">
        <v>13851</v>
      </c>
      <c r="B3497" s="80">
        <v>2021</v>
      </c>
      <c r="C3497" t="s">
        <v>10687</v>
      </c>
      <c r="D3497" t="s">
        <v>511</v>
      </c>
      <c r="E3497" t="s">
        <v>10717</v>
      </c>
      <c r="F3497" s="68">
        <v>43831</v>
      </c>
    </row>
    <row r="3498" spans="1:6">
      <c r="A3498" s="79" t="s">
        <v>13851</v>
      </c>
      <c r="B3498" s="80">
        <v>2021</v>
      </c>
      <c r="C3498" t="s">
        <v>10718</v>
      </c>
      <c r="D3498" t="s">
        <v>511</v>
      </c>
      <c r="E3498" t="s">
        <v>10719</v>
      </c>
      <c r="F3498" s="68">
        <v>40695</v>
      </c>
    </row>
    <row r="3499" spans="1:6">
      <c r="A3499" s="79" t="s">
        <v>13852</v>
      </c>
      <c r="B3499" s="80">
        <v>2021</v>
      </c>
      <c r="C3499" t="s">
        <v>10720</v>
      </c>
      <c r="D3499" t="s">
        <v>511</v>
      </c>
      <c r="E3499" t="s">
        <v>10721</v>
      </c>
      <c r="F3499" s="68">
        <v>43191</v>
      </c>
    </row>
    <row r="3500" spans="1:6">
      <c r="A3500" s="79" t="s">
        <v>13852</v>
      </c>
      <c r="B3500" s="80">
        <v>2021</v>
      </c>
      <c r="C3500" t="s">
        <v>10722</v>
      </c>
      <c r="D3500" t="s">
        <v>511</v>
      </c>
      <c r="E3500" t="s">
        <v>10723</v>
      </c>
      <c r="F3500" s="68">
        <v>40787</v>
      </c>
    </row>
    <row r="3501" spans="1:6">
      <c r="A3501" s="79" t="s">
        <v>13853</v>
      </c>
      <c r="B3501" s="80">
        <v>2021</v>
      </c>
      <c r="C3501" t="s">
        <v>10724</v>
      </c>
      <c r="D3501" t="s">
        <v>511</v>
      </c>
      <c r="E3501" t="s">
        <v>10725</v>
      </c>
      <c r="F3501" s="68">
        <v>43497</v>
      </c>
    </row>
    <row r="3502" spans="1:6">
      <c r="A3502" s="79" t="s">
        <v>13853</v>
      </c>
      <c r="B3502" s="80">
        <v>2021</v>
      </c>
      <c r="C3502" t="s">
        <v>10726</v>
      </c>
      <c r="D3502" t="s">
        <v>511</v>
      </c>
      <c r="E3502" t="s">
        <v>10727</v>
      </c>
      <c r="F3502" s="68">
        <v>43497</v>
      </c>
    </row>
    <row r="3503" spans="1:6">
      <c r="A3503" s="79" t="s">
        <v>13853</v>
      </c>
      <c r="B3503" s="80">
        <v>2021</v>
      </c>
      <c r="C3503" t="s">
        <v>10728</v>
      </c>
      <c r="D3503" t="s">
        <v>511</v>
      </c>
      <c r="E3503" t="s">
        <v>10729</v>
      </c>
      <c r="F3503" s="68">
        <v>43497</v>
      </c>
    </row>
    <row r="3504" spans="1:6">
      <c r="A3504" s="79" t="s">
        <v>13853</v>
      </c>
      <c r="B3504" s="80">
        <v>2021</v>
      </c>
      <c r="C3504" t="s">
        <v>15415</v>
      </c>
      <c r="D3504" t="s">
        <v>511</v>
      </c>
      <c r="E3504" t="s">
        <v>10730</v>
      </c>
      <c r="F3504" s="68">
        <v>43497</v>
      </c>
    </row>
    <row r="3505" spans="1:6">
      <c r="A3505" s="79" t="s">
        <v>13854</v>
      </c>
      <c r="B3505" s="80">
        <v>2021</v>
      </c>
      <c r="C3505" t="s">
        <v>4981</v>
      </c>
      <c r="D3505" t="s">
        <v>511</v>
      </c>
      <c r="E3505" t="s">
        <v>10731</v>
      </c>
      <c r="F3505" s="68">
        <v>43862</v>
      </c>
    </row>
    <row r="3506" spans="1:6">
      <c r="A3506" s="79" t="s">
        <v>13855</v>
      </c>
      <c r="B3506" s="80">
        <v>2021</v>
      </c>
      <c r="C3506" t="s">
        <v>10732</v>
      </c>
      <c r="D3506" t="s">
        <v>511</v>
      </c>
      <c r="E3506" t="s">
        <v>10733</v>
      </c>
      <c r="F3506" s="68">
        <v>43497</v>
      </c>
    </row>
    <row r="3507" spans="1:6">
      <c r="A3507" s="79" t="s">
        <v>13855</v>
      </c>
      <c r="B3507" s="80">
        <v>2021</v>
      </c>
      <c r="C3507" t="s">
        <v>10734</v>
      </c>
      <c r="D3507" t="s">
        <v>511</v>
      </c>
      <c r="E3507" t="s">
        <v>10735</v>
      </c>
      <c r="F3507" s="68">
        <v>43497</v>
      </c>
    </row>
    <row r="3508" spans="1:6">
      <c r="A3508" s="79" t="s">
        <v>13855</v>
      </c>
      <c r="B3508" s="80">
        <v>2021</v>
      </c>
      <c r="C3508" t="s">
        <v>10736</v>
      </c>
      <c r="D3508" t="s">
        <v>511</v>
      </c>
      <c r="E3508" t="s">
        <v>10737</v>
      </c>
      <c r="F3508" s="68">
        <v>43497</v>
      </c>
    </row>
    <row r="3509" spans="1:6">
      <c r="A3509" s="79" t="s">
        <v>13855</v>
      </c>
      <c r="B3509" s="80">
        <v>2021</v>
      </c>
      <c r="C3509" t="s">
        <v>4613</v>
      </c>
      <c r="D3509" t="s">
        <v>511</v>
      </c>
      <c r="E3509" t="s">
        <v>10738</v>
      </c>
      <c r="F3509" s="68">
        <v>43497</v>
      </c>
    </row>
    <row r="3510" spans="1:6">
      <c r="A3510" s="79" t="s">
        <v>13856</v>
      </c>
      <c r="B3510" s="80">
        <v>2021</v>
      </c>
      <c r="C3510" t="s">
        <v>10739</v>
      </c>
      <c r="D3510" t="s">
        <v>511</v>
      </c>
      <c r="E3510" t="s">
        <v>10740</v>
      </c>
      <c r="F3510" s="68">
        <v>43831</v>
      </c>
    </row>
    <row r="3511" spans="1:6">
      <c r="A3511" s="79" t="s">
        <v>13856</v>
      </c>
      <c r="B3511" s="80">
        <v>2021</v>
      </c>
      <c r="C3511" t="s">
        <v>10741</v>
      </c>
      <c r="D3511" t="s">
        <v>511</v>
      </c>
      <c r="E3511" t="s">
        <v>10742</v>
      </c>
      <c r="F3511" s="68">
        <v>43831</v>
      </c>
    </row>
    <row r="3512" spans="1:6">
      <c r="A3512" s="79" t="s">
        <v>13856</v>
      </c>
      <c r="B3512" s="80">
        <v>2021</v>
      </c>
      <c r="C3512" t="s">
        <v>10743</v>
      </c>
      <c r="D3512" t="s">
        <v>511</v>
      </c>
      <c r="E3512" t="s">
        <v>10744</v>
      </c>
      <c r="F3512" s="68">
        <v>43831</v>
      </c>
    </row>
    <row r="3513" spans="1:6">
      <c r="A3513" s="79" t="s">
        <v>13857</v>
      </c>
      <c r="B3513" s="80">
        <v>2021</v>
      </c>
      <c r="C3513" t="s">
        <v>10745</v>
      </c>
      <c r="D3513" t="s">
        <v>511</v>
      </c>
      <c r="E3513" t="s">
        <v>10746</v>
      </c>
      <c r="F3513" s="68">
        <v>43770</v>
      </c>
    </row>
    <row r="3514" spans="1:6">
      <c r="A3514" s="79" t="s">
        <v>13857</v>
      </c>
      <c r="B3514" s="80">
        <v>2021</v>
      </c>
      <c r="C3514" t="s">
        <v>10747</v>
      </c>
      <c r="D3514" t="s">
        <v>511</v>
      </c>
      <c r="E3514" t="s">
        <v>10748</v>
      </c>
      <c r="F3514" s="68">
        <v>43770</v>
      </c>
    </row>
    <row r="3515" spans="1:6">
      <c r="A3515" s="79" t="s">
        <v>13857</v>
      </c>
      <c r="B3515" s="80">
        <v>2021</v>
      </c>
      <c r="C3515" t="s">
        <v>10749</v>
      </c>
      <c r="D3515" t="s">
        <v>511</v>
      </c>
      <c r="E3515" t="s">
        <v>10750</v>
      </c>
      <c r="F3515" s="68">
        <v>43770</v>
      </c>
    </row>
    <row r="3516" spans="1:6">
      <c r="A3516" s="79" t="s">
        <v>13857</v>
      </c>
      <c r="B3516" s="80">
        <v>2021</v>
      </c>
      <c r="C3516" t="s">
        <v>10751</v>
      </c>
      <c r="D3516" t="s">
        <v>511</v>
      </c>
      <c r="E3516" t="s">
        <v>10752</v>
      </c>
      <c r="F3516" s="68">
        <v>43770</v>
      </c>
    </row>
    <row r="3517" spans="1:6">
      <c r="A3517" s="79" t="s">
        <v>13857</v>
      </c>
      <c r="B3517" s="80">
        <v>2021</v>
      </c>
      <c r="C3517" t="s">
        <v>15416</v>
      </c>
      <c r="D3517" t="s">
        <v>511</v>
      </c>
      <c r="E3517" t="s">
        <v>10753</v>
      </c>
      <c r="F3517" s="68">
        <v>40787</v>
      </c>
    </row>
    <row r="3518" spans="1:6">
      <c r="A3518" s="79" t="s">
        <v>13857</v>
      </c>
      <c r="B3518" s="80">
        <v>2021</v>
      </c>
      <c r="C3518" t="s">
        <v>15417</v>
      </c>
      <c r="D3518" t="s">
        <v>511</v>
      </c>
      <c r="E3518" t="s">
        <v>10754</v>
      </c>
      <c r="F3518" s="68">
        <v>40787</v>
      </c>
    </row>
    <row r="3519" spans="1:6">
      <c r="A3519" s="79" t="s">
        <v>13857</v>
      </c>
      <c r="B3519" s="80">
        <v>2021</v>
      </c>
      <c r="C3519" t="s">
        <v>15418</v>
      </c>
      <c r="D3519" t="s">
        <v>511</v>
      </c>
      <c r="E3519" t="s">
        <v>10755</v>
      </c>
      <c r="F3519" s="68">
        <v>40787</v>
      </c>
    </row>
    <row r="3520" spans="1:6">
      <c r="A3520" s="79" t="s">
        <v>13857</v>
      </c>
      <c r="B3520" s="80">
        <v>2021</v>
      </c>
      <c r="C3520" t="s">
        <v>10302</v>
      </c>
      <c r="D3520" t="s">
        <v>511</v>
      </c>
      <c r="E3520" t="s">
        <v>10756</v>
      </c>
      <c r="F3520" s="68">
        <v>40787</v>
      </c>
    </row>
    <row r="3521" spans="1:6">
      <c r="A3521" s="79" t="s">
        <v>13857</v>
      </c>
      <c r="B3521" s="80">
        <v>2021</v>
      </c>
      <c r="C3521" t="s">
        <v>10757</v>
      </c>
      <c r="D3521" t="s">
        <v>511</v>
      </c>
      <c r="E3521" t="s">
        <v>10758</v>
      </c>
      <c r="F3521" s="68">
        <v>40787</v>
      </c>
    </row>
    <row r="3522" spans="1:6">
      <c r="A3522" s="79" t="s">
        <v>13858</v>
      </c>
      <c r="B3522" s="80">
        <v>2021</v>
      </c>
      <c r="C3522" t="s">
        <v>10759</v>
      </c>
      <c r="D3522" t="s">
        <v>511</v>
      </c>
      <c r="E3522" t="s">
        <v>10760</v>
      </c>
      <c r="F3522" s="68">
        <v>43770</v>
      </c>
    </row>
    <row r="3523" spans="1:6">
      <c r="A3523" s="79" t="s">
        <v>13858</v>
      </c>
      <c r="B3523" s="80">
        <v>2021</v>
      </c>
      <c r="C3523" t="s">
        <v>10761</v>
      </c>
      <c r="D3523" t="s">
        <v>511</v>
      </c>
      <c r="E3523" t="s">
        <v>10762</v>
      </c>
      <c r="F3523" s="68">
        <v>43770</v>
      </c>
    </row>
    <row r="3524" spans="1:6">
      <c r="A3524" s="79" t="s">
        <v>13859</v>
      </c>
      <c r="B3524" s="80">
        <v>2021</v>
      </c>
      <c r="C3524" t="s">
        <v>10763</v>
      </c>
      <c r="D3524" t="s">
        <v>511</v>
      </c>
      <c r="E3524" t="s">
        <v>10764</v>
      </c>
      <c r="F3524" s="68">
        <v>43525</v>
      </c>
    </row>
    <row r="3525" spans="1:6">
      <c r="A3525" s="79" t="s">
        <v>13859</v>
      </c>
      <c r="B3525" s="80">
        <v>2021</v>
      </c>
      <c r="C3525" t="s">
        <v>10765</v>
      </c>
      <c r="D3525" t="s">
        <v>511</v>
      </c>
      <c r="E3525" t="s">
        <v>10766</v>
      </c>
      <c r="F3525" s="68">
        <v>43525</v>
      </c>
    </row>
    <row r="3526" spans="1:6">
      <c r="A3526" s="79" t="s">
        <v>13859</v>
      </c>
      <c r="B3526" s="80">
        <v>2021</v>
      </c>
      <c r="C3526" t="s">
        <v>10767</v>
      </c>
      <c r="D3526" t="s">
        <v>511</v>
      </c>
      <c r="E3526" t="s">
        <v>10768</v>
      </c>
      <c r="F3526" s="68">
        <v>43525</v>
      </c>
    </row>
    <row r="3527" spans="1:6">
      <c r="A3527" s="79" t="s">
        <v>13859</v>
      </c>
      <c r="B3527" s="80">
        <v>2021</v>
      </c>
      <c r="C3527" t="s">
        <v>10769</v>
      </c>
      <c r="D3527" t="s">
        <v>511</v>
      </c>
      <c r="E3527" t="s">
        <v>10770</v>
      </c>
      <c r="F3527" s="68">
        <v>43525</v>
      </c>
    </row>
    <row r="3528" spans="1:6">
      <c r="A3528" s="79" t="s">
        <v>13859</v>
      </c>
      <c r="B3528" s="80">
        <v>2021</v>
      </c>
      <c r="C3528" t="s">
        <v>10771</v>
      </c>
      <c r="D3528" t="s">
        <v>511</v>
      </c>
      <c r="E3528" t="s">
        <v>10772</v>
      </c>
      <c r="F3528" s="68">
        <v>43525</v>
      </c>
    </row>
    <row r="3529" spans="1:6">
      <c r="A3529" s="79" t="s">
        <v>13859</v>
      </c>
      <c r="B3529" s="80">
        <v>2021</v>
      </c>
      <c r="C3529" t="s">
        <v>15419</v>
      </c>
      <c r="D3529" t="s">
        <v>511</v>
      </c>
      <c r="E3529" t="s">
        <v>10773</v>
      </c>
      <c r="F3529" s="68">
        <v>43525</v>
      </c>
    </row>
    <row r="3530" spans="1:6">
      <c r="A3530" s="79" t="s">
        <v>13859</v>
      </c>
      <c r="B3530" s="80">
        <v>2021</v>
      </c>
      <c r="C3530" t="s">
        <v>10774</v>
      </c>
      <c r="D3530" t="s">
        <v>511</v>
      </c>
      <c r="E3530" t="s">
        <v>10775</v>
      </c>
      <c r="F3530" s="68">
        <v>43525</v>
      </c>
    </row>
    <row r="3531" spans="1:6">
      <c r="A3531" s="79" t="s">
        <v>13859</v>
      </c>
      <c r="B3531" s="80">
        <v>2021</v>
      </c>
      <c r="C3531" t="s">
        <v>10776</v>
      </c>
      <c r="D3531" t="s">
        <v>511</v>
      </c>
      <c r="E3531" t="s">
        <v>10777</v>
      </c>
      <c r="F3531" s="68">
        <v>43191</v>
      </c>
    </row>
    <row r="3532" spans="1:6">
      <c r="A3532" s="79" t="s">
        <v>13859</v>
      </c>
      <c r="B3532" s="80">
        <v>2021</v>
      </c>
      <c r="C3532" t="s">
        <v>10778</v>
      </c>
      <c r="D3532" t="s">
        <v>511</v>
      </c>
      <c r="E3532" t="s">
        <v>10779</v>
      </c>
      <c r="F3532" s="68">
        <v>43586</v>
      </c>
    </row>
    <row r="3533" spans="1:6">
      <c r="A3533" s="79" t="s">
        <v>13859</v>
      </c>
      <c r="B3533" s="80">
        <v>2021</v>
      </c>
      <c r="C3533" t="s">
        <v>4236</v>
      </c>
      <c r="D3533" t="s">
        <v>511</v>
      </c>
      <c r="E3533" t="s">
        <v>10780</v>
      </c>
      <c r="F3533" s="68">
        <v>43922</v>
      </c>
    </row>
    <row r="3534" spans="1:6">
      <c r="A3534" s="79" t="s">
        <v>13859</v>
      </c>
      <c r="B3534" s="80">
        <v>2021</v>
      </c>
      <c r="C3534" t="s">
        <v>1401</v>
      </c>
      <c r="D3534" t="s">
        <v>511</v>
      </c>
      <c r="E3534" t="s">
        <v>10781</v>
      </c>
      <c r="F3534" s="68">
        <v>43922</v>
      </c>
    </row>
    <row r="3535" spans="1:6">
      <c r="A3535" s="79" t="s">
        <v>13860</v>
      </c>
      <c r="B3535" s="80">
        <v>2021</v>
      </c>
      <c r="C3535" t="s">
        <v>10782</v>
      </c>
      <c r="D3535" t="s">
        <v>511</v>
      </c>
      <c r="E3535" t="s">
        <v>10783</v>
      </c>
      <c r="F3535" s="68">
        <v>43313</v>
      </c>
    </row>
    <row r="3536" spans="1:6">
      <c r="A3536" s="79" t="s">
        <v>13860</v>
      </c>
      <c r="B3536" s="80">
        <v>2021</v>
      </c>
      <c r="C3536" t="s">
        <v>10784</v>
      </c>
      <c r="D3536" t="s">
        <v>511</v>
      </c>
      <c r="E3536" t="s">
        <v>10785</v>
      </c>
      <c r="F3536" s="68">
        <v>43891</v>
      </c>
    </row>
    <row r="3537" spans="1:6">
      <c r="A3537" s="79" t="s">
        <v>13860</v>
      </c>
      <c r="B3537" s="80">
        <v>2021</v>
      </c>
      <c r="C3537" t="s">
        <v>10786</v>
      </c>
      <c r="D3537" t="s">
        <v>511</v>
      </c>
      <c r="E3537" t="s">
        <v>10787</v>
      </c>
      <c r="F3537" s="68">
        <v>43891</v>
      </c>
    </row>
    <row r="3538" spans="1:6">
      <c r="A3538" s="79" t="s">
        <v>13860</v>
      </c>
      <c r="B3538" s="80">
        <v>2021</v>
      </c>
      <c r="C3538" t="s">
        <v>10788</v>
      </c>
      <c r="D3538" t="s">
        <v>511</v>
      </c>
      <c r="E3538" t="s">
        <v>10789</v>
      </c>
      <c r="F3538" s="68">
        <v>43891</v>
      </c>
    </row>
    <row r="3539" spans="1:6">
      <c r="A3539" s="79" t="s">
        <v>13860</v>
      </c>
      <c r="B3539" s="80">
        <v>2021</v>
      </c>
      <c r="C3539" t="s">
        <v>15420</v>
      </c>
      <c r="D3539" t="s">
        <v>511</v>
      </c>
      <c r="E3539" t="s">
        <v>10790</v>
      </c>
      <c r="F3539" s="68">
        <v>43405</v>
      </c>
    </row>
    <row r="3540" spans="1:6">
      <c r="A3540" s="79" t="s">
        <v>13860</v>
      </c>
      <c r="B3540" s="80">
        <v>2021</v>
      </c>
      <c r="C3540" t="s">
        <v>5764</v>
      </c>
      <c r="D3540" t="s">
        <v>511</v>
      </c>
      <c r="E3540" t="s">
        <v>10791</v>
      </c>
      <c r="F3540" s="68">
        <v>43409</v>
      </c>
    </row>
    <row r="3541" spans="1:6">
      <c r="A3541" s="79" t="s">
        <v>13861</v>
      </c>
      <c r="B3541" s="80">
        <v>2021</v>
      </c>
      <c r="C3541" t="s">
        <v>10792</v>
      </c>
      <c r="D3541" t="s">
        <v>511</v>
      </c>
      <c r="E3541" t="s">
        <v>10793</v>
      </c>
      <c r="F3541" s="68">
        <v>43374</v>
      </c>
    </row>
    <row r="3542" spans="1:6">
      <c r="A3542" s="79" t="s">
        <v>13861</v>
      </c>
      <c r="B3542" s="80">
        <v>2021</v>
      </c>
      <c r="C3542" t="s">
        <v>10794</v>
      </c>
      <c r="D3542" t="s">
        <v>511</v>
      </c>
      <c r="E3542" t="s">
        <v>10795</v>
      </c>
      <c r="F3542" s="68">
        <v>43101</v>
      </c>
    </row>
    <row r="3543" spans="1:6">
      <c r="A3543" s="79" t="s">
        <v>13805</v>
      </c>
      <c r="B3543" s="80">
        <v>2021</v>
      </c>
      <c r="C3543" t="s">
        <v>10796</v>
      </c>
      <c r="D3543" t="s">
        <v>511</v>
      </c>
      <c r="E3543" t="s">
        <v>10797</v>
      </c>
      <c r="F3543" s="68">
        <v>43313</v>
      </c>
    </row>
    <row r="3544" spans="1:6">
      <c r="A3544" s="79" t="s">
        <v>13809</v>
      </c>
      <c r="B3544" s="80">
        <v>2021</v>
      </c>
      <c r="C3544" t="s">
        <v>10798</v>
      </c>
      <c r="D3544" t="s">
        <v>511</v>
      </c>
      <c r="E3544" t="s">
        <v>10799</v>
      </c>
      <c r="F3544" s="68">
        <v>42705</v>
      </c>
    </row>
    <row r="3545" spans="1:6">
      <c r="A3545" s="79" t="s">
        <v>13862</v>
      </c>
      <c r="B3545" s="80">
        <v>2021</v>
      </c>
      <c r="C3545" t="s">
        <v>7838</v>
      </c>
      <c r="D3545" t="s">
        <v>511</v>
      </c>
      <c r="E3545" t="s">
        <v>10800</v>
      </c>
      <c r="F3545" s="68">
        <v>42248</v>
      </c>
    </row>
    <row r="3546" spans="1:6">
      <c r="A3546" s="79" t="s">
        <v>13812</v>
      </c>
      <c r="B3546" s="80">
        <v>2021</v>
      </c>
      <c r="C3546" t="s">
        <v>10801</v>
      </c>
      <c r="D3546" t="s">
        <v>511</v>
      </c>
      <c r="E3546" t="s">
        <v>10802</v>
      </c>
      <c r="F3546" s="68">
        <v>43549</v>
      </c>
    </row>
    <row r="3547" spans="1:6">
      <c r="A3547" s="79" t="s">
        <v>13814</v>
      </c>
      <c r="B3547" s="80">
        <v>2021</v>
      </c>
      <c r="C3547" t="s">
        <v>10803</v>
      </c>
      <c r="D3547" t="s">
        <v>511</v>
      </c>
      <c r="E3547" t="s">
        <v>10804</v>
      </c>
      <c r="F3547" s="68">
        <v>42887</v>
      </c>
    </row>
    <row r="3548" spans="1:6">
      <c r="A3548" s="79" t="s">
        <v>13817</v>
      </c>
      <c r="B3548" s="80">
        <v>2021</v>
      </c>
      <c r="C3548" t="s">
        <v>10805</v>
      </c>
      <c r="D3548" t="s">
        <v>511</v>
      </c>
      <c r="E3548" t="s">
        <v>10806</v>
      </c>
      <c r="F3548" s="68">
        <v>43522</v>
      </c>
    </row>
    <row r="3549" spans="1:6">
      <c r="A3549" s="79" t="s">
        <v>13863</v>
      </c>
      <c r="B3549" s="80">
        <v>2021</v>
      </c>
      <c r="C3549" t="s">
        <v>10807</v>
      </c>
      <c r="D3549" t="s">
        <v>511</v>
      </c>
      <c r="E3549" t="s">
        <v>10808</v>
      </c>
      <c r="F3549" s="68">
        <v>42567</v>
      </c>
    </row>
    <row r="3550" spans="1:6">
      <c r="A3550" s="79" t="s">
        <v>13864</v>
      </c>
      <c r="B3550" s="80">
        <v>2021</v>
      </c>
      <c r="C3550" t="s">
        <v>10809</v>
      </c>
      <c r="D3550" t="s">
        <v>511</v>
      </c>
      <c r="E3550" t="s">
        <v>10810</v>
      </c>
      <c r="F3550" s="68">
        <v>41925</v>
      </c>
    </row>
    <row r="3551" spans="1:6">
      <c r="A3551" s="79" t="s">
        <v>13826</v>
      </c>
      <c r="B3551" s="80">
        <v>2021</v>
      </c>
      <c r="C3551" t="s">
        <v>5481</v>
      </c>
      <c r="D3551" t="s">
        <v>511</v>
      </c>
      <c r="E3551" t="s">
        <v>10811</v>
      </c>
      <c r="F3551" s="68">
        <v>42309</v>
      </c>
    </row>
    <row r="3552" spans="1:6">
      <c r="A3552" s="79" t="s">
        <v>13826</v>
      </c>
      <c r="B3552" s="80">
        <v>2021</v>
      </c>
      <c r="C3552" t="s">
        <v>10812</v>
      </c>
      <c r="D3552" t="s">
        <v>511</v>
      </c>
      <c r="E3552" t="s">
        <v>10813</v>
      </c>
      <c r="F3552" s="68">
        <v>42917</v>
      </c>
    </row>
    <row r="3553" spans="1:6">
      <c r="A3553" s="79" t="s">
        <v>13838</v>
      </c>
      <c r="B3553" s="80">
        <v>2021</v>
      </c>
      <c r="C3553" t="s">
        <v>15421</v>
      </c>
      <c r="D3553" t="s">
        <v>511</v>
      </c>
      <c r="E3553" t="s">
        <v>10814</v>
      </c>
      <c r="F3553" s="68">
        <v>42491</v>
      </c>
    </row>
    <row r="3554" spans="1:6">
      <c r="A3554" s="79" t="s">
        <v>13865</v>
      </c>
      <c r="B3554" s="80">
        <v>2021</v>
      </c>
      <c r="C3554" t="s">
        <v>10815</v>
      </c>
      <c r="D3554" t="s">
        <v>511</v>
      </c>
      <c r="E3554" t="s">
        <v>10816</v>
      </c>
      <c r="F3554" s="68">
        <v>43617</v>
      </c>
    </row>
    <row r="3555" spans="1:6">
      <c r="A3555" s="79" t="s">
        <v>13866</v>
      </c>
      <c r="B3555" s="80">
        <v>2021</v>
      </c>
      <c r="C3555" t="s">
        <v>10817</v>
      </c>
      <c r="D3555" t="s">
        <v>511</v>
      </c>
      <c r="E3555" t="s">
        <v>10818</v>
      </c>
      <c r="F3555" s="68">
        <v>43739</v>
      </c>
    </row>
    <row r="3556" spans="1:6">
      <c r="A3556" s="79" t="s">
        <v>13867</v>
      </c>
      <c r="B3556" s="80">
        <v>2021</v>
      </c>
      <c r="C3556" t="s">
        <v>10819</v>
      </c>
      <c r="D3556" t="s">
        <v>511</v>
      </c>
      <c r="E3556" t="s">
        <v>10820</v>
      </c>
      <c r="F3556" s="68">
        <v>43556</v>
      </c>
    </row>
    <row r="3557" spans="1:6">
      <c r="A3557" s="79" t="s">
        <v>13868</v>
      </c>
      <c r="B3557" s="80">
        <v>2021</v>
      </c>
      <c r="C3557" t="s">
        <v>3169</v>
      </c>
      <c r="D3557" t="s">
        <v>511</v>
      </c>
      <c r="E3557" t="s">
        <v>10821</v>
      </c>
      <c r="F3557" s="68">
        <v>43435</v>
      </c>
    </row>
    <row r="3558" spans="1:6">
      <c r="A3558" s="79" t="s">
        <v>13869</v>
      </c>
      <c r="B3558" s="80">
        <v>2021</v>
      </c>
      <c r="C3558" t="s">
        <v>15422</v>
      </c>
      <c r="D3558" t="s">
        <v>511</v>
      </c>
      <c r="E3558" t="s">
        <v>10822</v>
      </c>
      <c r="F3558" s="68">
        <v>43435</v>
      </c>
    </row>
    <row r="3559" spans="1:6">
      <c r="A3559" s="79" t="s">
        <v>13854</v>
      </c>
      <c r="B3559" s="80">
        <v>2021</v>
      </c>
      <c r="C3559" t="s">
        <v>10823</v>
      </c>
      <c r="D3559" t="s">
        <v>511</v>
      </c>
      <c r="E3559" t="s">
        <v>10824</v>
      </c>
      <c r="F3559" s="68">
        <v>43862</v>
      </c>
    </row>
    <row r="3560" spans="1:6">
      <c r="A3560" s="79" t="s">
        <v>13855</v>
      </c>
      <c r="B3560" s="80">
        <v>2021</v>
      </c>
      <c r="C3560" t="s">
        <v>10825</v>
      </c>
      <c r="D3560" t="s">
        <v>511</v>
      </c>
      <c r="E3560" t="s">
        <v>10826</v>
      </c>
      <c r="F3560" s="68">
        <v>43739</v>
      </c>
    </row>
    <row r="3561" spans="1:6">
      <c r="A3561" s="79" t="s">
        <v>13870</v>
      </c>
      <c r="B3561" s="80">
        <v>2021</v>
      </c>
      <c r="C3561" t="s">
        <v>10827</v>
      </c>
      <c r="D3561" t="s">
        <v>511</v>
      </c>
      <c r="E3561" t="s">
        <v>10828</v>
      </c>
      <c r="F3561" s="68">
        <v>43313</v>
      </c>
    </row>
    <row r="3562" spans="1:6">
      <c r="A3562" s="79" t="s">
        <v>13871</v>
      </c>
      <c r="B3562" s="80">
        <v>2021</v>
      </c>
      <c r="C3562" t="s">
        <v>10829</v>
      </c>
      <c r="D3562" t="s">
        <v>511</v>
      </c>
      <c r="E3562" t="s">
        <v>10830</v>
      </c>
      <c r="F3562" s="68">
        <v>43678</v>
      </c>
    </row>
    <row r="3563" spans="1:6">
      <c r="A3563" s="79" t="s">
        <v>13859</v>
      </c>
      <c r="B3563" s="80">
        <v>2021</v>
      </c>
      <c r="C3563" t="s">
        <v>10831</v>
      </c>
      <c r="D3563" t="s">
        <v>511</v>
      </c>
      <c r="E3563" t="s">
        <v>10832</v>
      </c>
      <c r="F3563" s="68">
        <v>40330</v>
      </c>
    </row>
    <row r="3564" spans="1:6">
      <c r="A3564" s="79" t="s">
        <v>13859</v>
      </c>
      <c r="B3564" s="80">
        <v>2021</v>
      </c>
      <c r="C3564" t="s">
        <v>10833</v>
      </c>
      <c r="D3564" t="s">
        <v>511</v>
      </c>
      <c r="E3564" t="s">
        <v>10834</v>
      </c>
      <c r="F3564" s="68">
        <v>42646</v>
      </c>
    </row>
    <row r="3565" spans="1:6">
      <c r="A3565" s="79" t="s">
        <v>13872</v>
      </c>
      <c r="B3565" s="80">
        <v>2022</v>
      </c>
      <c r="C3565" t="s">
        <v>10835</v>
      </c>
      <c r="D3565" t="s">
        <v>511</v>
      </c>
      <c r="E3565" t="s">
        <v>10836</v>
      </c>
      <c r="F3565" s="68">
        <v>40026</v>
      </c>
    </row>
    <row r="3566" spans="1:6">
      <c r="A3566" s="79" t="s">
        <v>13872</v>
      </c>
      <c r="B3566" s="80">
        <v>2022</v>
      </c>
      <c r="C3566" t="s">
        <v>10837</v>
      </c>
      <c r="D3566" t="s">
        <v>511</v>
      </c>
      <c r="E3566" t="s">
        <v>10838</v>
      </c>
      <c r="F3566" s="68">
        <v>42095</v>
      </c>
    </row>
    <row r="3567" spans="1:6">
      <c r="A3567" s="79" t="s">
        <v>13873</v>
      </c>
      <c r="B3567" s="80">
        <v>2022</v>
      </c>
      <c r="C3567" t="s">
        <v>3734</v>
      </c>
      <c r="D3567" t="s">
        <v>511</v>
      </c>
      <c r="E3567" t="s">
        <v>10839</v>
      </c>
      <c r="F3567" s="68">
        <v>43617</v>
      </c>
    </row>
    <row r="3568" spans="1:6">
      <c r="A3568" s="79" t="s">
        <v>13874</v>
      </c>
      <c r="B3568" s="80">
        <v>2022</v>
      </c>
      <c r="C3568" t="s">
        <v>10840</v>
      </c>
      <c r="D3568" t="s">
        <v>511</v>
      </c>
      <c r="E3568" t="s">
        <v>10841</v>
      </c>
      <c r="F3568" s="68">
        <v>43009</v>
      </c>
    </row>
    <row r="3569" spans="1:6">
      <c r="A3569" s="79" t="s">
        <v>13874</v>
      </c>
      <c r="B3569" s="80">
        <v>2022</v>
      </c>
      <c r="C3569" t="s">
        <v>10842</v>
      </c>
      <c r="D3569" t="s">
        <v>511</v>
      </c>
      <c r="E3569" t="s">
        <v>10843</v>
      </c>
      <c r="F3569" s="68">
        <v>43374</v>
      </c>
    </row>
    <row r="3570" spans="1:6">
      <c r="A3570" s="79" t="s">
        <v>13875</v>
      </c>
      <c r="B3570" s="80">
        <v>2022</v>
      </c>
      <c r="C3570" t="s">
        <v>10844</v>
      </c>
      <c r="D3570" t="s">
        <v>511</v>
      </c>
      <c r="E3570" t="s">
        <v>10845</v>
      </c>
      <c r="F3570" s="68">
        <v>40026</v>
      </c>
    </row>
    <row r="3571" spans="1:6">
      <c r="A3571" s="79" t="s">
        <v>13875</v>
      </c>
      <c r="B3571" s="80">
        <v>2022</v>
      </c>
      <c r="C3571" t="s">
        <v>10846</v>
      </c>
      <c r="D3571" t="s">
        <v>511</v>
      </c>
      <c r="E3571" t="s">
        <v>10847</v>
      </c>
      <c r="F3571" s="68">
        <v>43831</v>
      </c>
    </row>
    <row r="3572" spans="1:6">
      <c r="A3572" s="79" t="s">
        <v>13875</v>
      </c>
      <c r="B3572" s="80">
        <v>2022</v>
      </c>
      <c r="C3572" t="s">
        <v>10556</v>
      </c>
      <c r="D3572" t="s">
        <v>511</v>
      </c>
      <c r="E3572" t="s">
        <v>10848</v>
      </c>
      <c r="F3572" s="68">
        <v>43770</v>
      </c>
    </row>
    <row r="3573" spans="1:6">
      <c r="A3573" s="79" t="s">
        <v>13875</v>
      </c>
      <c r="B3573" s="80">
        <v>2022</v>
      </c>
      <c r="C3573" t="s">
        <v>5011</v>
      </c>
      <c r="D3573" t="s">
        <v>511</v>
      </c>
      <c r="E3573" t="s">
        <v>10849</v>
      </c>
      <c r="F3573" s="68">
        <v>43770</v>
      </c>
    </row>
    <row r="3574" spans="1:6">
      <c r="A3574" s="79" t="s">
        <v>13876</v>
      </c>
      <c r="B3574" s="80">
        <v>2022</v>
      </c>
      <c r="C3574" t="s">
        <v>10850</v>
      </c>
      <c r="D3574" t="s">
        <v>511</v>
      </c>
      <c r="E3574" t="s">
        <v>10851</v>
      </c>
      <c r="F3574" s="68">
        <v>43405</v>
      </c>
    </row>
    <row r="3575" spans="1:6">
      <c r="A3575" s="79" t="s">
        <v>13876</v>
      </c>
      <c r="B3575" s="80">
        <v>2022</v>
      </c>
      <c r="C3575" t="s">
        <v>10852</v>
      </c>
      <c r="D3575" t="s">
        <v>511</v>
      </c>
      <c r="E3575" t="s">
        <v>10853</v>
      </c>
      <c r="F3575" s="68">
        <v>43556</v>
      </c>
    </row>
    <row r="3576" spans="1:6">
      <c r="A3576" s="79" t="s">
        <v>13876</v>
      </c>
      <c r="B3576" s="80">
        <v>2022</v>
      </c>
      <c r="C3576" t="s">
        <v>10854</v>
      </c>
      <c r="D3576" t="s">
        <v>511</v>
      </c>
      <c r="E3576" t="s">
        <v>10855</v>
      </c>
      <c r="F3576" s="68">
        <v>43221</v>
      </c>
    </row>
    <row r="3577" spans="1:6">
      <c r="A3577" s="79" t="s">
        <v>13876</v>
      </c>
      <c r="B3577" s="80">
        <v>2022</v>
      </c>
      <c r="C3577" t="s">
        <v>10856</v>
      </c>
      <c r="D3577" t="s">
        <v>511</v>
      </c>
      <c r="E3577" t="s">
        <v>10857</v>
      </c>
      <c r="F3577" s="68">
        <v>43405</v>
      </c>
    </row>
    <row r="3578" spans="1:6">
      <c r="A3578" s="79" t="s">
        <v>13876</v>
      </c>
      <c r="B3578" s="80">
        <v>2022</v>
      </c>
      <c r="C3578" t="s">
        <v>10858</v>
      </c>
      <c r="D3578" t="s">
        <v>511</v>
      </c>
      <c r="E3578" t="s">
        <v>10859</v>
      </c>
      <c r="F3578" s="68">
        <v>43221</v>
      </c>
    </row>
    <row r="3579" spans="1:6">
      <c r="A3579" s="79" t="s">
        <v>13876</v>
      </c>
      <c r="B3579" s="80">
        <v>2022</v>
      </c>
      <c r="C3579" t="s">
        <v>15423</v>
      </c>
      <c r="D3579" t="s">
        <v>511</v>
      </c>
      <c r="E3579" t="s">
        <v>10860</v>
      </c>
      <c r="F3579" s="68">
        <v>43221</v>
      </c>
    </row>
    <row r="3580" spans="1:6">
      <c r="A3580" s="79" t="s">
        <v>13877</v>
      </c>
      <c r="B3580" s="80">
        <v>2022</v>
      </c>
      <c r="C3580" t="s">
        <v>10861</v>
      </c>
      <c r="D3580" t="s">
        <v>511</v>
      </c>
      <c r="E3580" t="s">
        <v>10862</v>
      </c>
      <c r="F3580" s="68">
        <v>43405</v>
      </c>
    </row>
    <row r="3581" spans="1:6">
      <c r="A3581" s="79" t="s">
        <v>13878</v>
      </c>
      <c r="B3581" s="80">
        <v>2022</v>
      </c>
      <c r="C3581" t="s">
        <v>10863</v>
      </c>
      <c r="D3581" t="s">
        <v>511</v>
      </c>
      <c r="E3581" t="s">
        <v>10864</v>
      </c>
      <c r="F3581" s="68">
        <v>43739</v>
      </c>
    </row>
    <row r="3582" spans="1:6">
      <c r="A3582" s="79" t="s">
        <v>13878</v>
      </c>
      <c r="B3582" s="80">
        <v>2022</v>
      </c>
      <c r="C3582" t="s">
        <v>10865</v>
      </c>
      <c r="D3582" t="s">
        <v>511</v>
      </c>
      <c r="E3582" t="s">
        <v>10866</v>
      </c>
      <c r="F3582" s="68">
        <v>43525</v>
      </c>
    </row>
    <row r="3583" spans="1:6">
      <c r="A3583" s="79" t="s">
        <v>13879</v>
      </c>
      <c r="B3583" s="80">
        <v>2022</v>
      </c>
      <c r="C3583" t="s">
        <v>15424</v>
      </c>
      <c r="D3583" t="s">
        <v>511</v>
      </c>
      <c r="E3583" t="s">
        <v>10867</v>
      </c>
      <c r="F3583" s="68">
        <v>43191</v>
      </c>
    </row>
    <row r="3584" spans="1:6">
      <c r="A3584" s="79" t="s">
        <v>13880</v>
      </c>
      <c r="B3584" s="80">
        <v>2022</v>
      </c>
      <c r="C3584" t="s">
        <v>15425</v>
      </c>
      <c r="D3584" t="s">
        <v>511</v>
      </c>
      <c r="E3584" t="s">
        <v>10868</v>
      </c>
      <c r="F3584" s="68">
        <v>43556</v>
      </c>
    </row>
    <row r="3585" spans="1:6">
      <c r="A3585" s="79" t="s">
        <v>13880</v>
      </c>
      <c r="B3585" s="80">
        <v>2022</v>
      </c>
      <c r="C3585" t="s">
        <v>10869</v>
      </c>
      <c r="D3585" t="s">
        <v>511</v>
      </c>
      <c r="E3585" t="s">
        <v>10870</v>
      </c>
      <c r="F3585" s="68">
        <v>43709</v>
      </c>
    </row>
    <row r="3586" spans="1:6">
      <c r="A3586" s="79" t="s">
        <v>13881</v>
      </c>
      <c r="B3586" s="80">
        <v>2022</v>
      </c>
      <c r="C3586" t="s">
        <v>15426</v>
      </c>
      <c r="D3586" t="s">
        <v>511</v>
      </c>
      <c r="E3586" t="s">
        <v>10871</v>
      </c>
      <c r="F3586" s="68">
        <v>43647</v>
      </c>
    </row>
    <row r="3587" spans="1:6">
      <c r="A3587" s="79" t="s">
        <v>13882</v>
      </c>
      <c r="B3587" s="80">
        <v>2022</v>
      </c>
      <c r="C3587" t="s">
        <v>3526</v>
      </c>
      <c r="D3587" t="s">
        <v>511</v>
      </c>
      <c r="E3587" t="s">
        <v>10872</v>
      </c>
      <c r="F3587" s="68">
        <v>43678</v>
      </c>
    </row>
    <row r="3588" spans="1:6">
      <c r="A3588" s="79" t="s">
        <v>13882</v>
      </c>
      <c r="B3588" s="80">
        <v>2022</v>
      </c>
      <c r="C3588" t="s">
        <v>10417</v>
      </c>
      <c r="D3588" t="s">
        <v>511</v>
      </c>
      <c r="E3588" t="s">
        <v>10873</v>
      </c>
      <c r="F3588" s="68">
        <v>43678</v>
      </c>
    </row>
    <row r="3589" spans="1:6">
      <c r="A3589" s="79" t="s">
        <v>13883</v>
      </c>
      <c r="B3589" s="80">
        <v>2022</v>
      </c>
      <c r="C3589" t="s">
        <v>10874</v>
      </c>
      <c r="D3589" t="s">
        <v>511</v>
      </c>
      <c r="E3589" t="s">
        <v>10875</v>
      </c>
      <c r="F3589" s="68">
        <v>42826</v>
      </c>
    </row>
    <row r="3590" spans="1:6">
      <c r="A3590" s="79" t="s">
        <v>13883</v>
      </c>
      <c r="B3590" s="80">
        <v>2022</v>
      </c>
      <c r="C3590" t="s">
        <v>14743</v>
      </c>
      <c r="D3590" t="s">
        <v>511</v>
      </c>
      <c r="E3590" t="s">
        <v>10876</v>
      </c>
      <c r="F3590" s="68">
        <v>43678</v>
      </c>
    </row>
    <row r="3591" spans="1:6">
      <c r="A3591" s="79" t="s">
        <v>13883</v>
      </c>
      <c r="B3591" s="80">
        <v>2022</v>
      </c>
      <c r="C3591" t="s">
        <v>10877</v>
      </c>
      <c r="D3591" t="s">
        <v>511</v>
      </c>
      <c r="E3591" t="s">
        <v>10878</v>
      </c>
      <c r="F3591" s="68">
        <v>43678</v>
      </c>
    </row>
    <row r="3592" spans="1:6">
      <c r="A3592" s="79" t="s">
        <v>13883</v>
      </c>
      <c r="B3592" s="80">
        <v>2022</v>
      </c>
      <c r="C3592" t="s">
        <v>10879</v>
      </c>
      <c r="D3592" t="s">
        <v>511</v>
      </c>
      <c r="E3592" t="s">
        <v>10880</v>
      </c>
      <c r="F3592" s="68">
        <v>43132</v>
      </c>
    </row>
    <row r="3593" spans="1:6">
      <c r="A3593" s="79" t="s">
        <v>13883</v>
      </c>
      <c r="B3593" s="80">
        <v>2022</v>
      </c>
      <c r="C3593" t="s">
        <v>15427</v>
      </c>
      <c r="D3593" t="s">
        <v>511</v>
      </c>
      <c r="E3593" t="s">
        <v>10881</v>
      </c>
      <c r="F3593" s="68">
        <v>43132</v>
      </c>
    </row>
    <row r="3594" spans="1:6">
      <c r="A3594" s="79" t="s">
        <v>13883</v>
      </c>
      <c r="B3594" s="80">
        <v>2022</v>
      </c>
      <c r="C3594" t="s">
        <v>10882</v>
      </c>
      <c r="D3594" t="s">
        <v>511</v>
      </c>
      <c r="E3594" t="s">
        <v>10883</v>
      </c>
      <c r="F3594" s="68">
        <v>43132</v>
      </c>
    </row>
    <row r="3595" spans="1:6">
      <c r="A3595" s="79" t="s">
        <v>13883</v>
      </c>
      <c r="B3595" s="80">
        <v>2022</v>
      </c>
      <c r="C3595" t="s">
        <v>10884</v>
      </c>
      <c r="D3595" t="s">
        <v>511</v>
      </c>
      <c r="E3595" t="s">
        <v>10885</v>
      </c>
      <c r="F3595" s="68">
        <v>43739</v>
      </c>
    </row>
    <row r="3596" spans="1:6">
      <c r="A3596" s="79" t="s">
        <v>13884</v>
      </c>
      <c r="B3596" s="80">
        <v>2022</v>
      </c>
      <c r="C3596" t="s">
        <v>10886</v>
      </c>
      <c r="D3596" t="s">
        <v>511</v>
      </c>
      <c r="E3596" t="s">
        <v>10887</v>
      </c>
      <c r="F3596" s="68">
        <v>43132</v>
      </c>
    </row>
    <row r="3597" spans="1:6">
      <c r="A3597" s="79" t="s">
        <v>13884</v>
      </c>
      <c r="B3597" s="80">
        <v>2022</v>
      </c>
      <c r="C3597" t="s">
        <v>10888</v>
      </c>
      <c r="D3597" t="s">
        <v>511</v>
      </c>
      <c r="E3597" t="s">
        <v>10889</v>
      </c>
      <c r="F3597" s="68">
        <v>42520</v>
      </c>
    </row>
    <row r="3598" spans="1:6">
      <c r="A3598" s="79" t="s">
        <v>13884</v>
      </c>
      <c r="B3598" s="80">
        <v>2022</v>
      </c>
      <c r="C3598" t="s">
        <v>10890</v>
      </c>
      <c r="D3598" t="s">
        <v>511</v>
      </c>
      <c r="E3598" t="s">
        <v>10891</v>
      </c>
      <c r="F3598" s="68">
        <v>42491</v>
      </c>
    </row>
    <row r="3599" spans="1:6">
      <c r="A3599" s="79" t="s">
        <v>13885</v>
      </c>
      <c r="B3599" s="80">
        <v>2022</v>
      </c>
      <c r="C3599" t="s">
        <v>10892</v>
      </c>
      <c r="D3599" t="s">
        <v>511</v>
      </c>
      <c r="E3599" t="s">
        <v>10893</v>
      </c>
      <c r="F3599" s="68">
        <v>43252</v>
      </c>
    </row>
    <row r="3600" spans="1:6">
      <c r="A3600" s="79" t="s">
        <v>13885</v>
      </c>
      <c r="B3600" s="80">
        <v>2022</v>
      </c>
      <c r="C3600" t="s">
        <v>10894</v>
      </c>
      <c r="D3600" t="s">
        <v>511</v>
      </c>
      <c r="E3600" t="s">
        <v>10895</v>
      </c>
      <c r="F3600" s="68">
        <v>43252</v>
      </c>
    </row>
    <row r="3601" spans="1:6">
      <c r="A3601" s="79" t="s">
        <v>13885</v>
      </c>
      <c r="B3601" s="80">
        <v>2022</v>
      </c>
      <c r="C3601" t="s">
        <v>15428</v>
      </c>
      <c r="D3601" t="s">
        <v>511</v>
      </c>
      <c r="E3601" t="s">
        <v>10896</v>
      </c>
      <c r="F3601" s="68">
        <v>43344</v>
      </c>
    </row>
    <row r="3602" spans="1:6">
      <c r="A3602" s="79" t="s">
        <v>13886</v>
      </c>
      <c r="B3602" s="80">
        <v>2022</v>
      </c>
      <c r="C3602" t="s">
        <v>3874</v>
      </c>
      <c r="D3602" t="s">
        <v>511</v>
      </c>
      <c r="E3602" t="s">
        <v>10897</v>
      </c>
      <c r="F3602" s="68">
        <v>44075</v>
      </c>
    </row>
    <row r="3603" spans="1:6">
      <c r="A3603" s="79" t="s">
        <v>13886</v>
      </c>
      <c r="B3603" s="80">
        <v>2022</v>
      </c>
      <c r="C3603" t="s">
        <v>15429</v>
      </c>
      <c r="D3603" t="s">
        <v>511</v>
      </c>
      <c r="E3603" t="s">
        <v>10898</v>
      </c>
      <c r="F3603" s="68">
        <v>44075</v>
      </c>
    </row>
    <row r="3604" spans="1:6">
      <c r="A3604" s="79" t="s">
        <v>13887</v>
      </c>
      <c r="B3604" s="80">
        <v>2022</v>
      </c>
      <c r="C3604" t="s">
        <v>10899</v>
      </c>
      <c r="D3604" t="s">
        <v>511</v>
      </c>
      <c r="E3604" t="s">
        <v>10900</v>
      </c>
      <c r="F3604" s="68">
        <v>43709</v>
      </c>
    </row>
    <row r="3605" spans="1:6">
      <c r="A3605" s="79" t="s">
        <v>13887</v>
      </c>
      <c r="B3605" s="80">
        <v>2022</v>
      </c>
      <c r="C3605" t="s">
        <v>10901</v>
      </c>
      <c r="D3605" t="s">
        <v>511</v>
      </c>
      <c r="E3605" t="s">
        <v>10902</v>
      </c>
      <c r="F3605" s="68">
        <v>43191</v>
      </c>
    </row>
    <row r="3606" spans="1:6">
      <c r="A3606" s="79" t="s">
        <v>13887</v>
      </c>
      <c r="B3606" s="80">
        <v>2022</v>
      </c>
      <c r="C3606" t="s">
        <v>15430</v>
      </c>
      <c r="D3606" t="s">
        <v>511</v>
      </c>
      <c r="E3606" t="s">
        <v>10903</v>
      </c>
      <c r="F3606" s="68">
        <v>43221</v>
      </c>
    </row>
    <row r="3607" spans="1:6">
      <c r="A3607" s="79" t="s">
        <v>13888</v>
      </c>
      <c r="B3607" s="80">
        <v>2022</v>
      </c>
      <c r="C3607" t="s">
        <v>15431</v>
      </c>
      <c r="D3607" t="s">
        <v>511</v>
      </c>
      <c r="E3607" t="s">
        <v>10904</v>
      </c>
      <c r="F3607" s="68">
        <v>43831</v>
      </c>
    </row>
    <row r="3608" spans="1:6">
      <c r="A3608" s="79" t="s">
        <v>13888</v>
      </c>
      <c r="B3608" s="80">
        <v>2022</v>
      </c>
      <c r="C3608" t="s">
        <v>10905</v>
      </c>
      <c r="D3608" t="s">
        <v>511</v>
      </c>
      <c r="E3608" t="s">
        <v>10906</v>
      </c>
      <c r="F3608" s="68">
        <v>43831</v>
      </c>
    </row>
    <row r="3609" spans="1:6">
      <c r="A3609" s="79" t="s">
        <v>13888</v>
      </c>
      <c r="B3609" s="80">
        <v>2022</v>
      </c>
      <c r="C3609" t="s">
        <v>10907</v>
      </c>
      <c r="D3609" t="s">
        <v>511</v>
      </c>
      <c r="E3609" t="s">
        <v>10908</v>
      </c>
      <c r="F3609" s="68">
        <v>43831</v>
      </c>
    </row>
    <row r="3610" spans="1:6">
      <c r="A3610" s="79" t="s">
        <v>13888</v>
      </c>
      <c r="B3610" s="80">
        <v>2022</v>
      </c>
      <c r="C3610" t="s">
        <v>15432</v>
      </c>
      <c r="D3610" t="s">
        <v>511</v>
      </c>
      <c r="E3610" t="s">
        <v>10909</v>
      </c>
      <c r="F3610" s="68">
        <v>43831</v>
      </c>
    </row>
    <row r="3611" spans="1:6">
      <c r="A3611" s="79" t="s">
        <v>13888</v>
      </c>
      <c r="B3611" s="80">
        <v>2022</v>
      </c>
      <c r="C3611" t="s">
        <v>15433</v>
      </c>
      <c r="D3611" t="s">
        <v>511</v>
      </c>
      <c r="E3611" t="s">
        <v>10910</v>
      </c>
      <c r="F3611" s="68">
        <v>43831</v>
      </c>
    </row>
    <row r="3612" spans="1:6">
      <c r="A3612" s="79" t="s">
        <v>13888</v>
      </c>
      <c r="B3612" s="80">
        <v>2022</v>
      </c>
      <c r="C3612" t="s">
        <v>15434</v>
      </c>
      <c r="D3612" t="s">
        <v>511</v>
      </c>
      <c r="E3612" t="s">
        <v>10911</v>
      </c>
      <c r="F3612" s="68">
        <v>43831</v>
      </c>
    </row>
    <row r="3613" spans="1:6">
      <c r="A3613" s="79" t="s">
        <v>13889</v>
      </c>
      <c r="B3613" s="80">
        <v>2022</v>
      </c>
      <c r="C3613" t="s">
        <v>10912</v>
      </c>
      <c r="D3613" t="s">
        <v>511</v>
      </c>
      <c r="E3613" t="s">
        <v>10913</v>
      </c>
      <c r="F3613" s="68">
        <v>43770</v>
      </c>
    </row>
    <row r="3614" spans="1:6">
      <c r="A3614" s="79" t="s">
        <v>13890</v>
      </c>
      <c r="B3614" s="80">
        <v>2022</v>
      </c>
      <c r="C3614" t="s">
        <v>4951</v>
      </c>
      <c r="D3614" t="s">
        <v>511</v>
      </c>
      <c r="E3614" t="s">
        <v>10914</v>
      </c>
      <c r="F3614" s="68">
        <v>43586</v>
      </c>
    </row>
    <row r="3615" spans="1:6">
      <c r="A3615" s="79" t="s">
        <v>13890</v>
      </c>
      <c r="B3615" s="80">
        <v>2022</v>
      </c>
      <c r="C3615" t="s">
        <v>15435</v>
      </c>
      <c r="D3615" t="s">
        <v>511</v>
      </c>
      <c r="E3615" t="s">
        <v>10915</v>
      </c>
      <c r="F3615" s="68">
        <v>43831</v>
      </c>
    </row>
    <row r="3616" spans="1:6">
      <c r="A3616" s="79" t="s">
        <v>13890</v>
      </c>
      <c r="B3616" s="80">
        <v>2022</v>
      </c>
      <c r="C3616" t="s">
        <v>4279</v>
      </c>
      <c r="D3616" t="s">
        <v>511</v>
      </c>
      <c r="E3616" t="s">
        <v>10916</v>
      </c>
      <c r="F3616" s="68">
        <v>43831</v>
      </c>
    </row>
    <row r="3617" spans="1:6">
      <c r="A3617" s="79" t="s">
        <v>13890</v>
      </c>
      <c r="B3617" s="80">
        <v>2022</v>
      </c>
      <c r="C3617" t="s">
        <v>10917</v>
      </c>
      <c r="D3617" t="s">
        <v>511</v>
      </c>
      <c r="E3617" t="s">
        <v>10918</v>
      </c>
      <c r="F3617" s="68">
        <v>43831</v>
      </c>
    </row>
    <row r="3618" spans="1:6">
      <c r="A3618" s="79" t="s">
        <v>13890</v>
      </c>
      <c r="B3618" s="80">
        <v>2022</v>
      </c>
      <c r="C3618" t="s">
        <v>10919</v>
      </c>
      <c r="D3618" t="s">
        <v>511</v>
      </c>
      <c r="E3618" t="s">
        <v>10920</v>
      </c>
      <c r="F3618" s="68">
        <v>43831</v>
      </c>
    </row>
    <row r="3619" spans="1:6">
      <c r="A3619" s="79" t="s">
        <v>13890</v>
      </c>
      <c r="B3619" s="80">
        <v>2022</v>
      </c>
      <c r="C3619" t="s">
        <v>15436</v>
      </c>
      <c r="D3619" t="s">
        <v>511</v>
      </c>
      <c r="E3619" t="s">
        <v>10921</v>
      </c>
      <c r="F3619" s="68">
        <v>43831</v>
      </c>
    </row>
    <row r="3620" spans="1:6">
      <c r="A3620" s="79" t="s">
        <v>13890</v>
      </c>
      <c r="B3620" s="80">
        <v>2022</v>
      </c>
      <c r="C3620" t="s">
        <v>15437</v>
      </c>
      <c r="D3620" t="s">
        <v>511</v>
      </c>
      <c r="E3620" t="s">
        <v>10922</v>
      </c>
      <c r="F3620" s="68">
        <v>43831</v>
      </c>
    </row>
    <row r="3621" spans="1:6">
      <c r="A3621" s="79" t="s">
        <v>13890</v>
      </c>
      <c r="B3621" s="80">
        <v>2022</v>
      </c>
      <c r="C3621" t="s">
        <v>15438</v>
      </c>
      <c r="D3621" t="s">
        <v>511</v>
      </c>
      <c r="E3621" t="s">
        <v>10923</v>
      </c>
      <c r="F3621" s="68">
        <v>43831</v>
      </c>
    </row>
    <row r="3622" spans="1:6">
      <c r="A3622" s="79" t="s">
        <v>13890</v>
      </c>
      <c r="B3622" s="80">
        <v>2022</v>
      </c>
      <c r="C3622" t="s">
        <v>10924</v>
      </c>
      <c r="D3622" t="s">
        <v>511</v>
      </c>
      <c r="E3622" t="s">
        <v>10925</v>
      </c>
      <c r="F3622" s="68">
        <v>43831</v>
      </c>
    </row>
    <row r="3623" spans="1:6">
      <c r="A3623" s="79" t="s">
        <v>13890</v>
      </c>
      <c r="B3623" s="80">
        <v>2022</v>
      </c>
      <c r="C3623" t="s">
        <v>15439</v>
      </c>
      <c r="D3623" t="s">
        <v>511</v>
      </c>
      <c r="E3623" t="s">
        <v>10926</v>
      </c>
      <c r="F3623" s="68">
        <v>43831</v>
      </c>
    </row>
    <row r="3624" spans="1:6">
      <c r="A3624" s="79" t="s">
        <v>13891</v>
      </c>
      <c r="B3624" s="80">
        <v>2022</v>
      </c>
      <c r="C3624" t="s">
        <v>15440</v>
      </c>
      <c r="D3624" t="s">
        <v>511</v>
      </c>
      <c r="E3624" t="s">
        <v>10927</v>
      </c>
      <c r="F3624" s="68">
        <v>43831</v>
      </c>
    </row>
    <row r="3625" spans="1:6">
      <c r="A3625" s="79" t="s">
        <v>13891</v>
      </c>
      <c r="B3625" s="80">
        <v>2022</v>
      </c>
      <c r="C3625" t="s">
        <v>10928</v>
      </c>
      <c r="D3625" t="s">
        <v>511</v>
      </c>
      <c r="E3625" t="s">
        <v>10929</v>
      </c>
      <c r="F3625" s="68">
        <v>43831</v>
      </c>
    </row>
    <row r="3626" spans="1:6">
      <c r="A3626" s="79" t="s">
        <v>13891</v>
      </c>
      <c r="B3626" s="80">
        <v>2022</v>
      </c>
      <c r="C3626" t="s">
        <v>10930</v>
      </c>
      <c r="D3626" t="s">
        <v>511</v>
      </c>
      <c r="E3626" t="s">
        <v>10931</v>
      </c>
      <c r="F3626" s="68">
        <v>43831</v>
      </c>
    </row>
    <row r="3627" spans="1:6">
      <c r="A3627" s="79" t="s">
        <v>13891</v>
      </c>
      <c r="B3627" s="80">
        <v>2022</v>
      </c>
      <c r="C3627" t="s">
        <v>10932</v>
      </c>
      <c r="D3627" t="s">
        <v>511</v>
      </c>
      <c r="E3627" t="s">
        <v>10933</v>
      </c>
      <c r="F3627" s="68">
        <v>43831</v>
      </c>
    </row>
    <row r="3628" spans="1:6">
      <c r="A3628" s="79" t="s">
        <v>13891</v>
      </c>
      <c r="B3628" s="80">
        <v>2022</v>
      </c>
      <c r="C3628" t="s">
        <v>10934</v>
      </c>
      <c r="D3628" t="s">
        <v>511</v>
      </c>
      <c r="E3628" t="s">
        <v>10935</v>
      </c>
      <c r="F3628" s="68">
        <v>43831</v>
      </c>
    </row>
    <row r="3629" spans="1:6">
      <c r="A3629" s="79" t="s">
        <v>13891</v>
      </c>
      <c r="B3629" s="80">
        <v>2022</v>
      </c>
      <c r="C3629" t="s">
        <v>10936</v>
      </c>
      <c r="D3629" t="s">
        <v>511</v>
      </c>
      <c r="E3629" t="s">
        <v>10937</v>
      </c>
      <c r="F3629" s="68">
        <v>43831</v>
      </c>
    </row>
    <row r="3630" spans="1:6">
      <c r="A3630" s="79" t="s">
        <v>13892</v>
      </c>
      <c r="B3630" s="80">
        <v>2022</v>
      </c>
      <c r="C3630" t="s">
        <v>10938</v>
      </c>
      <c r="D3630" t="s">
        <v>511</v>
      </c>
      <c r="E3630" t="s">
        <v>10939</v>
      </c>
      <c r="F3630" s="68">
        <v>43831</v>
      </c>
    </row>
    <row r="3631" spans="1:6">
      <c r="A3631" s="79" t="s">
        <v>13892</v>
      </c>
      <c r="B3631" s="80">
        <v>2022</v>
      </c>
      <c r="C3631" t="s">
        <v>10940</v>
      </c>
      <c r="D3631" t="s">
        <v>511</v>
      </c>
      <c r="E3631" t="s">
        <v>10941</v>
      </c>
      <c r="F3631" s="68">
        <v>43831</v>
      </c>
    </row>
    <row r="3632" spans="1:6">
      <c r="A3632" s="79" t="s">
        <v>13892</v>
      </c>
      <c r="B3632" s="80">
        <v>2022</v>
      </c>
      <c r="C3632" t="s">
        <v>10942</v>
      </c>
      <c r="D3632" t="s">
        <v>511</v>
      </c>
      <c r="E3632" t="s">
        <v>10943</v>
      </c>
      <c r="F3632" s="68">
        <v>43831</v>
      </c>
    </row>
    <row r="3633" spans="1:6">
      <c r="A3633" s="79" t="s">
        <v>13892</v>
      </c>
      <c r="B3633" s="80">
        <v>2022</v>
      </c>
      <c r="C3633" t="s">
        <v>10944</v>
      </c>
      <c r="D3633" t="s">
        <v>511</v>
      </c>
      <c r="E3633" t="s">
        <v>10945</v>
      </c>
      <c r="F3633" s="68">
        <v>43831</v>
      </c>
    </row>
    <row r="3634" spans="1:6">
      <c r="A3634" s="79" t="s">
        <v>13892</v>
      </c>
      <c r="B3634" s="80">
        <v>2022</v>
      </c>
      <c r="C3634" t="s">
        <v>10946</v>
      </c>
      <c r="D3634" t="s">
        <v>511</v>
      </c>
      <c r="E3634" t="s">
        <v>10947</v>
      </c>
      <c r="F3634" s="68">
        <v>43831</v>
      </c>
    </row>
    <row r="3635" spans="1:6">
      <c r="A3635" s="79" t="s">
        <v>13892</v>
      </c>
      <c r="B3635" s="80">
        <v>2022</v>
      </c>
      <c r="C3635" t="s">
        <v>10948</v>
      </c>
      <c r="D3635" t="s">
        <v>511</v>
      </c>
      <c r="E3635" t="s">
        <v>10949</v>
      </c>
      <c r="F3635" s="68">
        <v>43831</v>
      </c>
    </row>
    <row r="3636" spans="1:6">
      <c r="A3636" s="79" t="s">
        <v>13892</v>
      </c>
      <c r="B3636" s="80">
        <v>2022</v>
      </c>
      <c r="C3636" t="s">
        <v>15441</v>
      </c>
      <c r="D3636" t="s">
        <v>511</v>
      </c>
      <c r="E3636" t="s">
        <v>10950</v>
      </c>
      <c r="F3636" s="68">
        <v>43831</v>
      </c>
    </row>
    <row r="3637" spans="1:6">
      <c r="A3637" s="79" t="s">
        <v>13893</v>
      </c>
      <c r="B3637" s="80">
        <v>2022</v>
      </c>
      <c r="C3637" t="s">
        <v>15442</v>
      </c>
      <c r="D3637" t="s">
        <v>511</v>
      </c>
      <c r="E3637" t="s">
        <v>10951</v>
      </c>
      <c r="F3637" s="68">
        <v>43831</v>
      </c>
    </row>
    <row r="3638" spans="1:6">
      <c r="A3638" s="79" t="s">
        <v>13893</v>
      </c>
      <c r="B3638" s="80">
        <v>2022</v>
      </c>
      <c r="C3638" t="s">
        <v>15443</v>
      </c>
      <c r="D3638" t="s">
        <v>511</v>
      </c>
      <c r="E3638" t="s">
        <v>10952</v>
      </c>
      <c r="F3638" s="68">
        <v>43831</v>
      </c>
    </row>
    <row r="3639" spans="1:6">
      <c r="A3639" s="79" t="s">
        <v>13893</v>
      </c>
      <c r="B3639" s="80">
        <v>2022</v>
      </c>
      <c r="C3639" t="s">
        <v>15444</v>
      </c>
      <c r="D3639" t="s">
        <v>511</v>
      </c>
      <c r="E3639" t="s">
        <v>10953</v>
      </c>
      <c r="F3639" s="68">
        <v>43831</v>
      </c>
    </row>
    <row r="3640" spans="1:6">
      <c r="A3640" s="79" t="s">
        <v>13893</v>
      </c>
      <c r="B3640" s="80">
        <v>2022</v>
      </c>
      <c r="C3640" t="s">
        <v>15445</v>
      </c>
      <c r="D3640" t="s">
        <v>511</v>
      </c>
      <c r="E3640" t="s">
        <v>10954</v>
      </c>
      <c r="F3640" s="68">
        <v>43831</v>
      </c>
    </row>
    <row r="3641" spans="1:6">
      <c r="A3641" s="79" t="s">
        <v>13893</v>
      </c>
      <c r="B3641" s="80">
        <v>2022</v>
      </c>
      <c r="C3641" t="s">
        <v>6502</v>
      </c>
      <c r="D3641" t="s">
        <v>511</v>
      </c>
      <c r="E3641" t="s">
        <v>10955</v>
      </c>
      <c r="F3641" s="68">
        <v>43831</v>
      </c>
    </row>
    <row r="3642" spans="1:6">
      <c r="A3642" s="79" t="s">
        <v>13893</v>
      </c>
      <c r="B3642" s="80">
        <v>2022</v>
      </c>
      <c r="C3642" t="s">
        <v>15446</v>
      </c>
      <c r="D3642" t="s">
        <v>511</v>
      </c>
      <c r="E3642" t="s">
        <v>10956</v>
      </c>
      <c r="F3642" s="68">
        <v>43831</v>
      </c>
    </row>
    <row r="3643" spans="1:6">
      <c r="A3643" s="79" t="s">
        <v>13893</v>
      </c>
      <c r="B3643" s="80">
        <v>2022</v>
      </c>
      <c r="C3643" t="s">
        <v>15447</v>
      </c>
      <c r="D3643" t="s">
        <v>511</v>
      </c>
      <c r="E3643" t="s">
        <v>10957</v>
      </c>
      <c r="F3643" s="68">
        <v>43831</v>
      </c>
    </row>
    <row r="3644" spans="1:6">
      <c r="A3644" s="79" t="s">
        <v>13894</v>
      </c>
      <c r="B3644" s="80">
        <v>2022</v>
      </c>
      <c r="C3644" t="s">
        <v>10958</v>
      </c>
      <c r="D3644" t="s">
        <v>511</v>
      </c>
      <c r="E3644" t="s">
        <v>10959</v>
      </c>
      <c r="F3644" s="68">
        <v>43831</v>
      </c>
    </row>
    <row r="3645" spans="1:6">
      <c r="A3645" s="79" t="s">
        <v>13895</v>
      </c>
      <c r="B3645" s="80">
        <v>2022</v>
      </c>
      <c r="C3645" t="s">
        <v>10960</v>
      </c>
      <c r="D3645" t="s">
        <v>511</v>
      </c>
      <c r="E3645" t="s">
        <v>10961</v>
      </c>
      <c r="F3645" s="68">
        <v>43891</v>
      </c>
    </row>
    <row r="3646" spans="1:6">
      <c r="A3646" s="79" t="s">
        <v>13896</v>
      </c>
      <c r="B3646" s="80">
        <v>2022</v>
      </c>
      <c r="C3646" t="s">
        <v>15448</v>
      </c>
      <c r="D3646" t="s">
        <v>511</v>
      </c>
      <c r="E3646" t="s">
        <v>10962</v>
      </c>
      <c r="F3646" s="68">
        <v>43831</v>
      </c>
    </row>
    <row r="3647" spans="1:6">
      <c r="A3647" s="79" t="s">
        <v>13896</v>
      </c>
      <c r="B3647" s="80">
        <v>2022</v>
      </c>
      <c r="C3647" t="s">
        <v>10963</v>
      </c>
      <c r="D3647" t="s">
        <v>511</v>
      </c>
      <c r="E3647" t="s">
        <v>10964</v>
      </c>
      <c r="F3647" s="68">
        <v>43831</v>
      </c>
    </row>
    <row r="3648" spans="1:6">
      <c r="A3648" s="79" t="s">
        <v>13896</v>
      </c>
      <c r="B3648" s="80">
        <v>2022</v>
      </c>
      <c r="C3648" t="s">
        <v>10965</v>
      </c>
      <c r="D3648" t="s">
        <v>511</v>
      </c>
      <c r="E3648" t="s">
        <v>10966</v>
      </c>
      <c r="F3648" s="68">
        <v>43831</v>
      </c>
    </row>
    <row r="3649" spans="1:6">
      <c r="A3649" s="79" t="s">
        <v>13896</v>
      </c>
      <c r="B3649" s="80">
        <v>2022</v>
      </c>
      <c r="C3649" t="s">
        <v>15449</v>
      </c>
      <c r="D3649" t="s">
        <v>511</v>
      </c>
      <c r="E3649" t="s">
        <v>10967</v>
      </c>
      <c r="F3649" s="68">
        <v>43831</v>
      </c>
    </row>
    <row r="3650" spans="1:6">
      <c r="A3650" s="79" t="s">
        <v>13896</v>
      </c>
      <c r="B3650" s="80">
        <v>2022</v>
      </c>
      <c r="C3650" t="s">
        <v>15450</v>
      </c>
      <c r="D3650" t="s">
        <v>511</v>
      </c>
      <c r="E3650" t="s">
        <v>10968</v>
      </c>
      <c r="F3650" s="68">
        <v>43831</v>
      </c>
    </row>
    <row r="3651" spans="1:6">
      <c r="A3651" s="79" t="s">
        <v>13896</v>
      </c>
      <c r="B3651" s="80">
        <v>2022</v>
      </c>
      <c r="C3651" t="s">
        <v>10969</v>
      </c>
      <c r="D3651" t="s">
        <v>511</v>
      </c>
      <c r="E3651" t="s">
        <v>10970</v>
      </c>
      <c r="F3651" s="68">
        <v>43831</v>
      </c>
    </row>
    <row r="3652" spans="1:6">
      <c r="A3652" s="79" t="s">
        <v>13896</v>
      </c>
      <c r="B3652" s="80">
        <v>2022</v>
      </c>
      <c r="C3652" t="s">
        <v>10971</v>
      </c>
      <c r="D3652" t="s">
        <v>511</v>
      </c>
      <c r="E3652" t="s">
        <v>10972</v>
      </c>
      <c r="F3652" s="68">
        <v>43831</v>
      </c>
    </row>
    <row r="3653" spans="1:6">
      <c r="A3653" s="79" t="s">
        <v>13896</v>
      </c>
      <c r="B3653" s="80">
        <v>2022</v>
      </c>
      <c r="C3653" t="s">
        <v>15451</v>
      </c>
      <c r="D3653" t="s">
        <v>511</v>
      </c>
      <c r="E3653" t="s">
        <v>10973</v>
      </c>
      <c r="F3653" s="68">
        <v>43831</v>
      </c>
    </row>
    <row r="3654" spans="1:6">
      <c r="A3654" s="79" t="s">
        <v>13897</v>
      </c>
      <c r="B3654" s="80">
        <v>2022</v>
      </c>
      <c r="C3654" t="s">
        <v>10974</v>
      </c>
      <c r="D3654" t="s">
        <v>511</v>
      </c>
      <c r="E3654" t="s">
        <v>10975</v>
      </c>
      <c r="F3654" s="68">
        <v>44105</v>
      </c>
    </row>
    <row r="3655" spans="1:6">
      <c r="A3655" s="79" t="s">
        <v>13898</v>
      </c>
      <c r="B3655" s="80">
        <v>2022</v>
      </c>
      <c r="C3655" t="s">
        <v>10976</v>
      </c>
      <c r="D3655" t="s">
        <v>511</v>
      </c>
      <c r="E3655" t="s">
        <v>10977</v>
      </c>
      <c r="F3655" s="68">
        <v>43867</v>
      </c>
    </row>
    <row r="3656" spans="1:6">
      <c r="A3656" s="79" t="s">
        <v>13899</v>
      </c>
      <c r="B3656" s="80">
        <v>2022</v>
      </c>
      <c r="C3656" t="s">
        <v>10978</v>
      </c>
      <c r="D3656" t="s">
        <v>511</v>
      </c>
      <c r="E3656" t="s">
        <v>10979</v>
      </c>
      <c r="F3656" s="68">
        <v>43770</v>
      </c>
    </row>
    <row r="3657" spans="1:6">
      <c r="A3657" s="79" t="s">
        <v>13899</v>
      </c>
      <c r="B3657" s="80">
        <v>2022</v>
      </c>
      <c r="C3657" t="s">
        <v>10980</v>
      </c>
      <c r="D3657" t="s">
        <v>511</v>
      </c>
      <c r="E3657" t="s">
        <v>10981</v>
      </c>
      <c r="F3657" s="68">
        <v>43770</v>
      </c>
    </row>
    <row r="3658" spans="1:6">
      <c r="A3658" s="79" t="s">
        <v>13899</v>
      </c>
      <c r="B3658" s="80">
        <v>2022</v>
      </c>
      <c r="C3658" t="s">
        <v>10982</v>
      </c>
      <c r="D3658" t="s">
        <v>511</v>
      </c>
      <c r="E3658" t="s">
        <v>10983</v>
      </c>
      <c r="F3658" s="68">
        <v>43770</v>
      </c>
    </row>
    <row r="3659" spans="1:6">
      <c r="A3659" s="79" t="s">
        <v>13899</v>
      </c>
      <c r="B3659" s="80">
        <v>2022</v>
      </c>
      <c r="C3659" t="s">
        <v>15452</v>
      </c>
      <c r="D3659" t="s">
        <v>511</v>
      </c>
      <c r="E3659" t="s">
        <v>10984</v>
      </c>
      <c r="F3659" s="68">
        <v>43770</v>
      </c>
    </row>
    <row r="3660" spans="1:6">
      <c r="A3660" s="79" t="s">
        <v>13899</v>
      </c>
      <c r="B3660" s="80">
        <v>2022</v>
      </c>
      <c r="C3660" t="s">
        <v>10985</v>
      </c>
      <c r="D3660" t="s">
        <v>511</v>
      </c>
      <c r="E3660" t="s">
        <v>10986</v>
      </c>
      <c r="F3660" s="68">
        <v>43770</v>
      </c>
    </row>
    <row r="3661" spans="1:6">
      <c r="A3661" s="79" t="s">
        <v>13899</v>
      </c>
      <c r="B3661" s="80">
        <v>2022</v>
      </c>
      <c r="C3661" t="s">
        <v>15453</v>
      </c>
      <c r="D3661" t="s">
        <v>511</v>
      </c>
      <c r="E3661" t="s">
        <v>10987</v>
      </c>
      <c r="F3661" s="68">
        <v>43770</v>
      </c>
    </row>
    <row r="3662" spans="1:6">
      <c r="A3662" s="79" t="s">
        <v>13899</v>
      </c>
      <c r="B3662" s="80">
        <v>2022</v>
      </c>
      <c r="C3662" t="s">
        <v>15454</v>
      </c>
      <c r="D3662" t="s">
        <v>511</v>
      </c>
      <c r="E3662" t="s">
        <v>10988</v>
      </c>
      <c r="F3662" s="68">
        <v>43770</v>
      </c>
    </row>
    <row r="3663" spans="1:6">
      <c r="A3663" s="79" t="s">
        <v>13900</v>
      </c>
      <c r="B3663" s="80">
        <v>2022</v>
      </c>
      <c r="C3663" t="s">
        <v>8089</v>
      </c>
      <c r="D3663" t="s">
        <v>511</v>
      </c>
      <c r="E3663" t="s">
        <v>10989</v>
      </c>
      <c r="F3663" s="68">
        <v>44013</v>
      </c>
    </row>
    <row r="3664" spans="1:6">
      <c r="A3664" s="79" t="s">
        <v>13900</v>
      </c>
      <c r="B3664" s="80">
        <v>2022</v>
      </c>
      <c r="C3664" t="s">
        <v>10990</v>
      </c>
      <c r="D3664" t="s">
        <v>511</v>
      </c>
      <c r="E3664" t="s">
        <v>10991</v>
      </c>
      <c r="F3664" s="68">
        <v>44013</v>
      </c>
    </row>
    <row r="3665" spans="1:6">
      <c r="A3665" s="79" t="s">
        <v>13900</v>
      </c>
      <c r="B3665" s="80">
        <v>2022</v>
      </c>
      <c r="C3665" t="s">
        <v>10992</v>
      </c>
      <c r="D3665" t="s">
        <v>511</v>
      </c>
      <c r="E3665" t="s">
        <v>10993</v>
      </c>
      <c r="F3665" s="68">
        <v>44013</v>
      </c>
    </row>
    <row r="3666" spans="1:6">
      <c r="A3666" s="79" t="s">
        <v>13900</v>
      </c>
      <c r="B3666" s="80">
        <v>2022</v>
      </c>
      <c r="C3666" t="s">
        <v>10994</v>
      </c>
      <c r="D3666" t="s">
        <v>511</v>
      </c>
      <c r="E3666" t="s">
        <v>10995</v>
      </c>
      <c r="F3666" s="68">
        <v>43831</v>
      </c>
    </row>
    <row r="3667" spans="1:6">
      <c r="A3667" s="79" t="s">
        <v>13900</v>
      </c>
      <c r="B3667" s="80">
        <v>2022</v>
      </c>
      <c r="C3667" t="s">
        <v>15455</v>
      </c>
      <c r="D3667" t="s">
        <v>511</v>
      </c>
      <c r="E3667" t="s">
        <v>10996</v>
      </c>
      <c r="F3667" s="68">
        <v>43831</v>
      </c>
    </row>
    <row r="3668" spans="1:6">
      <c r="A3668" s="79" t="s">
        <v>13900</v>
      </c>
      <c r="B3668" s="80">
        <v>2022</v>
      </c>
      <c r="C3668" t="s">
        <v>15456</v>
      </c>
      <c r="D3668" t="s">
        <v>511</v>
      </c>
      <c r="E3668" t="s">
        <v>10997</v>
      </c>
      <c r="F3668" s="68">
        <v>43831</v>
      </c>
    </row>
    <row r="3669" spans="1:6">
      <c r="A3669" s="79" t="s">
        <v>13900</v>
      </c>
      <c r="B3669" s="80">
        <v>2022</v>
      </c>
      <c r="C3669" t="s">
        <v>15457</v>
      </c>
      <c r="D3669" t="s">
        <v>511</v>
      </c>
      <c r="E3669" t="s">
        <v>10998</v>
      </c>
      <c r="F3669" s="68">
        <v>43831</v>
      </c>
    </row>
    <row r="3670" spans="1:6">
      <c r="A3670" s="79" t="s">
        <v>13900</v>
      </c>
      <c r="B3670" s="80">
        <v>2022</v>
      </c>
      <c r="C3670" t="s">
        <v>10999</v>
      </c>
      <c r="D3670" t="s">
        <v>511</v>
      </c>
      <c r="E3670" t="s">
        <v>11000</v>
      </c>
      <c r="F3670" s="68">
        <v>43831</v>
      </c>
    </row>
    <row r="3671" spans="1:6">
      <c r="A3671" s="79" t="s">
        <v>13900</v>
      </c>
      <c r="B3671" s="80">
        <v>2022</v>
      </c>
      <c r="C3671" t="s">
        <v>15458</v>
      </c>
      <c r="D3671" t="s">
        <v>511</v>
      </c>
      <c r="E3671" t="s">
        <v>11001</v>
      </c>
      <c r="F3671" s="68">
        <v>43831</v>
      </c>
    </row>
    <row r="3672" spans="1:6">
      <c r="A3672" s="79" t="s">
        <v>13901</v>
      </c>
      <c r="B3672" s="80">
        <v>2022</v>
      </c>
      <c r="C3672" t="s">
        <v>11002</v>
      </c>
      <c r="D3672" t="s">
        <v>511</v>
      </c>
      <c r="E3672" t="s">
        <v>11003</v>
      </c>
      <c r="F3672" s="68">
        <v>43770</v>
      </c>
    </row>
    <row r="3673" spans="1:6">
      <c r="A3673" s="79" t="s">
        <v>13901</v>
      </c>
      <c r="B3673" s="80">
        <v>2022</v>
      </c>
      <c r="C3673" t="s">
        <v>11004</v>
      </c>
      <c r="D3673" t="s">
        <v>511</v>
      </c>
      <c r="E3673" t="s">
        <v>11005</v>
      </c>
      <c r="F3673" s="68">
        <v>43770</v>
      </c>
    </row>
    <row r="3674" spans="1:6">
      <c r="A3674" s="79" t="s">
        <v>13901</v>
      </c>
      <c r="B3674" s="80">
        <v>2022</v>
      </c>
      <c r="C3674" t="s">
        <v>15459</v>
      </c>
      <c r="D3674" t="s">
        <v>511</v>
      </c>
      <c r="E3674" t="s">
        <v>11006</v>
      </c>
      <c r="F3674" s="68">
        <v>43770</v>
      </c>
    </row>
    <row r="3675" spans="1:6">
      <c r="A3675" s="79" t="s">
        <v>13901</v>
      </c>
      <c r="B3675" s="80">
        <v>2022</v>
      </c>
      <c r="C3675" t="s">
        <v>11007</v>
      </c>
      <c r="D3675" t="s">
        <v>511</v>
      </c>
      <c r="E3675" t="s">
        <v>11008</v>
      </c>
      <c r="F3675" s="68">
        <v>43770</v>
      </c>
    </row>
    <row r="3676" spans="1:6">
      <c r="A3676" s="79" t="s">
        <v>13901</v>
      </c>
      <c r="B3676" s="80">
        <v>2022</v>
      </c>
      <c r="C3676" t="s">
        <v>11009</v>
      </c>
      <c r="D3676" t="s">
        <v>511</v>
      </c>
      <c r="E3676" t="s">
        <v>11010</v>
      </c>
      <c r="F3676" s="68">
        <v>43770</v>
      </c>
    </row>
    <row r="3677" spans="1:6">
      <c r="A3677" s="79" t="s">
        <v>13901</v>
      </c>
      <c r="B3677" s="80">
        <v>2022</v>
      </c>
      <c r="C3677" t="s">
        <v>11011</v>
      </c>
      <c r="D3677" t="s">
        <v>511</v>
      </c>
      <c r="E3677" t="s">
        <v>11012</v>
      </c>
      <c r="F3677" s="68">
        <v>43770</v>
      </c>
    </row>
    <row r="3678" spans="1:6">
      <c r="A3678" s="79" t="s">
        <v>13901</v>
      </c>
      <c r="B3678" s="80">
        <v>2022</v>
      </c>
      <c r="C3678" t="s">
        <v>14736</v>
      </c>
      <c r="D3678" t="s">
        <v>511</v>
      </c>
      <c r="E3678" t="s">
        <v>11013</v>
      </c>
      <c r="F3678" s="68">
        <v>43770</v>
      </c>
    </row>
    <row r="3679" spans="1:6">
      <c r="A3679" s="79" t="s">
        <v>13902</v>
      </c>
      <c r="B3679" s="80">
        <v>2022</v>
      </c>
      <c r="C3679" t="s">
        <v>11014</v>
      </c>
      <c r="D3679" t="s">
        <v>511</v>
      </c>
      <c r="E3679" t="s">
        <v>11015</v>
      </c>
      <c r="F3679" s="68">
        <v>43891</v>
      </c>
    </row>
    <row r="3680" spans="1:6">
      <c r="A3680" s="79" t="s">
        <v>13902</v>
      </c>
      <c r="B3680" s="80">
        <v>2022</v>
      </c>
      <c r="C3680" t="s">
        <v>15460</v>
      </c>
      <c r="D3680" t="s">
        <v>511</v>
      </c>
      <c r="E3680" t="s">
        <v>11016</v>
      </c>
      <c r="F3680" s="68">
        <v>43891</v>
      </c>
    </row>
    <row r="3681" spans="1:6">
      <c r="A3681" s="79" t="s">
        <v>13902</v>
      </c>
      <c r="B3681" s="80">
        <v>2022</v>
      </c>
      <c r="C3681" t="s">
        <v>15461</v>
      </c>
      <c r="D3681" t="s">
        <v>511</v>
      </c>
      <c r="E3681" t="s">
        <v>11017</v>
      </c>
      <c r="F3681" s="68">
        <v>43891</v>
      </c>
    </row>
    <row r="3682" spans="1:6">
      <c r="A3682" s="79" t="s">
        <v>13902</v>
      </c>
      <c r="B3682" s="80">
        <v>2022</v>
      </c>
      <c r="C3682" t="s">
        <v>11018</v>
      </c>
      <c r="D3682" t="s">
        <v>511</v>
      </c>
      <c r="E3682" t="s">
        <v>11019</v>
      </c>
      <c r="F3682" s="68">
        <v>43891</v>
      </c>
    </row>
    <row r="3683" spans="1:6">
      <c r="A3683" s="79" t="s">
        <v>13902</v>
      </c>
      <c r="B3683" s="80">
        <v>2022</v>
      </c>
      <c r="C3683" t="s">
        <v>11020</v>
      </c>
      <c r="D3683" t="s">
        <v>511</v>
      </c>
      <c r="E3683" t="s">
        <v>11021</v>
      </c>
      <c r="F3683" s="68">
        <v>43891</v>
      </c>
    </row>
    <row r="3684" spans="1:6">
      <c r="A3684" s="79" t="s">
        <v>13902</v>
      </c>
      <c r="B3684" s="80">
        <v>2022</v>
      </c>
      <c r="C3684" t="s">
        <v>11022</v>
      </c>
      <c r="D3684" t="s">
        <v>511</v>
      </c>
      <c r="E3684" t="s">
        <v>11023</v>
      </c>
      <c r="F3684" s="68">
        <v>43891</v>
      </c>
    </row>
    <row r="3685" spans="1:6">
      <c r="A3685" s="79" t="s">
        <v>13902</v>
      </c>
      <c r="B3685" s="80">
        <v>2022</v>
      </c>
      <c r="C3685" t="s">
        <v>15462</v>
      </c>
      <c r="D3685" t="s">
        <v>511</v>
      </c>
      <c r="E3685" t="s">
        <v>11024</v>
      </c>
      <c r="F3685" s="68">
        <v>43891</v>
      </c>
    </row>
    <row r="3686" spans="1:6">
      <c r="A3686" s="79" t="s">
        <v>13902</v>
      </c>
      <c r="B3686" s="80">
        <v>2022</v>
      </c>
      <c r="C3686" t="s">
        <v>11025</v>
      </c>
      <c r="D3686" t="s">
        <v>511</v>
      </c>
      <c r="E3686" t="s">
        <v>11026</v>
      </c>
      <c r="F3686" s="68">
        <v>43891</v>
      </c>
    </row>
    <row r="3687" spans="1:6">
      <c r="A3687" s="79" t="s">
        <v>13902</v>
      </c>
      <c r="B3687" s="80">
        <v>2022</v>
      </c>
      <c r="C3687" t="s">
        <v>11027</v>
      </c>
      <c r="D3687" t="s">
        <v>511</v>
      </c>
      <c r="E3687" t="s">
        <v>11028</v>
      </c>
      <c r="F3687" s="68">
        <v>43891</v>
      </c>
    </row>
    <row r="3688" spans="1:6">
      <c r="A3688" s="79" t="s">
        <v>13902</v>
      </c>
      <c r="B3688" s="80">
        <v>2022</v>
      </c>
      <c r="C3688" t="s">
        <v>11029</v>
      </c>
      <c r="D3688" t="s">
        <v>511</v>
      </c>
      <c r="E3688" t="s">
        <v>11030</v>
      </c>
      <c r="F3688" s="68">
        <v>43891</v>
      </c>
    </row>
    <row r="3689" spans="1:6">
      <c r="A3689" s="79" t="s">
        <v>13902</v>
      </c>
      <c r="B3689" s="80">
        <v>2022</v>
      </c>
      <c r="C3689" t="s">
        <v>11031</v>
      </c>
      <c r="D3689" t="s">
        <v>511</v>
      </c>
      <c r="E3689" t="s">
        <v>11032</v>
      </c>
      <c r="F3689" s="68">
        <v>43891</v>
      </c>
    </row>
    <row r="3690" spans="1:6">
      <c r="A3690" s="79" t="s">
        <v>13902</v>
      </c>
      <c r="B3690" s="80">
        <v>2022</v>
      </c>
      <c r="C3690" t="s">
        <v>11033</v>
      </c>
      <c r="D3690" t="s">
        <v>511</v>
      </c>
      <c r="E3690" t="s">
        <v>11034</v>
      </c>
      <c r="F3690" s="68">
        <v>43891</v>
      </c>
    </row>
    <row r="3691" spans="1:6">
      <c r="A3691" s="79" t="s">
        <v>13902</v>
      </c>
      <c r="B3691" s="80">
        <v>2022</v>
      </c>
      <c r="C3691" t="s">
        <v>15463</v>
      </c>
      <c r="D3691" t="s">
        <v>511</v>
      </c>
      <c r="E3691" t="s">
        <v>11035</v>
      </c>
      <c r="F3691" s="68">
        <v>43891</v>
      </c>
    </row>
    <row r="3692" spans="1:6">
      <c r="A3692" s="79" t="s">
        <v>13902</v>
      </c>
      <c r="B3692" s="80">
        <v>2022</v>
      </c>
      <c r="C3692" t="s">
        <v>11036</v>
      </c>
      <c r="D3692" t="s">
        <v>511</v>
      </c>
      <c r="E3692" t="s">
        <v>11037</v>
      </c>
      <c r="F3692" s="68">
        <v>43891</v>
      </c>
    </row>
    <row r="3693" spans="1:6">
      <c r="A3693" s="79" t="s">
        <v>13902</v>
      </c>
      <c r="B3693" s="80">
        <v>2022</v>
      </c>
      <c r="C3693" t="s">
        <v>11038</v>
      </c>
      <c r="D3693" t="s">
        <v>511</v>
      </c>
      <c r="E3693" t="s">
        <v>11039</v>
      </c>
      <c r="F3693" s="68">
        <v>43891</v>
      </c>
    </row>
    <row r="3694" spans="1:6">
      <c r="A3694" s="79" t="s">
        <v>13902</v>
      </c>
      <c r="B3694" s="80">
        <v>2022</v>
      </c>
      <c r="C3694" t="s">
        <v>11040</v>
      </c>
      <c r="D3694" t="s">
        <v>511</v>
      </c>
      <c r="E3694" t="s">
        <v>11041</v>
      </c>
      <c r="F3694" s="68">
        <v>43891</v>
      </c>
    </row>
    <row r="3695" spans="1:6">
      <c r="A3695" s="79" t="s">
        <v>13902</v>
      </c>
      <c r="B3695" s="80">
        <v>2022</v>
      </c>
      <c r="C3695" t="s">
        <v>15464</v>
      </c>
      <c r="D3695" t="s">
        <v>511</v>
      </c>
      <c r="E3695" t="s">
        <v>11042</v>
      </c>
      <c r="F3695" s="68">
        <v>43891</v>
      </c>
    </row>
    <row r="3696" spans="1:6">
      <c r="A3696" s="79" t="s">
        <v>13902</v>
      </c>
      <c r="B3696" s="80">
        <v>2022</v>
      </c>
      <c r="C3696" t="s">
        <v>11043</v>
      </c>
      <c r="D3696" t="s">
        <v>511</v>
      </c>
      <c r="E3696" t="s">
        <v>11044</v>
      </c>
      <c r="F3696" s="68">
        <v>43891</v>
      </c>
    </row>
    <row r="3697" spans="1:6">
      <c r="A3697" s="79" t="s">
        <v>13902</v>
      </c>
      <c r="B3697" s="80">
        <v>2022</v>
      </c>
      <c r="C3697" t="s">
        <v>11045</v>
      </c>
      <c r="D3697" t="s">
        <v>511</v>
      </c>
      <c r="E3697" t="s">
        <v>11046</v>
      </c>
      <c r="F3697" s="68">
        <v>43891</v>
      </c>
    </row>
    <row r="3698" spans="1:6">
      <c r="A3698" s="79" t="s">
        <v>13902</v>
      </c>
      <c r="B3698" s="80">
        <v>2022</v>
      </c>
      <c r="C3698" t="s">
        <v>11047</v>
      </c>
      <c r="D3698" t="s">
        <v>511</v>
      </c>
      <c r="E3698" t="s">
        <v>11048</v>
      </c>
      <c r="F3698" s="68">
        <v>43891</v>
      </c>
    </row>
    <row r="3699" spans="1:6">
      <c r="A3699" s="79" t="s">
        <v>13902</v>
      </c>
      <c r="B3699" s="80">
        <v>2022</v>
      </c>
      <c r="C3699" t="s">
        <v>11049</v>
      </c>
      <c r="D3699" t="s">
        <v>511</v>
      </c>
      <c r="E3699" t="s">
        <v>11050</v>
      </c>
      <c r="F3699" s="68">
        <v>43891</v>
      </c>
    </row>
    <row r="3700" spans="1:6">
      <c r="A3700" s="79" t="s">
        <v>13902</v>
      </c>
      <c r="B3700" s="80">
        <v>2022</v>
      </c>
      <c r="C3700" t="s">
        <v>15465</v>
      </c>
      <c r="D3700" t="s">
        <v>511</v>
      </c>
      <c r="E3700" t="s">
        <v>11051</v>
      </c>
      <c r="F3700" s="68">
        <v>43891</v>
      </c>
    </row>
    <row r="3701" spans="1:6">
      <c r="A3701" s="79" t="s">
        <v>13902</v>
      </c>
      <c r="B3701" s="80">
        <v>2022</v>
      </c>
      <c r="C3701" t="s">
        <v>11052</v>
      </c>
      <c r="D3701" t="s">
        <v>511</v>
      </c>
      <c r="E3701" t="s">
        <v>11053</v>
      </c>
      <c r="F3701" s="68">
        <v>43891</v>
      </c>
    </row>
    <row r="3702" spans="1:6">
      <c r="A3702" s="79" t="s">
        <v>13902</v>
      </c>
      <c r="B3702" s="80">
        <v>2022</v>
      </c>
      <c r="C3702" t="s">
        <v>5924</v>
      </c>
      <c r="D3702" t="s">
        <v>511</v>
      </c>
      <c r="E3702" t="s">
        <v>11054</v>
      </c>
      <c r="F3702" s="68">
        <v>43891</v>
      </c>
    </row>
    <row r="3703" spans="1:6">
      <c r="A3703" s="79" t="s">
        <v>13902</v>
      </c>
      <c r="B3703" s="80">
        <v>2022</v>
      </c>
      <c r="C3703" t="s">
        <v>11055</v>
      </c>
      <c r="D3703" t="s">
        <v>511</v>
      </c>
      <c r="E3703" t="s">
        <v>11056</v>
      </c>
      <c r="F3703" s="68">
        <v>43891</v>
      </c>
    </row>
    <row r="3704" spans="1:6">
      <c r="A3704" s="79" t="s">
        <v>13902</v>
      </c>
      <c r="B3704" s="80">
        <v>2022</v>
      </c>
      <c r="C3704" t="s">
        <v>11057</v>
      </c>
      <c r="D3704" t="s">
        <v>511</v>
      </c>
      <c r="E3704" t="s">
        <v>11058</v>
      </c>
      <c r="F3704" s="68">
        <v>43891</v>
      </c>
    </row>
    <row r="3705" spans="1:6">
      <c r="A3705" s="79" t="s">
        <v>13902</v>
      </c>
      <c r="B3705" s="80">
        <v>2022</v>
      </c>
      <c r="C3705" t="s">
        <v>11059</v>
      </c>
      <c r="D3705" t="s">
        <v>511</v>
      </c>
      <c r="E3705" t="s">
        <v>11060</v>
      </c>
      <c r="F3705" s="68">
        <v>43891</v>
      </c>
    </row>
    <row r="3706" spans="1:6">
      <c r="A3706" s="79" t="s">
        <v>13902</v>
      </c>
      <c r="B3706" s="80">
        <v>2022</v>
      </c>
      <c r="C3706" t="s">
        <v>11061</v>
      </c>
      <c r="D3706" t="s">
        <v>511</v>
      </c>
      <c r="E3706" t="s">
        <v>11062</v>
      </c>
      <c r="F3706" s="68">
        <v>43891</v>
      </c>
    </row>
    <row r="3707" spans="1:6">
      <c r="A3707" s="79" t="s">
        <v>13902</v>
      </c>
      <c r="B3707" s="80">
        <v>2022</v>
      </c>
      <c r="C3707" t="s">
        <v>10369</v>
      </c>
      <c r="D3707" t="s">
        <v>511</v>
      </c>
      <c r="E3707" t="s">
        <v>11063</v>
      </c>
      <c r="F3707" s="68">
        <v>43891</v>
      </c>
    </row>
    <row r="3708" spans="1:6">
      <c r="A3708" s="79" t="s">
        <v>13902</v>
      </c>
      <c r="B3708" s="80">
        <v>2022</v>
      </c>
      <c r="C3708" t="s">
        <v>15466</v>
      </c>
      <c r="D3708" t="s">
        <v>511</v>
      </c>
      <c r="E3708" t="s">
        <v>11064</v>
      </c>
      <c r="F3708" s="68">
        <v>43891</v>
      </c>
    </row>
    <row r="3709" spans="1:6">
      <c r="A3709" s="79" t="s">
        <v>13902</v>
      </c>
      <c r="B3709" s="80">
        <v>2022</v>
      </c>
      <c r="C3709" t="s">
        <v>2515</v>
      </c>
      <c r="D3709" t="s">
        <v>511</v>
      </c>
      <c r="E3709" t="s">
        <v>11065</v>
      </c>
      <c r="F3709" s="68">
        <v>43891</v>
      </c>
    </row>
    <row r="3710" spans="1:6">
      <c r="A3710" s="79" t="s">
        <v>13902</v>
      </c>
      <c r="B3710" s="80">
        <v>2022</v>
      </c>
      <c r="C3710" t="s">
        <v>11066</v>
      </c>
      <c r="D3710" t="s">
        <v>511</v>
      </c>
      <c r="E3710" t="s">
        <v>11067</v>
      </c>
      <c r="F3710" s="68">
        <v>43891</v>
      </c>
    </row>
    <row r="3711" spans="1:6">
      <c r="A3711" s="79" t="s">
        <v>13902</v>
      </c>
      <c r="B3711" s="80">
        <v>2022</v>
      </c>
      <c r="C3711" t="s">
        <v>15467</v>
      </c>
      <c r="D3711" t="s">
        <v>511</v>
      </c>
      <c r="E3711" t="s">
        <v>11068</v>
      </c>
      <c r="F3711" s="68">
        <v>43891</v>
      </c>
    </row>
    <row r="3712" spans="1:6">
      <c r="A3712" s="79" t="s">
        <v>13902</v>
      </c>
      <c r="B3712" s="80">
        <v>2022</v>
      </c>
      <c r="C3712" t="s">
        <v>15468</v>
      </c>
      <c r="D3712" t="s">
        <v>511</v>
      </c>
      <c r="E3712" t="s">
        <v>11069</v>
      </c>
      <c r="F3712" s="68">
        <v>43891</v>
      </c>
    </row>
    <row r="3713" spans="1:6">
      <c r="A3713" s="79" t="s">
        <v>13902</v>
      </c>
      <c r="B3713" s="80">
        <v>2022</v>
      </c>
      <c r="C3713" t="s">
        <v>11070</v>
      </c>
      <c r="D3713" t="s">
        <v>511</v>
      </c>
      <c r="E3713" t="s">
        <v>11071</v>
      </c>
      <c r="F3713" s="68">
        <v>43891</v>
      </c>
    </row>
    <row r="3714" spans="1:6">
      <c r="A3714" s="79" t="s">
        <v>13902</v>
      </c>
      <c r="B3714" s="80">
        <v>2022</v>
      </c>
      <c r="C3714" t="s">
        <v>11072</v>
      </c>
      <c r="D3714" t="s">
        <v>511</v>
      </c>
      <c r="E3714" t="s">
        <v>11073</v>
      </c>
      <c r="F3714" s="68">
        <v>43891</v>
      </c>
    </row>
    <row r="3715" spans="1:6">
      <c r="A3715" s="79" t="s">
        <v>13902</v>
      </c>
      <c r="B3715" s="80">
        <v>2022</v>
      </c>
      <c r="C3715" t="s">
        <v>11074</v>
      </c>
      <c r="D3715" t="s">
        <v>511</v>
      </c>
      <c r="E3715" t="s">
        <v>11075</v>
      </c>
      <c r="F3715" s="68">
        <v>43891</v>
      </c>
    </row>
    <row r="3716" spans="1:6">
      <c r="A3716" s="79" t="s">
        <v>13902</v>
      </c>
      <c r="B3716" s="80">
        <v>2022</v>
      </c>
      <c r="C3716" t="s">
        <v>15469</v>
      </c>
      <c r="D3716" t="s">
        <v>511</v>
      </c>
      <c r="E3716" t="s">
        <v>11076</v>
      </c>
      <c r="F3716" s="68">
        <v>43891</v>
      </c>
    </row>
    <row r="3717" spans="1:6">
      <c r="A3717" s="79" t="s">
        <v>13902</v>
      </c>
      <c r="B3717" s="80">
        <v>2022</v>
      </c>
      <c r="C3717" t="s">
        <v>11077</v>
      </c>
      <c r="D3717" t="s">
        <v>511</v>
      </c>
      <c r="E3717" t="s">
        <v>11078</v>
      </c>
      <c r="F3717" s="68">
        <v>43891</v>
      </c>
    </row>
    <row r="3718" spans="1:6">
      <c r="A3718" s="79" t="s">
        <v>13902</v>
      </c>
      <c r="B3718" s="80">
        <v>2022</v>
      </c>
      <c r="C3718" t="s">
        <v>15470</v>
      </c>
      <c r="D3718" t="s">
        <v>511</v>
      </c>
      <c r="E3718" t="s">
        <v>11079</v>
      </c>
      <c r="F3718" s="68">
        <v>43891</v>
      </c>
    </row>
    <row r="3719" spans="1:6">
      <c r="A3719" s="79" t="s">
        <v>13902</v>
      </c>
      <c r="B3719" s="80">
        <v>2022</v>
      </c>
      <c r="C3719" t="s">
        <v>11080</v>
      </c>
      <c r="D3719" t="s">
        <v>511</v>
      </c>
      <c r="E3719" t="s">
        <v>11081</v>
      </c>
      <c r="F3719" s="68">
        <v>43891</v>
      </c>
    </row>
    <row r="3720" spans="1:6">
      <c r="A3720" s="79" t="s">
        <v>13902</v>
      </c>
      <c r="B3720" s="80">
        <v>2022</v>
      </c>
      <c r="C3720" t="s">
        <v>11082</v>
      </c>
      <c r="D3720" t="s">
        <v>511</v>
      </c>
      <c r="E3720" t="s">
        <v>11083</v>
      </c>
      <c r="F3720" s="68">
        <v>43891</v>
      </c>
    </row>
    <row r="3721" spans="1:6">
      <c r="A3721" s="79" t="s">
        <v>13902</v>
      </c>
      <c r="B3721" s="80">
        <v>2022</v>
      </c>
      <c r="C3721" t="s">
        <v>11084</v>
      </c>
      <c r="D3721" t="s">
        <v>511</v>
      </c>
      <c r="E3721" t="s">
        <v>11085</v>
      </c>
      <c r="F3721" s="68">
        <v>43891</v>
      </c>
    </row>
    <row r="3722" spans="1:6">
      <c r="A3722" s="79" t="s">
        <v>13902</v>
      </c>
      <c r="B3722" s="80">
        <v>2022</v>
      </c>
      <c r="C3722" t="s">
        <v>11086</v>
      </c>
      <c r="D3722" t="s">
        <v>511</v>
      </c>
      <c r="E3722" t="s">
        <v>11087</v>
      </c>
      <c r="F3722" s="68">
        <v>43891</v>
      </c>
    </row>
    <row r="3723" spans="1:6">
      <c r="A3723" s="79" t="s">
        <v>13902</v>
      </c>
      <c r="B3723" s="80">
        <v>2022</v>
      </c>
      <c r="C3723" t="s">
        <v>11088</v>
      </c>
      <c r="D3723" t="s">
        <v>511</v>
      </c>
      <c r="E3723" t="s">
        <v>11089</v>
      </c>
      <c r="F3723" s="68">
        <v>43891</v>
      </c>
    </row>
    <row r="3724" spans="1:6">
      <c r="A3724" s="79" t="s">
        <v>13902</v>
      </c>
      <c r="B3724" s="80">
        <v>2022</v>
      </c>
      <c r="C3724" t="s">
        <v>11090</v>
      </c>
      <c r="D3724" t="s">
        <v>511</v>
      </c>
      <c r="E3724" t="s">
        <v>11091</v>
      </c>
      <c r="F3724" s="68">
        <v>43891</v>
      </c>
    </row>
    <row r="3725" spans="1:6">
      <c r="A3725" s="79" t="s">
        <v>13902</v>
      </c>
      <c r="B3725" s="80">
        <v>2022</v>
      </c>
      <c r="C3725" t="s">
        <v>11092</v>
      </c>
      <c r="D3725" t="s">
        <v>511</v>
      </c>
      <c r="E3725" t="s">
        <v>11093</v>
      </c>
      <c r="F3725" s="68">
        <v>43891</v>
      </c>
    </row>
    <row r="3726" spans="1:6">
      <c r="A3726" s="79" t="s">
        <v>13902</v>
      </c>
      <c r="B3726" s="80">
        <v>2022</v>
      </c>
      <c r="C3726" t="s">
        <v>924</v>
      </c>
      <c r="D3726" t="s">
        <v>511</v>
      </c>
      <c r="E3726" t="s">
        <v>11094</v>
      </c>
      <c r="F3726" s="68">
        <v>43891</v>
      </c>
    </row>
    <row r="3727" spans="1:6">
      <c r="A3727" s="79" t="s">
        <v>13902</v>
      </c>
      <c r="B3727" s="80">
        <v>2022</v>
      </c>
      <c r="C3727" t="s">
        <v>11095</v>
      </c>
      <c r="D3727" t="s">
        <v>511</v>
      </c>
      <c r="E3727" t="s">
        <v>11096</v>
      </c>
      <c r="F3727" s="68">
        <v>43891</v>
      </c>
    </row>
    <row r="3728" spans="1:6">
      <c r="A3728" s="79" t="s">
        <v>13902</v>
      </c>
      <c r="B3728" s="80">
        <v>2022</v>
      </c>
      <c r="C3728" t="s">
        <v>15471</v>
      </c>
      <c r="D3728" t="s">
        <v>511</v>
      </c>
      <c r="E3728" t="s">
        <v>11097</v>
      </c>
      <c r="F3728" s="68">
        <v>43891</v>
      </c>
    </row>
    <row r="3729" spans="1:6">
      <c r="A3729" s="79" t="s">
        <v>13902</v>
      </c>
      <c r="B3729" s="80">
        <v>2022</v>
      </c>
      <c r="C3729" t="s">
        <v>11098</v>
      </c>
      <c r="D3729" t="s">
        <v>511</v>
      </c>
      <c r="E3729" t="s">
        <v>11099</v>
      </c>
      <c r="F3729" s="68">
        <v>43891</v>
      </c>
    </row>
    <row r="3730" spans="1:6">
      <c r="A3730" s="79" t="s">
        <v>13902</v>
      </c>
      <c r="B3730" s="80">
        <v>2022</v>
      </c>
      <c r="C3730" t="s">
        <v>11100</v>
      </c>
      <c r="D3730" t="s">
        <v>511</v>
      </c>
      <c r="E3730" t="s">
        <v>11101</v>
      </c>
      <c r="F3730" s="68">
        <v>43891</v>
      </c>
    </row>
    <row r="3731" spans="1:6">
      <c r="A3731" s="79" t="s">
        <v>13902</v>
      </c>
      <c r="B3731" s="80">
        <v>2022</v>
      </c>
      <c r="C3731" t="s">
        <v>11102</v>
      </c>
      <c r="D3731" t="s">
        <v>511</v>
      </c>
      <c r="E3731" t="s">
        <v>11103</v>
      </c>
      <c r="F3731" s="68">
        <v>43891</v>
      </c>
    </row>
    <row r="3732" spans="1:6">
      <c r="A3732" s="79" t="s">
        <v>13902</v>
      </c>
      <c r="B3732" s="80">
        <v>2022</v>
      </c>
      <c r="C3732" t="s">
        <v>11104</v>
      </c>
      <c r="D3732" t="s">
        <v>511</v>
      </c>
      <c r="E3732" t="s">
        <v>11105</v>
      </c>
      <c r="F3732" s="68">
        <v>43891</v>
      </c>
    </row>
    <row r="3733" spans="1:6">
      <c r="A3733" s="79" t="s">
        <v>13902</v>
      </c>
      <c r="B3733" s="80">
        <v>2022</v>
      </c>
      <c r="C3733" t="s">
        <v>11106</v>
      </c>
      <c r="D3733" t="s">
        <v>511</v>
      </c>
      <c r="E3733" t="s">
        <v>11107</v>
      </c>
      <c r="F3733" s="68">
        <v>43891</v>
      </c>
    </row>
    <row r="3734" spans="1:6">
      <c r="A3734" s="79" t="s">
        <v>13902</v>
      </c>
      <c r="B3734" s="80">
        <v>2022</v>
      </c>
      <c r="C3734" t="s">
        <v>12348</v>
      </c>
      <c r="D3734" t="s">
        <v>511</v>
      </c>
      <c r="E3734" t="s">
        <v>11108</v>
      </c>
      <c r="F3734" s="68">
        <v>43891</v>
      </c>
    </row>
    <row r="3735" spans="1:6">
      <c r="A3735" s="79" t="s">
        <v>13902</v>
      </c>
      <c r="B3735" s="80">
        <v>2022</v>
      </c>
      <c r="C3735" t="s">
        <v>11109</v>
      </c>
      <c r="D3735" t="s">
        <v>511</v>
      </c>
      <c r="E3735" t="s">
        <v>11110</v>
      </c>
      <c r="F3735" s="68">
        <v>43891</v>
      </c>
    </row>
    <row r="3736" spans="1:6">
      <c r="A3736" s="79" t="s">
        <v>13902</v>
      </c>
      <c r="B3736" s="80">
        <v>2022</v>
      </c>
      <c r="C3736" t="s">
        <v>11111</v>
      </c>
      <c r="D3736" t="s">
        <v>511</v>
      </c>
      <c r="E3736" t="s">
        <v>11112</v>
      </c>
      <c r="F3736" s="68">
        <v>43891</v>
      </c>
    </row>
    <row r="3737" spans="1:6">
      <c r="A3737" s="79" t="s">
        <v>13902</v>
      </c>
      <c r="B3737" s="80">
        <v>2022</v>
      </c>
      <c r="C3737" t="s">
        <v>4977</v>
      </c>
      <c r="D3737" t="s">
        <v>511</v>
      </c>
      <c r="E3737" t="s">
        <v>11113</v>
      </c>
      <c r="F3737" s="68">
        <v>43891</v>
      </c>
    </row>
    <row r="3738" spans="1:6">
      <c r="A3738" s="79" t="s">
        <v>13902</v>
      </c>
      <c r="B3738" s="80">
        <v>2022</v>
      </c>
      <c r="C3738" t="s">
        <v>11114</v>
      </c>
      <c r="D3738" t="s">
        <v>511</v>
      </c>
      <c r="E3738" t="s">
        <v>11115</v>
      </c>
      <c r="F3738" s="68">
        <v>43891</v>
      </c>
    </row>
    <row r="3739" spans="1:6">
      <c r="A3739" s="79" t="s">
        <v>13902</v>
      </c>
      <c r="B3739" s="80">
        <v>2022</v>
      </c>
      <c r="C3739" t="s">
        <v>11116</v>
      </c>
      <c r="D3739" t="s">
        <v>511</v>
      </c>
      <c r="E3739" t="s">
        <v>11117</v>
      </c>
      <c r="F3739" s="68">
        <v>43891</v>
      </c>
    </row>
    <row r="3740" spans="1:6">
      <c r="A3740" s="79" t="s">
        <v>13902</v>
      </c>
      <c r="B3740" s="80">
        <v>2022</v>
      </c>
      <c r="C3740" t="s">
        <v>15472</v>
      </c>
      <c r="D3740" t="s">
        <v>511</v>
      </c>
      <c r="E3740" t="s">
        <v>11118</v>
      </c>
      <c r="F3740" s="68">
        <v>43891</v>
      </c>
    </row>
    <row r="3741" spans="1:6">
      <c r="A3741" s="79" t="s">
        <v>13903</v>
      </c>
      <c r="B3741" s="80">
        <v>2022</v>
      </c>
      <c r="C3741" t="s">
        <v>6044</v>
      </c>
      <c r="D3741" t="s">
        <v>511</v>
      </c>
      <c r="E3741" t="s">
        <v>11119</v>
      </c>
      <c r="F3741" s="68">
        <v>42339</v>
      </c>
    </row>
    <row r="3742" spans="1:6">
      <c r="A3742" s="79" t="s">
        <v>13904</v>
      </c>
      <c r="B3742" s="80">
        <v>2022</v>
      </c>
      <c r="C3742" t="s">
        <v>15473</v>
      </c>
      <c r="D3742" t="s">
        <v>511</v>
      </c>
      <c r="E3742" t="s">
        <v>11120</v>
      </c>
      <c r="F3742" s="68">
        <v>43895</v>
      </c>
    </row>
    <row r="3743" spans="1:6">
      <c r="A3743" s="79" t="s">
        <v>13904</v>
      </c>
      <c r="B3743" s="80">
        <v>2022</v>
      </c>
      <c r="C3743" t="s">
        <v>15474</v>
      </c>
      <c r="D3743" t="s">
        <v>511</v>
      </c>
      <c r="E3743" t="s">
        <v>11121</v>
      </c>
      <c r="F3743" s="68">
        <v>43895</v>
      </c>
    </row>
    <row r="3744" spans="1:6">
      <c r="A3744" s="79" t="s">
        <v>13905</v>
      </c>
      <c r="B3744" s="80">
        <v>2022</v>
      </c>
      <c r="C3744" t="s">
        <v>11122</v>
      </c>
      <c r="D3744" t="s">
        <v>511</v>
      </c>
      <c r="E3744" t="s">
        <v>11123</v>
      </c>
      <c r="F3744" s="68">
        <v>43770</v>
      </c>
    </row>
    <row r="3745" spans="1:6">
      <c r="A3745" s="79" t="s">
        <v>13906</v>
      </c>
      <c r="B3745" s="80">
        <v>2022</v>
      </c>
      <c r="C3745" t="s">
        <v>11124</v>
      </c>
      <c r="D3745" t="s">
        <v>511</v>
      </c>
      <c r="E3745" t="s">
        <v>11125</v>
      </c>
      <c r="F3745" s="68">
        <v>42339</v>
      </c>
    </row>
    <row r="3746" spans="1:6">
      <c r="A3746" s="79" t="s">
        <v>13906</v>
      </c>
      <c r="B3746" s="80">
        <v>2022</v>
      </c>
      <c r="C3746" t="s">
        <v>11126</v>
      </c>
      <c r="D3746" t="s">
        <v>511</v>
      </c>
      <c r="E3746" t="s">
        <v>11127</v>
      </c>
      <c r="F3746" s="68">
        <v>42339</v>
      </c>
    </row>
    <row r="3747" spans="1:6">
      <c r="A3747" s="79" t="s">
        <v>13906</v>
      </c>
      <c r="B3747" s="80">
        <v>2022</v>
      </c>
      <c r="C3747" t="s">
        <v>15475</v>
      </c>
      <c r="D3747" t="s">
        <v>511</v>
      </c>
      <c r="E3747" t="s">
        <v>11128</v>
      </c>
      <c r="F3747" s="68">
        <v>42339</v>
      </c>
    </row>
    <row r="3748" spans="1:6">
      <c r="A3748" s="79" t="s">
        <v>13906</v>
      </c>
      <c r="B3748" s="80">
        <v>2022</v>
      </c>
      <c r="C3748" t="s">
        <v>11129</v>
      </c>
      <c r="D3748" t="s">
        <v>511</v>
      </c>
      <c r="E3748" t="s">
        <v>11130</v>
      </c>
      <c r="F3748" s="68">
        <v>42339</v>
      </c>
    </row>
    <row r="3749" spans="1:6">
      <c r="A3749" s="79" t="s">
        <v>13906</v>
      </c>
      <c r="B3749" s="80">
        <v>2022</v>
      </c>
      <c r="C3749" t="s">
        <v>11131</v>
      </c>
      <c r="D3749" t="s">
        <v>511</v>
      </c>
      <c r="E3749" t="s">
        <v>11132</v>
      </c>
      <c r="F3749" s="68">
        <v>42339</v>
      </c>
    </row>
    <row r="3750" spans="1:6">
      <c r="A3750" s="79" t="s">
        <v>13906</v>
      </c>
      <c r="B3750" s="80">
        <v>2022</v>
      </c>
      <c r="C3750" t="s">
        <v>11133</v>
      </c>
      <c r="D3750" t="s">
        <v>511</v>
      </c>
      <c r="E3750" t="s">
        <v>11134</v>
      </c>
      <c r="F3750" s="68">
        <v>42339</v>
      </c>
    </row>
    <row r="3751" spans="1:6">
      <c r="A3751" s="79" t="s">
        <v>13906</v>
      </c>
      <c r="B3751" s="80">
        <v>2022</v>
      </c>
      <c r="C3751" t="s">
        <v>11135</v>
      </c>
      <c r="D3751" t="s">
        <v>511</v>
      </c>
      <c r="E3751" t="s">
        <v>11136</v>
      </c>
      <c r="F3751" s="68">
        <v>42339</v>
      </c>
    </row>
    <row r="3752" spans="1:6">
      <c r="A3752" s="79" t="s">
        <v>13906</v>
      </c>
      <c r="B3752" s="80">
        <v>2022</v>
      </c>
      <c r="C3752" t="s">
        <v>5430</v>
      </c>
      <c r="D3752" t="s">
        <v>511</v>
      </c>
      <c r="E3752" t="s">
        <v>11137</v>
      </c>
      <c r="F3752" s="68">
        <v>42339</v>
      </c>
    </row>
    <row r="3753" spans="1:6">
      <c r="A3753" s="79" t="s">
        <v>13906</v>
      </c>
      <c r="B3753" s="80">
        <v>2022</v>
      </c>
      <c r="C3753" t="s">
        <v>11138</v>
      </c>
      <c r="D3753" t="s">
        <v>511</v>
      </c>
      <c r="E3753" t="s">
        <v>11139</v>
      </c>
      <c r="F3753" s="68">
        <v>42339</v>
      </c>
    </row>
    <row r="3754" spans="1:6">
      <c r="A3754" s="79" t="s">
        <v>13906</v>
      </c>
      <c r="B3754" s="80">
        <v>2022</v>
      </c>
      <c r="C3754" t="s">
        <v>11140</v>
      </c>
      <c r="D3754" t="s">
        <v>511</v>
      </c>
      <c r="E3754" t="s">
        <v>11141</v>
      </c>
      <c r="F3754" s="68">
        <v>42339</v>
      </c>
    </row>
    <row r="3755" spans="1:6">
      <c r="A3755" s="79" t="s">
        <v>13906</v>
      </c>
      <c r="B3755" s="80">
        <v>2022</v>
      </c>
      <c r="C3755" t="s">
        <v>11142</v>
      </c>
      <c r="D3755" t="s">
        <v>511</v>
      </c>
      <c r="E3755" t="s">
        <v>11143</v>
      </c>
      <c r="F3755" s="68">
        <v>42339</v>
      </c>
    </row>
    <row r="3756" spans="1:6">
      <c r="A3756" s="79" t="s">
        <v>13906</v>
      </c>
      <c r="B3756" s="80">
        <v>2022</v>
      </c>
      <c r="C3756" t="s">
        <v>15476</v>
      </c>
      <c r="D3756" t="s">
        <v>511</v>
      </c>
      <c r="E3756" t="s">
        <v>11144</v>
      </c>
      <c r="F3756" s="68">
        <v>42339</v>
      </c>
    </row>
    <row r="3757" spans="1:6">
      <c r="A3757" s="79" t="s">
        <v>13906</v>
      </c>
      <c r="B3757" s="80">
        <v>2022</v>
      </c>
      <c r="C3757" t="s">
        <v>11145</v>
      </c>
      <c r="D3757" t="s">
        <v>511</v>
      </c>
      <c r="E3757" t="s">
        <v>11146</v>
      </c>
      <c r="F3757" s="68">
        <v>42339</v>
      </c>
    </row>
    <row r="3758" spans="1:6">
      <c r="A3758" s="79" t="s">
        <v>13906</v>
      </c>
      <c r="B3758" s="80">
        <v>2022</v>
      </c>
      <c r="C3758" t="s">
        <v>11147</v>
      </c>
      <c r="D3758" t="s">
        <v>511</v>
      </c>
      <c r="E3758" t="s">
        <v>11148</v>
      </c>
      <c r="F3758" s="68">
        <v>42339</v>
      </c>
    </row>
    <row r="3759" spans="1:6">
      <c r="A3759" s="79" t="s">
        <v>13906</v>
      </c>
      <c r="B3759" s="80">
        <v>2022</v>
      </c>
      <c r="C3759" t="s">
        <v>5448</v>
      </c>
      <c r="D3759" t="s">
        <v>511</v>
      </c>
      <c r="E3759" t="s">
        <v>11149</v>
      </c>
      <c r="F3759" s="68">
        <v>42339</v>
      </c>
    </row>
    <row r="3760" spans="1:6">
      <c r="A3760" s="79" t="s">
        <v>13906</v>
      </c>
      <c r="B3760" s="80">
        <v>2022</v>
      </c>
      <c r="C3760" t="s">
        <v>11150</v>
      </c>
      <c r="D3760" t="s">
        <v>511</v>
      </c>
      <c r="E3760" t="s">
        <v>11151</v>
      </c>
      <c r="F3760" s="68">
        <v>42339</v>
      </c>
    </row>
    <row r="3761" spans="1:6">
      <c r="A3761" s="79" t="s">
        <v>13906</v>
      </c>
      <c r="B3761" s="80">
        <v>2022</v>
      </c>
      <c r="C3761" t="s">
        <v>11152</v>
      </c>
      <c r="D3761" t="s">
        <v>511</v>
      </c>
      <c r="E3761" t="s">
        <v>11153</v>
      </c>
      <c r="F3761" s="68">
        <v>42339</v>
      </c>
    </row>
    <row r="3762" spans="1:6">
      <c r="A3762" s="79" t="s">
        <v>13907</v>
      </c>
      <c r="B3762" s="80">
        <v>2022</v>
      </c>
      <c r="C3762" t="s">
        <v>11154</v>
      </c>
      <c r="D3762" t="s">
        <v>511</v>
      </c>
      <c r="E3762" t="s">
        <v>11155</v>
      </c>
      <c r="F3762" s="68">
        <v>44264</v>
      </c>
    </row>
    <row r="3763" spans="1:6">
      <c r="A3763" s="79" t="s">
        <v>13908</v>
      </c>
      <c r="B3763" s="80">
        <v>2022</v>
      </c>
      <c r="C3763" t="s">
        <v>11156</v>
      </c>
      <c r="D3763" t="s">
        <v>511</v>
      </c>
      <c r="E3763" t="s">
        <v>11157</v>
      </c>
      <c r="F3763" s="68">
        <v>43952</v>
      </c>
    </row>
    <row r="3764" spans="1:6">
      <c r="A3764" s="79" t="s">
        <v>13909</v>
      </c>
      <c r="B3764" s="80">
        <v>2022</v>
      </c>
      <c r="C3764" t="s">
        <v>11158</v>
      </c>
      <c r="D3764" t="s">
        <v>511</v>
      </c>
      <c r="E3764" t="s">
        <v>11159</v>
      </c>
      <c r="F3764" s="68">
        <v>43951</v>
      </c>
    </row>
    <row r="3765" spans="1:6">
      <c r="A3765" s="79" t="s">
        <v>13910</v>
      </c>
      <c r="B3765" s="80">
        <v>2022</v>
      </c>
      <c r="C3765" t="s">
        <v>11160</v>
      </c>
      <c r="D3765" t="s">
        <v>511</v>
      </c>
      <c r="E3765" t="s">
        <v>11161</v>
      </c>
      <c r="F3765" s="68">
        <v>44136</v>
      </c>
    </row>
    <row r="3766" spans="1:6">
      <c r="A3766" s="79" t="s">
        <v>13911</v>
      </c>
      <c r="B3766" s="80">
        <v>2022</v>
      </c>
      <c r="C3766" t="s">
        <v>11162</v>
      </c>
      <c r="D3766" t="s">
        <v>511</v>
      </c>
      <c r="E3766" t="s">
        <v>11163</v>
      </c>
      <c r="F3766" s="68">
        <v>43831</v>
      </c>
    </row>
    <row r="3767" spans="1:6">
      <c r="A3767" s="79" t="s">
        <v>13911</v>
      </c>
      <c r="B3767" s="80">
        <v>2022</v>
      </c>
      <c r="C3767" t="s">
        <v>15477</v>
      </c>
      <c r="D3767" t="s">
        <v>511</v>
      </c>
      <c r="E3767" t="s">
        <v>11164</v>
      </c>
      <c r="F3767" s="68">
        <v>43831</v>
      </c>
    </row>
    <row r="3768" spans="1:6">
      <c r="A3768" s="79" t="s">
        <v>13911</v>
      </c>
      <c r="B3768" s="80">
        <v>2022</v>
      </c>
      <c r="C3768" t="s">
        <v>11165</v>
      </c>
      <c r="D3768" t="s">
        <v>511</v>
      </c>
      <c r="E3768" t="s">
        <v>11166</v>
      </c>
      <c r="F3768" s="68">
        <v>43831</v>
      </c>
    </row>
    <row r="3769" spans="1:6">
      <c r="A3769" s="79" t="s">
        <v>13911</v>
      </c>
      <c r="B3769" s="80">
        <v>2022</v>
      </c>
      <c r="C3769" t="s">
        <v>11167</v>
      </c>
      <c r="D3769" t="s">
        <v>511</v>
      </c>
      <c r="E3769" t="s">
        <v>11168</v>
      </c>
      <c r="F3769" s="68">
        <v>43831</v>
      </c>
    </row>
    <row r="3770" spans="1:6">
      <c r="A3770" s="79" t="s">
        <v>13911</v>
      </c>
      <c r="B3770" s="80">
        <v>2022</v>
      </c>
      <c r="C3770" t="s">
        <v>11169</v>
      </c>
      <c r="D3770" t="s">
        <v>511</v>
      </c>
      <c r="E3770" t="s">
        <v>11170</v>
      </c>
      <c r="F3770" s="68">
        <v>43831</v>
      </c>
    </row>
    <row r="3771" spans="1:6">
      <c r="A3771" s="79" t="s">
        <v>13911</v>
      </c>
      <c r="B3771" s="80">
        <v>2022</v>
      </c>
      <c r="C3771" t="s">
        <v>11171</v>
      </c>
      <c r="D3771" t="s">
        <v>511</v>
      </c>
      <c r="E3771" t="s">
        <v>11172</v>
      </c>
      <c r="F3771" s="68">
        <v>43831</v>
      </c>
    </row>
    <row r="3772" spans="1:6">
      <c r="A3772" s="79" t="s">
        <v>13911</v>
      </c>
      <c r="B3772" s="80">
        <v>2022</v>
      </c>
      <c r="C3772" t="s">
        <v>11173</v>
      </c>
      <c r="D3772" t="s">
        <v>511</v>
      </c>
      <c r="E3772" t="s">
        <v>11174</v>
      </c>
      <c r="F3772" s="68">
        <v>43831</v>
      </c>
    </row>
    <row r="3773" spans="1:6">
      <c r="A3773" s="79" t="s">
        <v>13911</v>
      </c>
      <c r="B3773" s="80">
        <v>2022</v>
      </c>
      <c r="C3773" t="s">
        <v>11175</v>
      </c>
      <c r="D3773" t="s">
        <v>511</v>
      </c>
      <c r="E3773" t="s">
        <v>11176</v>
      </c>
      <c r="F3773" s="68">
        <v>43831</v>
      </c>
    </row>
    <row r="3774" spans="1:6">
      <c r="A3774" s="79" t="s">
        <v>13911</v>
      </c>
      <c r="B3774" s="80">
        <v>2022</v>
      </c>
      <c r="C3774" t="s">
        <v>11177</v>
      </c>
      <c r="D3774" t="s">
        <v>511</v>
      </c>
      <c r="E3774" t="s">
        <v>11178</v>
      </c>
      <c r="F3774" s="68">
        <v>43831</v>
      </c>
    </row>
    <row r="3775" spans="1:6">
      <c r="A3775" s="79" t="s">
        <v>13912</v>
      </c>
      <c r="B3775" s="80">
        <v>2022</v>
      </c>
      <c r="C3775" t="s">
        <v>11179</v>
      </c>
      <c r="D3775" t="s">
        <v>511</v>
      </c>
      <c r="E3775" t="s">
        <v>11180</v>
      </c>
      <c r="F3775" s="68">
        <v>43831</v>
      </c>
    </row>
    <row r="3776" spans="1:6">
      <c r="A3776" s="79" t="s">
        <v>13912</v>
      </c>
      <c r="B3776" s="80">
        <v>2022</v>
      </c>
      <c r="C3776" t="s">
        <v>11181</v>
      </c>
      <c r="D3776" t="s">
        <v>511</v>
      </c>
      <c r="E3776" t="s">
        <v>11182</v>
      </c>
      <c r="F3776" s="68">
        <v>43831</v>
      </c>
    </row>
    <row r="3777" spans="1:6">
      <c r="A3777" s="79" t="s">
        <v>13912</v>
      </c>
      <c r="B3777" s="80">
        <v>2022</v>
      </c>
      <c r="C3777" t="s">
        <v>11183</v>
      </c>
      <c r="D3777" t="s">
        <v>511</v>
      </c>
      <c r="E3777" t="s">
        <v>11184</v>
      </c>
      <c r="F3777" s="68">
        <v>43831</v>
      </c>
    </row>
    <row r="3778" spans="1:6">
      <c r="A3778" s="79" t="s">
        <v>13912</v>
      </c>
      <c r="B3778" s="80">
        <v>2022</v>
      </c>
      <c r="C3778" t="s">
        <v>11185</v>
      </c>
      <c r="D3778" t="s">
        <v>511</v>
      </c>
      <c r="E3778" t="s">
        <v>11186</v>
      </c>
      <c r="F3778" s="68">
        <v>43831</v>
      </c>
    </row>
    <row r="3779" spans="1:6">
      <c r="A3779" s="79" t="s">
        <v>13912</v>
      </c>
      <c r="B3779" s="80">
        <v>2022</v>
      </c>
      <c r="C3779" t="s">
        <v>11187</v>
      </c>
      <c r="D3779" t="s">
        <v>511</v>
      </c>
      <c r="E3779" t="s">
        <v>11188</v>
      </c>
      <c r="F3779" s="68">
        <v>44075</v>
      </c>
    </row>
    <row r="3780" spans="1:6">
      <c r="A3780" s="79" t="s">
        <v>13912</v>
      </c>
      <c r="B3780" s="80">
        <v>2022</v>
      </c>
      <c r="C3780" t="s">
        <v>11189</v>
      </c>
      <c r="D3780" t="s">
        <v>511</v>
      </c>
      <c r="E3780" t="s">
        <v>11190</v>
      </c>
      <c r="F3780" s="68">
        <v>43831</v>
      </c>
    </row>
    <row r="3781" spans="1:6">
      <c r="A3781" s="79" t="s">
        <v>13912</v>
      </c>
      <c r="B3781" s="80">
        <v>2022</v>
      </c>
      <c r="C3781" t="s">
        <v>11191</v>
      </c>
      <c r="D3781" t="s">
        <v>511</v>
      </c>
      <c r="E3781" t="s">
        <v>11192</v>
      </c>
      <c r="F3781" s="68">
        <v>43831</v>
      </c>
    </row>
    <row r="3782" spans="1:6">
      <c r="A3782" s="79" t="s">
        <v>13912</v>
      </c>
      <c r="B3782" s="80">
        <v>2022</v>
      </c>
      <c r="C3782" t="s">
        <v>15478</v>
      </c>
      <c r="D3782" t="s">
        <v>511</v>
      </c>
      <c r="E3782" t="s">
        <v>11193</v>
      </c>
      <c r="F3782" s="68">
        <v>43831</v>
      </c>
    </row>
    <row r="3783" spans="1:6">
      <c r="A3783" s="79" t="s">
        <v>13912</v>
      </c>
      <c r="B3783" s="80">
        <v>2022</v>
      </c>
      <c r="C3783" t="s">
        <v>11194</v>
      </c>
      <c r="D3783" t="s">
        <v>511</v>
      </c>
      <c r="E3783" t="s">
        <v>11195</v>
      </c>
      <c r="F3783" s="68">
        <v>43831</v>
      </c>
    </row>
    <row r="3784" spans="1:6">
      <c r="A3784" s="79" t="s">
        <v>13913</v>
      </c>
      <c r="B3784" s="80">
        <v>2022</v>
      </c>
      <c r="C3784" t="s">
        <v>11196</v>
      </c>
      <c r="D3784" t="s">
        <v>511</v>
      </c>
      <c r="E3784" t="s">
        <v>11197</v>
      </c>
      <c r="F3784" s="68">
        <v>43831</v>
      </c>
    </row>
    <row r="3785" spans="1:6">
      <c r="A3785" s="79" t="s">
        <v>13913</v>
      </c>
      <c r="B3785" s="80">
        <v>2022</v>
      </c>
      <c r="C3785" t="s">
        <v>316</v>
      </c>
      <c r="D3785" t="s">
        <v>511</v>
      </c>
      <c r="E3785" t="s">
        <v>11198</v>
      </c>
      <c r="F3785" s="68">
        <v>43831</v>
      </c>
    </row>
    <row r="3786" spans="1:6">
      <c r="A3786" s="79" t="s">
        <v>13913</v>
      </c>
      <c r="B3786" s="80">
        <v>2022</v>
      </c>
      <c r="C3786" t="s">
        <v>4431</v>
      </c>
      <c r="D3786" t="s">
        <v>511</v>
      </c>
      <c r="E3786" t="s">
        <v>11199</v>
      </c>
      <c r="F3786" s="68">
        <v>43831</v>
      </c>
    </row>
    <row r="3787" spans="1:6">
      <c r="A3787" s="79" t="s">
        <v>13913</v>
      </c>
      <c r="B3787" s="80">
        <v>2022</v>
      </c>
      <c r="C3787" t="s">
        <v>11200</v>
      </c>
      <c r="D3787" t="s">
        <v>511</v>
      </c>
      <c r="E3787" t="s">
        <v>11201</v>
      </c>
      <c r="F3787" s="68">
        <v>43831</v>
      </c>
    </row>
    <row r="3788" spans="1:6">
      <c r="A3788" s="79" t="s">
        <v>13913</v>
      </c>
      <c r="B3788" s="80">
        <v>2022</v>
      </c>
      <c r="C3788" t="s">
        <v>11202</v>
      </c>
      <c r="D3788" t="s">
        <v>511</v>
      </c>
      <c r="E3788" t="s">
        <v>11203</v>
      </c>
      <c r="F3788" s="68">
        <v>43831</v>
      </c>
    </row>
    <row r="3789" spans="1:6">
      <c r="A3789" s="79" t="s">
        <v>13913</v>
      </c>
      <c r="B3789" s="80">
        <v>2022</v>
      </c>
      <c r="C3789" t="s">
        <v>11204</v>
      </c>
      <c r="D3789" t="s">
        <v>511</v>
      </c>
      <c r="E3789" t="s">
        <v>11205</v>
      </c>
      <c r="F3789" s="68">
        <v>43831</v>
      </c>
    </row>
    <row r="3790" spans="1:6">
      <c r="A3790" s="79" t="s">
        <v>13913</v>
      </c>
      <c r="B3790" s="80">
        <v>2022</v>
      </c>
      <c r="C3790" t="s">
        <v>11206</v>
      </c>
      <c r="D3790" t="s">
        <v>511</v>
      </c>
      <c r="E3790" t="s">
        <v>11207</v>
      </c>
      <c r="F3790" s="68">
        <v>43831</v>
      </c>
    </row>
    <row r="3791" spans="1:6">
      <c r="A3791" s="79" t="s">
        <v>13913</v>
      </c>
      <c r="B3791" s="80">
        <v>2022</v>
      </c>
      <c r="C3791" t="s">
        <v>11208</v>
      </c>
      <c r="D3791" t="s">
        <v>511</v>
      </c>
      <c r="E3791" t="s">
        <v>11209</v>
      </c>
      <c r="F3791" s="68">
        <v>43831</v>
      </c>
    </row>
    <row r="3792" spans="1:6">
      <c r="A3792" s="79" t="s">
        <v>13913</v>
      </c>
      <c r="B3792" s="80">
        <v>2022</v>
      </c>
      <c r="C3792" t="s">
        <v>11210</v>
      </c>
      <c r="D3792" t="s">
        <v>511</v>
      </c>
      <c r="E3792" t="s">
        <v>11211</v>
      </c>
      <c r="F3792" s="68">
        <v>43831</v>
      </c>
    </row>
    <row r="3793" spans="1:6">
      <c r="A3793" s="79" t="s">
        <v>13913</v>
      </c>
      <c r="B3793" s="80">
        <v>2022</v>
      </c>
      <c r="C3793" t="s">
        <v>924</v>
      </c>
      <c r="D3793" t="s">
        <v>511</v>
      </c>
      <c r="E3793" t="s">
        <v>11212</v>
      </c>
      <c r="F3793" s="68">
        <v>43831</v>
      </c>
    </row>
    <row r="3794" spans="1:6">
      <c r="A3794" s="79" t="s">
        <v>13913</v>
      </c>
      <c r="B3794" s="80">
        <v>2022</v>
      </c>
      <c r="C3794" t="s">
        <v>11213</v>
      </c>
      <c r="D3794" t="s">
        <v>511</v>
      </c>
      <c r="E3794" t="s">
        <v>11214</v>
      </c>
      <c r="F3794" s="68">
        <v>43831</v>
      </c>
    </row>
    <row r="3795" spans="1:6">
      <c r="A3795" s="79" t="s">
        <v>13913</v>
      </c>
      <c r="B3795" s="80">
        <v>2022</v>
      </c>
      <c r="C3795" t="s">
        <v>11215</v>
      </c>
      <c r="D3795" t="s">
        <v>511</v>
      </c>
      <c r="E3795" t="s">
        <v>11216</v>
      </c>
      <c r="F3795" s="68">
        <v>43831</v>
      </c>
    </row>
    <row r="3796" spans="1:6">
      <c r="A3796" s="79" t="s">
        <v>13913</v>
      </c>
      <c r="B3796" s="80">
        <v>2022</v>
      </c>
      <c r="C3796" t="s">
        <v>11217</v>
      </c>
      <c r="D3796" t="s">
        <v>511</v>
      </c>
      <c r="E3796" t="s">
        <v>11218</v>
      </c>
      <c r="F3796" s="68">
        <v>43831</v>
      </c>
    </row>
    <row r="3797" spans="1:6">
      <c r="A3797" s="79" t="s">
        <v>13913</v>
      </c>
      <c r="B3797" s="80">
        <v>2022</v>
      </c>
      <c r="C3797" t="s">
        <v>11219</v>
      </c>
      <c r="D3797" t="s">
        <v>511</v>
      </c>
      <c r="E3797" t="s">
        <v>11220</v>
      </c>
      <c r="F3797" s="68">
        <v>43831</v>
      </c>
    </row>
    <row r="3798" spans="1:6">
      <c r="A3798" s="79" t="s">
        <v>13913</v>
      </c>
      <c r="B3798" s="80">
        <v>2022</v>
      </c>
      <c r="C3798" t="s">
        <v>11221</v>
      </c>
      <c r="D3798" t="s">
        <v>511</v>
      </c>
      <c r="E3798" t="s">
        <v>11222</v>
      </c>
      <c r="F3798" s="68">
        <v>43831</v>
      </c>
    </row>
    <row r="3799" spans="1:6">
      <c r="A3799" s="79" t="s">
        <v>13914</v>
      </c>
      <c r="B3799" s="80">
        <v>2022</v>
      </c>
      <c r="C3799" t="s">
        <v>11223</v>
      </c>
      <c r="D3799" t="s">
        <v>511</v>
      </c>
      <c r="E3799" t="s">
        <v>11224</v>
      </c>
      <c r="F3799" s="68">
        <v>43831</v>
      </c>
    </row>
    <row r="3800" spans="1:6">
      <c r="A3800" s="79" t="s">
        <v>13914</v>
      </c>
      <c r="B3800" s="80">
        <v>2022</v>
      </c>
      <c r="C3800" t="s">
        <v>11225</v>
      </c>
      <c r="D3800" t="s">
        <v>511</v>
      </c>
      <c r="E3800" t="s">
        <v>11226</v>
      </c>
      <c r="F3800" s="68">
        <v>43831</v>
      </c>
    </row>
    <row r="3801" spans="1:6">
      <c r="A3801" s="79" t="s">
        <v>13914</v>
      </c>
      <c r="B3801" s="80">
        <v>2022</v>
      </c>
      <c r="C3801" t="s">
        <v>11227</v>
      </c>
      <c r="D3801" t="s">
        <v>511</v>
      </c>
      <c r="E3801" t="s">
        <v>11228</v>
      </c>
      <c r="F3801" s="68">
        <v>43831</v>
      </c>
    </row>
    <row r="3802" spans="1:6">
      <c r="A3802" s="79" t="s">
        <v>13914</v>
      </c>
      <c r="B3802" s="80">
        <v>2022</v>
      </c>
      <c r="C3802" t="s">
        <v>11229</v>
      </c>
      <c r="D3802" t="s">
        <v>511</v>
      </c>
      <c r="E3802" t="s">
        <v>11230</v>
      </c>
      <c r="F3802" s="68">
        <v>43831</v>
      </c>
    </row>
    <row r="3803" spans="1:6">
      <c r="A3803" s="79" t="s">
        <v>13914</v>
      </c>
      <c r="B3803" s="80">
        <v>2022</v>
      </c>
      <c r="C3803" t="s">
        <v>11231</v>
      </c>
      <c r="D3803" t="s">
        <v>511</v>
      </c>
      <c r="E3803" t="s">
        <v>11232</v>
      </c>
      <c r="F3803" s="68">
        <v>43831</v>
      </c>
    </row>
    <row r="3804" spans="1:6">
      <c r="A3804" s="79" t="s">
        <v>13915</v>
      </c>
      <c r="B3804" s="80">
        <v>2022</v>
      </c>
      <c r="C3804" t="s">
        <v>11233</v>
      </c>
      <c r="D3804" t="s">
        <v>511</v>
      </c>
      <c r="E3804" t="s">
        <v>11234</v>
      </c>
      <c r="F3804" s="68">
        <v>41760</v>
      </c>
    </row>
    <row r="3805" spans="1:6">
      <c r="A3805" s="79" t="s">
        <v>13916</v>
      </c>
      <c r="B3805" s="80">
        <v>2022</v>
      </c>
      <c r="C3805" t="s">
        <v>11235</v>
      </c>
      <c r="D3805" t="s">
        <v>511</v>
      </c>
      <c r="E3805" t="s">
        <v>11236</v>
      </c>
      <c r="F3805" s="68">
        <v>43831</v>
      </c>
    </row>
    <row r="3806" spans="1:6">
      <c r="A3806" s="79" t="s">
        <v>13916</v>
      </c>
      <c r="B3806" s="80">
        <v>2022</v>
      </c>
      <c r="C3806" t="s">
        <v>11237</v>
      </c>
      <c r="D3806" t="s">
        <v>511</v>
      </c>
      <c r="E3806" t="s">
        <v>11238</v>
      </c>
      <c r="F3806" s="68">
        <v>43831</v>
      </c>
    </row>
    <row r="3807" spans="1:6">
      <c r="A3807" s="79" t="s">
        <v>13916</v>
      </c>
      <c r="B3807" s="80">
        <v>2022</v>
      </c>
      <c r="C3807" t="s">
        <v>11239</v>
      </c>
      <c r="D3807" t="s">
        <v>511</v>
      </c>
      <c r="E3807" t="s">
        <v>11240</v>
      </c>
      <c r="F3807" s="68">
        <v>43831</v>
      </c>
    </row>
    <row r="3808" spans="1:6">
      <c r="A3808" s="79" t="s">
        <v>13916</v>
      </c>
      <c r="B3808" s="80">
        <v>2022</v>
      </c>
      <c r="C3808" t="s">
        <v>11241</v>
      </c>
      <c r="D3808" t="s">
        <v>511</v>
      </c>
      <c r="E3808" t="s">
        <v>11242</v>
      </c>
      <c r="F3808" s="68">
        <v>43831</v>
      </c>
    </row>
    <row r="3809" spans="1:6">
      <c r="A3809" s="79" t="s">
        <v>13917</v>
      </c>
      <c r="B3809" s="80">
        <v>2022</v>
      </c>
      <c r="C3809" t="s">
        <v>316</v>
      </c>
      <c r="D3809" t="s">
        <v>511</v>
      </c>
      <c r="E3809" t="s">
        <v>11243</v>
      </c>
      <c r="F3809" s="68">
        <v>43831</v>
      </c>
    </row>
    <row r="3810" spans="1:6">
      <c r="A3810" s="79" t="s">
        <v>13917</v>
      </c>
      <c r="B3810" s="80">
        <v>2022</v>
      </c>
      <c r="C3810" t="s">
        <v>11244</v>
      </c>
      <c r="D3810" t="s">
        <v>511</v>
      </c>
      <c r="E3810" t="s">
        <v>11245</v>
      </c>
      <c r="F3810" s="68">
        <v>43831</v>
      </c>
    </row>
    <row r="3811" spans="1:6">
      <c r="A3811" s="79" t="s">
        <v>13917</v>
      </c>
      <c r="B3811" s="80">
        <v>2022</v>
      </c>
      <c r="C3811" t="s">
        <v>11246</v>
      </c>
      <c r="D3811" t="s">
        <v>511</v>
      </c>
      <c r="E3811" t="s">
        <v>11247</v>
      </c>
      <c r="F3811" s="68">
        <v>43831</v>
      </c>
    </row>
    <row r="3812" spans="1:6">
      <c r="A3812" s="79" t="s">
        <v>13917</v>
      </c>
      <c r="B3812" s="80">
        <v>2022</v>
      </c>
      <c r="C3812" t="s">
        <v>10068</v>
      </c>
      <c r="D3812" t="s">
        <v>511</v>
      </c>
      <c r="E3812" t="s">
        <v>11248</v>
      </c>
      <c r="F3812" s="68">
        <v>43831</v>
      </c>
    </row>
    <row r="3813" spans="1:6">
      <c r="A3813" s="79" t="s">
        <v>13917</v>
      </c>
      <c r="B3813" s="80">
        <v>2022</v>
      </c>
      <c r="C3813" t="s">
        <v>11007</v>
      </c>
      <c r="D3813" t="s">
        <v>511</v>
      </c>
      <c r="E3813" t="s">
        <v>11249</v>
      </c>
      <c r="F3813" s="68">
        <v>43831</v>
      </c>
    </row>
    <row r="3814" spans="1:6">
      <c r="A3814" s="79" t="s">
        <v>13917</v>
      </c>
      <c r="B3814" s="80">
        <v>2022</v>
      </c>
      <c r="C3814" t="s">
        <v>11250</v>
      </c>
      <c r="D3814" t="s">
        <v>511</v>
      </c>
      <c r="E3814" t="s">
        <v>11251</v>
      </c>
      <c r="F3814" s="68">
        <v>43831</v>
      </c>
    </row>
    <row r="3815" spans="1:6">
      <c r="A3815" s="79" t="s">
        <v>13918</v>
      </c>
      <c r="B3815" s="80">
        <v>2022</v>
      </c>
      <c r="C3815" t="s">
        <v>296</v>
      </c>
      <c r="D3815" t="s">
        <v>511</v>
      </c>
      <c r="E3815" t="s">
        <v>11252</v>
      </c>
      <c r="F3815" s="68">
        <v>38777</v>
      </c>
    </row>
    <row r="3816" spans="1:6">
      <c r="A3816" s="79" t="s">
        <v>13919</v>
      </c>
      <c r="B3816" s="80">
        <v>2022</v>
      </c>
      <c r="C3816" t="s">
        <v>15479</v>
      </c>
      <c r="D3816" t="s">
        <v>511</v>
      </c>
      <c r="E3816" t="s">
        <v>11253</v>
      </c>
      <c r="F3816" s="68">
        <v>40544</v>
      </c>
    </row>
    <row r="3817" spans="1:6">
      <c r="A3817" s="79" t="s">
        <v>13919</v>
      </c>
      <c r="B3817" s="80">
        <v>2022</v>
      </c>
      <c r="C3817" t="s">
        <v>1106</v>
      </c>
      <c r="D3817" t="s">
        <v>511</v>
      </c>
      <c r="E3817" t="s">
        <v>11254</v>
      </c>
      <c r="F3817" s="68">
        <v>40544</v>
      </c>
    </row>
    <row r="3818" spans="1:6">
      <c r="A3818" s="79" t="s">
        <v>13920</v>
      </c>
      <c r="B3818" s="80">
        <v>2022</v>
      </c>
      <c r="C3818" t="s">
        <v>15480</v>
      </c>
      <c r="D3818" t="s">
        <v>511</v>
      </c>
      <c r="E3818" t="s">
        <v>11255</v>
      </c>
      <c r="F3818" s="68">
        <v>40544</v>
      </c>
    </row>
    <row r="3819" spans="1:6">
      <c r="A3819" s="79" t="s">
        <v>13920</v>
      </c>
      <c r="B3819" s="80">
        <v>2022</v>
      </c>
      <c r="C3819" t="s">
        <v>5736</v>
      </c>
      <c r="D3819" t="s">
        <v>511</v>
      </c>
      <c r="E3819" t="s">
        <v>11256</v>
      </c>
      <c r="F3819" s="68">
        <v>40544</v>
      </c>
    </row>
    <row r="3820" spans="1:6">
      <c r="A3820" s="79" t="s">
        <v>13920</v>
      </c>
      <c r="B3820" s="80">
        <v>2022</v>
      </c>
      <c r="C3820" t="s">
        <v>11257</v>
      </c>
      <c r="D3820" t="s">
        <v>511</v>
      </c>
      <c r="E3820" t="s">
        <v>11258</v>
      </c>
      <c r="F3820" s="68">
        <v>40544</v>
      </c>
    </row>
    <row r="3821" spans="1:6">
      <c r="A3821" s="79" t="s">
        <v>13920</v>
      </c>
      <c r="B3821" s="80">
        <v>2022</v>
      </c>
      <c r="C3821" t="s">
        <v>15481</v>
      </c>
      <c r="D3821" t="s">
        <v>511</v>
      </c>
      <c r="E3821" t="s">
        <v>11259</v>
      </c>
      <c r="F3821" s="68">
        <v>40544</v>
      </c>
    </row>
    <row r="3822" spans="1:6">
      <c r="A3822" s="79" t="s">
        <v>13920</v>
      </c>
      <c r="B3822" s="80">
        <v>2022</v>
      </c>
      <c r="C3822" t="s">
        <v>15482</v>
      </c>
      <c r="D3822" t="s">
        <v>511</v>
      </c>
      <c r="E3822" t="s">
        <v>11260</v>
      </c>
      <c r="F3822" s="68">
        <v>40544</v>
      </c>
    </row>
    <row r="3823" spans="1:6">
      <c r="A3823" s="79" t="s">
        <v>13920</v>
      </c>
      <c r="B3823" s="80">
        <v>2022</v>
      </c>
      <c r="C3823" t="s">
        <v>11261</v>
      </c>
      <c r="D3823" t="s">
        <v>511</v>
      </c>
      <c r="E3823" t="s">
        <v>11262</v>
      </c>
      <c r="F3823" s="68">
        <v>40544</v>
      </c>
    </row>
    <row r="3824" spans="1:6">
      <c r="A3824" s="79" t="s">
        <v>13920</v>
      </c>
      <c r="B3824" s="80">
        <v>2022</v>
      </c>
      <c r="C3824" t="s">
        <v>11263</v>
      </c>
      <c r="D3824" t="s">
        <v>511</v>
      </c>
      <c r="E3824" t="s">
        <v>11264</v>
      </c>
      <c r="F3824" s="68">
        <v>44264</v>
      </c>
    </row>
    <row r="3825" spans="1:6">
      <c r="A3825" s="79" t="s">
        <v>13921</v>
      </c>
      <c r="B3825" s="80">
        <v>2022</v>
      </c>
      <c r="C3825" t="s">
        <v>11265</v>
      </c>
      <c r="D3825" t="s">
        <v>511</v>
      </c>
      <c r="E3825" t="s">
        <v>11266</v>
      </c>
      <c r="F3825" s="68">
        <v>43647</v>
      </c>
    </row>
    <row r="3826" spans="1:6">
      <c r="A3826" s="79" t="s">
        <v>13921</v>
      </c>
      <c r="B3826" s="80">
        <v>2022</v>
      </c>
      <c r="C3826" t="s">
        <v>10413</v>
      </c>
      <c r="D3826" t="s">
        <v>511</v>
      </c>
      <c r="E3826" t="s">
        <v>11267</v>
      </c>
      <c r="F3826" s="68">
        <v>44044</v>
      </c>
    </row>
    <row r="3827" spans="1:6">
      <c r="A3827" s="79" t="s">
        <v>13922</v>
      </c>
      <c r="B3827" s="80">
        <v>2022</v>
      </c>
      <c r="C3827" t="s">
        <v>11268</v>
      </c>
      <c r="D3827" t="s">
        <v>511</v>
      </c>
      <c r="E3827" t="s">
        <v>11269</v>
      </c>
      <c r="F3827" s="68">
        <v>37408</v>
      </c>
    </row>
    <row r="3828" spans="1:6">
      <c r="A3828" s="79" t="s">
        <v>13923</v>
      </c>
      <c r="B3828" s="80">
        <v>2022</v>
      </c>
      <c r="C3828" t="s">
        <v>11270</v>
      </c>
      <c r="D3828" t="s">
        <v>511</v>
      </c>
      <c r="E3828" t="s">
        <v>11271</v>
      </c>
      <c r="F3828" s="68">
        <v>37622</v>
      </c>
    </row>
    <row r="3829" spans="1:6">
      <c r="A3829" s="79" t="s">
        <v>13924</v>
      </c>
      <c r="B3829" s="80">
        <v>2022</v>
      </c>
      <c r="C3829" t="s">
        <v>11272</v>
      </c>
      <c r="D3829" t="s">
        <v>511</v>
      </c>
      <c r="E3829" t="s">
        <v>11273</v>
      </c>
      <c r="F3829" s="68">
        <v>43282</v>
      </c>
    </row>
    <row r="3830" spans="1:6">
      <c r="A3830" s="79" t="s">
        <v>13924</v>
      </c>
      <c r="B3830" s="80">
        <v>2022</v>
      </c>
      <c r="C3830" t="s">
        <v>11274</v>
      </c>
      <c r="D3830" t="s">
        <v>511</v>
      </c>
      <c r="E3830" t="s">
        <v>11275</v>
      </c>
      <c r="F3830" s="68">
        <v>44013</v>
      </c>
    </row>
    <row r="3831" spans="1:6">
      <c r="A3831" s="79" t="s">
        <v>13924</v>
      </c>
      <c r="B3831" s="80">
        <v>2022</v>
      </c>
      <c r="C3831" t="s">
        <v>11276</v>
      </c>
      <c r="D3831" t="s">
        <v>511</v>
      </c>
      <c r="E3831" t="s">
        <v>11277</v>
      </c>
      <c r="F3831" s="68">
        <v>44075</v>
      </c>
    </row>
    <row r="3832" spans="1:6">
      <c r="A3832" s="79" t="s">
        <v>13925</v>
      </c>
      <c r="B3832" s="80">
        <v>2022</v>
      </c>
      <c r="C3832" t="s">
        <v>11278</v>
      </c>
      <c r="D3832" t="s">
        <v>511</v>
      </c>
      <c r="E3832" t="s">
        <v>11279</v>
      </c>
      <c r="F3832" s="68">
        <v>43962</v>
      </c>
    </row>
    <row r="3833" spans="1:6">
      <c r="A3833" s="79" t="s">
        <v>13926</v>
      </c>
      <c r="B3833" s="80">
        <v>2022</v>
      </c>
      <c r="C3833" t="s">
        <v>11280</v>
      </c>
      <c r="D3833" t="s">
        <v>511</v>
      </c>
      <c r="E3833" t="s">
        <v>11281</v>
      </c>
      <c r="F3833" s="68">
        <v>43770</v>
      </c>
    </row>
    <row r="3834" spans="1:6">
      <c r="A3834" s="79" t="s">
        <v>13927</v>
      </c>
      <c r="B3834" s="80">
        <v>2022</v>
      </c>
      <c r="C3834" t="s">
        <v>11282</v>
      </c>
      <c r="D3834" t="s">
        <v>511</v>
      </c>
      <c r="E3834" t="s">
        <v>11283</v>
      </c>
      <c r="F3834" s="68">
        <v>43497</v>
      </c>
    </row>
    <row r="3835" spans="1:6">
      <c r="A3835" s="79" t="s">
        <v>13927</v>
      </c>
      <c r="B3835" s="80">
        <v>2022</v>
      </c>
      <c r="C3835" t="s">
        <v>11284</v>
      </c>
      <c r="D3835" t="s">
        <v>511</v>
      </c>
      <c r="E3835" t="s">
        <v>11285</v>
      </c>
      <c r="F3835" s="68">
        <v>39845</v>
      </c>
    </row>
    <row r="3836" spans="1:6">
      <c r="A3836" s="79" t="s">
        <v>13927</v>
      </c>
      <c r="B3836" s="80">
        <v>2022</v>
      </c>
      <c r="C3836" t="s">
        <v>11286</v>
      </c>
      <c r="D3836" t="s">
        <v>511</v>
      </c>
      <c r="E3836" t="s">
        <v>11287</v>
      </c>
      <c r="F3836" s="68">
        <v>43586</v>
      </c>
    </row>
    <row r="3837" spans="1:6">
      <c r="A3837" s="79" t="s">
        <v>13928</v>
      </c>
      <c r="B3837" s="80">
        <v>2022</v>
      </c>
      <c r="C3837" t="s">
        <v>11288</v>
      </c>
      <c r="D3837" t="s">
        <v>511</v>
      </c>
      <c r="E3837" t="s">
        <v>11289</v>
      </c>
      <c r="F3837" s="68">
        <v>36892</v>
      </c>
    </row>
    <row r="3838" spans="1:6">
      <c r="A3838" s="79" t="s">
        <v>13928</v>
      </c>
      <c r="B3838" s="80">
        <v>2022</v>
      </c>
      <c r="C3838" t="s">
        <v>11290</v>
      </c>
      <c r="D3838" t="s">
        <v>511</v>
      </c>
      <c r="E3838" t="s">
        <v>11291</v>
      </c>
      <c r="F3838" s="68">
        <v>38777</v>
      </c>
    </row>
    <row r="3839" spans="1:6">
      <c r="A3839" s="79" t="s">
        <v>13928</v>
      </c>
      <c r="B3839" s="80">
        <v>2022</v>
      </c>
      <c r="C3839" t="s">
        <v>11292</v>
      </c>
      <c r="D3839" t="s">
        <v>511</v>
      </c>
      <c r="E3839" t="s">
        <v>11293</v>
      </c>
      <c r="F3839" s="68">
        <v>43678</v>
      </c>
    </row>
    <row r="3840" spans="1:6">
      <c r="A3840" s="79" t="s">
        <v>13928</v>
      </c>
      <c r="B3840" s="80">
        <v>2022</v>
      </c>
      <c r="C3840" t="s">
        <v>15483</v>
      </c>
      <c r="D3840" t="s">
        <v>511</v>
      </c>
      <c r="E3840" t="s">
        <v>11294</v>
      </c>
      <c r="F3840" s="68">
        <v>43313</v>
      </c>
    </row>
    <row r="3841" spans="1:6">
      <c r="A3841" s="79" t="s">
        <v>13929</v>
      </c>
      <c r="B3841" s="80">
        <v>2022</v>
      </c>
      <c r="C3841" t="s">
        <v>11295</v>
      </c>
      <c r="D3841" t="s">
        <v>511</v>
      </c>
      <c r="E3841" t="s">
        <v>11296</v>
      </c>
      <c r="F3841" s="68">
        <v>37622</v>
      </c>
    </row>
    <row r="3842" spans="1:6">
      <c r="A3842" s="79" t="s">
        <v>13929</v>
      </c>
      <c r="B3842" s="80">
        <v>2022</v>
      </c>
      <c r="C3842" t="s">
        <v>11297</v>
      </c>
      <c r="D3842" t="s">
        <v>511</v>
      </c>
      <c r="E3842" t="s">
        <v>11298</v>
      </c>
      <c r="F3842" s="68">
        <v>37622</v>
      </c>
    </row>
    <row r="3843" spans="1:6">
      <c r="A3843" s="79" t="s">
        <v>13929</v>
      </c>
      <c r="B3843" s="80">
        <v>2022</v>
      </c>
      <c r="C3843" t="s">
        <v>11299</v>
      </c>
      <c r="D3843" t="s">
        <v>511</v>
      </c>
      <c r="E3843" t="s">
        <v>11300</v>
      </c>
      <c r="F3843" s="68">
        <v>37622</v>
      </c>
    </row>
    <row r="3844" spans="1:6">
      <c r="A3844" s="79" t="s">
        <v>13929</v>
      </c>
      <c r="B3844" s="80">
        <v>2022</v>
      </c>
      <c r="C3844" t="s">
        <v>11301</v>
      </c>
      <c r="D3844" t="s">
        <v>511</v>
      </c>
      <c r="E3844" t="s">
        <v>11302</v>
      </c>
      <c r="F3844" s="68">
        <v>37622</v>
      </c>
    </row>
    <row r="3845" spans="1:6">
      <c r="A3845" s="79" t="s">
        <v>13929</v>
      </c>
      <c r="B3845" s="80">
        <v>2022</v>
      </c>
      <c r="C3845" t="s">
        <v>11303</v>
      </c>
      <c r="D3845" t="s">
        <v>511</v>
      </c>
      <c r="E3845" t="s">
        <v>11304</v>
      </c>
      <c r="F3845" s="68">
        <v>37622</v>
      </c>
    </row>
    <row r="3846" spans="1:6">
      <c r="A3846" s="79" t="s">
        <v>13929</v>
      </c>
      <c r="B3846" s="80">
        <v>2022</v>
      </c>
      <c r="C3846" t="s">
        <v>11305</v>
      </c>
      <c r="D3846" t="s">
        <v>511</v>
      </c>
      <c r="E3846" t="s">
        <v>11306</v>
      </c>
      <c r="F3846" s="68">
        <v>37622</v>
      </c>
    </row>
    <row r="3847" spans="1:6">
      <c r="A3847" s="79" t="s">
        <v>13929</v>
      </c>
      <c r="B3847" s="80">
        <v>2022</v>
      </c>
      <c r="C3847" t="s">
        <v>11307</v>
      </c>
      <c r="D3847" t="s">
        <v>511</v>
      </c>
      <c r="E3847" t="s">
        <v>11308</v>
      </c>
      <c r="F3847" s="68">
        <v>37622</v>
      </c>
    </row>
    <row r="3848" spans="1:6">
      <c r="A3848" s="79" t="s">
        <v>13929</v>
      </c>
      <c r="B3848" s="80">
        <v>2022</v>
      </c>
      <c r="C3848" t="s">
        <v>11309</v>
      </c>
      <c r="D3848" t="s">
        <v>511</v>
      </c>
      <c r="E3848" t="s">
        <v>11310</v>
      </c>
      <c r="F3848" s="68">
        <v>37622</v>
      </c>
    </row>
    <row r="3849" spans="1:6">
      <c r="A3849" s="79" t="s">
        <v>13929</v>
      </c>
      <c r="B3849" s="80">
        <v>2022</v>
      </c>
      <c r="C3849" t="s">
        <v>11311</v>
      </c>
      <c r="D3849" t="s">
        <v>511</v>
      </c>
      <c r="E3849" t="s">
        <v>11312</v>
      </c>
      <c r="F3849" s="68">
        <v>37622</v>
      </c>
    </row>
    <row r="3850" spans="1:6">
      <c r="A3850" s="79" t="s">
        <v>13929</v>
      </c>
      <c r="B3850" s="80">
        <v>2022</v>
      </c>
      <c r="C3850" t="s">
        <v>11313</v>
      </c>
      <c r="D3850" t="s">
        <v>511</v>
      </c>
      <c r="E3850" t="s">
        <v>11314</v>
      </c>
      <c r="F3850" s="68">
        <v>37622</v>
      </c>
    </row>
    <row r="3851" spans="1:6">
      <c r="A3851" s="79" t="s">
        <v>13929</v>
      </c>
      <c r="B3851" s="80">
        <v>2022</v>
      </c>
      <c r="C3851" t="s">
        <v>5515</v>
      </c>
      <c r="D3851" t="s">
        <v>511</v>
      </c>
      <c r="E3851" t="s">
        <v>11315</v>
      </c>
      <c r="F3851" s="68">
        <v>37622</v>
      </c>
    </row>
    <row r="3852" spans="1:6">
      <c r="A3852" s="79" t="s">
        <v>13929</v>
      </c>
      <c r="B3852" s="80">
        <v>2022</v>
      </c>
      <c r="C3852" t="s">
        <v>11316</v>
      </c>
      <c r="D3852" t="s">
        <v>511</v>
      </c>
      <c r="E3852" t="s">
        <v>11317</v>
      </c>
      <c r="F3852" s="68">
        <v>37622</v>
      </c>
    </row>
    <row r="3853" spans="1:6">
      <c r="A3853" s="79" t="s">
        <v>13929</v>
      </c>
      <c r="B3853" s="80">
        <v>2022</v>
      </c>
      <c r="C3853" t="s">
        <v>11318</v>
      </c>
      <c r="D3853" t="s">
        <v>511</v>
      </c>
      <c r="E3853" t="s">
        <v>11319</v>
      </c>
      <c r="F3853" s="68">
        <v>37622</v>
      </c>
    </row>
    <row r="3854" spans="1:6">
      <c r="A3854" s="79" t="s">
        <v>13929</v>
      </c>
      <c r="B3854" s="80">
        <v>2022</v>
      </c>
      <c r="C3854" t="s">
        <v>11320</v>
      </c>
      <c r="D3854" t="s">
        <v>511</v>
      </c>
      <c r="E3854" t="s">
        <v>11321</v>
      </c>
      <c r="F3854" s="68">
        <v>37622</v>
      </c>
    </row>
    <row r="3855" spans="1:6">
      <c r="A3855" s="79" t="s">
        <v>13929</v>
      </c>
      <c r="B3855" s="80">
        <v>2022</v>
      </c>
      <c r="C3855" t="s">
        <v>11322</v>
      </c>
      <c r="D3855" t="s">
        <v>511</v>
      </c>
      <c r="E3855" t="s">
        <v>11323</v>
      </c>
      <c r="F3855" s="68">
        <v>37622</v>
      </c>
    </row>
    <row r="3856" spans="1:6">
      <c r="A3856" s="79" t="s">
        <v>13929</v>
      </c>
      <c r="B3856" s="80">
        <v>2022</v>
      </c>
      <c r="C3856" t="s">
        <v>11324</v>
      </c>
      <c r="D3856" t="s">
        <v>511</v>
      </c>
      <c r="E3856" t="s">
        <v>11325</v>
      </c>
      <c r="F3856" s="68">
        <v>42767</v>
      </c>
    </row>
    <row r="3857" spans="1:6">
      <c r="A3857" s="79" t="s">
        <v>13929</v>
      </c>
      <c r="B3857" s="80">
        <v>2022</v>
      </c>
      <c r="C3857" t="s">
        <v>11326</v>
      </c>
      <c r="D3857" t="s">
        <v>511</v>
      </c>
      <c r="E3857" t="s">
        <v>11327</v>
      </c>
      <c r="F3857" s="68">
        <v>37622</v>
      </c>
    </row>
    <row r="3858" spans="1:6">
      <c r="A3858" s="79" t="s">
        <v>13929</v>
      </c>
      <c r="B3858" s="80">
        <v>2022</v>
      </c>
      <c r="C3858" t="s">
        <v>11328</v>
      </c>
      <c r="D3858" t="s">
        <v>511</v>
      </c>
      <c r="E3858" t="s">
        <v>11329</v>
      </c>
      <c r="F3858" s="68">
        <v>37622</v>
      </c>
    </row>
    <row r="3859" spans="1:6">
      <c r="A3859" s="79" t="s">
        <v>13929</v>
      </c>
      <c r="B3859" s="80">
        <v>2022</v>
      </c>
      <c r="C3859" t="s">
        <v>11330</v>
      </c>
      <c r="D3859" t="s">
        <v>511</v>
      </c>
      <c r="E3859" t="s">
        <v>11331</v>
      </c>
      <c r="F3859" s="68">
        <v>37622</v>
      </c>
    </row>
    <row r="3860" spans="1:6">
      <c r="A3860" s="79" t="s">
        <v>13929</v>
      </c>
      <c r="B3860" s="80">
        <v>2022</v>
      </c>
      <c r="C3860" t="s">
        <v>11332</v>
      </c>
      <c r="D3860" t="s">
        <v>511</v>
      </c>
      <c r="E3860" t="s">
        <v>11333</v>
      </c>
      <c r="F3860" s="68">
        <v>37622</v>
      </c>
    </row>
    <row r="3861" spans="1:6">
      <c r="A3861" s="79" t="s">
        <v>13929</v>
      </c>
      <c r="B3861" s="80">
        <v>2022</v>
      </c>
      <c r="C3861" t="s">
        <v>11334</v>
      </c>
      <c r="D3861" t="s">
        <v>511</v>
      </c>
      <c r="E3861" t="s">
        <v>11335</v>
      </c>
      <c r="F3861" s="68">
        <v>37622</v>
      </c>
    </row>
    <row r="3862" spans="1:6">
      <c r="A3862" s="79" t="s">
        <v>13929</v>
      </c>
      <c r="B3862" s="80">
        <v>2022</v>
      </c>
      <c r="C3862" t="s">
        <v>11336</v>
      </c>
      <c r="D3862" t="s">
        <v>511</v>
      </c>
      <c r="E3862" t="s">
        <v>11337</v>
      </c>
      <c r="F3862" s="68">
        <v>37622</v>
      </c>
    </row>
    <row r="3863" spans="1:6">
      <c r="A3863" s="79" t="s">
        <v>13929</v>
      </c>
      <c r="B3863" s="80">
        <v>2022</v>
      </c>
      <c r="C3863" t="s">
        <v>13383</v>
      </c>
      <c r="D3863" t="s">
        <v>511</v>
      </c>
      <c r="E3863" t="s">
        <v>11338</v>
      </c>
      <c r="F3863" s="68">
        <v>37622</v>
      </c>
    </row>
    <row r="3864" spans="1:6">
      <c r="A3864" s="79" t="s">
        <v>13929</v>
      </c>
      <c r="B3864" s="80">
        <v>2022</v>
      </c>
      <c r="C3864" t="s">
        <v>11339</v>
      </c>
      <c r="D3864" t="s">
        <v>511</v>
      </c>
      <c r="E3864" t="s">
        <v>11340</v>
      </c>
      <c r="F3864" s="68">
        <v>37622</v>
      </c>
    </row>
    <row r="3865" spans="1:6">
      <c r="A3865" s="79" t="s">
        <v>13929</v>
      </c>
      <c r="B3865" s="80">
        <v>2022</v>
      </c>
      <c r="C3865" t="s">
        <v>11341</v>
      </c>
      <c r="D3865" t="s">
        <v>511</v>
      </c>
      <c r="E3865" t="s">
        <v>11342</v>
      </c>
      <c r="F3865" s="68">
        <v>37622</v>
      </c>
    </row>
    <row r="3866" spans="1:6">
      <c r="A3866" s="79" t="s">
        <v>13929</v>
      </c>
      <c r="B3866" s="80">
        <v>2022</v>
      </c>
      <c r="C3866" t="s">
        <v>11343</v>
      </c>
      <c r="D3866" t="s">
        <v>511</v>
      </c>
      <c r="E3866" t="s">
        <v>11344</v>
      </c>
      <c r="F3866" s="68">
        <v>37622</v>
      </c>
    </row>
    <row r="3867" spans="1:6">
      <c r="A3867" s="79" t="s">
        <v>13929</v>
      </c>
      <c r="B3867" s="80">
        <v>2022</v>
      </c>
      <c r="C3867" t="s">
        <v>11345</v>
      </c>
      <c r="D3867" t="s">
        <v>511</v>
      </c>
      <c r="E3867" t="s">
        <v>11346</v>
      </c>
      <c r="F3867" s="68">
        <v>37622</v>
      </c>
    </row>
    <row r="3868" spans="1:6">
      <c r="A3868" s="79" t="s">
        <v>13929</v>
      </c>
      <c r="B3868" s="80">
        <v>2022</v>
      </c>
      <c r="C3868" t="s">
        <v>11347</v>
      </c>
      <c r="D3868" t="s">
        <v>511</v>
      </c>
      <c r="E3868" t="s">
        <v>11348</v>
      </c>
      <c r="F3868" s="68">
        <v>37622</v>
      </c>
    </row>
    <row r="3869" spans="1:6">
      <c r="A3869" s="79" t="s">
        <v>13929</v>
      </c>
      <c r="B3869" s="80">
        <v>2022</v>
      </c>
      <c r="C3869" t="s">
        <v>11349</v>
      </c>
      <c r="D3869" t="s">
        <v>511</v>
      </c>
      <c r="E3869" t="s">
        <v>11350</v>
      </c>
      <c r="F3869" s="68">
        <v>37622</v>
      </c>
    </row>
    <row r="3870" spans="1:6">
      <c r="A3870" s="79" t="s">
        <v>13929</v>
      </c>
      <c r="B3870" s="80">
        <v>2022</v>
      </c>
      <c r="C3870" t="s">
        <v>11351</v>
      </c>
      <c r="D3870" t="s">
        <v>511</v>
      </c>
      <c r="E3870" t="s">
        <v>11352</v>
      </c>
      <c r="F3870" s="68">
        <v>37622</v>
      </c>
    </row>
    <row r="3871" spans="1:6">
      <c r="A3871" s="79" t="s">
        <v>13929</v>
      </c>
      <c r="B3871" s="80">
        <v>2022</v>
      </c>
      <c r="C3871" t="s">
        <v>11353</v>
      </c>
      <c r="D3871" t="s">
        <v>511</v>
      </c>
      <c r="E3871" t="s">
        <v>11354</v>
      </c>
      <c r="F3871" s="68">
        <v>37622</v>
      </c>
    </row>
    <row r="3872" spans="1:6">
      <c r="A3872" s="79" t="s">
        <v>13930</v>
      </c>
      <c r="B3872" s="80">
        <v>2022</v>
      </c>
      <c r="C3872" t="s">
        <v>11355</v>
      </c>
      <c r="D3872" t="s">
        <v>511</v>
      </c>
      <c r="E3872" t="s">
        <v>11356</v>
      </c>
      <c r="F3872" s="68">
        <v>43466</v>
      </c>
    </row>
    <row r="3873" spans="1:6">
      <c r="A3873" s="79" t="s">
        <v>13930</v>
      </c>
      <c r="B3873" s="80">
        <v>2022</v>
      </c>
      <c r="C3873" t="s">
        <v>11357</v>
      </c>
      <c r="D3873" t="s">
        <v>511</v>
      </c>
      <c r="E3873" t="s">
        <v>11358</v>
      </c>
      <c r="F3873" s="68">
        <v>37622</v>
      </c>
    </row>
    <row r="3874" spans="1:6">
      <c r="A3874" s="79" t="s">
        <v>13930</v>
      </c>
      <c r="B3874" s="80">
        <v>2022</v>
      </c>
      <c r="C3874" t="s">
        <v>11359</v>
      </c>
      <c r="D3874" t="s">
        <v>511</v>
      </c>
      <c r="E3874" t="s">
        <v>11360</v>
      </c>
      <c r="F3874" s="68">
        <v>37622</v>
      </c>
    </row>
    <row r="3875" spans="1:6">
      <c r="A3875" s="79" t="s">
        <v>13930</v>
      </c>
      <c r="B3875" s="80">
        <v>2022</v>
      </c>
      <c r="C3875" t="s">
        <v>11361</v>
      </c>
      <c r="D3875" t="s">
        <v>511</v>
      </c>
      <c r="E3875" t="s">
        <v>11362</v>
      </c>
      <c r="F3875" s="68">
        <v>37622</v>
      </c>
    </row>
    <row r="3876" spans="1:6">
      <c r="A3876" s="79" t="s">
        <v>13930</v>
      </c>
      <c r="B3876" s="80">
        <v>2022</v>
      </c>
      <c r="C3876" t="s">
        <v>11363</v>
      </c>
      <c r="D3876" t="s">
        <v>511</v>
      </c>
      <c r="E3876" t="s">
        <v>11364</v>
      </c>
      <c r="F3876" s="68">
        <v>37622</v>
      </c>
    </row>
    <row r="3877" spans="1:6">
      <c r="A3877" s="79" t="s">
        <v>13930</v>
      </c>
      <c r="B3877" s="80">
        <v>2022</v>
      </c>
      <c r="C3877" t="s">
        <v>11365</v>
      </c>
      <c r="D3877" t="s">
        <v>511</v>
      </c>
      <c r="E3877" t="s">
        <v>11366</v>
      </c>
      <c r="F3877" s="68">
        <v>37622</v>
      </c>
    </row>
    <row r="3878" spans="1:6">
      <c r="A3878" s="79" t="s">
        <v>13930</v>
      </c>
      <c r="B3878" s="80">
        <v>2022</v>
      </c>
      <c r="C3878" t="s">
        <v>11367</v>
      </c>
      <c r="D3878" t="s">
        <v>511</v>
      </c>
      <c r="E3878" t="s">
        <v>11368</v>
      </c>
      <c r="F3878" s="68">
        <v>37622</v>
      </c>
    </row>
    <row r="3879" spans="1:6">
      <c r="A3879" s="79" t="s">
        <v>13930</v>
      </c>
      <c r="B3879" s="80">
        <v>2022</v>
      </c>
      <c r="C3879" t="s">
        <v>11369</v>
      </c>
      <c r="D3879" t="s">
        <v>511</v>
      </c>
      <c r="E3879" t="s">
        <v>11370</v>
      </c>
      <c r="F3879" s="68">
        <v>37622</v>
      </c>
    </row>
    <row r="3880" spans="1:6">
      <c r="A3880" s="79" t="s">
        <v>13930</v>
      </c>
      <c r="B3880" s="80">
        <v>2022</v>
      </c>
      <c r="C3880" t="s">
        <v>11371</v>
      </c>
      <c r="D3880" t="s">
        <v>511</v>
      </c>
      <c r="E3880" t="s">
        <v>11372</v>
      </c>
      <c r="F3880" s="68">
        <v>37622</v>
      </c>
    </row>
    <row r="3881" spans="1:6">
      <c r="A3881" s="79" t="s">
        <v>13930</v>
      </c>
      <c r="B3881" s="80">
        <v>2022</v>
      </c>
      <c r="C3881" t="s">
        <v>11373</v>
      </c>
      <c r="D3881" t="s">
        <v>511</v>
      </c>
      <c r="E3881" t="s">
        <v>11374</v>
      </c>
      <c r="F3881" s="68">
        <v>37622</v>
      </c>
    </row>
    <row r="3882" spans="1:6">
      <c r="A3882" s="79" t="s">
        <v>13930</v>
      </c>
      <c r="B3882" s="80">
        <v>2022</v>
      </c>
      <c r="C3882" t="s">
        <v>11375</v>
      </c>
      <c r="D3882" t="s">
        <v>511</v>
      </c>
      <c r="E3882" t="s">
        <v>11376</v>
      </c>
      <c r="F3882" s="68">
        <v>37622</v>
      </c>
    </row>
    <row r="3883" spans="1:6">
      <c r="A3883" s="79" t="s">
        <v>13930</v>
      </c>
      <c r="B3883" s="80">
        <v>2022</v>
      </c>
      <c r="C3883" t="s">
        <v>11377</v>
      </c>
      <c r="D3883" t="s">
        <v>511</v>
      </c>
      <c r="E3883" t="s">
        <v>11378</v>
      </c>
      <c r="F3883" s="68">
        <v>37622</v>
      </c>
    </row>
    <row r="3884" spans="1:6">
      <c r="A3884" s="79" t="s">
        <v>13930</v>
      </c>
      <c r="B3884" s="80">
        <v>2022</v>
      </c>
      <c r="C3884" t="s">
        <v>15484</v>
      </c>
      <c r="D3884" t="s">
        <v>511</v>
      </c>
      <c r="E3884" t="s">
        <v>11379</v>
      </c>
      <c r="F3884" s="68">
        <v>37622</v>
      </c>
    </row>
    <row r="3885" spans="1:6">
      <c r="A3885" s="79" t="s">
        <v>13930</v>
      </c>
      <c r="B3885" s="80">
        <v>2022</v>
      </c>
      <c r="C3885" t="s">
        <v>11380</v>
      </c>
      <c r="D3885" t="s">
        <v>511</v>
      </c>
      <c r="E3885" t="s">
        <v>11381</v>
      </c>
      <c r="F3885" s="68">
        <v>37622</v>
      </c>
    </row>
    <row r="3886" spans="1:6">
      <c r="A3886" s="79" t="s">
        <v>13930</v>
      </c>
      <c r="B3886" s="80">
        <v>2022</v>
      </c>
      <c r="C3886" t="s">
        <v>11382</v>
      </c>
      <c r="D3886" t="s">
        <v>511</v>
      </c>
      <c r="E3886" t="s">
        <v>11383</v>
      </c>
      <c r="F3886" s="68">
        <v>37622</v>
      </c>
    </row>
    <row r="3887" spans="1:6">
      <c r="A3887" s="79" t="s">
        <v>13930</v>
      </c>
      <c r="B3887" s="80">
        <v>2022</v>
      </c>
      <c r="C3887" t="s">
        <v>15485</v>
      </c>
      <c r="D3887" t="s">
        <v>511</v>
      </c>
      <c r="E3887" t="s">
        <v>11384</v>
      </c>
      <c r="F3887" s="68">
        <v>37622</v>
      </c>
    </row>
    <row r="3888" spans="1:6">
      <c r="A3888" s="79" t="s">
        <v>13930</v>
      </c>
      <c r="B3888" s="80">
        <v>2022</v>
      </c>
      <c r="C3888" t="s">
        <v>11385</v>
      </c>
      <c r="D3888" t="s">
        <v>511</v>
      </c>
      <c r="E3888" t="s">
        <v>11386</v>
      </c>
      <c r="F3888" s="68">
        <v>37622</v>
      </c>
    </row>
    <row r="3889" spans="1:6">
      <c r="A3889" s="79" t="s">
        <v>13930</v>
      </c>
      <c r="B3889" s="80">
        <v>2022</v>
      </c>
      <c r="C3889" t="s">
        <v>11387</v>
      </c>
      <c r="D3889" t="s">
        <v>511</v>
      </c>
      <c r="E3889" t="s">
        <v>11388</v>
      </c>
      <c r="F3889" s="68">
        <v>37622</v>
      </c>
    </row>
    <row r="3890" spans="1:6">
      <c r="A3890" s="79" t="s">
        <v>13930</v>
      </c>
      <c r="B3890" s="80">
        <v>2022</v>
      </c>
      <c r="C3890" t="s">
        <v>11389</v>
      </c>
      <c r="D3890" t="s">
        <v>511</v>
      </c>
      <c r="E3890" t="s">
        <v>11390</v>
      </c>
      <c r="F3890" s="68">
        <v>37622</v>
      </c>
    </row>
    <row r="3891" spans="1:6">
      <c r="A3891" s="79" t="s">
        <v>13930</v>
      </c>
      <c r="B3891" s="80">
        <v>2022</v>
      </c>
      <c r="C3891" t="s">
        <v>11391</v>
      </c>
      <c r="D3891" t="s">
        <v>511</v>
      </c>
      <c r="E3891" t="s">
        <v>11392</v>
      </c>
      <c r="F3891" s="68">
        <v>37622</v>
      </c>
    </row>
    <row r="3892" spans="1:6">
      <c r="A3892" s="79" t="s">
        <v>13930</v>
      </c>
      <c r="B3892" s="80">
        <v>2022</v>
      </c>
      <c r="C3892" t="s">
        <v>11393</v>
      </c>
      <c r="D3892" t="s">
        <v>511</v>
      </c>
      <c r="E3892" t="s">
        <v>11394</v>
      </c>
      <c r="F3892" s="68">
        <v>37622</v>
      </c>
    </row>
    <row r="3893" spans="1:6">
      <c r="A3893" s="79" t="s">
        <v>13931</v>
      </c>
      <c r="B3893" s="80">
        <v>2022</v>
      </c>
      <c r="C3893" t="s">
        <v>11395</v>
      </c>
      <c r="D3893" t="s">
        <v>511</v>
      </c>
      <c r="E3893" t="s">
        <v>11396</v>
      </c>
      <c r="F3893" s="68">
        <v>37622</v>
      </c>
    </row>
    <row r="3894" spans="1:6">
      <c r="A3894" s="79" t="s">
        <v>13931</v>
      </c>
      <c r="B3894" s="80">
        <v>2022</v>
      </c>
      <c r="C3894" t="s">
        <v>15486</v>
      </c>
      <c r="D3894" t="s">
        <v>511</v>
      </c>
      <c r="E3894" t="s">
        <v>11397</v>
      </c>
      <c r="F3894" s="68">
        <v>37622</v>
      </c>
    </row>
    <row r="3895" spans="1:6">
      <c r="A3895" s="79" t="s">
        <v>13931</v>
      </c>
      <c r="B3895" s="80">
        <v>2022</v>
      </c>
      <c r="C3895" t="s">
        <v>11398</v>
      </c>
      <c r="D3895" t="s">
        <v>511</v>
      </c>
      <c r="E3895" t="s">
        <v>11399</v>
      </c>
      <c r="F3895" s="68">
        <v>37622</v>
      </c>
    </row>
    <row r="3896" spans="1:6">
      <c r="A3896" s="79" t="s">
        <v>13932</v>
      </c>
      <c r="B3896" s="80">
        <v>2022</v>
      </c>
      <c r="C3896" t="s">
        <v>8258</v>
      </c>
      <c r="D3896" t="s">
        <v>511</v>
      </c>
      <c r="E3896" t="s">
        <v>11400</v>
      </c>
      <c r="F3896" s="68">
        <v>43709</v>
      </c>
    </row>
    <row r="3897" spans="1:6">
      <c r="A3897" s="79" t="s">
        <v>13932</v>
      </c>
      <c r="B3897" s="80">
        <v>2022</v>
      </c>
      <c r="C3897" t="s">
        <v>4487</v>
      </c>
      <c r="D3897" t="s">
        <v>511</v>
      </c>
      <c r="E3897" t="s">
        <v>11401</v>
      </c>
      <c r="F3897" s="68">
        <v>43709</v>
      </c>
    </row>
    <row r="3898" spans="1:6">
      <c r="A3898" s="79" t="s">
        <v>13932</v>
      </c>
      <c r="B3898" s="80">
        <v>2022</v>
      </c>
      <c r="C3898" t="s">
        <v>4483</v>
      </c>
      <c r="D3898" t="s">
        <v>511</v>
      </c>
      <c r="E3898" t="s">
        <v>11402</v>
      </c>
      <c r="F3898" s="68">
        <v>43709</v>
      </c>
    </row>
    <row r="3899" spans="1:6">
      <c r="A3899" s="79" t="s">
        <v>13932</v>
      </c>
      <c r="B3899" s="80">
        <v>2022</v>
      </c>
      <c r="C3899" t="s">
        <v>9736</v>
      </c>
      <c r="D3899" t="s">
        <v>511</v>
      </c>
      <c r="E3899" t="s">
        <v>11403</v>
      </c>
      <c r="F3899" s="68">
        <v>43709</v>
      </c>
    </row>
    <row r="3900" spans="1:6">
      <c r="A3900" s="79" t="s">
        <v>13932</v>
      </c>
      <c r="B3900" s="80">
        <v>2022</v>
      </c>
      <c r="C3900" t="s">
        <v>11404</v>
      </c>
      <c r="D3900" t="s">
        <v>511</v>
      </c>
      <c r="E3900" t="s">
        <v>11405</v>
      </c>
      <c r="F3900" s="68">
        <v>37622</v>
      </c>
    </row>
    <row r="3901" spans="1:6">
      <c r="A3901" s="79" t="s">
        <v>13932</v>
      </c>
      <c r="B3901" s="80">
        <v>2022</v>
      </c>
      <c r="C3901" t="s">
        <v>11406</v>
      </c>
      <c r="D3901" t="s">
        <v>511</v>
      </c>
      <c r="E3901" t="s">
        <v>11407</v>
      </c>
      <c r="F3901" s="68">
        <v>37622</v>
      </c>
    </row>
    <row r="3902" spans="1:6">
      <c r="A3902" s="79" t="s">
        <v>13932</v>
      </c>
      <c r="B3902" s="80">
        <v>2022</v>
      </c>
      <c r="C3902" t="s">
        <v>11408</v>
      </c>
      <c r="D3902" t="s">
        <v>511</v>
      </c>
      <c r="E3902" t="s">
        <v>11409</v>
      </c>
      <c r="F3902" s="68">
        <v>37622</v>
      </c>
    </row>
    <row r="3903" spans="1:6">
      <c r="A3903" s="79" t="s">
        <v>13932</v>
      </c>
      <c r="B3903" s="80">
        <v>2022</v>
      </c>
      <c r="C3903" t="s">
        <v>11410</v>
      </c>
      <c r="D3903" t="s">
        <v>511</v>
      </c>
      <c r="E3903" t="s">
        <v>11411</v>
      </c>
      <c r="F3903" s="68">
        <v>37622</v>
      </c>
    </row>
    <row r="3904" spans="1:6">
      <c r="A3904" s="79" t="s">
        <v>13932</v>
      </c>
      <c r="B3904" s="80">
        <v>2022</v>
      </c>
      <c r="C3904" t="s">
        <v>11412</v>
      </c>
      <c r="D3904" t="s">
        <v>511</v>
      </c>
      <c r="E3904" t="s">
        <v>11413</v>
      </c>
      <c r="F3904" s="68">
        <v>37622</v>
      </c>
    </row>
    <row r="3905" spans="1:6">
      <c r="A3905" s="79" t="s">
        <v>13932</v>
      </c>
      <c r="B3905" s="80">
        <v>2022</v>
      </c>
      <c r="C3905" t="s">
        <v>11414</v>
      </c>
      <c r="D3905" t="s">
        <v>511</v>
      </c>
      <c r="E3905" t="s">
        <v>11415</v>
      </c>
      <c r="F3905" s="68">
        <v>37622</v>
      </c>
    </row>
    <row r="3906" spans="1:6">
      <c r="A3906" s="79" t="s">
        <v>13932</v>
      </c>
      <c r="B3906" s="80">
        <v>2022</v>
      </c>
      <c r="C3906" t="s">
        <v>11416</v>
      </c>
      <c r="D3906" t="s">
        <v>511</v>
      </c>
      <c r="E3906" t="s">
        <v>11417</v>
      </c>
      <c r="F3906" s="68">
        <v>37622</v>
      </c>
    </row>
    <row r="3907" spans="1:6">
      <c r="A3907" s="79" t="s">
        <v>13932</v>
      </c>
      <c r="B3907" s="80">
        <v>2022</v>
      </c>
      <c r="C3907" t="s">
        <v>11418</v>
      </c>
      <c r="D3907" t="s">
        <v>511</v>
      </c>
      <c r="E3907" t="s">
        <v>11419</v>
      </c>
      <c r="F3907" s="68">
        <v>37622</v>
      </c>
    </row>
    <row r="3908" spans="1:6">
      <c r="A3908" s="79" t="s">
        <v>13932</v>
      </c>
      <c r="B3908" s="80">
        <v>2022</v>
      </c>
      <c r="C3908" t="s">
        <v>11420</v>
      </c>
      <c r="D3908" t="s">
        <v>511</v>
      </c>
      <c r="E3908" t="s">
        <v>11421</v>
      </c>
      <c r="F3908" s="68">
        <v>37622</v>
      </c>
    </row>
    <row r="3909" spans="1:6">
      <c r="A3909" s="79" t="s">
        <v>13932</v>
      </c>
      <c r="B3909" s="80">
        <v>2022</v>
      </c>
      <c r="C3909" t="s">
        <v>11422</v>
      </c>
      <c r="D3909" t="s">
        <v>511</v>
      </c>
      <c r="E3909" t="s">
        <v>11423</v>
      </c>
      <c r="F3909" s="68">
        <v>37622</v>
      </c>
    </row>
    <row r="3910" spans="1:6">
      <c r="A3910" s="79" t="s">
        <v>13932</v>
      </c>
      <c r="B3910" s="80">
        <v>2022</v>
      </c>
      <c r="C3910" t="s">
        <v>11424</v>
      </c>
      <c r="D3910" t="s">
        <v>511</v>
      </c>
      <c r="E3910" t="s">
        <v>11425</v>
      </c>
      <c r="F3910" s="68">
        <v>37622</v>
      </c>
    </row>
    <row r="3911" spans="1:6">
      <c r="A3911" s="79" t="s">
        <v>13932</v>
      </c>
      <c r="B3911" s="80">
        <v>2022</v>
      </c>
      <c r="C3911" t="s">
        <v>11426</v>
      </c>
      <c r="D3911" t="s">
        <v>511</v>
      </c>
      <c r="E3911" t="s">
        <v>11427</v>
      </c>
      <c r="F3911" s="68">
        <v>37622</v>
      </c>
    </row>
    <row r="3912" spans="1:6">
      <c r="A3912" s="79" t="s">
        <v>13932</v>
      </c>
      <c r="B3912" s="80">
        <v>2022</v>
      </c>
      <c r="C3912" t="s">
        <v>11428</v>
      </c>
      <c r="D3912" t="s">
        <v>511</v>
      </c>
      <c r="E3912" t="s">
        <v>11429</v>
      </c>
      <c r="F3912" s="68">
        <v>37622</v>
      </c>
    </row>
    <row r="3913" spans="1:6">
      <c r="A3913" s="79" t="s">
        <v>13932</v>
      </c>
      <c r="B3913" s="80">
        <v>2022</v>
      </c>
      <c r="C3913" t="s">
        <v>11430</v>
      </c>
      <c r="D3913" t="s">
        <v>511</v>
      </c>
      <c r="E3913" t="s">
        <v>11431</v>
      </c>
      <c r="F3913" s="68">
        <v>37622</v>
      </c>
    </row>
    <row r="3914" spans="1:6">
      <c r="A3914" s="79" t="s">
        <v>13932</v>
      </c>
      <c r="B3914" s="80">
        <v>2022</v>
      </c>
      <c r="C3914" t="s">
        <v>11432</v>
      </c>
      <c r="D3914" t="s">
        <v>511</v>
      </c>
      <c r="E3914" t="s">
        <v>11433</v>
      </c>
      <c r="F3914" s="68">
        <v>37622</v>
      </c>
    </row>
    <row r="3915" spans="1:6">
      <c r="A3915" s="79" t="s">
        <v>13932</v>
      </c>
      <c r="B3915" s="80">
        <v>2022</v>
      </c>
      <c r="C3915" t="s">
        <v>11434</v>
      </c>
      <c r="D3915" t="s">
        <v>511</v>
      </c>
      <c r="E3915" t="s">
        <v>11435</v>
      </c>
      <c r="F3915" s="68">
        <v>37622</v>
      </c>
    </row>
    <row r="3916" spans="1:6">
      <c r="A3916" s="79" t="s">
        <v>13932</v>
      </c>
      <c r="B3916" s="80">
        <v>2022</v>
      </c>
      <c r="C3916" t="s">
        <v>15487</v>
      </c>
      <c r="D3916" t="s">
        <v>511</v>
      </c>
      <c r="E3916" t="s">
        <v>11436</v>
      </c>
      <c r="F3916" s="68">
        <v>37622</v>
      </c>
    </row>
    <row r="3917" spans="1:6">
      <c r="A3917" s="79" t="s">
        <v>13932</v>
      </c>
      <c r="B3917" s="80">
        <v>2022</v>
      </c>
      <c r="C3917" t="s">
        <v>11437</v>
      </c>
      <c r="D3917" t="s">
        <v>511</v>
      </c>
      <c r="E3917" t="s">
        <v>11438</v>
      </c>
      <c r="F3917" s="68">
        <v>37622</v>
      </c>
    </row>
    <row r="3918" spans="1:6">
      <c r="A3918" s="79" t="s">
        <v>13932</v>
      </c>
      <c r="B3918" s="80">
        <v>2022</v>
      </c>
      <c r="C3918" t="s">
        <v>11439</v>
      </c>
      <c r="D3918" t="s">
        <v>511</v>
      </c>
      <c r="E3918" t="s">
        <v>11440</v>
      </c>
      <c r="F3918" s="68">
        <v>37622</v>
      </c>
    </row>
    <row r="3919" spans="1:6">
      <c r="A3919" s="79" t="s">
        <v>13932</v>
      </c>
      <c r="B3919" s="80">
        <v>2022</v>
      </c>
      <c r="C3919" t="s">
        <v>15488</v>
      </c>
      <c r="D3919" t="s">
        <v>511</v>
      </c>
      <c r="E3919" t="s">
        <v>11441</v>
      </c>
      <c r="F3919" s="68">
        <v>37622</v>
      </c>
    </row>
    <row r="3920" spans="1:6">
      <c r="A3920" s="79" t="s">
        <v>13932</v>
      </c>
      <c r="B3920" s="80">
        <v>2022</v>
      </c>
      <c r="C3920" t="s">
        <v>11442</v>
      </c>
      <c r="D3920" t="s">
        <v>511</v>
      </c>
      <c r="E3920" t="s">
        <v>11443</v>
      </c>
      <c r="F3920" s="68">
        <v>37622</v>
      </c>
    </row>
    <row r="3921" spans="1:6">
      <c r="A3921" s="79" t="s">
        <v>13932</v>
      </c>
      <c r="B3921" s="80">
        <v>2022</v>
      </c>
      <c r="C3921" t="s">
        <v>11444</v>
      </c>
      <c r="D3921" t="s">
        <v>511</v>
      </c>
      <c r="E3921" t="s">
        <v>11445</v>
      </c>
      <c r="F3921" s="68">
        <v>37622</v>
      </c>
    </row>
    <row r="3922" spans="1:6">
      <c r="A3922" s="79" t="s">
        <v>13932</v>
      </c>
      <c r="B3922" s="80">
        <v>2022</v>
      </c>
      <c r="C3922" t="s">
        <v>11446</v>
      </c>
      <c r="D3922" t="s">
        <v>511</v>
      </c>
      <c r="E3922" t="s">
        <v>11447</v>
      </c>
      <c r="F3922" s="68">
        <v>37622</v>
      </c>
    </row>
    <row r="3923" spans="1:6">
      <c r="A3923" s="79" t="s">
        <v>13932</v>
      </c>
      <c r="B3923" s="80">
        <v>2022</v>
      </c>
      <c r="C3923" t="s">
        <v>15489</v>
      </c>
      <c r="D3923" t="s">
        <v>511</v>
      </c>
      <c r="E3923" t="s">
        <v>11448</v>
      </c>
      <c r="F3923" s="68">
        <v>37622</v>
      </c>
    </row>
    <row r="3924" spans="1:6">
      <c r="A3924" s="79" t="s">
        <v>13932</v>
      </c>
      <c r="B3924" s="80">
        <v>2022</v>
      </c>
      <c r="C3924" t="s">
        <v>11449</v>
      </c>
      <c r="D3924" t="s">
        <v>511</v>
      </c>
      <c r="E3924" t="s">
        <v>11450</v>
      </c>
      <c r="F3924" s="68">
        <v>37622</v>
      </c>
    </row>
    <row r="3925" spans="1:6">
      <c r="A3925" s="79" t="s">
        <v>13932</v>
      </c>
      <c r="B3925" s="80">
        <v>2022</v>
      </c>
      <c r="C3925" t="s">
        <v>11451</v>
      </c>
      <c r="D3925" t="s">
        <v>511</v>
      </c>
      <c r="E3925" t="s">
        <v>11452</v>
      </c>
      <c r="F3925" s="68">
        <v>37622</v>
      </c>
    </row>
    <row r="3926" spans="1:6">
      <c r="A3926" s="79" t="s">
        <v>13932</v>
      </c>
      <c r="B3926" s="80">
        <v>2022</v>
      </c>
      <c r="C3926" t="s">
        <v>11453</v>
      </c>
      <c r="D3926" t="s">
        <v>511</v>
      </c>
      <c r="E3926" t="s">
        <v>11454</v>
      </c>
      <c r="F3926" s="68">
        <v>37622</v>
      </c>
    </row>
    <row r="3927" spans="1:6">
      <c r="A3927" s="79" t="s">
        <v>13932</v>
      </c>
      <c r="B3927" s="80">
        <v>2022</v>
      </c>
      <c r="C3927" t="s">
        <v>11455</v>
      </c>
      <c r="D3927" t="s">
        <v>511</v>
      </c>
      <c r="E3927" t="s">
        <v>11456</v>
      </c>
      <c r="F3927" s="68">
        <v>37622</v>
      </c>
    </row>
    <row r="3928" spans="1:6">
      <c r="A3928" s="79" t="s">
        <v>13932</v>
      </c>
      <c r="B3928" s="80">
        <v>2022</v>
      </c>
      <c r="C3928" t="s">
        <v>13381</v>
      </c>
      <c r="D3928" t="s">
        <v>511</v>
      </c>
      <c r="E3928" t="s">
        <v>11457</v>
      </c>
      <c r="F3928" s="68">
        <v>37622</v>
      </c>
    </row>
    <row r="3929" spans="1:6">
      <c r="A3929" s="79" t="s">
        <v>13932</v>
      </c>
      <c r="B3929" s="80">
        <v>2022</v>
      </c>
      <c r="C3929" t="s">
        <v>11458</v>
      </c>
      <c r="D3929" t="s">
        <v>511</v>
      </c>
      <c r="E3929" t="s">
        <v>11459</v>
      </c>
      <c r="F3929" s="68">
        <v>37622</v>
      </c>
    </row>
    <row r="3930" spans="1:6">
      <c r="A3930" s="79" t="s">
        <v>13932</v>
      </c>
      <c r="B3930" s="80">
        <v>2022</v>
      </c>
      <c r="C3930" t="s">
        <v>11460</v>
      </c>
      <c r="D3930" t="s">
        <v>511</v>
      </c>
      <c r="E3930" t="s">
        <v>11461</v>
      </c>
      <c r="F3930" s="68">
        <v>37622</v>
      </c>
    </row>
    <row r="3931" spans="1:6">
      <c r="A3931" s="79" t="s">
        <v>13932</v>
      </c>
      <c r="B3931" s="80">
        <v>2022</v>
      </c>
      <c r="C3931" t="s">
        <v>11462</v>
      </c>
      <c r="D3931" t="s">
        <v>511</v>
      </c>
      <c r="E3931" t="s">
        <v>11463</v>
      </c>
      <c r="F3931" s="68">
        <v>37622</v>
      </c>
    </row>
    <row r="3932" spans="1:6">
      <c r="A3932" s="79" t="s">
        <v>13932</v>
      </c>
      <c r="B3932" s="80">
        <v>2022</v>
      </c>
      <c r="C3932" t="s">
        <v>11464</v>
      </c>
      <c r="D3932" t="s">
        <v>511</v>
      </c>
      <c r="E3932" t="s">
        <v>11465</v>
      </c>
      <c r="F3932" s="68">
        <v>37622</v>
      </c>
    </row>
    <row r="3933" spans="1:6">
      <c r="A3933" s="79" t="s">
        <v>13932</v>
      </c>
      <c r="B3933" s="80">
        <v>2022</v>
      </c>
      <c r="C3933" t="s">
        <v>11466</v>
      </c>
      <c r="D3933" t="s">
        <v>511</v>
      </c>
      <c r="E3933" t="s">
        <v>11467</v>
      </c>
      <c r="F3933" s="68">
        <v>37622</v>
      </c>
    </row>
    <row r="3934" spans="1:6">
      <c r="A3934" s="79" t="s">
        <v>13932</v>
      </c>
      <c r="B3934" s="80">
        <v>2022</v>
      </c>
      <c r="C3934" t="s">
        <v>11468</v>
      </c>
      <c r="D3934" t="s">
        <v>511</v>
      </c>
      <c r="E3934" t="s">
        <v>11469</v>
      </c>
      <c r="F3934" s="68">
        <v>37622</v>
      </c>
    </row>
    <row r="3935" spans="1:6">
      <c r="A3935" s="79" t="s">
        <v>13932</v>
      </c>
      <c r="B3935" s="80">
        <v>2022</v>
      </c>
      <c r="C3935" t="s">
        <v>11470</v>
      </c>
      <c r="D3935" t="s">
        <v>511</v>
      </c>
      <c r="E3935" t="s">
        <v>11471</v>
      </c>
      <c r="F3935" s="68">
        <v>37622</v>
      </c>
    </row>
    <row r="3936" spans="1:6">
      <c r="A3936" s="79" t="s">
        <v>13932</v>
      </c>
      <c r="B3936" s="80">
        <v>2022</v>
      </c>
      <c r="C3936" t="s">
        <v>11472</v>
      </c>
      <c r="D3936" t="s">
        <v>511</v>
      </c>
      <c r="E3936" t="s">
        <v>11473</v>
      </c>
      <c r="F3936" s="68">
        <v>37622</v>
      </c>
    </row>
    <row r="3937" spans="1:6">
      <c r="A3937" s="79" t="s">
        <v>13932</v>
      </c>
      <c r="B3937" s="80">
        <v>2022</v>
      </c>
      <c r="C3937" t="s">
        <v>11474</v>
      </c>
      <c r="D3937" t="s">
        <v>511</v>
      </c>
      <c r="E3937" t="s">
        <v>11475</v>
      </c>
      <c r="F3937" s="68">
        <v>37622</v>
      </c>
    </row>
    <row r="3938" spans="1:6">
      <c r="A3938" s="79" t="s">
        <v>13932</v>
      </c>
      <c r="B3938" s="80">
        <v>2022</v>
      </c>
      <c r="C3938" t="s">
        <v>11476</v>
      </c>
      <c r="D3938" t="s">
        <v>511</v>
      </c>
      <c r="E3938" t="s">
        <v>11477</v>
      </c>
      <c r="F3938" s="68">
        <v>37622</v>
      </c>
    </row>
    <row r="3939" spans="1:6">
      <c r="A3939" s="79" t="s">
        <v>13932</v>
      </c>
      <c r="B3939" s="80">
        <v>2022</v>
      </c>
      <c r="C3939" t="s">
        <v>11478</v>
      </c>
      <c r="D3939" t="s">
        <v>511</v>
      </c>
      <c r="E3939" t="s">
        <v>11479</v>
      </c>
      <c r="F3939" s="68">
        <v>37622</v>
      </c>
    </row>
    <row r="3940" spans="1:6">
      <c r="A3940" s="79" t="s">
        <v>13932</v>
      </c>
      <c r="B3940" s="80">
        <v>2022</v>
      </c>
      <c r="C3940" t="s">
        <v>15490</v>
      </c>
      <c r="D3940" t="s">
        <v>511</v>
      </c>
      <c r="E3940" t="s">
        <v>11480</v>
      </c>
      <c r="F3940" s="68">
        <v>37622</v>
      </c>
    </row>
    <row r="3941" spans="1:6">
      <c r="A3941" s="79" t="s">
        <v>13932</v>
      </c>
      <c r="B3941" s="80">
        <v>2022</v>
      </c>
      <c r="C3941" t="s">
        <v>15491</v>
      </c>
      <c r="D3941" t="s">
        <v>511</v>
      </c>
      <c r="E3941" t="s">
        <v>11481</v>
      </c>
      <c r="F3941" s="68">
        <v>37622</v>
      </c>
    </row>
    <row r="3942" spans="1:6">
      <c r="A3942" s="79" t="s">
        <v>13932</v>
      </c>
      <c r="B3942" s="80">
        <v>2022</v>
      </c>
      <c r="C3942" t="s">
        <v>11482</v>
      </c>
      <c r="D3942" t="s">
        <v>511</v>
      </c>
      <c r="E3942" t="s">
        <v>11483</v>
      </c>
      <c r="F3942" s="68">
        <v>37622</v>
      </c>
    </row>
    <row r="3943" spans="1:6">
      <c r="A3943" s="79" t="s">
        <v>13932</v>
      </c>
      <c r="B3943" s="80">
        <v>2022</v>
      </c>
      <c r="C3943" t="s">
        <v>11484</v>
      </c>
      <c r="D3943" t="s">
        <v>511</v>
      </c>
      <c r="E3943" t="s">
        <v>11485</v>
      </c>
      <c r="F3943" s="68">
        <v>37622</v>
      </c>
    </row>
    <row r="3944" spans="1:6">
      <c r="A3944" s="79" t="s">
        <v>13932</v>
      </c>
      <c r="B3944" s="80">
        <v>2022</v>
      </c>
      <c r="C3944" t="s">
        <v>11486</v>
      </c>
      <c r="D3944" t="s">
        <v>511</v>
      </c>
      <c r="E3944" t="s">
        <v>11487</v>
      </c>
      <c r="F3944" s="68">
        <v>37622</v>
      </c>
    </row>
    <row r="3945" spans="1:6">
      <c r="A3945" s="79" t="s">
        <v>13932</v>
      </c>
      <c r="B3945" s="80">
        <v>2022</v>
      </c>
      <c r="C3945" t="s">
        <v>13574</v>
      </c>
      <c r="D3945" t="s">
        <v>511</v>
      </c>
      <c r="E3945" t="s">
        <v>11488</v>
      </c>
      <c r="F3945" s="68">
        <v>37622</v>
      </c>
    </row>
    <row r="3946" spans="1:6">
      <c r="A3946" s="79" t="s">
        <v>13932</v>
      </c>
      <c r="B3946" s="80">
        <v>2022</v>
      </c>
      <c r="C3946" t="s">
        <v>13579</v>
      </c>
      <c r="D3946" t="s">
        <v>511</v>
      </c>
      <c r="E3946" t="s">
        <v>11489</v>
      </c>
      <c r="F3946" s="68">
        <v>37622</v>
      </c>
    </row>
    <row r="3947" spans="1:6">
      <c r="A3947" s="79" t="s">
        <v>13932</v>
      </c>
      <c r="B3947" s="80">
        <v>2022</v>
      </c>
      <c r="C3947" t="s">
        <v>11490</v>
      </c>
      <c r="D3947" t="s">
        <v>511</v>
      </c>
      <c r="E3947" t="s">
        <v>11491</v>
      </c>
      <c r="F3947" s="68">
        <v>37622</v>
      </c>
    </row>
    <row r="3948" spans="1:6">
      <c r="A3948" s="79" t="s">
        <v>13932</v>
      </c>
      <c r="B3948" s="80">
        <v>2022</v>
      </c>
      <c r="C3948" t="s">
        <v>11492</v>
      </c>
      <c r="D3948" t="s">
        <v>511</v>
      </c>
      <c r="E3948" t="s">
        <v>11493</v>
      </c>
      <c r="F3948" s="68">
        <v>37622</v>
      </c>
    </row>
    <row r="3949" spans="1:6">
      <c r="A3949" s="79" t="s">
        <v>13932</v>
      </c>
      <c r="B3949" s="80">
        <v>2022</v>
      </c>
      <c r="C3949" t="s">
        <v>15492</v>
      </c>
      <c r="D3949" t="s">
        <v>511</v>
      </c>
      <c r="E3949" t="s">
        <v>11494</v>
      </c>
      <c r="F3949" s="68">
        <v>37622</v>
      </c>
    </row>
    <row r="3950" spans="1:6">
      <c r="A3950" s="79" t="s">
        <v>13932</v>
      </c>
      <c r="B3950" s="80">
        <v>2022</v>
      </c>
      <c r="C3950" t="s">
        <v>11495</v>
      </c>
      <c r="D3950" t="s">
        <v>511</v>
      </c>
      <c r="E3950" t="s">
        <v>11496</v>
      </c>
      <c r="F3950" s="68">
        <v>37622</v>
      </c>
    </row>
    <row r="3951" spans="1:6">
      <c r="A3951" s="79" t="s">
        <v>13932</v>
      </c>
      <c r="B3951" s="80">
        <v>2022</v>
      </c>
      <c r="C3951" t="s">
        <v>11497</v>
      </c>
      <c r="D3951" t="s">
        <v>511</v>
      </c>
      <c r="E3951" t="s">
        <v>11498</v>
      </c>
      <c r="F3951" s="68">
        <v>37622</v>
      </c>
    </row>
    <row r="3952" spans="1:6">
      <c r="A3952" s="79" t="s">
        <v>13932</v>
      </c>
      <c r="B3952" s="80">
        <v>2022</v>
      </c>
      <c r="C3952" t="s">
        <v>11499</v>
      </c>
      <c r="D3952" t="s">
        <v>511</v>
      </c>
      <c r="E3952" t="s">
        <v>11500</v>
      </c>
      <c r="F3952" s="68">
        <v>37622</v>
      </c>
    </row>
    <row r="3953" spans="1:6">
      <c r="A3953" s="79" t="s">
        <v>13932</v>
      </c>
      <c r="B3953" s="80">
        <v>2022</v>
      </c>
      <c r="C3953" t="s">
        <v>11501</v>
      </c>
      <c r="D3953" t="s">
        <v>511</v>
      </c>
      <c r="E3953" t="s">
        <v>11502</v>
      </c>
      <c r="F3953" s="68">
        <v>37622</v>
      </c>
    </row>
    <row r="3954" spans="1:6">
      <c r="A3954" s="79" t="s">
        <v>13932</v>
      </c>
      <c r="B3954" s="80">
        <v>2022</v>
      </c>
      <c r="C3954" t="s">
        <v>11503</v>
      </c>
      <c r="D3954" t="s">
        <v>511</v>
      </c>
      <c r="E3954" t="s">
        <v>11504</v>
      </c>
      <c r="F3954" s="68">
        <v>37622</v>
      </c>
    </row>
    <row r="3955" spans="1:6">
      <c r="A3955" s="79" t="s">
        <v>13932</v>
      </c>
      <c r="B3955" s="80">
        <v>2022</v>
      </c>
      <c r="C3955" t="s">
        <v>11505</v>
      </c>
      <c r="D3955" t="s">
        <v>511</v>
      </c>
      <c r="E3955" t="s">
        <v>11506</v>
      </c>
      <c r="F3955" s="68">
        <v>37622</v>
      </c>
    </row>
    <row r="3956" spans="1:6">
      <c r="A3956" s="79" t="s">
        <v>13932</v>
      </c>
      <c r="B3956" s="80">
        <v>2022</v>
      </c>
      <c r="C3956" t="s">
        <v>11507</v>
      </c>
      <c r="D3956" t="s">
        <v>511</v>
      </c>
      <c r="E3956" t="s">
        <v>11508</v>
      </c>
      <c r="F3956" s="68">
        <v>37622</v>
      </c>
    </row>
    <row r="3957" spans="1:6">
      <c r="A3957" s="79" t="s">
        <v>13932</v>
      </c>
      <c r="B3957" s="80">
        <v>2022</v>
      </c>
      <c r="C3957" t="s">
        <v>11509</v>
      </c>
      <c r="D3957" t="s">
        <v>511</v>
      </c>
      <c r="E3957" t="s">
        <v>11510</v>
      </c>
      <c r="F3957" s="68">
        <v>37622</v>
      </c>
    </row>
    <row r="3958" spans="1:6">
      <c r="A3958" s="79" t="s">
        <v>13932</v>
      </c>
      <c r="B3958" s="80">
        <v>2022</v>
      </c>
      <c r="C3958" t="s">
        <v>11511</v>
      </c>
      <c r="D3958" t="s">
        <v>511</v>
      </c>
      <c r="E3958" t="s">
        <v>11512</v>
      </c>
      <c r="F3958" s="68">
        <v>37622</v>
      </c>
    </row>
    <row r="3959" spans="1:6">
      <c r="A3959" s="79" t="s">
        <v>13932</v>
      </c>
      <c r="B3959" s="80">
        <v>2022</v>
      </c>
      <c r="C3959" t="s">
        <v>11513</v>
      </c>
      <c r="D3959" t="s">
        <v>511</v>
      </c>
      <c r="E3959" t="s">
        <v>11514</v>
      </c>
      <c r="F3959" s="68">
        <v>37622</v>
      </c>
    </row>
    <row r="3960" spans="1:6">
      <c r="A3960" s="79" t="s">
        <v>13932</v>
      </c>
      <c r="B3960" s="80">
        <v>2022</v>
      </c>
      <c r="C3960" t="s">
        <v>11515</v>
      </c>
      <c r="D3960" t="s">
        <v>511</v>
      </c>
      <c r="E3960" t="s">
        <v>11516</v>
      </c>
      <c r="F3960" s="68">
        <v>37622</v>
      </c>
    </row>
    <row r="3961" spans="1:6">
      <c r="A3961" s="79" t="s">
        <v>13932</v>
      </c>
      <c r="B3961" s="80">
        <v>2022</v>
      </c>
      <c r="C3961" t="s">
        <v>15493</v>
      </c>
      <c r="D3961" t="s">
        <v>511</v>
      </c>
      <c r="E3961" t="s">
        <v>11517</v>
      </c>
      <c r="F3961" s="68">
        <v>37622</v>
      </c>
    </row>
    <row r="3962" spans="1:6">
      <c r="A3962" s="79" t="s">
        <v>13932</v>
      </c>
      <c r="B3962" s="80">
        <v>2022</v>
      </c>
      <c r="C3962" t="s">
        <v>11518</v>
      </c>
      <c r="D3962" t="s">
        <v>511</v>
      </c>
      <c r="E3962" t="s">
        <v>11519</v>
      </c>
      <c r="F3962" s="68">
        <v>37622</v>
      </c>
    </row>
    <row r="3963" spans="1:6">
      <c r="A3963" s="79" t="s">
        <v>13932</v>
      </c>
      <c r="B3963" s="80">
        <v>2022</v>
      </c>
      <c r="C3963" t="s">
        <v>15494</v>
      </c>
      <c r="D3963" t="s">
        <v>511</v>
      </c>
      <c r="E3963" t="s">
        <v>11520</v>
      </c>
      <c r="F3963" s="68">
        <v>37622</v>
      </c>
    </row>
    <row r="3964" spans="1:6">
      <c r="A3964" s="79" t="s">
        <v>13932</v>
      </c>
      <c r="B3964" s="80">
        <v>2022</v>
      </c>
      <c r="C3964" t="s">
        <v>13388</v>
      </c>
      <c r="D3964" t="s">
        <v>511</v>
      </c>
      <c r="E3964" t="s">
        <v>11521</v>
      </c>
      <c r="F3964" s="68">
        <v>37622</v>
      </c>
    </row>
    <row r="3965" spans="1:6">
      <c r="A3965" s="79" t="s">
        <v>13932</v>
      </c>
      <c r="B3965" s="80">
        <v>2022</v>
      </c>
      <c r="C3965" t="s">
        <v>11522</v>
      </c>
      <c r="D3965" t="s">
        <v>511</v>
      </c>
      <c r="E3965" t="s">
        <v>11523</v>
      </c>
      <c r="F3965" s="68">
        <v>37622</v>
      </c>
    </row>
    <row r="3966" spans="1:6">
      <c r="A3966" s="79" t="s">
        <v>13932</v>
      </c>
      <c r="B3966" s="80">
        <v>2022</v>
      </c>
      <c r="C3966" t="s">
        <v>11524</v>
      </c>
      <c r="D3966" t="s">
        <v>511</v>
      </c>
      <c r="E3966" t="s">
        <v>11525</v>
      </c>
      <c r="F3966" s="68">
        <v>37622</v>
      </c>
    </row>
    <row r="3967" spans="1:6">
      <c r="A3967" s="79" t="s">
        <v>13932</v>
      </c>
      <c r="B3967" s="80">
        <v>2022</v>
      </c>
      <c r="C3967" t="s">
        <v>11526</v>
      </c>
      <c r="D3967" t="s">
        <v>511</v>
      </c>
      <c r="E3967" t="s">
        <v>11527</v>
      </c>
      <c r="F3967" s="68">
        <v>37622</v>
      </c>
    </row>
    <row r="3968" spans="1:6">
      <c r="A3968" s="79" t="s">
        <v>13932</v>
      </c>
      <c r="B3968" s="80">
        <v>2022</v>
      </c>
      <c r="C3968" t="s">
        <v>15495</v>
      </c>
      <c r="D3968" t="s">
        <v>511</v>
      </c>
      <c r="E3968" t="s">
        <v>11528</v>
      </c>
      <c r="F3968" s="68">
        <v>37622</v>
      </c>
    </row>
    <row r="3969" spans="1:6">
      <c r="A3969" s="79" t="s">
        <v>13932</v>
      </c>
      <c r="B3969" s="80">
        <v>2022</v>
      </c>
      <c r="C3969" t="s">
        <v>11529</v>
      </c>
      <c r="D3969" t="s">
        <v>511</v>
      </c>
      <c r="E3969" t="s">
        <v>11530</v>
      </c>
      <c r="F3969" s="68">
        <v>37622</v>
      </c>
    </row>
    <row r="3970" spans="1:6">
      <c r="A3970" s="79" t="s">
        <v>13932</v>
      </c>
      <c r="B3970" s="80">
        <v>2022</v>
      </c>
      <c r="C3970" t="s">
        <v>11531</v>
      </c>
      <c r="D3970" t="s">
        <v>511</v>
      </c>
      <c r="E3970" t="s">
        <v>11532</v>
      </c>
      <c r="F3970" s="68">
        <v>37622</v>
      </c>
    </row>
    <row r="3971" spans="1:6">
      <c r="A3971" s="79" t="s">
        <v>13932</v>
      </c>
      <c r="B3971" s="80">
        <v>2022</v>
      </c>
      <c r="C3971" t="s">
        <v>11533</v>
      </c>
      <c r="D3971" t="s">
        <v>511</v>
      </c>
      <c r="E3971" t="s">
        <v>11534</v>
      </c>
      <c r="F3971" s="68">
        <v>37622</v>
      </c>
    </row>
    <row r="3972" spans="1:6">
      <c r="A3972" s="79" t="s">
        <v>13932</v>
      </c>
      <c r="B3972" s="80">
        <v>2022</v>
      </c>
      <c r="C3972" t="s">
        <v>11535</v>
      </c>
      <c r="D3972" t="s">
        <v>511</v>
      </c>
      <c r="E3972" t="s">
        <v>11536</v>
      </c>
      <c r="F3972" s="68">
        <v>37622</v>
      </c>
    </row>
    <row r="3973" spans="1:6">
      <c r="A3973" s="79" t="s">
        <v>13932</v>
      </c>
      <c r="B3973" s="80">
        <v>2022</v>
      </c>
      <c r="C3973" t="s">
        <v>11537</v>
      </c>
      <c r="D3973" t="s">
        <v>511</v>
      </c>
      <c r="E3973" t="s">
        <v>11538</v>
      </c>
      <c r="F3973" s="68">
        <v>37622</v>
      </c>
    </row>
    <row r="3974" spans="1:6">
      <c r="A3974" s="79" t="s">
        <v>13932</v>
      </c>
      <c r="B3974" s="80">
        <v>2022</v>
      </c>
      <c r="C3974" t="s">
        <v>11539</v>
      </c>
      <c r="D3974" t="s">
        <v>511</v>
      </c>
      <c r="E3974" t="s">
        <v>11540</v>
      </c>
      <c r="F3974" s="68">
        <v>37622</v>
      </c>
    </row>
    <row r="3975" spans="1:6">
      <c r="A3975" s="79" t="s">
        <v>13932</v>
      </c>
      <c r="B3975" s="80">
        <v>2022</v>
      </c>
      <c r="C3975" t="s">
        <v>11541</v>
      </c>
      <c r="D3975" t="s">
        <v>511</v>
      </c>
      <c r="E3975" t="s">
        <v>11542</v>
      </c>
      <c r="F3975" s="68">
        <v>37622</v>
      </c>
    </row>
    <row r="3976" spans="1:6">
      <c r="A3976" s="79" t="s">
        <v>13932</v>
      </c>
      <c r="B3976" s="80">
        <v>2022</v>
      </c>
      <c r="C3976" t="s">
        <v>11543</v>
      </c>
      <c r="D3976" t="s">
        <v>511</v>
      </c>
      <c r="E3976" t="s">
        <v>11544</v>
      </c>
      <c r="F3976" s="68">
        <v>37622</v>
      </c>
    </row>
    <row r="3977" spans="1:6">
      <c r="A3977" s="79" t="s">
        <v>13932</v>
      </c>
      <c r="B3977" s="80">
        <v>2022</v>
      </c>
      <c r="C3977" t="s">
        <v>11545</v>
      </c>
      <c r="D3977" t="s">
        <v>511</v>
      </c>
      <c r="E3977" t="s">
        <v>11546</v>
      </c>
      <c r="F3977" s="68">
        <v>37622</v>
      </c>
    </row>
    <row r="3978" spans="1:6">
      <c r="A3978" s="79" t="s">
        <v>13932</v>
      </c>
      <c r="B3978" s="80">
        <v>2022</v>
      </c>
      <c r="C3978" t="s">
        <v>11547</v>
      </c>
      <c r="D3978" t="s">
        <v>511</v>
      </c>
      <c r="E3978" t="s">
        <v>11548</v>
      </c>
      <c r="F3978" s="68">
        <v>37622</v>
      </c>
    </row>
    <row r="3979" spans="1:6">
      <c r="A3979" s="79" t="s">
        <v>13932</v>
      </c>
      <c r="B3979" s="80">
        <v>2022</v>
      </c>
      <c r="C3979" t="s">
        <v>15496</v>
      </c>
      <c r="D3979" t="s">
        <v>511</v>
      </c>
      <c r="E3979" t="s">
        <v>11549</v>
      </c>
      <c r="F3979" s="68">
        <v>37622</v>
      </c>
    </row>
    <row r="3980" spans="1:6">
      <c r="A3980" s="79" t="s">
        <v>13933</v>
      </c>
      <c r="B3980" s="80">
        <v>2022</v>
      </c>
      <c r="C3980" t="s">
        <v>11550</v>
      </c>
      <c r="D3980" t="s">
        <v>511</v>
      </c>
      <c r="E3980" t="s">
        <v>11551</v>
      </c>
      <c r="F3980" s="68">
        <v>37622</v>
      </c>
    </row>
    <row r="3981" spans="1:6">
      <c r="A3981" s="79" t="s">
        <v>13933</v>
      </c>
      <c r="B3981" s="80">
        <v>2022</v>
      </c>
      <c r="C3981" t="s">
        <v>11552</v>
      </c>
      <c r="D3981" t="s">
        <v>511</v>
      </c>
      <c r="E3981" t="s">
        <v>11553</v>
      </c>
      <c r="F3981" s="68">
        <v>37622</v>
      </c>
    </row>
    <row r="3982" spans="1:6">
      <c r="A3982" s="79" t="s">
        <v>13933</v>
      </c>
      <c r="B3982" s="80">
        <v>2022</v>
      </c>
      <c r="C3982" t="s">
        <v>11554</v>
      </c>
      <c r="D3982" t="s">
        <v>511</v>
      </c>
      <c r="E3982" t="s">
        <v>11555</v>
      </c>
      <c r="F3982" s="68">
        <v>37622</v>
      </c>
    </row>
    <row r="3983" spans="1:6">
      <c r="A3983" s="79" t="s">
        <v>13933</v>
      </c>
      <c r="B3983" s="80">
        <v>2022</v>
      </c>
      <c r="C3983" t="s">
        <v>13403</v>
      </c>
      <c r="D3983" t="s">
        <v>511</v>
      </c>
      <c r="E3983" t="s">
        <v>11556</v>
      </c>
      <c r="F3983" s="68">
        <v>37622</v>
      </c>
    </row>
    <row r="3984" spans="1:6">
      <c r="A3984" s="79" t="s">
        <v>13933</v>
      </c>
      <c r="B3984" s="80">
        <v>2022</v>
      </c>
      <c r="C3984" t="s">
        <v>11557</v>
      </c>
      <c r="D3984" t="s">
        <v>511</v>
      </c>
      <c r="E3984" t="s">
        <v>11558</v>
      </c>
      <c r="F3984" s="68">
        <v>37622</v>
      </c>
    </row>
    <row r="3985" spans="1:6">
      <c r="A3985" s="79" t="s">
        <v>13933</v>
      </c>
      <c r="B3985" s="80">
        <v>2022</v>
      </c>
      <c r="C3985" t="s">
        <v>11559</v>
      </c>
      <c r="D3985" t="s">
        <v>511</v>
      </c>
      <c r="E3985" t="s">
        <v>11560</v>
      </c>
      <c r="F3985" s="68">
        <v>37622</v>
      </c>
    </row>
    <row r="3986" spans="1:6">
      <c r="A3986" s="79" t="s">
        <v>13933</v>
      </c>
      <c r="B3986" s="80">
        <v>2022</v>
      </c>
      <c r="C3986" t="s">
        <v>11561</v>
      </c>
      <c r="D3986" t="s">
        <v>511</v>
      </c>
      <c r="E3986" t="s">
        <v>11562</v>
      </c>
      <c r="F3986" s="68">
        <v>37622</v>
      </c>
    </row>
    <row r="3987" spans="1:6">
      <c r="A3987" s="79" t="s">
        <v>13933</v>
      </c>
      <c r="B3987" s="80">
        <v>2022</v>
      </c>
      <c r="C3987" t="s">
        <v>15497</v>
      </c>
      <c r="D3987" t="s">
        <v>511</v>
      </c>
      <c r="E3987" t="s">
        <v>11563</v>
      </c>
      <c r="F3987" s="68">
        <v>37622</v>
      </c>
    </row>
    <row r="3988" spans="1:6">
      <c r="A3988" s="79" t="s">
        <v>13933</v>
      </c>
      <c r="B3988" s="80">
        <v>2022</v>
      </c>
      <c r="C3988" t="s">
        <v>11564</v>
      </c>
      <c r="D3988" t="s">
        <v>511</v>
      </c>
      <c r="E3988" t="s">
        <v>11565</v>
      </c>
      <c r="F3988" s="68">
        <v>37622</v>
      </c>
    </row>
    <row r="3989" spans="1:6">
      <c r="A3989" s="79" t="s">
        <v>13934</v>
      </c>
      <c r="B3989" s="80">
        <v>2022</v>
      </c>
      <c r="C3989" t="s">
        <v>11566</v>
      </c>
      <c r="D3989" t="s">
        <v>511</v>
      </c>
      <c r="E3989" t="s">
        <v>11567</v>
      </c>
      <c r="F3989" s="68">
        <v>37622</v>
      </c>
    </row>
    <row r="3990" spans="1:6">
      <c r="A3990" s="79" t="s">
        <v>13934</v>
      </c>
      <c r="B3990" s="80">
        <v>2022</v>
      </c>
      <c r="C3990" t="s">
        <v>11568</v>
      </c>
      <c r="D3990" t="s">
        <v>511</v>
      </c>
      <c r="E3990" t="s">
        <v>11569</v>
      </c>
      <c r="F3990" s="68">
        <v>37622</v>
      </c>
    </row>
    <row r="3991" spans="1:6">
      <c r="A3991" s="79" t="s">
        <v>13934</v>
      </c>
      <c r="B3991" s="80">
        <v>2022</v>
      </c>
      <c r="C3991" t="s">
        <v>11570</v>
      </c>
      <c r="D3991" t="s">
        <v>511</v>
      </c>
      <c r="E3991" t="s">
        <v>11571</v>
      </c>
      <c r="F3991" s="68">
        <v>37622</v>
      </c>
    </row>
    <row r="3992" spans="1:6">
      <c r="A3992" s="79" t="s">
        <v>13934</v>
      </c>
      <c r="B3992" s="80">
        <v>2022</v>
      </c>
      <c r="C3992" t="s">
        <v>11572</v>
      </c>
      <c r="D3992" t="s">
        <v>511</v>
      </c>
      <c r="E3992" t="s">
        <v>11573</v>
      </c>
      <c r="F3992" s="68">
        <v>37622</v>
      </c>
    </row>
    <row r="3993" spans="1:6">
      <c r="A3993" s="79" t="s">
        <v>13934</v>
      </c>
      <c r="B3993" s="80">
        <v>2022</v>
      </c>
      <c r="C3993" t="s">
        <v>11574</v>
      </c>
      <c r="D3993" t="s">
        <v>511</v>
      </c>
      <c r="E3993" t="s">
        <v>11575</v>
      </c>
      <c r="F3993" s="68">
        <v>37622</v>
      </c>
    </row>
    <row r="3994" spans="1:6">
      <c r="A3994" s="79" t="s">
        <v>13934</v>
      </c>
      <c r="B3994" s="80">
        <v>2022</v>
      </c>
      <c r="C3994" t="s">
        <v>11576</v>
      </c>
      <c r="D3994" t="s">
        <v>511</v>
      </c>
      <c r="E3994" t="s">
        <v>11577</v>
      </c>
      <c r="F3994" s="68">
        <v>37622</v>
      </c>
    </row>
    <row r="3995" spans="1:6">
      <c r="A3995" s="79" t="s">
        <v>13934</v>
      </c>
      <c r="B3995" s="80">
        <v>2022</v>
      </c>
      <c r="C3995" t="s">
        <v>11578</v>
      </c>
      <c r="D3995" t="s">
        <v>511</v>
      </c>
      <c r="E3995" t="s">
        <v>11579</v>
      </c>
      <c r="F3995" s="68">
        <v>37622</v>
      </c>
    </row>
    <row r="3996" spans="1:6">
      <c r="A3996" s="79" t="s">
        <v>13934</v>
      </c>
      <c r="B3996" s="80">
        <v>2022</v>
      </c>
      <c r="C3996" t="s">
        <v>11580</v>
      </c>
      <c r="D3996" t="s">
        <v>511</v>
      </c>
      <c r="E3996" t="s">
        <v>11581</v>
      </c>
      <c r="F3996" s="68">
        <v>37622</v>
      </c>
    </row>
    <row r="3997" spans="1:6">
      <c r="A3997" s="79" t="s">
        <v>13934</v>
      </c>
      <c r="B3997" s="80">
        <v>2022</v>
      </c>
      <c r="C3997" t="s">
        <v>11582</v>
      </c>
      <c r="D3997" t="s">
        <v>511</v>
      </c>
      <c r="E3997" t="s">
        <v>11583</v>
      </c>
      <c r="F3997" s="68">
        <v>37622</v>
      </c>
    </row>
    <row r="3998" spans="1:6">
      <c r="A3998" s="79" t="s">
        <v>13934</v>
      </c>
      <c r="B3998" s="80">
        <v>2022</v>
      </c>
      <c r="C3998" t="s">
        <v>11584</v>
      </c>
      <c r="D3998" t="s">
        <v>511</v>
      </c>
      <c r="E3998" t="s">
        <v>11585</v>
      </c>
      <c r="F3998" s="68">
        <v>37622</v>
      </c>
    </row>
    <row r="3999" spans="1:6">
      <c r="A3999" s="79" t="s">
        <v>13934</v>
      </c>
      <c r="B3999" s="80">
        <v>2022</v>
      </c>
      <c r="C3999" t="s">
        <v>11586</v>
      </c>
      <c r="D3999" t="s">
        <v>511</v>
      </c>
      <c r="E3999" t="s">
        <v>11587</v>
      </c>
      <c r="F3999" s="68">
        <v>37622</v>
      </c>
    </row>
    <row r="4000" spans="1:6">
      <c r="A4000" s="79" t="s">
        <v>13934</v>
      </c>
      <c r="B4000" s="80">
        <v>2022</v>
      </c>
      <c r="C4000" t="s">
        <v>11588</v>
      </c>
      <c r="D4000" t="s">
        <v>511</v>
      </c>
      <c r="E4000" t="s">
        <v>11589</v>
      </c>
      <c r="F4000" s="68">
        <v>37622</v>
      </c>
    </row>
    <row r="4001" spans="1:6">
      <c r="A4001" s="79" t="s">
        <v>13934</v>
      </c>
      <c r="B4001" s="80">
        <v>2022</v>
      </c>
      <c r="C4001" t="s">
        <v>11590</v>
      </c>
      <c r="D4001" t="s">
        <v>511</v>
      </c>
      <c r="E4001" t="s">
        <v>11591</v>
      </c>
      <c r="F4001" s="68">
        <v>37622</v>
      </c>
    </row>
    <row r="4002" spans="1:6">
      <c r="A4002" s="79" t="s">
        <v>13934</v>
      </c>
      <c r="B4002" s="80">
        <v>2022</v>
      </c>
      <c r="C4002" t="s">
        <v>11592</v>
      </c>
      <c r="D4002" t="s">
        <v>511</v>
      </c>
      <c r="E4002" t="s">
        <v>11593</v>
      </c>
      <c r="F4002" s="68">
        <v>37622</v>
      </c>
    </row>
    <row r="4003" spans="1:6">
      <c r="A4003" s="79" t="s">
        <v>13934</v>
      </c>
      <c r="B4003" s="80">
        <v>2022</v>
      </c>
      <c r="C4003" t="s">
        <v>11594</v>
      </c>
      <c r="D4003" t="s">
        <v>511</v>
      </c>
      <c r="E4003" t="s">
        <v>11595</v>
      </c>
      <c r="F4003" s="68">
        <v>37622</v>
      </c>
    </row>
    <row r="4004" spans="1:6">
      <c r="A4004" s="79" t="s">
        <v>13934</v>
      </c>
      <c r="B4004" s="80">
        <v>2022</v>
      </c>
      <c r="C4004" t="s">
        <v>11596</v>
      </c>
      <c r="D4004" t="s">
        <v>511</v>
      </c>
      <c r="E4004" t="s">
        <v>11597</v>
      </c>
      <c r="F4004" s="68">
        <v>37622</v>
      </c>
    </row>
    <row r="4005" spans="1:6">
      <c r="A4005" s="79" t="s">
        <v>13934</v>
      </c>
      <c r="B4005" s="80">
        <v>2022</v>
      </c>
      <c r="C4005" t="s">
        <v>11598</v>
      </c>
      <c r="D4005" t="s">
        <v>511</v>
      </c>
      <c r="E4005" t="s">
        <v>11599</v>
      </c>
      <c r="F4005" s="68">
        <v>37622</v>
      </c>
    </row>
    <row r="4006" spans="1:6">
      <c r="A4006" s="79" t="s">
        <v>13934</v>
      </c>
      <c r="B4006" s="80">
        <v>2022</v>
      </c>
      <c r="C4006" t="s">
        <v>11600</v>
      </c>
      <c r="D4006" t="s">
        <v>511</v>
      </c>
      <c r="E4006" t="s">
        <v>11601</v>
      </c>
      <c r="F4006" s="68">
        <v>37622</v>
      </c>
    </row>
    <row r="4007" spans="1:6">
      <c r="A4007" s="79" t="s">
        <v>13934</v>
      </c>
      <c r="B4007" s="80">
        <v>2022</v>
      </c>
      <c r="C4007" t="s">
        <v>14674</v>
      </c>
      <c r="D4007" t="s">
        <v>511</v>
      </c>
      <c r="E4007" t="s">
        <v>11602</v>
      </c>
      <c r="F4007" s="68">
        <v>37622</v>
      </c>
    </row>
    <row r="4008" spans="1:6">
      <c r="A4008" s="79" t="s">
        <v>13934</v>
      </c>
      <c r="B4008" s="80">
        <v>2022</v>
      </c>
      <c r="C4008" t="s">
        <v>11603</v>
      </c>
      <c r="D4008" t="s">
        <v>511</v>
      </c>
      <c r="E4008" t="s">
        <v>11604</v>
      </c>
      <c r="F4008" s="68">
        <v>37622</v>
      </c>
    </row>
    <row r="4009" spans="1:6">
      <c r="A4009" s="79" t="s">
        <v>13935</v>
      </c>
      <c r="B4009" s="80">
        <v>2022</v>
      </c>
      <c r="C4009" t="s">
        <v>5926</v>
      </c>
      <c r="D4009" t="s">
        <v>511</v>
      </c>
      <c r="E4009" t="s">
        <v>11605</v>
      </c>
      <c r="F4009" s="68">
        <v>40544</v>
      </c>
    </row>
    <row r="4010" spans="1:6">
      <c r="A4010" s="79" t="s">
        <v>13935</v>
      </c>
      <c r="B4010" s="80">
        <v>2022</v>
      </c>
      <c r="C4010" t="s">
        <v>5535</v>
      </c>
      <c r="D4010" t="s">
        <v>511</v>
      </c>
      <c r="E4010" t="s">
        <v>11606</v>
      </c>
      <c r="F4010" s="68">
        <v>40544</v>
      </c>
    </row>
    <row r="4011" spans="1:6">
      <c r="A4011" s="79" t="s">
        <v>13935</v>
      </c>
      <c r="B4011" s="80">
        <v>2022</v>
      </c>
      <c r="C4011" t="s">
        <v>15498</v>
      </c>
      <c r="D4011" t="s">
        <v>511</v>
      </c>
      <c r="E4011" t="s">
        <v>11607</v>
      </c>
      <c r="F4011" s="68">
        <v>40544</v>
      </c>
    </row>
    <row r="4012" spans="1:6">
      <c r="A4012" s="79" t="s">
        <v>13935</v>
      </c>
      <c r="B4012" s="80">
        <v>2022</v>
      </c>
      <c r="C4012" t="s">
        <v>11608</v>
      </c>
      <c r="D4012" t="s">
        <v>511</v>
      </c>
      <c r="E4012" t="s">
        <v>11609</v>
      </c>
      <c r="F4012" s="68">
        <v>40544</v>
      </c>
    </row>
    <row r="4013" spans="1:6">
      <c r="A4013" s="79" t="s">
        <v>13935</v>
      </c>
      <c r="B4013" s="80">
        <v>2022</v>
      </c>
      <c r="C4013" t="s">
        <v>11610</v>
      </c>
      <c r="D4013" t="s">
        <v>511</v>
      </c>
      <c r="E4013" t="s">
        <v>11611</v>
      </c>
      <c r="F4013" s="68">
        <v>40544</v>
      </c>
    </row>
    <row r="4014" spans="1:6">
      <c r="A4014" s="79" t="s">
        <v>13935</v>
      </c>
      <c r="B4014" s="80">
        <v>2022</v>
      </c>
      <c r="C4014" t="s">
        <v>11612</v>
      </c>
      <c r="D4014" t="s">
        <v>511</v>
      </c>
      <c r="E4014" t="s">
        <v>11613</v>
      </c>
      <c r="F4014" s="68">
        <v>40544</v>
      </c>
    </row>
    <row r="4015" spans="1:6">
      <c r="A4015" s="79" t="s">
        <v>13935</v>
      </c>
      <c r="B4015" s="80">
        <v>2022</v>
      </c>
      <c r="C4015" t="s">
        <v>11614</v>
      </c>
      <c r="D4015" t="s">
        <v>511</v>
      </c>
      <c r="E4015" t="s">
        <v>11615</v>
      </c>
      <c r="F4015" s="68">
        <v>40544</v>
      </c>
    </row>
    <row r="4016" spans="1:6">
      <c r="A4016" s="79" t="s">
        <v>13935</v>
      </c>
      <c r="B4016" s="80">
        <v>2022</v>
      </c>
      <c r="C4016" t="s">
        <v>11616</v>
      </c>
      <c r="D4016" t="s">
        <v>511</v>
      </c>
      <c r="E4016" t="s">
        <v>11617</v>
      </c>
      <c r="F4016" s="68">
        <v>40544</v>
      </c>
    </row>
    <row r="4017" spans="1:6">
      <c r="A4017" s="79" t="s">
        <v>13935</v>
      </c>
      <c r="B4017" s="80">
        <v>2022</v>
      </c>
      <c r="C4017" t="s">
        <v>15499</v>
      </c>
      <c r="D4017" t="s">
        <v>511</v>
      </c>
      <c r="E4017" t="s">
        <v>11618</v>
      </c>
      <c r="F4017" s="68">
        <v>40544</v>
      </c>
    </row>
    <row r="4018" spans="1:6">
      <c r="A4018" s="79" t="s">
        <v>13935</v>
      </c>
      <c r="B4018" s="80">
        <v>2022</v>
      </c>
      <c r="C4018" t="s">
        <v>11619</v>
      </c>
      <c r="D4018" t="s">
        <v>511</v>
      </c>
      <c r="E4018" t="s">
        <v>11620</v>
      </c>
      <c r="F4018" s="68">
        <v>37622</v>
      </c>
    </row>
    <row r="4019" spans="1:6">
      <c r="A4019" s="79" t="s">
        <v>13936</v>
      </c>
      <c r="B4019" s="80">
        <v>2022</v>
      </c>
      <c r="C4019" t="s">
        <v>11621</v>
      </c>
      <c r="D4019" t="s">
        <v>511</v>
      </c>
      <c r="E4019" t="s">
        <v>11622</v>
      </c>
      <c r="F4019" s="68">
        <v>37622</v>
      </c>
    </row>
    <row r="4020" spans="1:6">
      <c r="A4020" s="79" t="s">
        <v>13936</v>
      </c>
      <c r="B4020" s="80">
        <v>2022</v>
      </c>
      <c r="C4020" t="s">
        <v>11623</v>
      </c>
      <c r="D4020" t="s">
        <v>511</v>
      </c>
      <c r="E4020" t="s">
        <v>11624</v>
      </c>
      <c r="F4020" s="68">
        <v>37622</v>
      </c>
    </row>
    <row r="4021" spans="1:6">
      <c r="A4021" s="79" t="s">
        <v>13936</v>
      </c>
      <c r="B4021" s="80">
        <v>2022</v>
      </c>
      <c r="C4021" t="s">
        <v>11625</v>
      </c>
      <c r="D4021" t="s">
        <v>511</v>
      </c>
      <c r="E4021" t="s">
        <v>11626</v>
      </c>
      <c r="F4021" s="68">
        <v>37622</v>
      </c>
    </row>
    <row r="4022" spans="1:6">
      <c r="A4022" s="79" t="s">
        <v>13936</v>
      </c>
      <c r="B4022" s="80">
        <v>2022</v>
      </c>
      <c r="C4022" t="s">
        <v>11627</v>
      </c>
      <c r="D4022" t="s">
        <v>511</v>
      </c>
      <c r="E4022" t="s">
        <v>11628</v>
      </c>
      <c r="F4022" s="68">
        <v>37622</v>
      </c>
    </row>
    <row r="4023" spans="1:6">
      <c r="A4023" s="79" t="s">
        <v>13936</v>
      </c>
      <c r="B4023" s="80">
        <v>2022</v>
      </c>
      <c r="C4023" t="s">
        <v>7996</v>
      </c>
      <c r="D4023" t="s">
        <v>511</v>
      </c>
      <c r="E4023" t="s">
        <v>11629</v>
      </c>
      <c r="F4023" s="68">
        <v>37622</v>
      </c>
    </row>
    <row r="4024" spans="1:6">
      <c r="A4024" s="79" t="s">
        <v>13936</v>
      </c>
      <c r="B4024" s="80">
        <v>2022</v>
      </c>
      <c r="C4024" t="s">
        <v>13561</v>
      </c>
      <c r="D4024" t="s">
        <v>511</v>
      </c>
      <c r="E4024" t="s">
        <v>11630</v>
      </c>
      <c r="F4024" s="68">
        <v>37622</v>
      </c>
    </row>
    <row r="4025" spans="1:6">
      <c r="A4025" s="79" t="s">
        <v>13936</v>
      </c>
      <c r="B4025" s="80">
        <v>2022</v>
      </c>
      <c r="C4025" t="s">
        <v>15500</v>
      </c>
      <c r="D4025" t="s">
        <v>511</v>
      </c>
      <c r="E4025" t="s">
        <v>11631</v>
      </c>
      <c r="F4025" s="68">
        <v>37622</v>
      </c>
    </row>
    <row r="4026" spans="1:6">
      <c r="A4026" s="79" t="s">
        <v>13936</v>
      </c>
      <c r="B4026" s="80">
        <v>2022</v>
      </c>
      <c r="C4026" t="s">
        <v>11632</v>
      </c>
      <c r="D4026" t="s">
        <v>511</v>
      </c>
      <c r="E4026" t="s">
        <v>11633</v>
      </c>
      <c r="F4026" s="68">
        <v>37622</v>
      </c>
    </row>
    <row r="4027" spans="1:6">
      <c r="A4027" s="79" t="s">
        <v>13936</v>
      </c>
      <c r="B4027" s="80">
        <v>2022</v>
      </c>
      <c r="C4027" t="s">
        <v>11634</v>
      </c>
      <c r="D4027" t="s">
        <v>511</v>
      </c>
      <c r="E4027" t="s">
        <v>11635</v>
      </c>
      <c r="F4027" s="68">
        <v>37622</v>
      </c>
    </row>
    <row r="4028" spans="1:6">
      <c r="A4028" s="79" t="s">
        <v>13936</v>
      </c>
      <c r="B4028" s="80">
        <v>2022</v>
      </c>
      <c r="C4028" t="s">
        <v>11636</v>
      </c>
      <c r="D4028" t="s">
        <v>511</v>
      </c>
      <c r="E4028" t="s">
        <v>11637</v>
      </c>
      <c r="F4028" s="68">
        <v>37622</v>
      </c>
    </row>
    <row r="4029" spans="1:6">
      <c r="A4029" s="79" t="s">
        <v>13936</v>
      </c>
      <c r="B4029" s="80">
        <v>2022</v>
      </c>
      <c r="C4029" t="s">
        <v>11638</v>
      </c>
      <c r="D4029" t="s">
        <v>511</v>
      </c>
      <c r="E4029" t="s">
        <v>11639</v>
      </c>
      <c r="F4029" s="68">
        <v>37622</v>
      </c>
    </row>
    <row r="4030" spans="1:6">
      <c r="A4030" s="79" t="s">
        <v>13936</v>
      </c>
      <c r="B4030" s="80">
        <v>2022</v>
      </c>
      <c r="C4030" t="s">
        <v>11640</v>
      </c>
      <c r="D4030" t="s">
        <v>511</v>
      </c>
      <c r="E4030" t="s">
        <v>11641</v>
      </c>
      <c r="F4030" s="68">
        <v>37622</v>
      </c>
    </row>
    <row r="4031" spans="1:6">
      <c r="A4031" s="79" t="s">
        <v>13936</v>
      </c>
      <c r="B4031" s="80">
        <v>2022</v>
      </c>
      <c r="C4031" t="s">
        <v>11642</v>
      </c>
      <c r="D4031" t="s">
        <v>511</v>
      </c>
      <c r="E4031" t="s">
        <v>11643</v>
      </c>
      <c r="F4031" s="68">
        <v>37622</v>
      </c>
    </row>
    <row r="4032" spans="1:6">
      <c r="A4032" s="79" t="s">
        <v>13936</v>
      </c>
      <c r="B4032" s="80">
        <v>2022</v>
      </c>
      <c r="C4032" t="s">
        <v>11644</v>
      </c>
      <c r="D4032" t="s">
        <v>511</v>
      </c>
      <c r="E4032" t="s">
        <v>11645</v>
      </c>
      <c r="F4032" s="68">
        <v>37622</v>
      </c>
    </row>
    <row r="4033" spans="1:6">
      <c r="A4033" s="79" t="s">
        <v>13936</v>
      </c>
      <c r="B4033" s="80">
        <v>2022</v>
      </c>
      <c r="C4033" t="s">
        <v>11646</v>
      </c>
      <c r="D4033" t="s">
        <v>511</v>
      </c>
      <c r="E4033" t="s">
        <v>11647</v>
      </c>
      <c r="F4033" s="68">
        <v>37622</v>
      </c>
    </row>
    <row r="4034" spans="1:6">
      <c r="A4034" s="79" t="s">
        <v>13936</v>
      </c>
      <c r="B4034" s="80">
        <v>2022</v>
      </c>
      <c r="C4034" t="s">
        <v>11648</v>
      </c>
      <c r="D4034" t="s">
        <v>511</v>
      </c>
      <c r="E4034" t="s">
        <v>11649</v>
      </c>
      <c r="F4034" s="68">
        <v>37622</v>
      </c>
    </row>
    <row r="4035" spans="1:6">
      <c r="A4035" s="79" t="s">
        <v>13936</v>
      </c>
      <c r="B4035" s="80">
        <v>2022</v>
      </c>
      <c r="C4035" t="s">
        <v>11650</v>
      </c>
      <c r="D4035" t="s">
        <v>511</v>
      </c>
      <c r="E4035" t="s">
        <v>11651</v>
      </c>
      <c r="F4035" s="68">
        <v>37622</v>
      </c>
    </row>
    <row r="4036" spans="1:6">
      <c r="A4036" s="79" t="s">
        <v>13936</v>
      </c>
      <c r="B4036" s="80">
        <v>2022</v>
      </c>
      <c r="C4036" t="s">
        <v>11652</v>
      </c>
      <c r="D4036" t="s">
        <v>511</v>
      </c>
      <c r="E4036" t="s">
        <v>11653</v>
      </c>
      <c r="F4036" s="68">
        <v>37622</v>
      </c>
    </row>
    <row r="4037" spans="1:6">
      <c r="A4037" s="79" t="s">
        <v>13936</v>
      </c>
      <c r="B4037" s="80">
        <v>2022</v>
      </c>
      <c r="C4037" t="s">
        <v>15501</v>
      </c>
      <c r="D4037" t="s">
        <v>511</v>
      </c>
      <c r="E4037" t="s">
        <v>11654</v>
      </c>
      <c r="F4037" s="68">
        <v>37622</v>
      </c>
    </row>
    <row r="4038" spans="1:6">
      <c r="A4038" s="79" t="s">
        <v>13936</v>
      </c>
      <c r="B4038" s="80">
        <v>2022</v>
      </c>
      <c r="C4038" t="s">
        <v>11655</v>
      </c>
      <c r="D4038" t="s">
        <v>511</v>
      </c>
      <c r="E4038" t="s">
        <v>11656</v>
      </c>
      <c r="F4038" s="68">
        <v>37622</v>
      </c>
    </row>
    <row r="4039" spans="1:6">
      <c r="A4039" s="79" t="s">
        <v>13936</v>
      </c>
      <c r="B4039" s="80">
        <v>2022</v>
      </c>
      <c r="C4039" t="s">
        <v>11657</v>
      </c>
      <c r="D4039" t="s">
        <v>511</v>
      </c>
      <c r="E4039" t="s">
        <v>11658</v>
      </c>
      <c r="F4039" s="68">
        <v>37622</v>
      </c>
    </row>
    <row r="4040" spans="1:6">
      <c r="A4040" s="79" t="s">
        <v>13936</v>
      </c>
      <c r="B4040" s="80">
        <v>2022</v>
      </c>
      <c r="C4040" t="s">
        <v>11659</v>
      </c>
      <c r="D4040" t="s">
        <v>511</v>
      </c>
      <c r="E4040" t="s">
        <v>11660</v>
      </c>
      <c r="F4040" s="68">
        <v>37622</v>
      </c>
    </row>
    <row r="4041" spans="1:6">
      <c r="A4041" s="79" t="s">
        <v>13936</v>
      </c>
      <c r="B4041" s="80">
        <v>2022</v>
      </c>
      <c r="C4041" t="s">
        <v>11661</v>
      </c>
      <c r="D4041" t="s">
        <v>511</v>
      </c>
      <c r="E4041" t="s">
        <v>11662</v>
      </c>
      <c r="F4041" s="68">
        <v>37622</v>
      </c>
    </row>
    <row r="4042" spans="1:6">
      <c r="A4042" s="79" t="s">
        <v>13936</v>
      </c>
      <c r="B4042" s="80">
        <v>2022</v>
      </c>
      <c r="C4042" t="s">
        <v>11663</v>
      </c>
      <c r="D4042" t="s">
        <v>511</v>
      </c>
      <c r="E4042" t="s">
        <v>11664</v>
      </c>
      <c r="F4042" s="68">
        <v>37622</v>
      </c>
    </row>
    <row r="4043" spans="1:6">
      <c r="A4043" s="79" t="s">
        <v>13936</v>
      </c>
      <c r="B4043" s="80">
        <v>2022</v>
      </c>
      <c r="C4043" t="s">
        <v>11665</v>
      </c>
      <c r="D4043" t="s">
        <v>511</v>
      </c>
      <c r="E4043" t="s">
        <v>11666</v>
      </c>
      <c r="F4043" s="68">
        <v>37622</v>
      </c>
    </row>
    <row r="4044" spans="1:6">
      <c r="A4044" s="79" t="s">
        <v>13936</v>
      </c>
      <c r="B4044" s="80">
        <v>2022</v>
      </c>
      <c r="C4044" t="s">
        <v>11667</v>
      </c>
      <c r="D4044" t="s">
        <v>511</v>
      </c>
      <c r="E4044" t="s">
        <v>11668</v>
      </c>
      <c r="F4044" s="68">
        <v>37622</v>
      </c>
    </row>
    <row r="4045" spans="1:6">
      <c r="A4045" s="79" t="s">
        <v>13936</v>
      </c>
      <c r="B4045" s="80">
        <v>2022</v>
      </c>
      <c r="C4045" t="s">
        <v>11669</v>
      </c>
      <c r="D4045" t="s">
        <v>511</v>
      </c>
      <c r="E4045" t="s">
        <v>11670</v>
      </c>
      <c r="F4045" s="68">
        <v>37622</v>
      </c>
    </row>
    <row r="4046" spans="1:6">
      <c r="A4046" s="79" t="s">
        <v>13936</v>
      </c>
      <c r="B4046" s="80">
        <v>2022</v>
      </c>
      <c r="C4046" t="s">
        <v>11671</v>
      </c>
      <c r="D4046" t="s">
        <v>511</v>
      </c>
      <c r="E4046" t="s">
        <v>11672</v>
      </c>
      <c r="F4046" s="68">
        <v>37622</v>
      </c>
    </row>
    <row r="4047" spans="1:6">
      <c r="A4047" s="79" t="s">
        <v>13936</v>
      </c>
      <c r="B4047" s="80">
        <v>2022</v>
      </c>
      <c r="C4047" t="s">
        <v>11673</v>
      </c>
      <c r="D4047" t="s">
        <v>511</v>
      </c>
      <c r="E4047" t="s">
        <v>11674</v>
      </c>
      <c r="F4047" s="68">
        <v>37622</v>
      </c>
    </row>
    <row r="4048" spans="1:6">
      <c r="A4048" s="79" t="s">
        <v>13936</v>
      </c>
      <c r="B4048" s="80">
        <v>2022</v>
      </c>
      <c r="C4048" t="s">
        <v>11675</v>
      </c>
      <c r="D4048" t="s">
        <v>511</v>
      </c>
      <c r="E4048" t="s">
        <v>11676</v>
      </c>
      <c r="F4048" s="68">
        <v>37622</v>
      </c>
    </row>
    <row r="4049" spans="1:6">
      <c r="A4049" s="79" t="s">
        <v>13936</v>
      </c>
      <c r="B4049" s="80">
        <v>2022</v>
      </c>
      <c r="C4049" t="s">
        <v>11677</v>
      </c>
      <c r="D4049" t="s">
        <v>511</v>
      </c>
      <c r="E4049" t="s">
        <v>11678</v>
      </c>
      <c r="F4049" s="68">
        <v>37622</v>
      </c>
    </row>
    <row r="4050" spans="1:6">
      <c r="A4050" s="79" t="s">
        <v>13936</v>
      </c>
      <c r="B4050" s="80">
        <v>2022</v>
      </c>
      <c r="C4050" t="s">
        <v>11679</v>
      </c>
      <c r="D4050" t="s">
        <v>511</v>
      </c>
      <c r="E4050" t="s">
        <v>11680</v>
      </c>
      <c r="F4050" s="68">
        <v>37622</v>
      </c>
    </row>
    <row r="4051" spans="1:6">
      <c r="A4051" s="79" t="s">
        <v>13936</v>
      </c>
      <c r="B4051" s="80">
        <v>2022</v>
      </c>
      <c r="C4051" t="s">
        <v>11681</v>
      </c>
      <c r="D4051" t="s">
        <v>511</v>
      </c>
      <c r="E4051" t="s">
        <v>11682</v>
      </c>
      <c r="F4051" s="68">
        <v>37622</v>
      </c>
    </row>
    <row r="4052" spans="1:6">
      <c r="A4052" s="79" t="s">
        <v>13937</v>
      </c>
      <c r="B4052" s="80">
        <v>2022</v>
      </c>
      <c r="C4052" t="s">
        <v>11683</v>
      </c>
      <c r="D4052" t="s">
        <v>511</v>
      </c>
      <c r="E4052" t="s">
        <v>11684</v>
      </c>
      <c r="F4052" s="68">
        <v>36892</v>
      </c>
    </row>
    <row r="4053" spans="1:6">
      <c r="A4053" s="79" t="s">
        <v>13937</v>
      </c>
      <c r="B4053" s="80">
        <v>2022</v>
      </c>
      <c r="C4053" t="s">
        <v>11685</v>
      </c>
      <c r="D4053" t="s">
        <v>511</v>
      </c>
      <c r="E4053" t="s">
        <v>11686</v>
      </c>
      <c r="F4053" s="68">
        <v>39114</v>
      </c>
    </row>
    <row r="4054" spans="1:6">
      <c r="A4054" s="79" t="s">
        <v>13937</v>
      </c>
      <c r="B4054" s="80">
        <v>2022</v>
      </c>
      <c r="C4054" t="s">
        <v>11687</v>
      </c>
      <c r="D4054" t="s">
        <v>511</v>
      </c>
      <c r="E4054" t="s">
        <v>11688</v>
      </c>
      <c r="F4054" s="68">
        <v>39114</v>
      </c>
    </row>
    <row r="4055" spans="1:6">
      <c r="A4055" s="79" t="s">
        <v>13937</v>
      </c>
      <c r="B4055" s="80">
        <v>2022</v>
      </c>
      <c r="C4055" t="s">
        <v>11689</v>
      </c>
      <c r="D4055" t="s">
        <v>511</v>
      </c>
      <c r="E4055" t="s">
        <v>11690</v>
      </c>
      <c r="F4055" s="68">
        <v>39114</v>
      </c>
    </row>
    <row r="4056" spans="1:6">
      <c r="A4056" s="79" t="s">
        <v>13937</v>
      </c>
      <c r="B4056" s="80">
        <v>2022</v>
      </c>
      <c r="C4056" t="s">
        <v>11691</v>
      </c>
      <c r="D4056" t="s">
        <v>511</v>
      </c>
      <c r="E4056" t="s">
        <v>11692</v>
      </c>
      <c r="F4056" s="68">
        <v>39114</v>
      </c>
    </row>
    <row r="4057" spans="1:6">
      <c r="A4057" s="79" t="s">
        <v>13937</v>
      </c>
      <c r="B4057" s="80">
        <v>2022</v>
      </c>
      <c r="C4057" t="s">
        <v>11693</v>
      </c>
      <c r="D4057" t="s">
        <v>511</v>
      </c>
      <c r="E4057" t="s">
        <v>11694</v>
      </c>
      <c r="F4057" s="68">
        <v>39114</v>
      </c>
    </row>
    <row r="4058" spans="1:6">
      <c r="A4058" s="79" t="s">
        <v>13937</v>
      </c>
      <c r="B4058" s="80">
        <v>2022</v>
      </c>
      <c r="C4058" t="s">
        <v>15502</v>
      </c>
      <c r="D4058" t="s">
        <v>511</v>
      </c>
      <c r="E4058" t="s">
        <v>11695</v>
      </c>
      <c r="F4058" s="68">
        <v>39114</v>
      </c>
    </row>
    <row r="4059" spans="1:6">
      <c r="A4059" s="79" t="s">
        <v>13937</v>
      </c>
      <c r="B4059" s="80">
        <v>2022</v>
      </c>
      <c r="C4059" t="s">
        <v>11696</v>
      </c>
      <c r="D4059" t="s">
        <v>511</v>
      </c>
      <c r="E4059" t="s">
        <v>11697</v>
      </c>
      <c r="F4059" s="68">
        <v>39114</v>
      </c>
    </row>
    <row r="4060" spans="1:6">
      <c r="A4060" s="79" t="s">
        <v>13937</v>
      </c>
      <c r="B4060" s="80">
        <v>2022</v>
      </c>
      <c r="C4060" t="s">
        <v>11698</v>
      </c>
      <c r="D4060" t="s">
        <v>511</v>
      </c>
      <c r="E4060" t="s">
        <v>11699</v>
      </c>
      <c r="F4060" s="68">
        <v>39114</v>
      </c>
    </row>
    <row r="4061" spans="1:6">
      <c r="A4061" s="79" t="s">
        <v>13938</v>
      </c>
      <c r="B4061" s="80">
        <v>2022</v>
      </c>
      <c r="C4061" t="s">
        <v>9784</v>
      </c>
      <c r="D4061" t="s">
        <v>511</v>
      </c>
      <c r="E4061" t="s">
        <v>11700</v>
      </c>
      <c r="F4061" s="68">
        <v>39295</v>
      </c>
    </row>
    <row r="4062" spans="1:6">
      <c r="A4062" s="79" t="s">
        <v>13938</v>
      </c>
      <c r="B4062" s="80">
        <v>2022</v>
      </c>
      <c r="C4062" t="s">
        <v>1106</v>
      </c>
      <c r="D4062" t="s">
        <v>511</v>
      </c>
      <c r="E4062" t="s">
        <v>11701</v>
      </c>
      <c r="F4062" s="68">
        <v>39295</v>
      </c>
    </row>
    <row r="4063" spans="1:6">
      <c r="A4063" s="79" t="s">
        <v>13938</v>
      </c>
      <c r="B4063" s="80">
        <v>2022</v>
      </c>
      <c r="C4063" t="s">
        <v>11702</v>
      </c>
      <c r="D4063" t="s">
        <v>511</v>
      </c>
      <c r="E4063" t="s">
        <v>11703</v>
      </c>
      <c r="F4063" s="68">
        <v>42430</v>
      </c>
    </row>
    <row r="4064" spans="1:6">
      <c r="A4064" s="79" t="s">
        <v>13938</v>
      </c>
      <c r="B4064" s="80">
        <v>2022</v>
      </c>
      <c r="C4064" t="s">
        <v>3797</v>
      </c>
      <c r="D4064" t="s">
        <v>511</v>
      </c>
      <c r="E4064" t="s">
        <v>11704</v>
      </c>
      <c r="F4064" s="68">
        <v>42430</v>
      </c>
    </row>
    <row r="4065" spans="1:6">
      <c r="A4065" s="79" t="s">
        <v>13939</v>
      </c>
      <c r="B4065" s="80">
        <v>2022</v>
      </c>
      <c r="C4065" t="s">
        <v>15503</v>
      </c>
      <c r="D4065" t="s">
        <v>511</v>
      </c>
      <c r="E4065" t="s">
        <v>11705</v>
      </c>
      <c r="F4065" s="68">
        <v>39114</v>
      </c>
    </row>
    <row r="4066" spans="1:6">
      <c r="A4066" s="79" t="s">
        <v>13939</v>
      </c>
      <c r="B4066" s="80">
        <v>2022</v>
      </c>
      <c r="C4066" t="s">
        <v>15504</v>
      </c>
      <c r="D4066" t="s">
        <v>511</v>
      </c>
      <c r="E4066" t="s">
        <v>11706</v>
      </c>
      <c r="F4066" s="68">
        <v>39114</v>
      </c>
    </row>
    <row r="4067" spans="1:6">
      <c r="A4067" s="79" t="s">
        <v>13939</v>
      </c>
      <c r="B4067" s="80">
        <v>2022</v>
      </c>
      <c r="C4067" t="s">
        <v>11707</v>
      </c>
      <c r="D4067" t="s">
        <v>511</v>
      </c>
      <c r="E4067" t="s">
        <v>11708</v>
      </c>
      <c r="F4067" s="68">
        <v>39114</v>
      </c>
    </row>
    <row r="4068" spans="1:6">
      <c r="A4068" s="79" t="s">
        <v>13939</v>
      </c>
      <c r="B4068" s="80">
        <v>2022</v>
      </c>
      <c r="C4068" t="s">
        <v>15505</v>
      </c>
      <c r="D4068" t="s">
        <v>511</v>
      </c>
      <c r="E4068" t="s">
        <v>11709</v>
      </c>
      <c r="F4068" s="68">
        <v>39114</v>
      </c>
    </row>
    <row r="4069" spans="1:6">
      <c r="A4069" s="79" t="s">
        <v>13939</v>
      </c>
      <c r="B4069" s="80">
        <v>2022</v>
      </c>
      <c r="C4069" t="s">
        <v>15506</v>
      </c>
      <c r="D4069" t="s">
        <v>511</v>
      </c>
      <c r="E4069" t="s">
        <v>11710</v>
      </c>
      <c r="F4069" s="68">
        <v>39114</v>
      </c>
    </row>
    <row r="4070" spans="1:6">
      <c r="A4070" s="79" t="s">
        <v>13939</v>
      </c>
      <c r="B4070" s="80">
        <v>2022</v>
      </c>
      <c r="C4070" t="s">
        <v>15507</v>
      </c>
      <c r="D4070" t="s">
        <v>511</v>
      </c>
      <c r="E4070" t="s">
        <v>11711</v>
      </c>
      <c r="F4070" s="68">
        <v>39114</v>
      </c>
    </row>
    <row r="4071" spans="1:6">
      <c r="A4071" s="79" t="s">
        <v>13939</v>
      </c>
      <c r="B4071" s="80">
        <v>2022</v>
      </c>
      <c r="C4071" t="s">
        <v>15508</v>
      </c>
      <c r="D4071" t="s">
        <v>511</v>
      </c>
      <c r="E4071" t="s">
        <v>11712</v>
      </c>
      <c r="F4071" s="68">
        <v>39114</v>
      </c>
    </row>
    <row r="4072" spans="1:6">
      <c r="A4072" s="79" t="s">
        <v>13939</v>
      </c>
      <c r="B4072" s="80">
        <v>2022</v>
      </c>
      <c r="C4072" t="s">
        <v>11713</v>
      </c>
      <c r="D4072" t="s">
        <v>511</v>
      </c>
      <c r="E4072" t="s">
        <v>11714</v>
      </c>
      <c r="F4072" s="68">
        <v>39114</v>
      </c>
    </row>
    <row r="4073" spans="1:6">
      <c r="A4073" s="79" t="s">
        <v>13940</v>
      </c>
      <c r="B4073" s="80">
        <v>2022</v>
      </c>
      <c r="C4073" t="s">
        <v>11715</v>
      </c>
      <c r="D4073" t="s">
        <v>511</v>
      </c>
      <c r="E4073" t="s">
        <v>11716</v>
      </c>
      <c r="F4073" s="68">
        <v>41821</v>
      </c>
    </row>
    <row r="4074" spans="1:6">
      <c r="A4074" s="79" t="s">
        <v>13940</v>
      </c>
      <c r="B4074" s="80">
        <v>2022</v>
      </c>
      <c r="C4074" t="s">
        <v>11717</v>
      </c>
      <c r="D4074" t="s">
        <v>511</v>
      </c>
      <c r="E4074" t="s">
        <v>11718</v>
      </c>
      <c r="F4074" s="68">
        <v>37408</v>
      </c>
    </row>
    <row r="4075" spans="1:6">
      <c r="A4075" s="79" t="s">
        <v>13940</v>
      </c>
      <c r="B4075" s="80">
        <v>2022</v>
      </c>
      <c r="C4075" t="s">
        <v>11719</v>
      </c>
      <c r="D4075" t="s">
        <v>511</v>
      </c>
      <c r="E4075" t="s">
        <v>11720</v>
      </c>
      <c r="F4075" s="68">
        <v>37408</v>
      </c>
    </row>
    <row r="4076" spans="1:6">
      <c r="A4076" s="79" t="s">
        <v>13940</v>
      </c>
      <c r="B4076" s="80">
        <v>2022</v>
      </c>
      <c r="C4076" t="s">
        <v>11721</v>
      </c>
      <c r="D4076" t="s">
        <v>511</v>
      </c>
      <c r="E4076" t="s">
        <v>11722</v>
      </c>
      <c r="F4076" s="68">
        <v>37408</v>
      </c>
    </row>
    <row r="4077" spans="1:6">
      <c r="A4077" s="79" t="s">
        <v>13940</v>
      </c>
      <c r="B4077" s="80">
        <v>2022</v>
      </c>
      <c r="C4077" t="s">
        <v>11723</v>
      </c>
      <c r="D4077" t="s">
        <v>511</v>
      </c>
      <c r="E4077" t="s">
        <v>11724</v>
      </c>
      <c r="F4077" s="68">
        <v>37408</v>
      </c>
    </row>
    <row r="4078" spans="1:6">
      <c r="A4078" s="79" t="s">
        <v>13940</v>
      </c>
      <c r="B4078" s="80">
        <v>2022</v>
      </c>
      <c r="C4078" t="s">
        <v>11725</v>
      </c>
      <c r="D4078" t="s">
        <v>511</v>
      </c>
      <c r="E4078" t="s">
        <v>11726</v>
      </c>
      <c r="F4078" s="68">
        <v>37408</v>
      </c>
    </row>
    <row r="4079" spans="1:6">
      <c r="A4079" s="79" t="s">
        <v>13940</v>
      </c>
      <c r="B4079" s="80">
        <v>2022</v>
      </c>
      <c r="C4079" t="s">
        <v>15509</v>
      </c>
      <c r="D4079" t="s">
        <v>511</v>
      </c>
      <c r="E4079" t="s">
        <v>11727</v>
      </c>
      <c r="F4079" s="68">
        <v>37408</v>
      </c>
    </row>
    <row r="4080" spans="1:6">
      <c r="A4080" s="79" t="s">
        <v>13940</v>
      </c>
      <c r="B4080" s="80">
        <v>2022</v>
      </c>
      <c r="C4080" t="s">
        <v>1106</v>
      </c>
      <c r="D4080" t="s">
        <v>511</v>
      </c>
      <c r="E4080" t="s">
        <v>11728</v>
      </c>
      <c r="F4080" s="68">
        <v>41426</v>
      </c>
    </row>
    <row r="4081" spans="1:6">
      <c r="A4081" s="79" t="s">
        <v>13940</v>
      </c>
      <c r="B4081" s="80">
        <v>2022</v>
      </c>
      <c r="C4081" t="s">
        <v>15510</v>
      </c>
      <c r="D4081" t="s">
        <v>511</v>
      </c>
      <c r="E4081" t="s">
        <v>11729</v>
      </c>
      <c r="F4081" s="68">
        <v>40330</v>
      </c>
    </row>
    <row r="4082" spans="1:6">
      <c r="A4082" s="79" t="s">
        <v>13940</v>
      </c>
      <c r="B4082" s="80">
        <v>2022</v>
      </c>
      <c r="C4082" t="s">
        <v>10720</v>
      </c>
      <c r="D4082" t="s">
        <v>511</v>
      </c>
      <c r="E4082" t="s">
        <v>11730</v>
      </c>
      <c r="F4082" s="68">
        <v>43191</v>
      </c>
    </row>
    <row r="4083" spans="1:6">
      <c r="A4083" s="79" t="s">
        <v>13940</v>
      </c>
      <c r="B4083" s="80">
        <v>2022</v>
      </c>
      <c r="C4083" t="s">
        <v>11731</v>
      </c>
      <c r="D4083" t="s">
        <v>511</v>
      </c>
      <c r="E4083" t="s">
        <v>11732</v>
      </c>
      <c r="F4083" s="68">
        <v>37622</v>
      </c>
    </row>
    <row r="4084" spans="1:6">
      <c r="A4084" s="79" t="s">
        <v>13940</v>
      </c>
      <c r="B4084" s="80">
        <v>2022</v>
      </c>
      <c r="C4084" t="s">
        <v>11733</v>
      </c>
      <c r="D4084" t="s">
        <v>511</v>
      </c>
      <c r="E4084" t="s">
        <v>11734</v>
      </c>
      <c r="F4084" s="68">
        <v>40756</v>
      </c>
    </row>
    <row r="4085" spans="1:6">
      <c r="A4085" s="79" t="s">
        <v>13940</v>
      </c>
      <c r="B4085" s="80">
        <v>2022</v>
      </c>
      <c r="C4085" t="s">
        <v>11272</v>
      </c>
      <c r="D4085" t="s">
        <v>511</v>
      </c>
      <c r="E4085" t="s">
        <v>11735</v>
      </c>
      <c r="F4085" s="68">
        <v>37622</v>
      </c>
    </row>
    <row r="4086" spans="1:6">
      <c r="A4086" s="79" t="s">
        <v>13940</v>
      </c>
      <c r="B4086" s="80">
        <v>2022</v>
      </c>
      <c r="C4086" t="s">
        <v>11736</v>
      </c>
      <c r="D4086" t="s">
        <v>511</v>
      </c>
      <c r="E4086" t="s">
        <v>11737</v>
      </c>
      <c r="F4086" s="68">
        <v>41426</v>
      </c>
    </row>
    <row r="4087" spans="1:6">
      <c r="A4087" s="79" t="s">
        <v>13940</v>
      </c>
      <c r="B4087" s="80">
        <v>2022</v>
      </c>
      <c r="C4087" t="s">
        <v>11738</v>
      </c>
      <c r="D4087" t="s">
        <v>511</v>
      </c>
      <c r="E4087" t="s">
        <v>11739</v>
      </c>
      <c r="F4087" s="68">
        <v>43344</v>
      </c>
    </row>
    <row r="4088" spans="1:6">
      <c r="A4088" s="79" t="s">
        <v>13940</v>
      </c>
      <c r="B4088" s="80">
        <v>2022</v>
      </c>
      <c r="C4088" t="s">
        <v>15511</v>
      </c>
      <c r="D4088" t="s">
        <v>511</v>
      </c>
      <c r="E4088" t="s">
        <v>11740</v>
      </c>
      <c r="F4088" s="68">
        <v>41426</v>
      </c>
    </row>
    <row r="4089" spans="1:6">
      <c r="A4089" s="79" t="s">
        <v>13940</v>
      </c>
      <c r="B4089" s="80">
        <v>2022</v>
      </c>
      <c r="C4089" t="s">
        <v>15512</v>
      </c>
      <c r="D4089" t="s">
        <v>511</v>
      </c>
      <c r="E4089" t="s">
        <v>11741</v>
      </c>
      <c r="F4089" s="68">
        <v>37622</v>
      </c>
    </row>
    <row r="4090" spans="1:6">
      <c r="A4090" s="79" t="s">
        <v>13940</v>
      </c>
      <c r="B4090" s="80">
        <v>2022</v>
      </c>
      <c r="C4090" t="s">
        <v>11742</v>
      </c>
      <c r="D4090" t="s">
        <v>511</v>
      </c>
      <c r="E4090" t="s">
        <v>11743</v>
      </c>
      <c r="F4090" s="68">
        <v>37622</v>
      </c>
    </row>
    <row r="4091" spans="1:6">
      <c r="A4091" s="79" t="s">
        <v>13940</v>
      </c>
      <c r="B4091" s="80">
        <v>2022</v>
      </c>
      <c r="C4091" t="s">
        <v>11744</v>
      </c>
      <c r="D4091" t="s">
        <v>511</v>
      </c>
      <c r="E4091" t="s">
        <v>11745</v>
      </c>
      <c r="F4091" s="68">
        <v>37622</v>
      </c>
    </row>
    <row r="4092" spans="1:6">
      <c r="A4092" s="79" t="s">
        <v>13940</v>
      </c>
      <c r="B4092" s="80">
        <v>2022</v>
      </c>
      <c r="C4092" t="s">
        <v>11746</v>
      </c>
      <c r="D4092" t="s">
        <v>511</v>
      </c>
      <c r="E4092" t="s">
        <v>11747</v>
      </c>
      <c r="F4092" s="68">
        <v>37622</v>
      </c>
    </row>
    <row r="4093" spans="1:6">
      <c r="A4093" s="79" t="s">
        <v>13940</v>
      </c>
      <c r="B4093" s="80">
        <v>2022</v>
      </c>
      <c r="C4093" t="s">
        <v>11748</v>
      </c>
      <c r="D4093" t="s">
        <v>511</v>
      </c>
      <c r="E4093" t="s">
        <v>11749</v>
      </c>
      <c r="F4093" s="68">
        <v>37622</v>
      </c>
    </row>
    <row r="4094" spans="1:6">
      <c r="A4094" s="79" t="s">
        <v>13941</v>
      </c>
      <c r="B4094" s="80">
        <v>2022</v>
      </c>
      <c r="C4094" t="s">
        <v>11750</v>
      </c>
      <c r="D4094" t="s">
        <v>511</v>
      </c>
      <c r="E4094" t="s">
        <v>11751</v>
      </c>
      <c r="F4094" s="68">
        <v>43556</v>
      </c>
    </row>
    <row r="4095" spans="1:6">
      <c r="A4095" s="79" t="s">
        <v>13941</v>
      </c>
      <c r="B4095" s="80">
        <v>2022</v>
      </c>
      <c r="C4095" t="s">
        <v>11752</v>
      </c>
      <c r="D4095" t="s">
        <v>511</v>
      </c>
      <c r="E4095" t="s">
        <v>11753</v>
      </c>
      <c r="F4095" s="68">
        <v>37622</v>
      </c>
    </row>
    <row r="4096" spans="1:6">
      <c r="A4096" s="79" t="s">
        <v>13941</v>
      </c>
      <c r="B4096" s="80">
        <v>2022</v>
      </c>
      <c r="C4096" t="s">
        <v>4418</v>
      </c>
      <c r="D4096" t="s">
        <v>511</v>
      </c>
      <c r="E4096" t="s">
        <v>11754</v>
      </c>
      <c r="F4096" s="68">
        <v>43709</v>
      </c>
    </row>
    <row r="4097" spans="1:6">
      <c r="A4097" s="79" t="s">
        <v>13941</v>
      </c>
      <c r="B4097" s="80">
        <v>2022</v>
      </c>
      <c r="C4097" t="s">
        <v>11755</v>
      </c>
      <c r="D4097" t="s">
        <v>511</v>
      </c>
      <c r="E4097" t="s">
        <v>11756</v>
      </c>
      <c r="F4097" s="68">
        <v>43709</v>
      </c>
    </row>
    <row r="4098" spans="1:6">
      <c r="A4098" s="79" t="s">
        <v>13941</v>
      </c>
      <c r="B4098" s="80">
        <v>2022</v>
      </c>
      <c r="C4098" t="s">
        <v>11757</v>
      </c>
      <c r="D4098" t="s">
        <v>511</v>
      </c>
      <c r="E4098" t="s">
        <v>11758</v>
      </c>
      <c r="F4098" s="68">
        <v>43709</v>
      </c>
    </row>
    <row r="4099" spans="1:6">
      <c r="A4099" s="79" t="s">
        <v>13941</v>
      </c>
      <c r="B4099" s="80">
        <v>2022</v>
      </c>
      <c r="C4099" t="s">
        <v>9502</v>
      </c>
      <c r="D4099" t="s">
        <v>511</v>
      </c>
      <c r="E4099" t="s">
        <v>11759</v>
      </c>
      <c r="F4099" s="68">
        <v>43709</v>
      </c>
    </row>
    <row r="4100" spans="1:6">
      <c r="A4100" s="79" t="s">
        <v>13941</v>
      </c>
      <c r="B4100" s="80">
        <v>2022</v>
      </c>
      <c r="C4100" t="s">
        <v>10687</v>
      </c>
      <c r="D4100" t="s">
        <v>511</v>
      </c>
      <c r="E4100" t="s">
        <v>11760</v>
      </c>
      <c r="F4100" s="68">
        <v>43952</v>
      </c>
    </row>
    <row r="4101" spans="1:6">
      <c r="A4101" s="79" t="s">
        <v>13941</v>
      </c>
      <c r="B4101" s="80">
        <v>2022</v>
      </c>
      <c r="C4101" t="s">
        <v>11761</v>
      </c>
      <c r="D4101" t="s">
        <v>511</v>
      </c>
      <c r="E4101" t="s">
        <v>11762</v>
      </c>
      <c r="F4101" s="68">
        <v>43952</v>
      </c>
    </row>
    <row r="4102" spans="1:6">
      <c r="A4102" s="79" t="s">
        <v>13941</v>
      </c>
      <c r="B4102" s="80">
        <v>2022</v>
      </c>
      <c r="C4102" t="s">
        <v>296</v>
      </c>
      <c r="D4102" t="s">
        <v>511</v>
      </c>
      <c r="E4102" t="s">
        <v>11763</v>
      </c>
      <c r="F4102" s="68">
        <v>43770</v>
      </c>
    </row>
    <row r="4103" spans="1:6">
      <c r="A4103" s="79" t="s">
        <v>13942</v>
      </c>
      <c r="B4103" s="80">
        <v>2022</v>
      </c>
      <c r="C4103" t="s">
        <v>11764</v>
      </c>
      <c r="D4103" t="s">
        <v>511</v>
      </c>
      <c r="E4103" t="s">
        <v>11765</v>
      </c>
      <c r="F4103" s="68">
        <v>42156</v>
      </c>
    </row>
    <row r="4104" spans="1:6">
      <c r="A4104" s="79" t="s">
        <v>13942</v>
      </c>
      <c r="B4104" s="80">
        <v>2022</v>
      </c>
      <c r="C4104" t="s">
        <v>9030</v>
      </c>
      <c r="D4104" t="s">
        <v>511</v>
      </c>
      <c r="E4104" t="s">
        <v>11766</v>
      </c>
      <c r="F4104" s="68">
        <v>42156</v>
      </c>
    </row>
    <row r="4105" spans="1:6">
      <c r="A4105" s="79" t="s">
        <v>13942</v>
      </c>
      <c r="B4105" s="80">
        <v>2022</v>
      </c>
      <c r="C4105" t="s">
        <v>11767</v>
      </c>
      <c r="D4105" t="s">
        <v>511</v>
      </c>
      <c r="E4105" t="s">
        <v>11768</v>
      </c>
      <c r="F4105" s="68">
        <v>42156</v>
      </c>
    </row>
    <row r="4106" spans="1:6">
      <c r="A4106" s="79" t="s">
        <v>13942</v>
      </c>
      <c r="B4106" s="80">
        <v>2022</v>
      </c>
      <c r="C4106" t="s">
        <v>10228</v>
      </c>
      <c r="D4106" t="s">
        <v>511</v>
      </c>
      <c r="E4106" t="s">
        <v>11769</v>
      </c>
      <c r="F4106" s="68">
        <v>44256</v>
      </c>
    </row>
    <row r="4107" spans="1:6">
      <c r="A4107" s="79" t="s">
        <v>13942</v>
      </c>
      <c r="B4107" s="80">
        <v>2022</v>
      </c>
      <c r="C4107" t="s">
        <v>15513</v>
      </c>
      <c r="D4107" t="s">
        <v>511</v>
      </c>
      <c r="E4107" t="s">
        <v>11770</v>
      </c>
      <c r="F4107" s="68">
        <v>44256</v>
      </c>
    </row>
    <row r="4108" spans="1:6">
      <c r="A4108" s="79" t="s">
        <v>13943</v>
      </c>
      <c r="B4108" s="80">
        <v>2022</v>
      </c>
      <c r="C4108" t="s">
        <v>11771</v>
      </c>
      <c r="D4108" t="s">
        <v>511</v>
      </c>
      <c r="E4108" t="s">
        <v>11772</v>
      </c>
      <c r="F4108" s="68">
        <v>43405</v>
      </c>
    </row>
    <row r="4109" spans="1:6">
      <c r="A4109" s="79" t="s">
        <v>13944</v>
      </c>
      <c r="B4109" s="80">
        <v>2022</v>
      </c>
      <c r="C4109" t="s">
        <v>11773</v>
      </c>
      <c r="D4109" t="s">
        <v>511</v>
      </c>
      <c r="E4109" t="s">
        <v>11774</v>
      </c>
      <c r="F4109" s="68">
        <v>42644</v>
      </c>
    </row>
    <row r="4110" spans="1:6">
      <c r="A4110" s="79" t="s">
        <v>13874</v>
      </c>
      <c r="B4110" s="80">
        <v>2022</v>
      </c>
      <c r="C4110" t="s">
        <v>11775</v>
      </c>
      <c r="D4110" t="s">
        <v>511</v>
      </c>
      <c r="E4110" t="s">
        <v>11776</v>
      </c>
      <c r="F4110" s="68">
        <v>43647</v>
      </c>
    </row>
    <row r="4111" spans="1:6">
      <c r="A4111" s="79" t="s">
        <v>13945</v>
      </c>
      <c r="B4111" s="80">
        <v>2022</v>
      </c>
      <c r="C4111" t="s">
        <v>11777</v>
      </c>
      <c r="D4111" t="s">
        <v>511</v>
      </c>
      <c r="E4111" t="s">
        <v>11778</v>
      </c>
      <c r="F4111" s="68">
        <v>43586</v>
      </c>
    </row>
    <row r="4112" spans="1:6">
      <c r="A4112" s="79" t="s">
        <v>13946</v>
      </c>
      <c r="B4112" s="80">
        <v>2022</v>
      </c>
      <c r="C4112" t="s">
        <v>11779</v>
      </c>
      <c r="D4112" t="s">
        <v>511</v>
      </c>
      <c r="E4112" t="s">
        <v>11780</v>
      </c>
      <c r="F4112" s="68">
        <v>43770</v>
      </c>
    </row>
    <row r="4113" spans="1:6">
      <c r="A4113" s="79" t="s">
        <v>13880</v>
      </c>
      <c r="B4113" s="80">
        <v>2022</v>
      </c>
      <c r="C4113" t="s">
        <v>11781</v>
      </c>
      <c r="D4113" t="s">
        <v>511</v>
      </c>
      <c r="E4113" t="s">
        <v>11782</v>
      </c>
      <c r="F4113" s="68">
        <v>43617</v>
      </c>
    </row>
    <row r="4114" spans="1:6">
      <c r="A4114" s="79" t="s">
        <v>13947</v>
      </c>
      <c r="B4114" s="80">
        <v>2022</v>
      </c>
      <c r="C4114" t="s">
        <v>11783</v>
      </c>
      <c r="D4114" t="s">
        <v>511</v>
      </c>
      <c r="E4114" t="s">
        <v>11784</v>
      </c>
      <c r="F4114" s="68">
        <v>43952</v>
      </c>
    </row>
    <row r="4115" spans="1:6">
      <c r="A4115" s="79" t="s">
        <v>13882</v>
      </c>
      <c r="B4115" s="80">
        <v>2022</v>
      </c>
      <c r="C4115" t="s">
        <v>11785</v>
      </c>
      <c r="D4115" t="s">
        <v>511</v>
      </c>
      <c r="E4115" t="s">
        <v>11786</v>
      </c>
      <c r="F4115" s="68">
        <v>43678</v>
      </c>
    </row>
    <row r="4116" spans="1:6">
      <c r="A4116" s="79" t="s">
        <v>13887</v>
      </c>
      <c r="B4116" s="80">
        <v>2022</v>
      </c>
      <c r="C4116" t="s">
        <v>3492</v>
      </c>
      <c r="D4116" t="s">
        <v>511</v>
      </c>
      <c r="E4116" t="s">
        <v>11787</v>
      </c>
      <c r="F4116" s="68">
        <v>43770</v>
      </c>
    </row>
    <row r="4117" spans="1:6">
      <c r="A4117" s="79" t="s">
        <v>13887</v>
      </c>
      <c r="B4117" s="80">
        <v>2022</v>
      </c>
      <c r="C4117" t="s">
        <v>11788</v>
      </c>
      <c r="D4117" t="s">
        <v>511</v>
      </c>
      <c r="E4117" t="s">
        <v>11789</v>
      </c>
      <c r="F4117" s="68">
        <v>42064</v>
      </c>
    </row>
    <row r="4118" spans="1:6">
      <c r="A4118" s="79" t="s">
        <v>13948</v>
      </c>
      <c r="B4118" s="80">
        <v>2022</v>
      </c>
      <c r="C4118" t="s">
        <v>15514</v>
      </c>
      <c r="D4118" t="s">
        <v>511</v>
      </c>
      <c r="E4118" t="s">
        <v>11790</v>
      </c>
      <c r="F4118" s="68">
        <v>44044</v>
      </c>
    </row>
    <row r="4119" spans="1:6">
      <c r="A4119" s="79" t="s">
        <v>13917</v>
      </c>
      <c r="B4119" s="80">
        <v>2022</v>
      </c>
      <c r="C4119" t="s">
        <v>11791</v>
      </c>
      <c r="D4119" t="s">
        <v>511</v>
      </c>
      <c r="E4119" t="s">
        <v>11792</v>
      </c>
      <c r="F4119" s="68">
        <v>43952</v>
      </c>
    </row>
    <row r="4120" spans="1:6">
      <c r="A4120" s="79" t="s">
        <v>13918</v>
      </c>
      <c r="B4120" s="80">
        <v>2022</v>
      </c>
      <c r="C4120" t="s">
        <v>11793</v>
      </c>
      <c r="D4120" t="s">
        <v>511</v>
      </c>
      <c r="E4120" t="s">
        <v>11794</v>
      </c>
      <c r="F4120" s="68">
        <v>43586</v>
      </c>
    </row>
    <row r="4121" spans="1:6">
      <c r="A4121" s="79" t="s">
        <v>13918</v>
      </c>
      <c r="B4121" s="80">
        <v>2022</v>
      </c>
      <c r="C4121" t="s">
        <v>11795</v>
      </c>
      <c r="D4121" t="s">
        <v>511</v>
      </c>
      <c r="E4121" t="s">
        <v>11796</v>
      </c>
      <c r="F4121" s="68">
        <v>43586</v>
      </c>
    </row>
    <row r="4122" spans="1:6">
      <c r="A4122" s="79" t="s">
        <v>13920</v>
      </c>
      <c r="B4122" s="80">
        <v>2022</v>
      </c>
      <c r="C4122" t="s">
        <v>11797</v>
      </c>
      <c r="D4122" t="s">
        <v>511</v>
      </c>
      <c r="E4122" t="s">
        <v>11798</v>
      </c>
      <c r="F4122" s="68">
        <v>44264</v>
      </c>
    </row>
    <row r="4123" spans="1:6">
      <c r="A4123" s="79" t="s">
        <v>13920</v>
      </c>
      <c r="B4123" s="80">
        <v>2022</v>
      </c>
      <c r="C4123" t="s">
        <v>11799</v>
      </c>
      <c r="D4123" t="s">
        <v>511</v>
      </c>
      <c r="E4123" t="s">
        <v>11800</v>
      </c>
      <c r="F4123" s="68">
        <v>44264</v>
      </c>
    </row>
    <row r="4124" spans="1:6">
      <c r="A4124" s="79" t="s">
        <v>13920</v>
      </c>
      <c r="B4124" s="80">
        <v>2022</v>
      </c>
      <c r="C4124" t="s">
        <v>11801</v>
      </c>
      <c r="D4124" t="s">
        <v>511</v>
      </c>
      <c r="E4124" t="s">
        <v>11802</v>
      </c>
      <c r="F4124" s="68">
        <v>44264</v>
      </c>
    </row>
    <row r="4125" spans="1:6">
      <c r="A4125" s="79" t="s">
        <v>13921</v>
      </c>
      <c r="B4125" s="80">
        <v>2022</v>
      </c>
      <c r="C4125" t="s">
        <v>15515</v>
      </c>
      <c r="D4125" t="s">
        <v>511</v>
      </c>
      <c r="E4125" t="s">
        <v>11803</v>
      </c>
      <c r="F4125" s="68">
        <v>43466</v>
      </c>
    </row>
    <row r="4126" spans="1:6">
      <c r="A4126" s="79" t="s">
        <v>13940</v>
      </c>
      <c r="B4126" s="80">
        <v>2022</v>
      </c>
      <c r="C4126" t="s">
        <v>8440</v>
      </c>
      <c r="D4126" t="s">
        <v>511</v>
      </c>
      <c r="E4126" t="s">
        <v>11804</v>
      </c>
      <c r="F4126" s="68">
        <v>43739</v>
      </c>
    </row>
    <row r="4127" spans="1:6">
      <c r="A4127" s="79" t="s">
        <v>13940</v>
      </c>
      <c r="B4127" s="80">
        <v>2022</v>
      </c>
      <c r="C4127" t="s">
        <v>11805</v>
      </c>
      <c r="D4127" t="s">
        <v>511</v>
      </c>
      <c r="E4127" t="s">
        <v>11806</v>
      </c>
      <c r="F4127" s="68">
        <v>43800</v>
      </c>
    </row>
    <row r="4128" spans="1:6">
      <c r="A4128" s="79" t="s">
        <v>13940</v>
      </c>
      <c r="B4128" s="80">
        <v>2022</v>
      </c>
      <c r="C4128" t="s">
        <v>11807</v>
      </c>
      <c r="D4128" t="s">
        <v>511</v>
      </c>
      <c r="E4128" t="s">
        <v>11808</v>
      </c>
      <c r="F4128" s="68">
        <v>43800</v>
      </c>
    </row>
    <row r="4129" spans="1:6">
      <c r="A4129" s="79" t="s">
        <v>13949</v>
      </c>
      <c r="B4129" s="80">
        <v>2023</v>
      </c>
      <c r="C4129" t="s">
        <v>11809</v>
      </c>
      <c r="D4129" t="s">
        <v>511</v>
      </c>
      <c r="E4129" t="s">
        <v>11810</v>
      </c>
      <c r="F4129" s="68">
        <v>43497</v>
      </c>
    </row>
    <row r="4130" spans="1:6">
      <c r="A4130" s="79" t="s">
        <v>13950</v>
      </c>
      <c r="B4130" s="80">
        <v>2023</v>
      </c>
      <c r="C4130" t="s">
        <v>11814</v>
      </c>
      <c r="D4130" t="s">
        <v>511</v>
      </c>
      <c r="E4130" t="s">
        <v>11811</v>
      </c>
      <c r="F4130" s="68">
        <v>44105</v>
      </c>
    </row>
    <row r="4131" spans="1:6">
      <c r="A4131" s="79" t="s">
        <v>13950</v>
      </c>
      <c r="B4131" s="80">
        <v>2023</v>
      </c>
      <c r="C4131" t="s">
        <v>11812</v>
      </c>
      <c r="D4131" t="s">
        <v>511</v>
      </c>
      <c r="E4131" t="s">
        <v>11813</v>
      </c>
      <c r="F4131" s="68">
        <v>43946</v>
      </c>
    </row>
    <row r="4132" spans="1:6">
      <c r="A4132" s="79" t="s">
        <v>13950</v>
      </c>
      <c r="B4132" s="80">
        <v>2023</v>
      </c>
      <c r="C4132" t="s">
        <v>11814</v>
      </c>
      <c r="D4132" t="s">
        <v>511</v>
      </c>
      <c r="E4132" t="s">
        <v>11815</v>
      </c>
      <c r="F4132" s="68">
        <v>44105</v>
      </c>
    </row>
    <row r="4133" spans="1:6">
      <c r="A4133" s="79" t="s">
        <v>13950</v>
      </c>
      <c r="B4133" s="80">
        <v>2023</v>
      </c>
      <c r="C4133" t="s">
        <v>11816</v>
      </c>
      <c r="D4133" t="s">
        <v>511</v>
      </c>
      <c r="E4133" t="s">
        <v>11817</v>
      </c>
      <c r="F4133" s="68">
        <v>43982</v>
      </c>
    </row>
    <row r="4134" spans="1:6">
      <c r="A4134" s="79" t="s">
        <v>13950</v>
      </c>
      <c r="B4134" s="80">
        <v>2023</v>
      </c>
      <c r="C4134" t="s">
        <v>11818</v>
      </c>
      <c r="D4134" t="s">
        <v>511</v>
      </c>
      <c r="E4134" t="s">
        <v>11819</v>
      </c>
      <c r="F4134" s="68">
        <v>43374</v>
      </c>
    </row>
    <row r="4135" spans="1:6">
      <c r="A4135" s="79" t="s">
        <v>13950</v>
      </c>
      <c r="B4135" s="80">
        <v>2023</v>
      </c>
      <c r="C4135" t="s">
        <v>11820</v>
      </c>
      <c r="D4135" t="s">
        <v>511</v>
      </c>
      <c r="E4135" t="s">
        <v>11821</v>
      </c>
      <c r="F4135" s="68">
        <v>43374</v>
      </c>
    </row>
    <row r="4136" spans="1:6">
      <c r="A4136" s="79" t="s">
        <v>13950</v>
      </c>
      <c r="B4136" s="80">
        <v>2023</v>
      </c>
      <c r="C4136" t="s">
        <v>11822</v>
      </c>
      <c r="D4136" t="s">
        <v>511</v>
      </c>
      <c r="E4136" t="s">
        <v>11823</v>
      </c>
      <c r="F4136" s="68">
        <v>43374</v>
      </c>
    </row>
    <row r="4137" spans="1:6">
      <c r="A4137" s="79" t="s">
        <v>13950</v>
      </c>
      <c r="B4137" s="80">
        <v>2023</v>
      </c>
      <c r="C4137" t="s">
        <v>11824</v>
      </c>
      <c r="D4137" t="s">
        <v>511</v>
      </c>
      <c r="E4137" t="s">
        <v>11825</v>
      </c>
      <c r="F4137" s="68">
        <v>43374</v>
      </c>
    </row>
    <row r="4138" spans="1:6">
      <c r="A4138" s="79" t="s">
        <v>13951</v>
      </c>
      <c r="B4138" s="80">
        <v>2023</v>
      </c>
      <c r="C4138" t="s">
        <v>15516</v>
      </c>
      <c r="D4138" t="s">
        <v>511</v>
      </c>
      <c r="E4138" t="s">
        <v>11826</v>
      </c>
      <c r="F4138" s="68">
        <v>37408</v>
      </c>
    </row>
    <row r="4139" spans="1:6">
      <c r="A4139" s="79" t="s">
        <v>13952</v>
      </c>
      <c r="B4139" s="80">
        <v>2023</v>
      </c>
      <c r="C4139" t="s">
        <v>7409</v>
      </c>
      <c r="D4139" t="s">
        <v>511</v>
      </c>
      <c r="E4139" t="s">
        <v>11827</v>
      </c>
      <c r="F4139" s="68">
        <v>43946</v>
      </c>
    </row>
    <row r="4140" spans="1:6">
      <c r="A4140" s="79" t="s">
        <v>13953</v>
      </c>
      <c r="B4140" s="80">
        <v>2023</v>
      </c>
      <c r="C4140" t="s">
        <v>11828</v>
      </c>
      <c r="D4140" t="s">
        <v>511</v>
      </c>
      <c r="E4140" t="s">
        <v>11829</v>
      </c>
      <c r="F4140" s="68">
        <v>43586</v>
      </c>
    </row>
    <row r="4141" spans="1:6">
      <c r="A4141" s="79" t="s">
        <v>13954</v>
      </c>
      <c r="B4141" s="80">
        <v>2023</v>
      </c>
      <c r="C4141" t="s">
        <v>11830</v>
      </c>
      <c r="D4141" t="s">
        <v>511</v>
      </c>
      <c r="E4141" t="s">
        <v>11831</v>
      </c>
      <c r="F4141" s="68">
        <v>44090</v>
      </c>
    </row>
    <row r="4142" spans="1:6">
      <c r="A4142" s="79" t="s">
        <v>13954</v>
      </c>
      <c r="B4142" s="80">
        <v>2023</v>
      </c>
      <c r="C4142" t="s">
        <v>11681</v>
      </c>
      <c r="D4142" t="s">
        <v>511</v>
      </c>
      <c r="E4142" t="s">
        <v>11832</v>
      </c>
      <c r="F4142" s="68">
        <v>43952</v>
      </c>
    </row>
    <row r="4143" spans="1:6">
      <c r="A4143" s="79" t="s">
        <v>13954</v>
      </c>
      <c r="B4143" s="80">
        <v>2023</v>
      </c>
      <c r="C4143" t="s">
        <v>11833</v>
      </c>
      <c r="D4143" t="s">
        <v>511</v>
      </c>
      <c r="E4143" t="s">
        <v>11834</v>
      </c>
      <c r="F4143" s="68">
        <v>42767</v>
      </c>
    </row>
    <row r="4144" spans="1:6">
      <c r="A4144" s="79" t="s">
        <v>13954</v>
      </c>
      <c r="B4144" s="80">
        <v>2023</v>
      </c>
      <c r="C4144" t="s">
        <v>4289</v>
      </c>
      <c r="D4144" t="s">
        <v>511</v>
      </c>
      <c r="E4144" t="s">
        <v>11835</v>
      </c>
      <c r="F4144" s="68">
        <v>43952</v>
      </c>
    </row>
    <row r="4145" spans="1:6">
      <c r="A4145" s="79" t="s">
        <v>13955</v>
      </c>
      <c r="B4145" s="80">
        <v>2023</v>
      </c>
      <c r="C4145" t="s">
        <v>1470</v>
      </c>
      <c r="D4145" t="s">
        <v>511</v>
      </c>
      <c r="E4145" t="s">
        <v>11836</v>
      </c>
      <c r="F4145" s="68">
        <v>43770</v>
      </c>
    </row>
    <row r="4146" spans="1:6">
      <c r="A4146" s="79" t="s">
        <v>13955</v>
      </c>
      <c r="B4146" s="80">
        <v>2023</v>
      </c>
      <c r="C4146" t="s">
        <v>11837</v>
      </c>
      <c r="D4146" t="s">
        <v>511</v>
      </c>
      <c r="E4146" t="s">
        <v>11838</v>
      </c>
      <c r="F4146" s="68">
        <v>43946</v>
      </c>
    </row>
    <row r="4147" spans="1:6">
      <c r="A4147" s="79" t="s">
        <v>13956</v>
      </c>
      <c r="B4147" s="80">
        <v>2023</v>
      </c>
      <c r="C4147" t="s">
        <v>15517</v>
      </c>
      <c r="D4147" t="s">
        <v>511</v>
      </c>
      <c r="E4147" t="s">
        <v>11839</v>
      </c>
      <c r="F4147" s="68">
        <v>41426</v>
      </c>
    </row>
    <row r="4148" spans="1:6">
      <c r="A4148" s="79" t="s">
        <v>13956</v>
      </c>
      <c r="B4148" s="80">
        <v>2023</v>
      </c>
      <c r="C4148" t="s">
        <v>10763</v>
      </c>
      <c r="D4148" t="s">
        <v>511</v>
      </c>
      <c r="E4148" t="s">
        <v>11840</v>
      </c>
      <c r="F4148" s="68">
        <v>43580</v>
      </c>
    </row>
    <row r="4149" spans="1:6">
      <c r="A4149" s="79" t="s">
        <v>13956</v>
      </c>
      <c r="B4149" s="80">
        <v>2023</v>
      </c>
      <c r="C4149" t="s">
        <v>11841</v>
      </c>
      <c r="D4149" t="s">
        <v>511</v>
      </c>
      <c r="E4149" t="s">
        <v>11842</v>
      </c>
      <c r="F4149" s="68">
        <v>43556</v>
      </c>
    </row>
    <row r="4150" spans="1:6">
      <c r="A4150" s="79" t="s">
        <v>13957</v>
      </c>
      <c r="B4150" s="80">
        <v>2023</v>
      </c>
      <c r="C4150" t="s">
        <v>11843</v>
      </c>
      <c r="D4150" t="s">
        <v>511</v>
      </c>
      <c r="E4150" t="s">
        <v>11844</v>
      </c>
      <c r="F4150" s="68">
        <v>43497</v>
      </c>
    </row>
    <row r="4151" spans="1:6">
      <c r="A4151" s="79" t="s">
        <v>13957</v>
      </c>
      <c r="B4151" s="80">
        <v>2023</v>
      </c>
      <c r="C4151" t="s">
        <v>11845</v>
      </c>
      <c r="D4151" t="s">
        <v>511</v>
      </c>
      <c r="E4151" t="s">
        <v>11846</v>
      </c>
      <c r="F4151" s="68">
        <v>43497</v>
      </c>
    </row>
    <row r="4152" spans="1:6">
      <c r="A4152" s="79" t="s">
        <v>13957</v>
      </c>
      <c r="B4152" s="80">
        <v>2023</v>
      </c>
      <c r="C4152" t="s">
        <v>11847</v>
      </c>
      <c r="D4152" t="s">
        <v>511</v>
      </c>
      <c r="E4152" t="s">
        <v>11848</v>
      </c>
      <c r="F4152" s="68">
        <v>43497</v>
      </c>
    </row>
    <row r="4153" spans="1:6">
      <c r="A4153" s="79" t="s">
        <v>13957</v>
      </c>
      <c r="B4153" s="80">
        <v>2023</v>
      </c>
      <c r="C4153" t="s">
        <v>11849</v>
      </c>
      <c r="D4153" t="s">
        <v>511</v>
      </c>
      <c r="E4153" t="s">
        <v>11850</v>
      </c>
      <c r="F4153" s="68">
        <v>43497</v>
      </c>
    </row>
    <row r="4154" spans="1:6">
      <c r="A4154" s="79" t="s">
        <v>13957</v>
      </c>
      <c r="B4154" s="80">
        <v>2023</v>
      </c>
      <c r="C4154" t="s">
        <v>11851</v>
      </c>
      <c r="D4154" t="s">
        <v>511</v>
      </c>
      <c r="E4154" t="s">
        <v>11852</v>
      </c>
      <c r="F4154" s="68">
        <v>43497</v>
      </c>
    </row>
    <row r="4155" spans="1:6">
      <c r="A4155" s="79" t="s">
        <v>13957</v>
      </c>
      <c r="B4155" s="80">
        <v>2023</v>
      </c>
      <c r="C4155" t="s">
        <v>11853</v>
      </c>
      <c r="D4155" t="s">
        <v>511</v>
      </c>
      <c r="E4155" t="s">
        <v>11854</v>
      </c>
      <c r="F4155" s="68">
        <v>43497</v>
      </c>
    </row>
    <row r="4156" spans="1:6">
      <c r="A4156" s="79" t="s">
        <v>13958</v>
      </c>
      <c r="B4156" s="80">
        <v>2023</v>
      </c>
      <c r="C4156" t="s">
        <v>11855</v>
      </c>
      <c r="D4156" t="s">
        <v>511</v>
      </c>
      <c r="E4156" t="s">
        <v>11856</v>
      </c>
      <c r="F4156" s="68">
        <v>43497</v>
      </c>
    </row>
    <row r="4157" spans="1:6">
      <c r="A4157" s="79" t="s">
        <v>13958</v>
      </c>
      <c r="B4157" s="80">
        <v>2023</v>
      </c>
      <c r="C4157" t="s">
        <v>11857</v>
      </c>
      <c r="D4157" t="s">
        <v>511</v>
      </c>
      <c r="E4157" t="s">
        <v>11858</v>
      </c>
      <c r="F4157" s="68">
        <v>43497</v>
      </c>
    </row>
    <row r="4158" spans="1:6">
      <c r="A4158" s="79" t="s">
        <v>13958</v>
      </c>
      <c r="B4158" s="80">
        <v>2023</v>
      </c>
      <c r="C4158" t="s">
        <v>15026</v>
      </c>
      <c r="D4158" t="s">
        <v>511</v>
      </c>
      <c r="E4158" t="s">
        <v>11859</v>
      </c>
      <c r="F4158" s="68">
        <v>43497</v>
      </c>
    </row>
    <row r="4159" spans="1:6">
      <c r="A4159" s="79" t="s">
        <v>13958</v>
      </c>
      <c r="B4159" s="80">
        <v>2023</v>
      </c>
      <c r="C4159" t="s">
        <v>11860</v>
      </c>
      <c r="D4159" t="s">
        <v>511</v>
      </c>
      <c r="E4159" t="s">
        <v>11861</v>
      </c>
      <c r="F4159" s="68">
        <v>43709</v>
      </c>
    </row>
    <row r="4160" spans="1:6">
      <c r="A4160" s="79" t="s">
        <v>13959</v>
      </c>
      <c r="B4160" s="80">
        <v>2023</v>
      </c>
      <c r="C4160" t="s">
        <v>11862</v>
      </c>
      <c r="D4160" t="s">
        <v>511</v>
      </c>
      <c r="E4160" t="s">
        <v>11863</v>
      </c>
      <c r="F4160" s="68">
        <v>43497</v>
      </c>
    </row>
    <row r="4161" spans="1:6">
      <c r="A4161" s="79" t="s">
        <v>13959</v>
      </c>
      <c r="B4161" s="80">
        <v>2023</v>
      </c>
      <c r="C4161" t="s">
        <v>11864</v>
      </c>
      <c r="D4161" t="s">
        <v>511</v>
      </c>
      <c r="E4161" t="s">
        <v>11865</v>
      </c>
      <c r="F4161" s="68">
        <v>43497</v>
      </c>
    </row>
    <row r="4162" spans="1:6">
      <c r="A4162" s="79" t="s">
        <v>13960</v>
      </c>
      <c r="B4162" s="80">
        <v>2023</v>
      </c>
      <c r="C4162" t="s">
        <v>11866</v>
      </c>
      <c r="D4162" t="s">
        <v>511</v>
      </c>
      <c r="E4162" t="s">
        <v>11867</v>
      </c>
      <c r="F4162" s="68">
        <v>43800</v>
      </c>
    </row>
    <row r="4163" spans="1:6">
      <c r="A4163" s="79" t="s">
        <v>13961</v>
      </c>
      <c r="B4163" s="80">
        <v>2023</v>
      </c>
      <c r="C4163" t="s">
        <v>11868</v>
      </c>
      <c r="D4163" t="s">
        <v>511</v>
      </c>
      <c r="E4163" t="s">
        <v>11869</v>
      </c>
      <c r="F4163" s="68">
        <v>43952</v>
      </c>
    </row>
    <row r="4164" spans="1:6">
      <c r="A4164" s="79" t="s">
        <v>13962</v>
      </c>
      <c r="B4164" s="80">
        <v>2023</v>
      </c>
      <c r="C4164" t="s">
        <v>11870</v>
      </c>
      <c r="D4164" t="s">
        <v>511</v>
      </c>
      <c r="E4164" t="s">
        <v>11871</v>
      </c>
      <c r="F4164" s="68">
        <v>43891</v>
      </c>
    </row>
    <row r="4165" spans="1:6">
      <c r="A4165" s="79" t="s">
        <v>13963</v>
      </c>
      <c r="B4165" s="80">
        <v>2023</v>
      </c>
      <c r="C4165" t="s">
        <v>11872</v>
      </c>
      <c r="D4165" t="s">
        <v>511</v>
      </c>
      <c r="E4165" t="s">
        <v>11873</v>
      </c>
      <c r="F4165" s="68">
        <v>44348</v>
      </c>
    </row>
    <row r="4166" spans="1:6">
      <c r="A4166" s="79" t="s">
        <v>13964</v>
      </c>
      <c r="B4166" s="80">
        <v>2023</v>
      </c>
      <c r="C4166" t="s">
        <v>11874</v>
      </c>
      <c r="D4166" t="s">
        <v>511</v>
      </c>
      <c r="E4166" t="s">
        <v>11875</v>
      </c>
      <c r="F4166" s="68">
        <v>43040</v>
      </c>
    </row>
    <row r="4167" spans="1:6">
      <c r="A4167" s="79" t="s">
        <v>13965</v>
      </c>
      <c r="B4167" s="80">
        <v>2023</v>
      </c>
      <c r="C4167" t="s">
        <v>11876</v>
      </c>
      <c r="D4167" t="s">
        <v>511</v>
      </c>
      <c r="E4167" t="s">
        <v>11877</v>
      </c>
      <c r="F4167" s="68">
        <v>43952</v>
      </c>
    </row>
    <row r="4168" spans="1:6">
      <c r="A4168" s="79" t="s">
        <v>13966</v>
      </c>
      <c r="B4168" s="80">
        <v>2023</v>
      </c>
      <c r="C4168" t="s">
        <v>4299</v>
      </c>
      <c r="D4168" t="s">
        <v>511</v>
      </c>
      <c r="E4168" t="s">
        <v>11878</v>
      </c>
      <c r="F4168" s="68">
        <v>42644</v>
      </c>
    </row>
    <row r="4169" spans="1:6">
      <c r="A4169" s="79" t="s">
        <v>13967</v>
      </c>
      <c r="B4169" s="80">
        <v>2023</v>
      </c>
      <c r="C4169" t="s">
        <v>1470</v>
      </c>
      <c r="D4169" t="s">
        <v>511</v>
      </c>
      <c r="E4169" t="s">
        <v>11879</v>
      </c>
      <c r="F4169" s="68">
        <v>43617</v>
      </c>
    </row>
    <row r="4170" spans="1:6">
      <c r="A4170" s="79" t="s">
        <v>13968</v>
      </c>
      <c r="B4170" s="80">
        <v>2023</v>
      </c>
      <c r="C4170" t="s">
        <v>15518</v>
      </c>
      <c r="D4170" t="s">
        <v>511</v>
      </c>
      <c r="E4170" t="s">
        <v>11880</v>
      </c>
      <c r="F4170" s="68">
        <v>40787</v>
      </c>
    </row>
    <row r="4171" spans="1:6">
      <c r="A4171" s="79" t="s">
        <v>13969</v>
      </c>
      <c r="B4171" s="80">
        <v>2023</v>
      </c>
      <c r="C4171" t="s">
        <v>11881</v>
      </c>
      <c r="D4171" t="s">
        <v>511</v>
      </c>
      <c r="E4171" t="s">
        <v>11882</v>
      </c>
      <c r="F4171" s="68">
        <v>44105</v>
      </c>
    </row>
    <row r="4172" spans="1:6">
      <c r="A4172" s="79" t="s">
        <v>13970</v>
      </c>
      <c r="B4172" s="80">
        <v>2023</v>
      </c>
      <c r="C4172" t="s">
        <v>9764</v>
      </c>
      <c r="D4172" t="s">
        <v>511</v>
      </c>
      <c r="E4172" t="s">
        <v>11883</v>
      </c>
      <c r="F4172" s="68">
        <v>43770</v>
      </c>
    </row>
    <row r="4173" spans="1:6">
      <c r="A4173" s="79" t="s">
        <v>13970</v>
      </c>
      <c r="B4173" s="80">
        <v>2023</v>
      </c>
      <c r="C4173" t="s">
        <v>11884</v>
      </c>
      <c r="D4173" t="s">
        <v>511</v>
      </c>
      <c r="E4173" t="s">
        <v>11885</v>
      </c>
      <c r="F4173" s="68">
        <v>44285</v>
      </c>
    </row>
    <row r="4174" spans="1:6">
      <c r="A4174" s="79" t="s">
        <v>13970</v>
      </c>
      <c r="B4174" s="80">
        <v>2023</v>
      </c>
      <c r="C4174" t="s">
        <v>11886</v>
      </c>
      <c r="D4174" t="s">
        <v>511</v>
      </c>
      <c r="E4174" t="s">
        <v>11887</v>
      </c>
      <c r="F4174" s="68">
        <v>43800</v>
      </c>
    </row>
    <row r="4175" spans="1:6">
      <c r="A4175" s="79" t="s">
        <v>13971</v>
      </c>
      <c r="B4175" s="80">
        <v>2023</v>
      </c>
      <c r="C4175" t="s">
        <v>11888</v>
      </c>
      <c r="D4175" t="s">
        <v>511</v>
      </c>
      <c r="E4175" t="s">
        <v>11889</v>
      </c>
      <c r="F4175" s="68">
        <v>43982</v>
      </c>
    </row>
    <row r="4176" spans="1:6">
      <c r="A4176" s="79" t="s">
        <v>13972</v>
      </c>
      <c r="B4176" s="80">
        <v>2023</v>
      </c>
      <c r="C4176" t="s">
        <v>11890</v>
      </c>
      <c r="D4176" t="s">
        <v>511</v>
      </c>
      <c r="E4176" t="s">
        <v>11891</v>
      </c>
      <c r="F4176" s="68">
        <v>44105</v>
      </c>
    </row>
    <row r="4177" spans="1:6">
      <c r="A4177" s="79" t="s">
        <v>13973</v>
      </c>
      <c r="B4177" s="80">
        <v>2023</v>
      </c>
      <c r="C4177" t="s">
        <v>11892</v>
      </c>
      <c r="D4177" t="s">
        <v>511</v>
      </c>
      <c r="E4177" t="s">
        <v>11893</v>
      </c>
      <c r="F4177" s="68">
        <v>43770</v>
      </c>
    </row>
    <row r="4178" spans="1:6">
      <c r="A4178" s="79" t="s">
        <v>13974</v>
      </c>
      <c r="B4178" s="80">
        <v>2023</v>
      </c>
      <c r="C4178" t="s">
        <v>573</v>
      </c>
      <c r="D4178" t="s">
        <v>511</v>
      </c>
      <c r="E4178" t="s">
        <v>11894</v>
      </c>
      <c r="F4178" s="68">
        <v>43862</v>
      </c>
    </row>
    <row r="4179" spans="1:6">
      <c r="A4179" s="79" t="s">
        <v>13974</v>
      </c>
      <c r="B4179" s="80">
        <v>2023</v>
      </c>
      <c r="C4179" t="s">
        <v>11895</v>
      </c>
      <c r="D4179" t="s">
        <v>511</v>
      </c>
      <c r="E4179" t="s">
        <v>11896</v>
      </c>
      <c r="F4179" s="68">
        <v>38047</v>
      </c>
    </row>
    <row r="4180" spans="1:6">
      <c r="A4180" s="79" t="s">
        <v>13975</v>
      </c>
      <c r="B4180" s="80">
        <v>2023</v>
      </c>
      <c r="C4180" t="s">
        <v>719</v>
      </c>
      <c r="D4180" t="s">
        <v>511</v>
      </c>
      <c r="E4180" t="s">
        <v>11897</v>
      </c>
      <c r="F4180" s="68">
        <v>43952</v>
      </c>
    </row>
    <row r="4181" spans="1:6">
      <c r="A4181" s="79" t="s">
        <v>13975</v>
      </c>
      <c r="B4181" s="80">
        <v>2023</v>
      </c>
      <c r="C4181" t="s">
        <v>11898</v>
      </c>
      <c r="D4181" t="s">
        <v>511</v>
      </c>
      <c r="E4181" t="s">
        <v>11899</v>
      </c>
      <c r="F4181" s="68">
        <v>43952</v>
      </c>
    </row>
    <row r="4182" spans="1:6">
      <c r="A4182" s="79" t="s">
        <v>13975</v>
      </c>
      <c r="B4182" s="80">
        <v>2023</v>
      </c>
      <c r="C4182" t="s">
        <v>11812</v>
      </c>
      <c r="D4182" t="s">
        <v>511</v>
      </c>
      <c r="E4182" t="s">
        <v>11900</v>
      </c>
      <c r="F4182" s="68">
        <v>43952</v>
      </c>
    </row>
    <row r="4183" spans="1:6">
      <c r="A4183" s="79" t="s">
        <v>13976</v>
      </c>
      <c r="B4183" s="80">
        <v>2023</v>
      </c>
      <c r="C4183" t="s">
        <v>11901</v>
      </c>
      <c r="D4183" t="s">
        <v>511</v>
      </c>
      <c r="E4183" t="s">
        <v>11902</v>
      </c>
      <c r="F4183" s="68">
        <v>44279</v>
      </c>
    </row>
    <row r="4184" spans="1:6">
      <c r="A4184" s="79" t="s">
        <v>13976</v>
      </c>
      <c r="B4184" s="80">
        <v>2023</v>
      </c>
      <c r="C4184" t="s">
        <v>11903</v>
      </c>
      <c r="D4184" t="s">
        <v>511</v>
      </c>
      <c r="E4184" t="s">
        <v>11904</v>
      </c>
      <c r="F4184" s="68">
        <v>44279</v>
      </c>
    </row>
    <row r="4185" spans="1:6">
      <c r="A4185" s="79" t="s">
        <v>13976</v>
      </c>
      <c r="B4185" s="80">
        <v>2023</v>
      </c>
      <c r="C4185" t="s">
        <v>11905</v>
      </c>
      <c r="D4185" t="s">
        <v>511</v>
      </c>
      <c r="E4185" t="s">
        <v>11906</v>
      </c>
      <c r="F4185" s="68">
        <v>44279</v>
      </c>
    </row>
    <row r="4186" spans="1:6">
      <c r="A4186" s="79" t="s">
        <v>13976</v>
      </c>
      <c r="B4186" s="80">
        <v>2023</v>
      </c>
      <c r="C4186" t="s">
        <v>11907</v>
      </c>
      <c r="D4186" t="s">
        <v>511</v>
      </c>
      <c r="E4186" t="s">
        <v>11908</v>
      </c>
      <c r="F4186" s="68">
        <v>43525</v>
      </c>
    </row>
    <row r="4187" spans="1:6">
      <c r="A4187" s="79" t="s">
        <v>13976</v>
      </c>
      <c r="B4187" s="80">
        <v>2023</v>
      </c>
      <c r="C4187" t="s">
        <v>11909</v>
      </c>
      <c r="D4187" t="s">
        <v>511</v>
      </c>
      <c r="E4187" t="s">
        <v>11910</v>
      </c>
      <c r="F4187" s="68">
        <v>42979</v>
      </c>
    </row>
    <row r="4188" spans="1:6">
      <c r="A4188" s="79" t="s">
        <v>13977</v>
      </c>
      <c r="B4188" s="80">
        <v>2023</v>
      </c>
      <c r="C4188" t="s">
        <v>10228</v>
      </c>
      <c r="D4188" t="s">
        <v>511</v>
      </c>
      <c r="E4188" t="s">
        <v>11911</v>
      </c>
      <c r="F4188" s="68">
        <v>43405</v>
      </c>
    </row>
    <row r="4189" spans="1:6">
      <c r="A4189" s="79" t="s">
        <v>13978</v>
      </c>
      <c r="B4189" s="80">
        <v>2023</v>
      </c>
      <c r="C4189" t="s">
        <v>15519</v>
      </c>
      <c r="D4189" t="s">
        <v>511</v>
      </c>
      <c r="E4189" t="s">
        <v>11912</v>
      </c>
      <c r="F4189" s="68">
        <v>43497</v>
      </c>
    </row>
    <row r="4190" spans="1:6">
      <c r="A4190" s="79" t="s">
        <v>13979</v>
      </c>
      <c r="B4190" s="80">
        <v>2023</v>
      </c>
      <c r="C4190" t="s">
        <v>15520</v>
      </c>
      <c r="D4190" t="s">
        <v>511</v>
      </c>
      <c r="E4190" t="s">
        <v>11913</v>
      </c>
      <c r="F4190" s="68">
        <v>43709</v>
      </c>
    </row>
    <row r="4191" spans="1:6">
      <c r="A4191" s="79" t="s">
        <v>13979</v>
      </c>
      <c r="B4191" s="80">
        <v>2023</v>
      </c>
      <c r="C4191" t="s">
        <v>5813</v>
      </c>
      <c r="D4191" t="s">
        <v>511</v>
      </c>
      <c r="E4191" t="s">
        <v>11914</v>
      </c>
      <c r="F4191" s="68">
        <v>43709</v>
      </c>
    </row>
    <row r="4192" spans="1:6">
      <c r="A4192" s="79" t="s">
        <v>13980</v>
      </c>
      <c r="B4192" s="80">
        <v>2023</v>
      </c>
      <c r="C4192" t="s">
        <v>11915</v>
      </c>
      <c r="D4192" t="s">
        <v>511</v>
      </c>
      <c r="E4192" t="s">
        <v>11916</v>
      </c>
      <c r="F4192" s="68">
        <v>43160</v>
      </c>
    </row>
    <row r="4193" spans="1:6">
      <c r="A4193" s="79" t="s">
        <v>13980</v>
      </c>
      <c r="B4193" s="80">
        <v>2023</v>
      </c>
      <c r="C4193" t="s">
        <v>11917</v>
      </c>
      <c r="D4193" t="s">
        <v>511</v>
      </c>
      <c r="E4193" t="s">
        <v>11918</v>
      </c>
      <c r="F4193" s="68">
        <v>44197</v>
      </c>
    </row>
    <row r="4194" spans="1:6">
      <c r="A4194" s="79" t="s">
        <v>13980</v>
      </c>
      <c r="B4194" s="80">
        <v>2023</v>
      </c>
      <c r="C4194" t="s">
        <v>11919</v>
      </c>
      <c r="D4194" t="s">
        <v>511</v>
      </c>
      <c r="E4194" t="s">
        <v>11920</v>
      </c>
      <c r="F4194" s="68">
        <v>43221</v>
      </c>
    </row>
    <row r="4195" spans="1:6">
      <c r="A4195" s="79" t="s">
        <v>13980</v>
      </c>
      <c r="B4195" s="80">
        <v>2023</v>
      </c>
      <c r="C4195" t="s">
        <v>2003</v>
      </c>
      <c r="D4195" t="s">
        <v>511</v>
      </c>
      <c r="E4195" t="s">
        <v>11921</v>
      </c>
      <c r="F4195" s="68">
        <v>43497</v>
      </c>
    </row>
    <row r="4196" spans="1:6">
      <c r="A4196" s="79" t="s">
        <v>13981</v>
      </c>
      <c r="B4196" s="80">
        <v>2023</v>
      </c>
      <c r="C4196" t="s">
        <v>11922</v>
      </c>
      <c r="D4196" t="s">
        <v>511</v>
      </c>
      <c r="E4196" t="s">
        <v>11923</v>
      </c>
      <c r="F4196" s="68">
        <v>43344</v>
      </c>
    </row>
    <row r="4197" spans="1:6">
      <c r="A4197" s="79" t="s">
        <v>13981</v>
      </c>
      <c r="B4197" s="80">
        <v>2023</v>
      </c>
      <c r="C4197" t="s">
        <v>11924</v>
      </c>
      <c r="D4197" t="s">
        <v>511</v>
      </c>
      <c r="E4197" t="s">
        <v>11925</v>
      </c>
      <c r="F4197" s="68">
        <v>43344</v>
      </c>
    </row>
    <row r="4198" spans="1:6">
      <c r="A4198" s="79" t="s">
        <v>13982</v>
      </c>
      <c r="B4198" s="80">
        <v>2023</v>
      </c>
      <c r="C4198" t="s">
        <v>9076</v>
      </c>
      <c r="D4198" t="s">
        <v>511</v>
      </c>
      <c r="E4198" t="s">
        <v>11926</v>
      </c>
      <c r="F4198" s="68">
        <v>40758</v>
      </c>
    </row>
    <row r="4199" spans="1:6">
      <c r="A4199" s="79" t="s">
        <v>13983</v>
      </c>
      <c r="B4199" s="80">
        <v>2023</v>
      </c>
      <c r="C4199" t="s">
        <v>15521</v>
      </c>
      <c r="D4199" t="s">
        <v>511</v>
      </c>
      <c r="E4199" t="s">
        <v>11927</v>
      </c>
      <c r="F4199" s="68">
        <v>44348</v>
      </c>
    </row>
    <row r="4200" spans="1:6">
      <c r="A4200" s="79" t="s">
        <v>13984</v>
      </c>
      <c r="B4200" s="80">
        <v>2023</v>
      </c>
      <c r="C4200" t="s">
        <v>15522</v>
      </c>
      <c r="D4200" t="s">
        <v>511</v>
      </c>
      <c r="E4200" t="s">
        <v>11928</v>
      </c>
      <c r="F4200" s="68">
        <v>43497</v>
      </c>
    </row>
    <row r="4201" spans="1:6">
      <c r="A4201" s="79" t="s">
        <v>13984</v>
      </c>
      <c r="B4201" s="80">
        <v>2023</v>
      </c>
      <c r="C4201" t="s">
        <v>296</v>
      </c>
      <c r="D4201" t="s">
        <v>511</v>
      </c>
      <c r="E4201" t="s">
        <v>11929</v>
      </c>
      <c r="F4201" s="68">
        <v>44256</v>
      </c>
    </row>
    <row r="4202" spans="1:6">
      <c r="A4202" s="79" t="s">
        <v>13984</v>
      </c>
      <c r="B4202" s="80">
        <v>2023</v>
      </c>
      <c r="C4202" t="s">
        <v>296</v>
      </c>
      <c r="D4202" t="s">
        <v>511</v>
      </c>
      <c r="E4202" t="s">
        <v>11930</v>
      </c>
      <c r="F4202" s="68">
        <v>44287</v>
      </c>
    </row>
    <row r="4203" spans="1:6">
      <c r="A4203" s="79" t="s">
        <v>13984</v>
      </c>
      <c r="B4203" s="80">
        <v>2023</v>
      </c>
      <c r="C4203" t="s">
        <v>11931</v>
      </c>
      <c r="D4203" t="s">
        <v>511</v>
      </c>
      <c r="E4203" t="s">
        <v>11932</v>
      </c>
      <c r="F4203" s="68">
        <v>44044</v>
      </c>
    </row>
    <row r="4204" spans="1:6">
      <c r="A4204" s="79" t="s">
        <v>13984</v>
      </c>
      <c r="B4204" s="80">
        <v>2023</v>
      </c>
      <c r="C4204" t="s">
        <v>15523</v>
      </c>
      <c r="D4204" t="s">
        <v>511</v>
      </c>
      <c r="E4204" t="s">
        <v>11933</v>
      </c>
      <c r="F4204" s="68">
        <v>44044</v>
      </c>
    </row>
    <row r="4205" spans="1:6">
      <c r="A4205" s="79" t="s">
        <v>13985</v>
      </c>
      <c r="B4205" s="80">
        <v>2023</v>
      </c>
      <c r="C4205" t="s">
        <v>11934</v>
      </c>
      <c r="D4205" t="s">
        <v>511</v>
      </c>
      <c r="E4205" t="s">
        <v>11935</v>
      </c>
      <c r="F4205" s="68">
        <v>43344</v>
      </c>
    </row>
    <row r="4206" spans="1:6">
      <c r="A4206" s="79" t="s">
        <v>13986</v>
      </c>
      <c r="B4206" s="80">
        <v>2023</v>
      </c>
      <c r="C4206" t="s">
        <v>1106</v>
      </c>
      <c r="D4206" t="s">
        <v>511</v>
      </c>
      <c r="E4206" t="s">
        <v>11936</v>
      </c>
      <c r="F4206" s="68">
        <v>42979</v>
      </c>
    </row>
    <row r="4207" spans="1:6">
      <c r="A4207" s="79" t="s">
        <v>13987</v>
      </c>
      <c r="B4207" s="80">
        <v>2023</v>
      </c>
      <c r="C4207" t="s">
        <v>11937</v>
      </c>
      <c r="D4207" t="s">
        <v>511</v>
      </c>
      <c r="E4207" t="s">
        <v>11938</v>
      </c>
      <c r="F4207" s="68">
        <v>43709</v>
      </c>
    </row>
    <row r="4208" spans="1:6">
      <c r="A4208" s="79" t="s">
        <v>13987</v>
      </c>
      <c r="B4208" s="80">
        <v>2023</v>
      </c>
      <c r="C4208" t="s">
        <v>11939</v>
      </c>
      <c r="D4208" t="s">
        <v>511</v>
      </c>
      <c r="E4208" t="s">
        <v>11940</v>
      </c>
      <c r="F4208" s="68">
        <v>40695</v>
      </c>
    </row>
    <row r="4209" spans="1:6">
      <c r="A4209" s="79" t="s">
        <v>13987</v>
      </c>
      <c r="B4209" s="80">
        <v>2023</v>
      </c>
      <c r="C4209" t="s">
        <v>11941</v>
      </c>
      <c r="D4209" t="s">
        <v>511</v>
      </c>
      <c r="E4209" t="s">
        <v>11942</v>
      </c>
      <c r="F4209" s="68">
        <v>44105</v>
      </c>
    </row>
    <row r="4210" spans="1:6">
      <c r="A4210" s="79" t="s">
        <v>13987</v>
      </c>
      <c r="B4210" s="80">
        <v>2023</v>
      </c>
      <c r="C4210" t="s">
        <v>11943</v>
      </c>
      <c r="D4210" t="s">
        <v>511</v>
      </c>
      <c r="E4210" t="s">
        <v>11944</v>
      </c>
      <c r="F4210" s="68">
        <v>44105</v>
      </c>
    </row>
    <row r="4211" spans="1:6">
      <c r="A4211" s="79" t="s">
        <v>13987</v>
      </c>
      <c r="B4211" s="80">
        <v>2023</v>
      </c>
      <c r="C4211" t="s">
        <v>11945</v>
      </c>
      <c r="D4211" t="s">
        <v>511</v>
      </c>
      <c r="E4211" t="s">
        <v>11946</v>
      </c>
      <c r="F4211" s="68">
        <v>44105</v>
      </c>
    </row>
    <row r="4212" spans="1:6">
      <c r="A4212" s="79" t="s">
        <v>13987</v>
      </c>
      <c r="B4212" s="80">
        <v>2023</v>
      </c>
      <c r="C4212" t="s">
        <v>11947</v>
      </c>
      <c r="D4212" t="s">
        <v>511</v>
      </c>
      <c r="E4212" t="s">
        <v>11948</v>
      </c>
      <c r="F4212" s="68">
        <v>44105</v>
      </c>
    </row>
    <row r="4213" spans="1:6">
      <c r="A4213" s="79" t="s">
        <v>13988</v>
      </c>
      <c r="B4213" s="80">
        <v>2023</v>
      </c>
      <c r="C4213" t="s">
        <v>11949</v>
      </c>
      <c r="D4213" t="s">
        <v>511</v>
      </c>
      <c r="E4213" t="s">
        <v>11950</v>
      </c>
      <c r="F4213" s="68">
        <v>43497</v>
      </c>
    </row>
    <row r="4214" spans="1:6">
      <c r="A4214" s="79" t="s">
        <v>13988</v>
      </c>
      <c r="B4214" s="80">
        <v>2023</v>
      </c>
      <c r="C4214" t="s">
        <v>10228</v>
      </c>
      <c r="D4214" t="s">
        <v>511</v>
      </c>
      <c r="E4214" t="s">
        <v>11951</v>
      </c>
      <c r="F4214" s="68">
        <v>43497</v>
      </c>
    </row>
    <row r="4215" spans="1:6">
      <c r="A4215" s="79" t="s">
        <v>13988</v>
      </c>
      <c r="B4215" s="80">
        <v>2023</v>
      </c>
      <c r="C4215" t="s">
        <v>11952</v>
      </c>
      <c r="D4215" t="s">
        <v>511</v>
      </c>
      <c r="E4215" t="s">
        <v>11953</v>
      </c>
      <c r="F4215" s="68">
        <v>43132</v>
      </c>
    </row>
    <row r="4216" spans="1:6">
      <c r="A4216" s="79" t="s">
        <v>13989</v>
      </c>
      <c r="B4216" s="80">
        <v>2023</v>
      </c>
      <c r="C4216" t="s">
        <v>11954</v>
      </c>
      <c r="D4216" t="s">
        <v>511</v>
      </c>
      <c r="E4216" t="s">
        <v>11955</v>
      </c>
      <c r="F4216" s="68">
        <v>43763</v>
      </c>
    </row>
    <row r="4217" spans="1:6">
      <c r="A4217" s="79" t="s">
        <v>13990</v>
      </c>
      <c r="B4217" s="80">
        <v>2023</v>
      </c>
      <c r="C4217" t="s">
        <v>11956</v>
      </c>
      <c r="D4217" t="s">
        <v>511</v>
      </c>
      <c r="E4217" t="s">
        <v>11957</v>
      </c>
      <c r="F4217" s="68">
        <v>38108</v>
      </c>
    </row>
    <row r="4218" spans="1:6">
      <c r="A4218" s="79" t="s">
        <v>13991</v>
      </c>
      <c r="B4218" s="80">
        <v>2023</v>
      </c>
      <c r="C4218" t="s">
        <v>11958</v>
      </c>
      <c r="D4218" t="s">
        <v>511</v>
      </c>
      <c r="E4218" t="s">
        <v>11959</v>
      </c>
      <c r="F4218" s="68">
        <v>43862</v>
      </c>
    </row>
    <row r="4219" spans="1:6">
      <c r="A4219" s="79" t="s">
        <v>13991</v>
      </c>
      <c r="B4219" s="80">
        <v>2023</v>
      </c>
      <c r="C4219" t="s">
        <v>11960</v>
      </c>
      <c r="D4219" t="s">
        <v>511</v>
      </c>
      <c r="E4219" t="s">
        <v>11961</v>
      </c>
      <c r="F4219" s="68">
        <v>43862</v>
      </c>
    </row>
    <row r="4220" spans="1:6">
      <c r="A4220" s="79" t="s">
        <v>13991</v>
      </c>
      <c r="B4220" s="80">
        <v>2023</v>
      </c>
      <c r="C4220" t="s">
        <v>11962</v>
      </c>
      <c r="D4220" t="s">
        <v>511</v>
      </c>
      <c r="E4220" t="s">
        <v>11963</v>
      </c>
      <c r="F4220" s="68">
        <v>43862</v>
      </c>
    </row>
    <row r="4221" spans="1:6">
      <c r="A4221" s="79" t="s">
        <v>13991</v>
      </c>
      <c r="B4221" s="80">
        <v>2023</v>
      </c>
      <c r="C4221" t="s">
        <v>11964</v>
      </c>
      <c r="D4221" t="s">
        <v>511</v>
      </c>
      <c r="E4221" t="s">
        <v>11965</v>
      </c>
      <c r="F4221" s="68">
        <v>43862</v>
      </c>
    </row>
    <row r="4222" spans="1:6">
      <c r="A4222" s="79" t="s">
        <v>13991</v>
      </c>
      <c r="B4222" s="80">
        <v>2023</v>
      </c>
      <c r="C4222" t="s">
        <v>5011</v>
      </c>
      <c r="D4222" t="s">
        <v>511</v>
      </c>
      <c r="E4222" t="s">
        <v>11966</v>
      </c>
      <c r="F4222" s="68">
        <v>43862</v>
      </c>
    </row>
    <row r="4223" spans="1:6">
      <c r="A4223" s="79" t="s">
        <v>13991</v>
      </c>
      <c r="B4223" s="80">
        <v>2023</v>
      </c>
      <c r="C4223" t="s">
        <v>11967</v>
      </c>
      <c r="D4223" t="s">
        <v>511</v>
      </c>
      <c r="E4223" t="s">
        <v>11968</v>
      </c>
      <c r="F4223" s="68">
        <v>43862</v>
      </c>
    </row>
    <row r="4224" spans="1:6">
      <c r="A4224" s="79" t="s">
        <v>13991</v>
      </c>
      <c r="B4224" s="80">
        <v>2023</v>
      </c>
      <c r="C4224" t="s">
        <v>11969</v>
      </c>
      <c r="D4224" t="s">
        <v>511</v>
      </c>
      <c r="E4224" t="s">
        <v>11970</v>
      </c>
      <c r="F4224" s="68">
        <v>43862</v>
      </c>
    </row>
    <row r="4225" spans="1:6">
      <c r="A4225" s="79" t="s">
        <v>13991</v>
      </c>
      <c r="B4225" s="80">
        <v>2023</v>
      </c>
      <c r="C4225" t="s">
        <v>11971</v>
      </c>
      <c r="D4225" t="s">
        <v>511</v>
      </c>
      <c r="E4225" t="s">
        <v>11972</v>
      </c>
      <c r="F4225" s="68">
        <v>43862</v>
      </c>
    </row>
    <row r="4226" spans="1:6">
      <c r="A4226" s="79" t="s">
        <v>13991</v>
      </c>
      <c r="B4226" s="80">
        <v>2023</v>
      </c>
      <c r="C4226" t="s">
        <v>11973</v>
      </c>
      <c r="D4226" t="s">
        <v>511</v>
      </c>
      <c r="E4226" t="s">
        <v>11974</v>
      </c>
      <c r="F4226" s="68">
        <v>43862</v>
      </c>
    </row>
    <row r="4227" spans="1:6">
      <c r="A4227" s="79" t="s">
        <v>13991</v>
      </c>
      <c r="B4227" s="80">
        <v>2023</v>
      </c>
      <c r="C4227" t="s">
        <v>11975</v>
      </c>
      <c r="D4227" t="s">
        <v>511</v>
      </c>
      <c r="E4227" t="s">
        <v>11976</v>
      </c>
      <c r="F4227" s="68">
        <v>43862</v>
      </c>
    </row>
    <row r="4228" spans="1:6">
      <c r="A4228" s="79" t="s">
        <v>13991</v>
      </c>
      <c r="B4228" s="80">
        <v>2023</v>
      </c>
      <c r="C4228" t="s">
        <v>11977</v>
      </c>
      <c r="D4228" t="s">
        <v>511</v>
      </c>
      <c r="E4228" t="s">
        <v>11978</v>
      </c>
      <c r="F4228" s="68">
        <v>43862</v>
      </c>
    </row>
    <row r="4229" spans="1:6">
      <c r="A4229" s="79" t="s">
        <v>13991</v>
      </c>
      <c r="B4229" s="80">
        <v>2023</v>
      </c>
      <c r="C4229" t="s">
        <v>11979</v>
      </c>
      <c r="D4229" t="s">
        <v>511</v>
      </c>
      <c r="E4229" t="s">
        <v>11980</v>
      </c>
      <c r="F4229" s="68">
        <v>44265</v>
      </c>
    </row>
    <row r="4230" spans="1:6">
      <c r="A4230" s="79" t="s">
        <v>13991</v>
      </c>
      <c r="B4230" s="80">
        <v>2023</v>
      </c>
      <c r="C4230" t="s">
        <v>11981</v>
      </c>
      <c r="D4230" t="s">
        <v>511</v>
      </c>
      <c r="E4230" t="s">
        <v>11982</v>
      </c>
      <c r="F4230" s="68">
        <v>43763</v>
      </c>
    </row>
    <row r="4231" spans="1:6">
      <c r="A4231" s="79" t="s">
        <v>13992</v>
      </c>
      <c r="B4231" s="80">
        <v>2023</v>
      </c>
      <c r="C4231" t="s">
        <v>15524</v>
      </c>
      <c r="D4231" t="s">
        <v>511</v>
      </c>
      <c r="E4231" t="s">
        <v>11983</v>
      </c>
      <c r="F4231" s="68">
        <v>43709</v>
      </c>
    </row>
    <row r="4232" spans="1:6">
      <c r="A4232" s="79" t="s">
        <v>13993</v>
      </c>
      <c r="B4232" s="80">
        <v>2023</v>
      </c>
      <c r="C4232" t="s">
        <v>2732</v>
      </c>
      <c r="D4232" t="s">
        <v>511</v>
      </c>
      <c r="E4232" t="s">
        <v>11984</v>
      </c>
      <c r="F4232" s="68">
        <v>44076</v>
      </c>
    </row>
    <row r="4233" spans="1:6">
      <c r="A4233" s="79" t="s">
        <v>13994</v>
      </c>
      <c r="B4233" s="80">
        <v>2023</v>
      </c>
      <c r="C4233" t="s">
        <v>11979</v>
      </c>
      <c r="D4233" t="s">
        <v>511</v>
      </c>
      <c r="E4233" t="s">
        <v>11985</v>
      </c>
      <c r="F4233" s="68">
        <v>44256</v>
      </c>
    </row>
    <row r="4234" spans="1:6">
      <c r="A4234" s="79" t="s">
        <v>13994</v>
      </c>
      <c r="B4234" s="80">
        <v>2023</v>
      </c>
      <c r="C4234" t="s">
        <v>11986</v>
      </c>
      <c r="D4234" t="s">
        <v>511</v>
      </c>
      <c r="E4234" t="s">
        <v>11987</v>
      </c>
      <c r="F4234" s="68">
        <v>43816</v>
      </c>
    </row>
    <row r="4235" spans="1:6">
      <c r="A4235" s="79" t="s">
        <v>13994</v>
      </c>
      <c r="B4235" s="80">
        <v>2023</v>
      </c>
      <c r="C4235" t="s">
        <v>11988</v>
      </c>
      <c r="D4235" t="s">
        <v>511</v>
      </c>
      <c r="E4235" t="s">
        <v>11989</v>
      </c>
      <c r="F4235" s="68">
        <v>44409</v>
      </c>
    </row>
    <row r="4236" spans="1:6">
      <c r="A4236" s="79" t="s">
        <v>13994</v>
      </c>
      <c r="B4236" s="80">
        <v>2023</v>
      </c>
      <c r="C4236" t="s">
        <v>11990</v>
      </c>
      <c r="D4236" t="s">
        <v>511</v>
      </c>
      <c r="E4236" t="s">
        <v>11991</v>
      </c>
      <c r="F4236" s="68">
        <v>44409</v>
      </c>
    </row>
    <row r="4237" spans="1:6">
      <c r="A4237" s="79" t="s">
        <v>13995</v>
      </c>
      <c r="B4237" s="80">
        <v>2023</v>
      </c>
      <c r="C4237" t="s">
        <v>4151</v>
      </c>
      <c r="D4237" t="s">
        <v>511</v>
      </c>
      <c r="E4237" t="s">
        <v>11992</v>
      </c>
      <c r="F4237" s="68">
        <v>44076</v>
      </c>
    </row>
    <row r="4238" spans="1:6">
      <c r="A4238" s="79" t="s">
        <v>13996</v>
      </c>
      <c r="B4238" s="80">
        <v>2023</v>
      </c>
      <c r="C4238" t="s">
        <v>7966</v>
      </c>
      <c r="D4238" t="s">
        <v>511</v>
      </c>
      <c r="E4238" t="s">
        <v>11993</v>
      </c>
      <c r="F4238" s="68">
        <v>43173</v>
      </c>
    </row>
    <row r="4239" spans="1:6">
      <c r="A4239" s="79" t="s">
        <v>13996</v>
      </c>
      <c r="B4239" s="80">
        <v>2023</v>
      </c>
      <c r="C4239" t="s">
        <v>11994</v>
      </c>
      <c r="D4239" t="s">
        <v>511</v>
      </c>
      <c r="E4239" t="s">
        <v>11995</v>
      </c>
      <c r="F4239" s="68">
        <v>43173</v>
      </c>
    </row>
    <row r="4240" spans="1:6">
      <c r="A4240" s="79" t="s">
        <v>13996</v>
      </c>
      <c r="B4240" s="80">
        <v>2023</v>
      </c>
      <c r="C4240" t="s">
        <v>7512</v>
      </c>
      <c r="D4240" t="s">
        <v>511</v>
      </c>
      <c r="E4240" t="s">
        <v>11996</v>
      </c>
      <c r="F4240" s="68">
        <v>43173</v>
      </c>
    </row>
    <row r="4241" spans="1:6">
      <c r="A4241" s="79" t="s">
        <v>13996</v>
      </c>
      <c r="B4241" s="80">
        <v>2023</v>
      </c>
      <c r="C4241" t="s">
        <v>11997</v>
      </c>
      <c r="D4241" t="s">
        <v>511</v>
      </c>
      <c r="E4241" t="s">
        <v>11998</v>
      </c>
      <c r="F4241" s="68">
        <v>43173</v>
      </c>
    </row>
    <row r="4242" spans="1:6">
      <c r="A4242" s="79" t="s">
        <v>13996</v>
      </c>
      <c r="B4242" s="80">
        <v>2023</v>
      </c>
      <c r="C4242" t="s">
        <v>11999</v>
      </c>
      <c r="D4242" t="s">
        <v>511</v>
      </c>
      <c r="E4242" t="s">
        <v>12000</v>
      </c>
      <c r="F4242" s="68">
        <v>43173</v>
      </c>
    </row>
    <row r="4243" spans="1:6">
      <c r="A4243" s="79" t="s">
        <v>13996</v>
      </c>
      <c r="B4243" s="80">
        <v>2023</v>
      </c>
      <c r="C4243" t="s">
        <v>7718</v>
      </c>
      <c r="D4243" t="s">
        <v>511</v>
      </c>
      <c r="E4243" t="s">
        <v>12001</v>
      </c>
      <c r="F4243" s="68">
        <v>43173</v>
      </c>
    </row>
    <row r="4244" spans="1:6">
      <c r="A4244" s="79" t="s">
        <v>13996</v>
      </c>
      <c r="B4244" s="80">
        <v>2023</v>
      </c>
      <c r="C4244" t="s">
        <v>12002</v>
      </c>
      <c r="D4244" t="s">
        <v>511</v>
      </c>
      <c r="E4244" t="s">
        <v>12003</v>
      </c>
      <c r="F4244" s="68">
        <v>43173</v>
      </c>
    </row>
    <row r="4245" spans="1:6">
      <c r="A4245" s="79" t="s">
        <v>13996</v>
      </c>
      <c r="B4245" s="80">
        <v>2023</v>
      </c>
      <c r="C4245" t="s">
        <v>12004</v>
      </c>
      <c r="D4245" t="s">
        <v>511</v>
      </c>
      <c r="E4245" t="s">
        <v>12005</v>
      </c>
      <c r="F4245" s="68">
        <v>43173</v>
      </c>
    </row>
    <row r="4246" spans="1:6">
      <c r="A4246" s="79" t="s">
        <v>13996</v>
      </c>
      <c r="B4246" s="80">
        <v>2023</v>
      </c>
      <c r="C4246" t="s">
        <v>12006</v>
      </c>
      <c r="D4246" t="s">
        <v>511</v>
      </c>
      <c r="E4246" t="s">
        <v>12007</v>
      </c>
      <c r="F4246" s="68">
        <v>43173</v>
      </c>
    </row>
    <row r="4247" spans="1:6">
      <c r="A4247" s="79" t="s">
        <v>13996</v>
      </c>
      <c r="B4247" s="80">
        <v>2023</v>
      </c>
      <c r="C4247" t="s">
        <v>9784</v>
      </c>
      <c r="D4247" t="s">
        <v>511</v>
      </c>
      <c r="E4247" t="s">
        <v>12008</v>
      </c>
      <c r="F4247" s="68">
        <v>43173</v>
      </c>
    </row>
    <row r="4248" spans="1:6">
      <c r="A4248" s="79" t="s">
        <v>13996</v>
      </c>
      <c r="B4248" s="80">
        <v>2023</v>
      </c>
      <c r="C4248" t="s">
        <v>8573</v>
      </c>
      <c r="D4248" t="s">
        <v>511</v>
      </c>
      <c r="E4248" t="s">
        <v>12009</v>
      </c>
      <c r="F4248" s="68">
        <v>43173</v>
      </c>
    </row>
    <row r="4249" spans="1:6">
      <c r="A4249" s="79" t="s">
        <v>13996</v>
      </c>
      <c r="B4249" s="80">
        <v>2023</v>
      </c>
      <c r="C4249" t="s">
        <v>12010</v>
      </c>
      <c r="D4249" t="s">
        <v>511</v>
      </c>
      <c r="E4249" t="s">
        <v>12011</v>
      </c>
      <c r="F4249" s="68">
        <v>43173</v>
      </c>
    </row>
    <row r="4250" spans="1:6">
      <c r="A4250" s="79" t="s">
        <v>13996</v>
      </c>
      <c r="B4250" s="80">
        <v>2023</v>
      </c>
      <c r="C4250" t="s">
        <v>15251</v>
      </c>
      <c r="D4250" t="s">
        <v>511</v>
      </c>
      <c r="E4250" t="s">
        <v>12012</v>
      </c>
      <c r="F4250" s="68">
        <v>43173</v>
      </c>
    </row>
    <row r="4251" spans="1:6">
      <c r="A4251" s="79" t="s">
        <v>13996</v>
      </c>
      <c r="B4251" s="80">
        <v>2023</v>
      </c>
      <c r="C4251" t="s">
        <v>8496</v>
      </c>
      <c r="D4251" t="s">
        <v>511</v>
      </c>
      <c r="E4251" t="s">
        <v>12013</v>
      </c>
      <c r="F4251" s="68">
        <v>43173</v>
      </c>
    </row>
    <row r="4252" spans="1:6">
      <c r="A4252" s="79" t="s">
        <v>13996</v>
      </c>
      <c r="B4252" s="80">
        <v>2023</v>
      </c>
      <c r="C4252" t="s">
        <v>12014</v>
      </c>
      <c r="D4252" t="s">
        <v>511</v>
      </c>
      <c r="E4252" t="s">
        <v>12015</v>
      </c>
      <c r="F4252" s="68">
        <v>43173</v>
      </c>
    </row>
    <row r="4253" spans="1:6">
      <c r="A4253" s="79" t="s">
        <v>13996</v>
      </c>
      <c r="B4253" s="80">
        <v>2023</v>
      </c>
      <c r="C4253" t="s">
        <v>12016</v>
      </c>
      <c r="D4253" t="s">
        <v>511</v>
      </c>
      <c r="E4253" t="s">
        <v>12017</v>
      </c>
      <c r="F4253" s="68">
        <v>43173</v>
      </c>
    </row>
    <row r="4254" spans="1:6">
      <c r="A4254" s="79" t="s">
        <v>13996</v>
      </c>
      <c r="B4254" s="80">
        <v>2023</v>
      </c>
      <c r="C4254" t="s">
        <v>11156</v>
      </c>
      <c r="D4254" t="s">
        <v>511</v>
      </c>
      <c r="E4254" t="s">
        <v>12018</v>
      </c>
      <c r="F4254" s="68">
        <v>40358</v>
      </c>
    </row>
    <row r="4255" spans="1:6">
      <c r="A4255" s="79" t="s">
        <v>13996</v>
      </c>
      <c r="B4255" s="80">
        <v>2023</v>
      </c>
      <c r="C4255" t="s">
        <v>12019</v>
      </c>
      <c r="D4255" t="s">
        <v>511</v>
      </c>
      <c r="E4255" t="s">
        <v>12020</v>
      </c>
      <c r="F4255" s="68">
        <v>38539</v>
      </c>
    </row>
    <row r="4256" spans="1:6">
      <c r="A4256" s="79" t="s">
        <v>13997</v>
      </c>
      <c r="B4256" s="80">
        <v>2023</v>
      </c>
      <c r="C4256" t="s">
        <v>296</v>
      </c>
      <c r="D4256" t="s">
        <v>511</v>
      </c>
      <c r="E4256" t="s">
        <v>12021</v>
      </c>
      <c r="F4256" s="68">
        <v>44317</v>
      </c>
    </row>
    <row r="4257" spans="1:6">
      <c r="A4257" s="79" t="s">
        <v>13998</v>
      </c>
      <c r="B4257" s="80">
        <v>2023</v>
      </c>
      <c r="C4257" t="s">
        <v>12022</v>
      </c>
      <c r="D4257" t="s">
        <v>511</v>
      </c>
      <c r="E4257" t="s">
        <v>12023</v>
      </c>
      <c r="F4257" s="68">
        <v>43871</v>
      </c>
    </row>
    <row r="4258" spans="1:6">
      <c r="A4258" s="79" t="s">
        <v>13998</v>
      </c>
      <c r="B4258" s="80">
        <v>2023</v>
      </c>
      <c r="C4258" t="s">
        <v>12024</v>
      </c>
      <c r="D4258" t="s">
        <v>511</v>
      </c>
      <c r="E4258" t="s">
        <v>12025</v>
      </c>
      <c r="F4258" s="68">
        <v>44228</v>
      </c>
    </row>
    <row r="4259" spans="1:6">
      <c r="A4259" s="79" t="s">
        <v>13998</v>
      </c>
      <c r="B4259" s="80">
        <v>2023</v>
      </c>
      <c r="C4259" t="s">
        <v>12026</v>
      </c>
      <c r="D4259" t="s">
        <v>511</v>
      </c>
      <c r="E4259" t="s">
        <v>12027</v>
      </c>
      <c r="F4259" s="68">
        <v>44256</v>
      </c>
    </row>
    <row r="4260" spans="1:6">
      <c r="A4260" s="79" t="s">
        <v>13999</v>
      </c>
      <c r="B4260" s="80">
        <v>2023</v>
      </c>
      <c r="C4260" t="s">
        <v>12028</v>
      </c>
      <c r="D4260" t="s">
        <v>511</v>
      </c>
      <c r="E4260" t="s">
        <v>12029</v>
      </c>
      <c r="F4260" s="68">
        <v>44474</v>
      </c>
    </row>
    <row r="4261" spans="1:6">
      <c r="A4261" s="79" t="s">
        <v>13999</v>
      </c>
      <c r="B4261" s="80">
        <v>2023</v>
      </c>
      <c r="C4261" t="s">
        <v>4289</v>
      </c>
      <c r="D4261" t="s">
        <v>511</v>
      </c>
      <c r="E4261" t="s">
        <v>12030</v>
      </c>
      <c r="F4261" s="68">
        <v>44474</v>
      </c>
    </row>
    <row r="4262" spans="1:6">
      <c r="A4262" s="79" t="s">
        <v>13999</v>
      </c>
      <c r="B4262" s="80">
        <v>2023</v>
      </c>
      <c r="C4262" t="s">
        <v>12031</v>
      </c>
      <c r="D4262" t="s">
        <v>511</v>
      </c>
      <c r="E4262" t="s">
        <v>12032</v>
      </c>
      <c r="F4262" s="68">
        <v>44501</v>
      </c>
    </row>
    <row r="4263" spans="1:6">
      <c r="A4263" s="79" t="s">
        <v>13999</v>
      </c>
      <c r="B4263" s="80">
        <v>2023</v>
      </c>
      <c r="C4263" t="s">
        <v>12033</v>
      </c>
      <c r="D4263" t="s">
        <v>511</v>
      </c>
      <c r="E4263" t="s">
        <v>12034</v>
      </c>
      <c r="F4263" s="68">
        <v>44501</v>
      </c>
    </row>
    <row r="4264" spans="1:6">
      <c r="A4264" s="79" t="s">
        <v>13999</v>
      </c>
      <c r="B4264" s="80">
        <v>2023</v>
      </c>
      <c r="C4264" t="s">
        <v>15525</v>
      </c>
      <c r="D4264" t="s">
        <v>511</v>
      </c>
      <c r="E4264" t="s">
        <v>12035</v>
      </c>
      <c r="F4264" s="68">
        <v>44501</v>
      </c>
    </row>
    <row r="4265" spans="1:6">
      <c r="A4265" s="79" t="s">
        <v>13999</v>
      </c>
      <c r="B4265" s="80">
        <v>2023</v>
      </c>
      <c r="C4265" t="s">
        <v>12036</v>
      </c>
      <c r="D4265" t="s">
        <v>511</v>
      </c>
      <c r="E4265" t="s">
        <v>12037</v>
      </c>
      <c r="F4265" s="68">
        <v>44501</v>
      </c>
    </row>
    <row r="4266" spans="1:6">
      <c r="A4266" s="79" t="s">
        <v>13999</v>
      </c>
      <c r="B4266" s="80">
        <v>2023</v>
      </c>
      <c r="C4266" t="s">
        <v>15526</v>
      </c>
      <c r="D4266" t="s">
        <v>511</v>
      </c>
      <c r="E4266" t="s">
        <v>12038</v>
      </c>
      <c r="F4266" s="68">
        <v>44501</v>
      </c>
    </row>
    <row r="4267" spans="1:6">
      <c r="A4267" s="79" t="s">
        <v>13999</v>
      </c>
      <c r="B4267" s="80">
        <v>2023</v>
      </c>
      <c r="C4267" t="s">
        <v>15527</v>
      </c>
      <c r="D4267" t="s">
        <v>511</v>
      </c>
      <c r="E4267" t="s">
        <v>12039</v>
      </c>
      <c r="F4267" s="68">
        <v>44501</v>
      </c>
    </row>
    <row r="4268" spans="1:6">
      <c r="A4268" s="79" t="s">
        <v>13999</v>
      </c>
      <c r="B4268" s="80">
        <v>2023</v>
      </c>
      <c r="C4268" t="s">
        <v>15528</v>
      </c>
      <c r="D4268" t="s">
        <v>511</v>
      </c>
      <c r="E4268" t="s">
        <v>12040</v>
      </c>
      <c r="F4268" s="68">
        <v>44501</v>
      </c>
    </row>
    <row r="4269" spans="1:6">
      <c r="A4269" s="79" t="s">
        <v>13999</v>
      </c>
      <c r="B4269" s="80">
        <v>2023</v>
      </c>
      <c r="C4269" t="s">
        <v>15529</v>
      </c>
      <c r="D4269" t="s">
        <v>511</v>
      </c>
      <c r="E4269" t="s">
        <v>12041</v>
      </c>
      <c r="F4269" s="68">
        <v>44501</v>
      </c>
    </row>
    <row r="4270" spans="1:6">
      <c r="A4270" s="79" t="s">
        <v>13999</v>
      </c>
      <c r="B4270" s="80">
        <v>2023</v>
      </c>
      <c r="C4270" t="s">
        <v>15530</v>
      </c>
      <c r="D4270" t="s">
        <v>511</v>
      </c>
      <c r="E4270" t="s">
        <v>12042</v>
      </c>
      <c r="F4270" s="68">
        <v>44501</v>
      </c>
    </row>
    <row r="4271" spans="1:6">
      <c r="A4271" s="79" t="s">
        <v>13999</v>
      </c>
      <c r="B4271" s="80">
        <v>2023</v>
      </c>
      <c r="C4271" t="s">
        <v>4713</v>
      </c>
      <c r="D4271" t="s">
        <v>511</v>
      </c>
      <c r="E4271" t="s">
        <v>12043</v>
      </c>
      <c r="F4271" s="68">
        <v>44501</v>
      </c>
    </row>
    <row r="4272" spans="1:6">
      <c r="A4272" s="79" t="s">
        <v>14000</v>
      </c>
      <c r="B4272" s="80">
        <v>2023</v>
      </c>
      <c r="C4272" t="s">
        <v>15510</v>
      </c>
      <c r="D4272" t="s">
        <v>511</v>
      </c>
      <c r="E4272" t="s">
        <v>12044</v>
      </c>
      <c r="F4272" s="68">
        <v>43902</v>
      </c>
    </row>
    <row r="4273" spans="1:6">
      <c r="A4273" s="79" t="s">
        <v>14001</v>
      </c>
      <c r="B4273" s="80">
        <v>2023</v>
      </c>
      <c r="C4273" t="s">
        <v>12045</v>
      </c>
      <c r="D4273" t="s">
        <v>511</v>
      </c>
      <c r="E4273" t="s">
        <v>12046</v>
      </c>
      <c r="F4273" s="68">
        <v>44146</v>
      </c>
    </row>
    <row r="4274" spans="1:6">
      <c r="A4274" s="79" t="s">
        <v>14002</v>
      </c>
      <c r="B4274" s="80">
        <v>2023</v>
      </c>
      <c r="C4274" t="s">
        <v>12047</v>
      </c>
      <c r="D4274" t="s">
        <v>511</v>
      </c>
      <c r="E4274" t="s">
        <v>12048</v>
      </c>
      <c r="F4274" s="68">
        <v>44126</v>
      </c>
    </row>
    <row r="4275" spans="1:6">
      <c r="A4275" s="79" t="s">
        <v>14003</v>
      </c>
      <c r="B4275" s="80">
        <v>2023</v>
      </c>
      <c r="C4275" t="s">
        <v>14743</v>
      </c>
      <c r="D4275" t="s">
        <v>511</v>
      </c>
      <c r="E4275" t="s">
        <v>12049</v>
      </c>
      <c r="F4275" s="68">
        <v>44409</v>
      </c>
    </row>
    <row r="4276" spans="1:6">
      <c r="A4276" s="79" t="s">
        <v>14003</v>
      </c>
      <c r="B4276" s="80">
        <v>2023</v>
      </c>
      <c r="C4276" t="s">
        <v>12050</v>
      </c>
      <c r="D4276" t="s">
        <v>511</v>
      </c>
      <c r="E4276" t="s">
        <v>12051</v>
      </c>
      <c r="F4276" s="68">
        <v>44409</v>
      </c>
    </row>
    <row r="4277" spans="1:6">
      <c r="A4277" s="79" t="s">
        <v>14004</v>
      </c>
      <c r="B4277" s="80">
        <v>2023</v>
      </c>
      <c r="C4277" t="s">
        <v>1106</v>
      </c>
      <c r="D4277" t="s">
        <v>511</v>
      </c>
      <c r="E4277" t="s">
        <v>12052</v>
      </c>
      <c r="F4277" s="68">
        <v>40422</v>
      </c>
    </row>
    <row r="4278" spans="1:6">
      <c r="A4278" s="79" t="s">
        <v>14005</v>
      </c>
      <c r="B4278" s="80">
        <v>2023</v>
      </c>
      <c r="C4278" t="s">
        <v>14743</v>
      </c>
      <c r="D4278" t="s">
        <v>511</v>
      </c>
      <c r="E4278" t="s">
        <v>12053</v>
      </c>
      <c r="F4278" s="68">
        <v>44228</v>
      </c>
    </row>
    <row r="4279" spans="1:6">
      <c r="A4279" s="79" t="s">
        <v>14005</v>
      </c>
      <c r="B4279" s="80">
        <v>2023</v>
      </c>
      <c r="C4279" t="s">
        <v>12054</v>
      </c>
      <c r="D4279" t="s">
        <v>511</v>
      </c>
      <c r="E4279" t="s">
        <v>12055</v>
      </c>
      <c r="F4279" s="68">
        <v>43735</v>
      </c>
    </row>
    <row r="4280" spans="1:6">
      <c r="A4280" s="79" t="s">
        <v>14005</v>
      </c>
      <c r="B4280" s="80">
        <v>2023</v>
      </c>
      <c r="C4280" t="s">
        <v>12056</v>
      </c>
      <c r="D4280" t="s">
        <v>511</v>
      </c>
      <c r="E4280" t="s">
        <v>12057</v>
      </c>
      <c r="F4280" s="68">
        <v>44228</v>
      </c>
    </row>
    <row r="4281" spans="1:6">
      <c r="A4281" s="79" t="s">
        <v>14005</v>
      </c>
      <c r="B4281" s="80">
        <v>2023</v>
      </c>
      <c r="C4281" t="s">
        <v>12058</v>
      </c>
      <c r="D4281" t="s">
        <v>511</v>
      </c>
      <c r="E4281" t="s">
        <v>12059</v>
      </c>
      <c r="F4281" s="68">
        <v>44228</v>
      </c>
    </row>
    <row r="4282" spans="1:6">
      <c r="A4282" s="79" t="s">
        <v>14005</v>
      </c>
      <c r="B4282" s="80">
        <v>2023</v>
      </c>
      <c r="C4282" t="s">
        <v>12060</v>
      </c>
      <c r="D4282" t="s">
        <v>511</v>
      </c>
      <c r="E4282" t="s">
        <v>12061</v>
      </c>
      <c r="F4282" s="68">
        <v>44228</v>
      </c>
    </row>
    <row r="4283" spans="1:6">
      <c r="A4283" s="79" t="s">
        <v>14005</v>
      </c>
      <c r="B4283" s="80">
        <v>2023</v>
      </c>
      <c r="C4283" t="s">
        <v>11154</v>
      </c>
      <c r="D4283" t="s">
        <v>511</v>
      </c>
      <c r="E4283" t="s">
        <v>12062</v>
      </c>
      <c r="F4283" s="68">
        <v>44445</v>
      </c>
    </row>
    <row r="4284" spans="1:6">
      <c r="A4284" s="79" t="s">
        <v>14006</v>
      </c>
      <c r="B4284" s="80">
        <v>2023</v>
      </c>
      <c r="C4284" t="s">
        <v>10657</v>
      </c>
      <c r="D4284" t="s">
        <v>511</v>
      </c>
      <c r="E4284" t="s">
        <v>12063</v>
      </c>
      <c r="F4284" s="68">
        <v>41579</v>
      </c>
    </row>
    <row r="4285" spans="1:6">
      <c r="A4285" s="79" t="s">
        <v>14006</v>
      </c>
      <c r="B4285" s="80">
        <v>2023</v>
      </c>
      <c r="C4285" t="s">
        <v>12064</v>
      </c>
      <c r="D4285" t="s">
        <v>511</v>
      </c>
      <c r="E4285" t="s">
        <v>12065</v>
      </c>
      <c r="F4285" s="68">
        <v>44264</v>
      </c>
    </row>
    <row r="4286" spans="1:6">
      <c r="A4286" s="79" t="s">
        <v>14006</v>
      </c>
      <c r="B4286" s="80">
        <v>2023</v>
      </c>
      <c r="C4286" t="s">
        <v>12066</v>
      </c>
      <c r="D4286" t="s">
        <v>511</v>
      </c>
      <c r="E4286" t="s">
        <v>12067</v>
      </c>
      <c r="F4286" s="68">
        <v>44264</v>
      </c>
    </row>
    <row r="4287" spans="1:6">
      <c r="A4287" s="79" t="s">
        <v>14007</v>
      </c>
      <c r="B4287" s="80">
        <v>2023</v>
      </c>
      <c r="C4287" t="s">
        <v>12068</v>
      </c>
      <c r="D4287" t="s">
        <v>511</v>
      </c>
      <c r="E4287" t="s">
        <v>12069</v>
      </c>
      <c r="F4287" s="68">
        <v>44420</v>
      </c>
    </row>
    <row r="4288" spans="1:6">
      <c r="A4288" s="79" t="s">
        <v>14007</v>
      </c>
      <c r="B4288" s="80">
        <v>2023</v>
      </c>
      <c r="C4288" t="s">
        <v>12070</v>
      </c>
      <c r="D4288" t="s">
        <v>511</v>
      </c>
      <c r="E4288" t="s">
        <v>12071</v>
      </c>
      <c r="F4288" s="68">
        <v>43739</v>
      </c>
    </row>
    <row r="4289" spans="1:6">
      <c r="A4289" s="79" t="s">
        <v>14007</v>
      </c>
      <c r="B4289" s="80">
        <v>2023</v>
      </c>
      <c r="C4289" t="s">
        <v>15531</v>
      </c>
      <c r="D4289" t="s">
        <v>511</v>
      </c>
      <c r="E4289" t="s">
        <v>12072</v>
      </c>
      <c r="F4289" s="68">
        <v>43739</v>
      </c>
    </row>
    <row r="4290" spans="1:6">
      <c r="A4290" s="79" t="s">
        <v>14007</v>
      </c>
      <c r="B4290" s="80">
        <v>2023</v>
      </c>
      <c r="C4290" t="s">
        <v>10411</v>
      </c>
      <c r="D4290" t="s">
        <v>511</v>
      </c>
      <c r="E4290" t="s">
        <v>12073</v>
      </c>
      <c r="F4290" s="68">
        <v>40758</v>
      </c>
    </row>
    <row r="4291" spans="1:6">
      <c r="A4291" s="79" t="s">
        <v>14007</v>
      </c>
      <c r="B4291" s="80">
        <v>2023</v>
      </c>
      <c r="C4291" t="s">
        <v>12074</v>
      </c>
      <c r="D4291" t="s">
        <v>511</v>
      </c>
      <c r="E4291" t="s">
        <v>12075</v>
      </c>
      <c r="F4291" s="68">
        <v>40812</v>
      </c>
    </row>
    <row r="4292" spans="1:6">
      <c r="A4292" s="79" t="s">
        <v>14007</v>
      </c>
      <c r="B4292" s="80">
        <v>2023</v>
      </c>
      <c r="C4292" t="s">
        <v>5952</v>
      </c>
      <c r="D4292" t="s">
        <v>511</v>
      </c>
      <c r="E4292" t="s">
        <v>12076</v>
      </c>
      <c r="F4292" s="68">
        <v>40758</v>
      </c>
    </row>
    <row r="4293" spans="1:6">
      <c r="A4293" s="79" t="s">
        <v>14007</v>
      </c>
      <c r="B4293" s="80">
        <v>2023</v>
      </c>
      <c r="C4293" t="s">
        <v>12077</v>
      </c>
      <c r="D4293" t="s">
        <v>511</v>
      </c>
      <c r="E4293" t="s">
        <v>12078</v>
      </c>
      <c r="F4293" s="68">
        <v>40812</v>
      </c>
    </row>
    <row r="4294" spans="1:6">
      <c r="A4294" s="79" t="s">
        <v>14007</v>
      </c>
      <c r="B4294" s="80">
        <v>2023</v>
      </c>
      <c r="C4294" t="s">
        <v>10479</v>
      </c>
      <c r="D4294" t="s">
        <v>511</v>
      </c>
      <c r="E4294" t="s">
        <v>12079</v>
      </c>
      <c r="F4294" s="68">
        <v>40758</v>
      </c>
    </row>
    <row r="4295" spans="1:6">
      <c r="A4295" s="79" t="s">
        <v>14007</v>
      </c>
      <c r="B4295" s="80">
        <v>2023</v>
      </c>
      <c r="C4295" t="s">
        <v>15532</v>
      </c>
      <c r="D4295" t="s">
        <v>511</v>
      </c>
      <c r="E4295" t="s">
        <v>12080</v>
      </c>
      <c r="F4295" s="68">
        <v>40758</v>
      </c>
    </row>
    <row r="4296" spans="1:6">
      <c r="A4296" s="79" t="s">
        <v>14007</v>
      </c>
      <c r="B4296" s="80">
        <v>2023</v>
      </c>
      <c r="C4296" t="s">
        <v>12081</v>
      </c>
      <c r="D4296" t="s">
        <v>511</v>
      </c>
      <c r="E4296" t="s">
        <v>12082</v>
      </c>
      <c r="F4296" s="68">
        <v>40758</v>
      </c>
    </row>
    <row r="4297" spans="1:6">
      <c r="A4297" s="79" t="s">
        <v>14007</v>
      </c>
      <c r="B4297" s="80">
        <v>2023</v>
      </c>
      <c r="C4297" t="s">
        <v>12083</v>
      </c>
      <c r="D4297" t="s">
        <v>511</v>
      </c>
      <c r="E4297" t="s">
        <v>12084</v>
      </c>
      <c r="F4297" s="68">
        <v>40812</v>
      </c>
    </row>
    <row r="4298" spans="1:6">
      <c r="A4298" s="79" t="s">
        <v>14007</v>
      </c>
      <c r="B4298" s="80">
        <v>2023</v>
      </c>
      <c r="C4298" t="s">
        <v>12085</v>
      </c>
      <c r="D4298" t="s">
        <v>511</v>
      </c>
      <c r="E4298" t="s">
        <v>12086</v>
      </c>
      <c r="F4298" s="68">
        <v>40812</v>
      </c>
    </row>
    <row r="4299" spans="1:6">
      <c r="A4299" s="79" t="s">
        <v>14007</v>
      </c>
      <c r="B4299" s="80">
        <v>2023</v>
      </c>
      <c r="C4299" t="s">
        <v>12087</v>
      </c>
      <c r="D4299" t="s">
        <v>511</v>
      </c>
      <c r="E4299" t="s">
        <v>12088</v>
      </c>
      <c r="F4299" s="68">
        <v>40812</v>
      </c>
    </row>
    <row r="4300" spans="1:6">
      <c r="A4300" s="79" t="s">
        <v>14007</v>
      </c>
      <c r="B4300" s="80">
        <v>2023</v>
      </c>
      <c r="C4300" t="s">
        <v>12089</v>
      </c>
      <c r="D4300" t="s">
        <v>511</v>
      </c>
      <c r="E4300" t="s">
        <v>12090</v>
      </c>
      <c r="F4300" s="68">
        <v>40787</v>
      </c>
    </row>
    <row r="4301" spans="1:6">
      <c r="A4301" s="79" t="s">
        <v>14007</v>
      </c>
      <c r="B4301" s="80">
        <v>2023</v>
      </c>
      <c r="C4301" t="s">
        <v>15533</v>
      </c>
      <c r="D4301" t="s">
        <v>511</v>
      </c>
      <c r="E4301" t="s">
        <v>12091</v>
      </c>
      <c r="F4301" s="68">
        <v>40812</v>
      </c>
    </row>
    <row r="4302" spans="1:6">
      <c r="A4302" s="79" t="s">
        <v>14007</v>
      </c>
      <c r="B4302" s="80">
        <v>2023</v>
      </c>
      <c r="C4302" t="s">
        <v>12092</v>
      </c>
      <c r="D4302" t="s">
        <v>511</v>
      </c>
      <c r="E4302" t="s">
        <v>12093</v>
      </c>
      <c r="F4302" s="68">
        <v>40787</v>
      </c>
    </row>
    <row r="4303" spans="1:6">
      <c r="A4303" s="79" t="s">
        <v>14007</v>
      </c>
      <c r="B4303" s="80">
        <v>2023</v>
      </c>
      <c r="C4303" t="s">
        <v>12094</v>
      </c>
      <c r="D4303" t="s">
        <v>511</v>
      </c>
      <c r="E4303" t="s">
        <v>12095</v>
      </c>
      <c r="F4303" s="68">
        <v>40812</v>
      </c>
    </row>
    <row r="4304" spans="1:6">
      <c r="A4304" s="79" t="s">
        <v>14007</v>
      </c>
      <c r="B4304" s="80">
        <v>2023</v>
      </c>
      <c r="C4304" t="s">
        <v>12096</v>
      </c>
      <c r="D4304" t="s">
        <v>511</v>
      </c>
      <c r="E4304" t="s">
        <v>12097</v>
      </c>
      <c r="F4304" s="68">
        <v>40812</v>
      </c>
    </row>
    <row r="4305" spans="1:6">
      <c r="A4305" s="79" t="s">
        <v>14007</v>
      </c>
      <c r="B4305" s="80">
        <v>2023</v>
      </c>
      <c r="C4305" t="s">
        <v>11934</v>
      </c>
      <c r="D4305" t="s">
        <v>511</v>
      </c>
      <c r="E4305" t="s">
        <v>12098</v>
      </c>
      <c r="F4305" s="68">
        <v>44470</v>
      </c>
    </row>
    <row r="4306" spans="1:6">
      <c r="A4306" s="79" t="s">
        <v>14007</v>
      </c>
      <c r="B4306" s="80">
        <v>2023</v>
      </c>
      <c r="C4306" t="s">
        <v>12099</v>
      </c>
      <c r="D4306" t="s">
        <v>511</v>
      </c>
      <c r="E4306" t="s">
        <v>12100</v>
      </c>
      <c r="F4306" s="68">
        <v>44491</v>
      </c>
    </row>
    <row r="4307" spans="1:6">
      <c r="A4307" s="79" t="s">
        <v>14007</v>
      </c>
      <c r="B4307" s="80">
        <v>2023</v>
      </c>
      <c r="C4307" t="s">
        <v>6074</v>
      </c>
      <c r="D4307" t="s">
        <v>511</v>
      </c>
      <c r="E4307" t="s">
        <v>12101</v>
      </c>
      <c r="F4307" s="68">
        <v>40758</v>
      </c>
    </row>
    <row r="4308" spans="1:6">
      <c r="A4308" s="79" t="s">
        <v>14007</v>
      </c>
      <c r="B4308" s="80">
        <v>2023</v>
      </c>
      <c r="C4308" t="s">
        <v>15534</v>
      </c>
      <c r="D4308" t="s">
        <v>511</v>
      </c>
      <c r="E4308" t="s">
        <v>12102</v>
      </c>
      <c r="F4308" s="68">
        <v>40758</v>
      </c>
    </row>
    <row r="4309" spans="1:6">
      <c r="A4309" s="79" t="s">
        <v>14007</v>
      </c>
      <c r="B4309" s="80">
        <v>2023</v>
      </c>
      <c r="C4309" t="s">
        <v>12103</v>
      </c>
      <c r="D4309" t="s">
        <v>511</v>
      </c>
      <c r="E4309" t="s">
        <v>12104</v>
      </c>
      <c r="F4309" s="68">
        <v>43313</v>
      </c>
    </row>
    <row r="4310" spans="1:6">
      <c r="A4310" s="79" t="s">
        <v>14007</v>
      </c>
      <c r="B4310" s="80">
        <v>2023</v>
      </c>
      <c r="C4310" t="s">
        <v>12105</v>
      </c>
      <c r="D4310" t="s">
        <v>511</v>
      </c>
      <c r="E4310" t="s">
        <v>12106</v>
      </c>
      <c r="F4310" s="68">
        <v>40756</v>
      </c>
    </row>
    <row r="4311" spans="1:6">
      <c r="A4311" s="79" t="s">
        <v>14007</v>
      </c>
      <c r="B4311" s="80">
        <v>2023</v>
      </c>
      <c r="C4311" t="s">
        <v>12107</v>
      </c>
      <c r="D4311" t="s">
        <v>511</v>
      </c>
      <c r="E4311" t="s">
        <v>12108</v>
      </c>
      <c r="F4311" s="68">
        <v>43343</v>
      </c>
    </row>
    <row r="4312" spans="1:6">
      <c r="A4312" s="79" t="s">
        <v>14007</v>
      </c>
      <c r="B4312" s="80">
        <v>2023</v>
      </c>
      <c r="C4312" t="s">
        <v>15535</v>
      </c>
      <c r="D4312" t="s">
        <v>511</v>
      </c>
      <c r="E4312" t="s">
        <v>12109</v>
      </c>
      <c r="F4312" s="68">
        <v>43343</v>
      </c>
    </row>
    <row r="4313" spans="1:6">
      <c r="A4313" s="79" t="s">
        <v>14007</v>
      </c>
      <c r="B4313" s="80">
        <v>2023</v>
      </c>
      <c r="C4313" t="s">
        <v>12110</v>
      </c>
      <c r="D4313" t="s">
        <v>511</v>
      </c>
      <c r="E4313" t="s">
        <v>12111</v>
      </c>
      <c r="F4313" s="68">
        <v>43313</v>
      </c>
    </row>
    <row r="4314" spans="1:6">
      <c r="A4314" s="79" t="s">
        <v>14007</v>
      </c>
      <c r="B4314" s="80">
        <v>2023</v>
      </c>
      <c r="C4314" t="s">
        <v>12112</v>
      </c>
      <c r="D4314" t="s">
        <v>511</v>
      </c>
      <c r="E4314" t="s">
        <v>12113</v>
      </c>
      <c r="F4314" s="68">
        <v>43343</v>
      </c>
    </row>
    <row r="4315" spans="1:6">
      <c r="A4315" s="79" t="s">
        <v>14007</v>
      </c>
      <c r="B4315" s="80">
        <v>2023</v>
      </c>
      <c r="C4315" t="s">
        <v>15536</v>
      </c>
      <c r="D4315" t="s">
        <v>511</v>
      </c>
      <c r="E4315" t="s">
        <v>12114</v>
      </c>
      <c r="F4315" s="68">
        <v>43313</v>
      </c>
    </row>
    <row r="4316" spans="1:6">
      <c r="A4316" s="79" t="s">
        <v>14007</v>
      </c>
      <c r="B4316" s="80">
        <v>2023</v>
      </c>
      <c r="C4316" t="s">
        <v>12115</v>
      </c>
      <c r="D4316" t="s">
        <v>511</v>
      </c>
      <c r="E4316" t="s">
        <v>12116</v>
      </c>
      <c r="F4316" s="68">
        <v>43313</v>
      </c>
    </row>
    <row r="4317" spans="1:6">
      <c r="A4317" s="79" t="s">
        <v>14007</v>
      </c>
      <c r="B4317" s="80">
        <v>2023</v>
      </c>
      <c r="C4317" t="s">
        <v>12117</v>
      </c>
      <c r="D4317" t="s">
        <v>511</v>
      </c>
      <c r="E4317" t="s">
        <v>12118</v>
      </c>
      <c r="F4317" s="68">
        <v>43343</v>
      </c>
    </row>
    <row r="4318" spans="1:6">
      <c r="A4318" s="79" t="s">
        <v>14007</v>
      </c>
      <c r="B4318" s="80">
        <v>2023</v>
      </c>
      <c r="C4318" t="s">
        <v>12119</v>
      </c>
      <c r="D4318" t="s">
        <v>511</v>
      </c>
      <c r="E4318" t="s">
        <v>12120</v>
      </c>
      <c r="F4318" s="68">
        <v>43343</v>
      </c>
    </row>
    <row r="4319" spans="1:6">
      <c r="A4319" s="79" t="s">
        <v>14007</v>
      </c>
      <c r="B4319" s="80">
        <v>2023</v>
      </c>
      <c r="C4319" t="s">
        <v>15537</v>
      </c>
      <c r="D4319" t="s">
        <v>511</v>
      </c>
      <c r="E4319" t="s">
        <v>12121</v>
      </c>
      <c r="F4319" s="68">
        <v>43313</v>
      </c>
    </row>
    <row r="4320" spans="1:6">
      <c r="A4320" s="79" t="s">
        <v>14007</v>
      </c>
      <c r="B4320" s="80">
        <v>2023</v>
      </c>
      <c r="C4320" t="s">
        <v>12122</v>
      </c>
      <c r="D4320" t="s">
        <v>511</v>
      </c>
      <c r="E4320" t="s">
        <v>12123</v>
      </c>
      <c r="F4320" s="68">
        <v>43343</v>
      </c>
    </row>
    <row r="4321" spans="1:6">
      <c r="A4321" s="79" t="s">
        <v>14007</v>
      </c>
      <c r="B4321" s="80">
        <v>2023</v>
      </c>
      <c r="C4321" t="s">
        <v>12124</v>
      </c>
      <c r="D4321" t="s">
        <v>511</v>
      </c>
      <c r="E4321" t="s">
        <v>12125</v>
      </c>
      <c r="F4321" s="68">
        <v>43313</v>
      </c>
    </row>
    <row r="4322" spans="1:6">
      <c r="A4322" s="79" t="s">
        <v>14007</v>
      </c>
      <c r="B4322" s="80">
        <v>2023</v>
      </c>
      <c r="C4322" t="s">
        <v>12126</v>
      </c>
      <c r="D4322" t="s">
        <v>511</v>
      </c>
      <c r="E4322" t="s">
        <v>12127</v>
      </c>
      <c r="F4322" s="68">
        <v>43313</v>
      </c>
    </row>
    <row r="4323" spans="1:6">
      <c r="A4323" s="79" t="s">
        <v>14007</v>
      </c>
      <c r="B4323" s="80">
        <v>2023</v>
      </c>
      <c r="C4323" t="s">
        <v>12128</v>
      </c>
      <c r="D4323" t="s">
        <v>511</v>
      </c>
      <c r="E4323" t="s">
        <v>12129</v>
      </c>
      <c r="F4323" s="68">
        <v>43343</v>
      </c>
    </row>
    <row r="4324" spans="1:6">
      <c r="A4324" s="79" t="s">
        <v>14007</v>
      </c>
      <c r="B4324" s="80">
        <v>2023</v>
      </c>
      <c r="C4324" t="s">
        <v>12130</v>
      </c>
      <c r="D4324" t="s">
        <v>511</v>
      </c>
      <c r="E4324" t="s">
        <v>12131</v>
      </c>
      <c r="F4324" s="68">
        <v>43313</v>
      </c>
    </row>
    <row r="4325" spans="1:6">
      <c r="A4325" s="79" t="s">
        <v>14007</v>
      </c>
      <c r="B4325" s="80">
        <v>2023</v>
      </c>
      <c r="C4325" t="s">
        <v>15538</v>
      </c>
      <c r="D4325" t="s">
        <v>511</v>
      </c>
      <c r="E4325" t="s">
        <v>12132</v>
      </c>
      <c r="F4325" s="68">
        <v>43313</v>
      </c>
    </row>
    <row r="4326" spans="1:6">
      <c r="A4326" s="79" t="s">
        <v>14007</v>
      </c>
      <c r="B4326" s="80">
        <v>2023</v>
      </c>
      <c r="C4326" t="s">
        <v>15539</v>
      </c>
      <c r="D4326" t="s">
        <v>511</v>
      </c>
      <c r="E4326" t="s">
        <v>12133</v>
      </c>
      <c r="F4326" s="68">
        <v>43343</v>
      </c>
    </row>
    <row r="4327" spans="1:6">
      <c r="A4327" s="79" t="s">
        <v>14007</v>
      </c>
      <c r="B4327" s="80">
        <v>2023</v>
      </c>
      <c r="C4327" t="s">
        <v>12134</v>
      </c>
      <c r="D4327" t="s">
        <v>511</v>
      </c>
      <c r="E4327" t="s">
        <v>12135</v>
      </c>
      <c r="F4327" s="68">
        <v>43343</v>
      </c>
    </row>
    <row r="4328" spans="1:6">
      <c r="A4328" s="79" t="s">
        <v>14007</v>
      </c>
      <c r="B4328" s="80">
        <v>2023</v>
      </c>
      <c r="C4328" t="s">
        <v>12136</v>
      </c>
      <c r="D4328" t="s">
        <v>511</v>
      </c>
      <c r="E4328" t="s">
        <v>12137</v>
      </c>
      <c r="F4328" s="68">
        <v>43313</v>
      </c>
    </row>
    <row r="4329" spans="1:6">
      <c r="A4329" s="79" t="s">
        <v>14007</v>
      </c>
      <c r="B4329" s="80">
        <v>2023</v>
      </c>
      <c r="C4329" t="s">
        <v>12138</v>
      </c>
      <c r="D4329" t="s">
        <v>511</v>
      </c>
      <c r="E4329" t="s">
        <v>12139</v>
      </c>
      <c r="F4329" s="68">
        <v>43313</v>
      </c>
    </row>
    <row r="4330" spans="1:6">
      <c r="A4330" s="79" t="s">
        <v>14007</v>
      </c>
      <c r="B4330" s="80">
        <v>2023</v>
      </c>
      <c r="C4330" t="s">
        <v>15540</v>
      </c>
      <c r="D4330" t="s">
        <v>511</v>
      </c>
      <c r="E4330" t="s">
        <v>12140</v>
      </c>
      <c r="F4330" s="68">
        <v>43343</v>
      </c>
    </row>
    <row r="4331" spans="1:6">
      <c r="A4331" s="79" t="s">
        <v>14007</v>
      </c>
      <c r="B4331" s="80">
        <v>2023</v>
      </c>
      <c r="C4331" t="s">
        <v>12141</v>
      </c>
      <c r="D4331" t="s">
        <v>511</v>
      </c>
      <c r="E4331" t="s">
        <v>12142</v>
      </c>
      <c r="F4331" s="68">
        <v>43739</v>
      </c>
    </row>
    <row r="4332" spans="1:6">
      <c r="A4332" s="79" t="s">
        <v>14007</v>
      </c>
      <c r="B4332" s="80">
        <v>2023</v>
      </c>
      <c r="C4332" t="s">
        <v>12143</v>
      </c>
      <c r="D4332" t="s">
        <v>511</v>
      </c>
      <c r="E4332" t="s">
        <v>12144</v>
      </c>
      <c r="F4332" s="68">
        <v>43374</v>
      </c>
    </row>
    <row r="4333" spans="1:6">
      <c r="A4333" s="79" t="s">
        <v>61</v>
      </c>
      <c r="B4333" s="80">
        <v>2023</v>
      </c>
      <c r="C4333" t="s">
        <v>12145</v>
      </c>
      <c r="D4333" t="s">
        <v>511</v>
      </c>
      <c r="E4333" t="s">
        <v>12146</v>
      </c>
      <c r="F4333" s="68">
        <v>43405</v>
      </c>
    </row>
    <row r="4334" spans="1:6">
      <c r="A4334" s="79" t="s">
        <v>61</v>
      </c>
      <c r="B4334" s="80">
        <v>2023</v>
      </c>
      <c r="C4334" t="s">
        <v>12147</v>
      </c>
      <c r="D4334" t="s">
        <v>511</v>
      </c>
      <c r="E4334" t="s">
        <v>12148</v>
      </c>
      <c r="F4334" s="68">
        <v>43405</v>
      </c>
    </row>
    <row r="4335" spans="1:6">
      <c r="A4335" s="79" t="s">
        <v>61</v>
      </c>
      <c r="B4335" s="80">
        <v>2023</v>
      </c>
      <c r="C4335" t="s">
        <v>12149</v>
      </c>
      <c r="D4335" t="s">
        <v>511</v>
      </c>
      <c r="E4335" t="s">
        <v>12150</v>
      </c>
      <c r="F4335" s="68">
        <v>43556</v>
      </c>
    </row>
    <row r="4336" spans="1:6">
      <c r="A4336" s="79" t="s">
        <v>61</v>
      </c>
      <c r="B4336" s="80">
        <v>2023</v>
      </c>
      <c r="C4336" t="s">
        <v>12151</v>
      </c>
      <c r="D4336" t="s">
        <v>511</v>
      </c>
      <c r="E4336" t="s">
        <v>12152</v>
      </c>
      <c r="F4336" s="68">
        <v>44529</v>
      </c>
    </row>
    <row r="4337" spans="1:6">
      <c r="A4337" s="79" t="s">
        <v>61</v>
      </c>
      <c r="B4337" s="80">
        <v>2023</v>
      </c>
      <c r="C4337" t="s">
        <v>12153</v>
      </c>
      <c r="D4337" t="s">
        <v>511</v>
      </c>
      <c r="E4337" t="s">
        <v>12154</v>
      </c>
      <c r="F4337" s="68">
        <v>44529</v>
      </c>
    </row>
    <row r="4338" spans="1:6">
      <c r="A4338" s="79" t="s">
        <v>61</v>
      </c>
      <c r="B4338" s="80">
        <v>2023</v>
      </c>
      <c r="C4338" t="s">
        <v>12155</v>
      </c>
      <c r="D4338" t="s">
        <v>511</v>
      </c>
      <c r="E4338" t="s">
        <v>12156</v>
      </c>
      <c r="F4338" s="68">
        <v>44470</v>
      </c>
    </row>
    <row r="4339" spans="1:6">
      <c r="A4339" s="79" t="s">
        <v>61</v>
      </c>
      <c r="B4339" s="80">
        <v>2023</v>
      </c>
      <c r="C4339" t="s">
        <v>12157</v>
      </c>
      <c r="D4339" t="s">
        <v>511</v>
      </c>
      <c r="E4339" t="s">
        <v>12158</v>
      </c>
      <c r="F4339" s="68">
        <v>44490</v>
      </c>
    </row>
    <row r="4340" spans="1:6">
      <c r="A4340" s="79" t="s">
        <v>14008</v>
      </c>
      <c r="B4340" s="80">
        <v>2023</v>
      </c>
      <c r="C4340" t="s">
        <v>12159</v>
      </c>
      <c r="D4340" t="s">
        <v>511</v>
      </c>
      <c r="E4340" t="s">
        <v>12160</v>
      </c>
      <c r="F4340" s="68">
        <v>43647</v>
      </c>
    </row>
    <row r="4341" spans="1:6">
      <c r="A4341" s="79" t="s">
        <v>14008</v>
      </c>
      <c r="B4341" s="80">
        <v>2023</v>
      </c>
      <c r="C4341" t="s">
        <v>12161</v>
      </c>
      <c r="D4341" t="s">
        <v>511</v>
      </c>
      <c r="E4341" t="s">
        <v>12162</v>
      </c>
      <c r="F4341" s="68">
        <v>43677</v>
      </c>
    </row>
    <row r="4342" spans="1:6">
      <c r="A4342" s="79" t="s">
        <v>14008</v>
      </c>
      <c r="B4342" s="80">
        <v>2023</v>
      </c>
      <c r="C4342" t="s">
        <v>5011</v>
      </c>
      <c r="D4342" t="s">
        <v>511</v>
      </c>
      <c r="E4342" t="s">
        <v>12163</v>
      </c>
      <c r="F4342" s="68">
        <v>44196</v>
      </c>
    </row>
    <row r="4343" spans="1:6">
      <c r="A4343" s="79" t="s">
        <v>14008</v>
      </c>
      <c r="B4343" s="80">
        <v>2023</v>
      </c>
      <c r="C4343" t="s">
        <v>12164</v>
      </c>
      <c r="D4343" t="s">
        <v>511</v>
      </c>
      <c r="E4343" t="s">
        <v>12165</v>
      </c>
      <c r="F4343" s="68">
        <v>44196</v>
      </c>
    </row>
    <row r="4344" spans="1:6">
      <c r="A4344" s="79" t="s">
        <v>14008</v>
      </c>
      <c r="B4344" s="80">
        <v>2023</v>
      </c>
      <c r="C4344" t="s">
        <v>12166</v>
      </c>
      <c r="D4344" t="s">
        <v>511</v>
      </c>
      <c r="E4344" t="s">
        <v>12167</v>
      </c>
      <c r="F4344" s="68">
        <v>44196</v>
      </c>
    </row>
    <row r="4345" spans="1:6">
      <c r="A4345" s="79" t="s">
        <v>14008</v>
      </c>
      <c r="B4345" s="80">
        <v>2023</v>
      </c>
      <c r="C4345" t="s">
        <v>12168</v>
      </c>
      <c r="D4345" t="s">
        <v>511</v>
      </c>
      <c r="E4345" t="s">
        <v>12169</v>
      </c>
      <c r="F4345" s="68">
        <v>44196</v>
      </c>
    </row>
    <row r="4346" spans="1:6">
      <c r="A4346" s="79" t="s">
        <v>14008</v>
      </c>
      <c r="B4346" s="80">
        <v>2023</v>
      </c>
      <c r="C4346" t="s">
        <v>12170</v>
      </c>
      <c r="D4346" t="s">
        <v>511</v>
      </c>
      <c r="E4346" t="s">
        <v>12171</v>
      </c>
      <c r="F4346" s="68">
        <v>44196</v>
      </c>
    </row>
    <row r="4347" spans="1:6">
      <c r="A4347" s="79" t="s">
        <v>14008</v>
      </c>
      <c r="B4347" s="80">
        <v>2023</v>
      </c>
      <c r="C4347" t="s">
        <v>12172</v>
      </c>
      <c r="D4347" t="s">
        <v>511</v>
      </c>
      <c r="E4347" t="s">
        <v>12173</v>
      </c>
      <c r="F4347" s="68">
        <v>44196</v>
      </c>
    </row>
    <row r="4348" spans="1:6">
      <c r="A4348" s="79" t="s">
        <v>14008</v>
      </c>
      <c r="B4348" s="80">
        <v>2023</v>
      </c>
      <c r="C4348" t="s">
        <v>12174</v>
      </c>
      <c r="D4348" t="s">
        <v>511</v>
      </c>
      <c r="E4348" t="s">
        <v>12175</v>
      </c>
      <c r="F4348" s="68">
        <v>44196</v>
      </c>
    </row>
    <row r="4349" spans="1:6">
      <c r="A4349" s="79" t="s">
        <v>14008</v>
      </c>
      <c r="B4349" s="80">
        <v>2023</v>
      </c>
      <c r="C4349" t="s">
        <v>15541</v>
      </c>
      <c r="D4349" t="s">
        <v>511</v>
      </c>
      <c r="E4349" t="s">
        <v>12176</v>
      </c>
      <c r="F4349" s="68">
        <v>43891</v>
      </c>
    </row>
    <row r="4350" spans="1:6">
      <c r="A4350" s="79" t="s">
        <v>13950</v>
      </c>
      <c r="B4350" s="80">
        <v>2023</v>
      </c>
      <c r="C4350" t="s">
        <v>12177</v>
      </c>
      <c r="D4350" t="s">
        <v>511</v>
      </c>
      <c r="E4350" t="s">
        <v>12178</v>
      </c>
      <c r="F4350" s="68">
        <v>43982</v>
      </c>
    </row>
    <row r="4351" spans="1:6">
      <c r="A4351" s="79" t="s">
        <v>13950</v>
      </c>
      <c r="B4351" s="80">
        <v>2023</v>
      </c>
      <c r="C4351" t="s">
        <v>12179</v>
      </c>
      <c r="D4351" t="s">
        <v>511</v>
      </c>
      <c r="E4351" t="s">
        <v>12180</v>
      </c>
      <c r="F4351" s="68">
        <v>43982</v>
      </c>
    </row>
    <row r="4352" spans="1:6">
      <c r="A4352" s="79" t="s">
        <v>13950</v>
      </c>
      <c r="B4352" s="80">
        <v>2023</v>
      </c>
      <c r="C4352" t="s">
        <v>12181</v>
      </c>
      <c r="D4352" t="s">
        <v>511</v>
      </c>
      <c r="E4352" t="s">
        <v>12182</v>
      </c>
      <c r="F4352" s="68">
        <v>43982</v>
      </c>
    </row>
    <row r="4353" spans="1:6">
      <c r="A4353" s="79" t="s">
        <v>13950</v>
      </c>
      <c r="B4353" s="80">
        <v>2023</v>
      </c>
      <c r="C4353" t="s">
        <v>12183</v>
      </c>
      <c r="D4353" t="s">
        <v>511</v>
      </c>
      <c r="E4353" t="s">
        <v>12184</v>
      </c>
      <c r="F4353" s="68">
        <v>43982</v>
      </c>
    </row>
    <row r="4354" spans="1:6">
      <c r="A4354" s="79" t="s">
        <v>13951</v>
      </c>
      <c r="B4354" s="80">
        <v>2023</v>
      </c>
      <c r="C4354" t="s">
        <v>12185</v>
      </c>
      <c r="D4354" t="s">
        <v>511</v>
      </c>
      <c r="E4354" t="s">
        <v>12186</v>
      </c>
      <c r="F4354" s="68">
        <v>42522</v>
      </c>
    </row>
    <row r="4355" spans="1:6">
      <c r="A4355" s="79" t="s">
        <v>14009</v>
      </c>
      <c r="B4355" s="80">
        <v>2023</v>
      </c>
      <c r="C4355" t="s">
        <v>15542</v>
      </c>
      <c r="D4355" t="s">
        <v>511</v>
      </c>
      <c r="E4355" t="s">
        <v>12187</v>
      </c>
      <c r="F4355" s="68">
        <v>43871</v>
      </c>
    </row>
    <row r="4356" spans="1:6">
      <c r="A4356" s="79" t="s">
        <v>13970</v>
      </c>
      <c r="B4356" s="80">
        <v>2023</v>
      </c>
      <c r="C4356" t="s">
        <v>15543</v>
      </c>
      <c r="D4356" t="s">
        <v>511</v>
      </c>
      <c r="E4356" t="s">
        <v>12188</v>
      </c>
      <c r="F4356" s="68">
        <v>41913</v>
      </c>
    </row>
    <row r="4357" spans="1:6">
      <c r="A4357" s="79" t="s">
        <v>13976</v>
      </c>
      <c r="B4357" s="80">
        <v>2023</v>
      </c>
      <c r="C4357" t="s">
        <v>12189</v>
      </c>
      <c r="D4357" t="s">
        <v>511</v>
      </c>
      <c r="E4357" t="s">
        <v>12190</v>
      </c>
      <c r="F4357" s="68">
        <v>44376</v>
      </c>
    </row>
    <row r="4358" spans="1:6">
      <c r="A4358" s="79" t="s">
        <v>13980</v>
      </c>
      <c r="B4358" s="80">
        <v>2023</v>
      </c>
      <c r="C4358" t="s">
        <v>12191</v>
      </c>
      <c r="D4358" t="s">
        <v>511</v>
      </c>
      <c r="E4358" t="s">
        <v>12192</v>
      </c>
      <c r="F4358" s="68">
        <v>44317</v>
      </c>
    </row>
    <row r="4359" spans="1:6">
      <c r="A4359" s="79" t="s">
        <v>13980</v>
      </c>
      <c r="B4359" s="80">
        <v>2023</v>
      </c>
      <c r="C4359" t="s">
        <v>15544</v>
      </c>
      <c r="D4359" t="s">
        <v>511</v>
      </c>
      <c r="E4359" t="s">
        <v>12193</v>
      </c>
      <c r="F4359" s="68">
        <v>43040</v>
      </c>
    </row>
    <row r="4360" spans="1:6">
      <c r="A4360" s="79" t="s">
        <v>13982</v>
      </c>
      <c r="B4360" s="80">
        <v>2023</v>
      </c>
      <c r="C4360" t="s">
        <v>12194</v>
      </c>
      <c r="D4360" t="s">
        <v>511</v>
      </c>
      <c r="E4360" t="s">
        <v>12195</v>
      </c>
      <c r="F4360" s="68">
        <v>39777</v>
      </c>
    </row>
    <row r="4361" spans="1:6">
      <c r="A4361" s="79" t="s">
        <v>13982</v>
      </c>
      <c r="B4361" s="80">
        <v>2023</v>
      </c>
      <c r="C4361" t="s">
        <v>12196</v>
      </c>
      <c r="D4361" t="s">
        <v>511</v>
      </c>
      <c r="E4361" t="s">
        <v>12197</v>
      </c>
      <c r="F4361" s="68">
        <v>43123</v>
      </c>
    </row>
    <row r="4362" spans="1:6">
      <c r="A4362" s="79" t="s">
        <v>13983</v>
      </c>
      <c r="B4362" s="80">
        <v>2023</v>
      </c>
      <c r="C4362" t="s">
        <v>12198</v>
      </c>
      <c r="D4362" t="s">
        <v>511</v>
      </c>
      <c r="E4362" t="s">
        <v>12199</v>
      </c>
      <c r="F4362" s="68">
        <v>44348</v>
      </c>
    </row>
    <row r="4363" spans="1:6">
      <c r="A4363" s="79" t="s">
        <v>14010</v>
      </c>
      <c r="B4363" s="80">
        <v>2023</v>
      </c>
      <c r="C4363" t="s">
        <v>15545</v>
      </c>
      <c r="D4363" t="s">
        <v>511</v>
      </c>
      <c r="E4363" t="s">
        <v>12200</v>
      </c>
      <c r="F4363" s="68">
        <v>42856</v>
      </c>
    </row>
    <row r="4364" spans="1:6">
      <c r="A4364" s="79" t="s">
        <v>13986</v>
      </c>
      <c r="B4364" s="80">
        <v>2023</v>
      </c>
      <c r="C4364" t="s">
        <v>12201</v>
      </c>
      <c r="D4364" t="s">
        <v>511</v>
      </c>
      <c r="E4364" t="s">
        <v>12202</v>
      </c>
      <c r="F4364" s="68">
        <v>44166</v>
      </c>
    </row>
    <row r="4365" spans="1:6">
      <c r="A4365" s="79" t="s">
        <v>13986</v>
      </c>
      <c r="B4365" s="80">
        <v>2023</v>
      </c>
      <c r="C4365" t="s">
        <v>12203</v>
      </c>
      <c r="D4365" t="s">
        <v>511</v>
      </c>
      <c r="E4365" t="s">
        <v>12204</v>
      </c>
      <c r="F4365" s="68">
        <v>42871</v>
      </c>
    </row>
    <row r="4366" spans="1:6">
      <c r="A4366" s="79" t="s">
        <v>13986</v>
      </c>
      <c r="B4366" s="80">
        <v>2023</v>
      </c>
      <c r="C4366" t="s">
        <v>12205</v>
      </c>
      <c r="D4366" t="s">
        <v>511</v>
      </c>
      <c r="E4366" t="s">
        <v>12206</v>
      </c>
      <c r="F4366" s="68">
        <v>43831</v>
      </c>
    </row>
    <row r="4367" spans="1:6">
      <c r="A4367" s="79" t="s">
        <v>13986</v>
      </c>
      <c r="B4367" s="80">
        <v>2023</v>
      </c>
      <c r="C4367" t="s">
        <v>12207</v>
      </c>
      <c r="D4367" t="s">
        <v>511</v>
      </c>
      <c r="E4367" t="s">
        <v>12208</v>
      </c>
      <c r="F4367" s="68">
        <v>44228</v>
      </c>
    </row>
    <row r="4368" spans="1:6">
      <c r="A4368" s="79" t="s">
        <v>13988</v>
      </c>
      <c r="B4368" s="80">
        <v>2023</v>
      </c>
      <c r="C4368" t="s">
        <v>12209</v>
      </c>
      <c r="D4368" t="s">
        <v>511</v>
      </c>
      <c r="E4368" t="s">
        <v>12210</v>
      </c>
      <c r="F4368" s="68">
        <v>43586</v>
      </c>
    </row>
    <row r="4369" spans="1:6">
      <c r="A4369" s="79" t="s">
        <v>13992</v>
      </c>
      <c r="B4369" s="80">
        <v>2023</v>
      </c>
      <c r="C4369" t="s">
        <v>12211</v>
      </c>
      <c r="D4369" t="s">
        <v>511</v>
      </c>
      <c r="E4369" t="s">
        <v>12212</v>
      </c>
      <c r="F4369" s="68">
        <v>43809</v>
      </c>
    </row>
    <row r="4370" spans="1:6">
      <c r="A4370" s="79" t="s">
        <v>13992</v>
      </c>
      <c r="B4370" s="80">
        <v>2023</v>
      </c>
      <c r="C4370" t="s">
        <v>296</v>
      </c>
      <c r="D4370" t="s">
        <v>511</v>
      </c>
      <c r="E4370" t="s">
        <v>12213</v>
      </c>
      <c r="F4370" s="68">
        <v>43191</v>
      </c>
    </row>
    <row r="4371" spans="1:6">
      <c r="A4371" s="79" t="s">
        <v>13994</v>
      </c>
      <c r="B4371" s="80">
        <v>2023</v>
      </c>
      <c r="C4371" t="s">
        <v>12214</v>
      </c>
      <c r="D4371" t="s">
        <v>511</v>
      </c>
      <c r="E4371" t="s">
        <v>12215</v>
      </c>
      <c r="F4371" s="68">
        <v>43749</v>
      </c>
    </row>
    <row r="4372" spans="1:6">
      <c r="A4372" s="79" t="s">
        <v>13996</v>
      </c>
      <c r="B4372" s="80">
        <v>2023</v>
      </c>
      <c r="C4372" t="s">
        <v>15546</v>
      </c>
      <c r="D4372" t="s">
        <v>511</v>
      </c>
      <c r="E4372" t="s">
        <v>12216</v>
      </c>
      <c r="F4372" s="68">
        <v>42723</v>
      </c>
    </row>
    <row r="4373" spans="1:6">
      <c r="A4373" s="79" t="s">
        <v>13996</v>
      </c>
      <c r="B4373" s="80">
        <v>2023</v>
      </c>
      <c r="C4373" t="s">
        <v>296</v>
      </c>
      <c r="D4373" t="s">
        <v>511</v>
      </c>
      <c r="E4373" t="s">
        <v>12217</v>
      </c>
      <c r="F4373" s="68">
        <v>43739</v>
      </c>
    </row>
    <row r="4374" spans="1:6">
      <c r="A4374" s="79" t="s">
        <v>13996</v>
      </c>
      <c r="B4374" s="80">
        <v>2023</v>
      </c>
      <c r="C4374" t="s">
        <v>12218</v>
      </c>
      <c r="D4374" t="s">
        <v>511</v>
      </c>
      <c r="E4374" t="s">
        <v>12219</v>
      </c>
      <c r="F4374" s="68">
        <v>42723</v>
      </c>
    </row>
    <row r="4375" spans="1:6">
      <c r="A4375" s="79" t="s">
        <v>14011</v>
      </c>
      <c r="B4375" s="80">
        <v>2023</v>
      </c>
      <c r="C4375" t="s">
        <v>12220</v>
      </c>
      <c r="D4375" t="s">
        <v>511</v>
      </c>
      <c r="E4375" t="s">
        <v>12221</v>
      </c>
      <c r="F4375" s="68">
        <v>40424</v>
      </c>
    </row>
    <row r="4376" spans="1:6">
      <c r="A4376" s="79" t="s">
        <v>14005</v>
      </c>
      <c r="B4376" s="80">
        <v>2023</v>
      </c>
      <c r="C4376" t="s">
        <v>12222</v>
      </c>
      <c r="D4376" t="s">
        <v>511</v>
      </c>
      <c r="E4376" t="s">
        <v>12223</v>
      </c>
      <c r="F4376" s="68">
        <v>44544</v>
      </c>
    </row>
    <row r="4377" spans="1:6">
      <c r="A4377" s="79" t="s">
        <v>14005</v>
      </c>
      <c r="B4377" s="80">
        <v>2023</v>
      </c>
      <c r="C4377" t="s">
        <v>12224</v>
      </c>
      <c r="D4377" t="s">
        <v>511</v>
      </c>
      <c r="E4377" t="s">
        <v>12225</v>
      </c>
      <c r="F4377" s="68">
        <v>42217</v>
      </c>
    </row>
    <row r="4378" spans="1:6">
      <c r="A4378" s="79" t="s">
        <v>14005</v>
      </c>
      <c r="B4378" s="80">
        <v>2023</v>
      </c>
      <c r="C4378" t="s">
        <v>12226</v>
      </c>
      <c r="D4378" t="s">
        <v>511</v>
      </c>
      <c r="E4378" t="s">
        <v>12227</v>
      </c>
      <c r="F4378" s="68">
        <v>44445</v>
      </c>
    </row>
    <row r="4379" spans="1:6">
      <c r="A4379" s="79" t="s">
        <v>14005</v>
      </c>
      <c r="B4379" s="80">
        <v>2023</v>
      </c>
      <c r="C4379" t="s">
        <v>12228</v>
      </c>
      <c r="D4379" t="s">
        <v>511</v>
      </c>
      <c r="E4379" t="s">
        <v>12229</v>
      </c>
      <c r="F4379" s="68">
        <v>44445</v>
      </c>
    </row>
    <row r="4380" spans="1:6">
      <c r="A4380" s="79" t="s">
        <v>14005</v>
      </c>
      <c r="B4380" s="80">
        <v>2023</v>
      </c>
      <c r="C4380" t="s">
        <v>12230</v>
      </c>
      <c r="D4380" t="s">
        <v>511</v>
      </c>
      <c r="E4380" t="s">
        <v>12231</v>
      </c>
      <c r="F4380" s="68">
        <v>44445</v>
      </c>
    </row>
    <row r="4381" spans="1:6">
      <c r="A4381" s="79" t="s">
        <v>14005</v>
      </c>
      <c r="B4381" s="80">
        <v>2023</v>
      </c>
      <c r="C4381" t="s">
        <v>12232</v>
      </c>
      <c r="D4381" t="s">
        <v>511</v>
      </c>
      <c r="E4381" t="s">
        <v>12233</v>
      </c>
      <c r="F4381" s="68">
        <v>44440</v>
      </c>
    </row>
    <row r="4382" spans="1:6">
      <c r="A4382" s="79" t="s">
        <v>14006</v>
      </c>
      <c r="B4382" s="80">
        <v>2023</v>
      </c>
      <c r="C4382" t="s">
        <v>12064</v>
      </c>
      <c r="D4382" t="s">
        <v>511</v>
      </c>
      <c r="E4382" t="s">
        <v>12234</v>
      </c>
      <c r="F4382" s="68">
        <v>44264</v>
      </c>
    </row>
    <row r="4383" spans="1:6">
      <c r="A4383" s="79" t="s">
        <v>14006</v>
      </c>
      <c r="B4383" s="80">
        <v>2023</v>
      </c>
      <c r="C4383" t="s">
        <v>12066</v>
      </c>
      <c r="D4383" t="s">
        <v>511</v>
      </c>
      <c r="E4383" t="s">
        <v>12235</v>
      </c>
      <c r="F4383" s="68">
        <v>44264</v>
      </c>
    </row>
    <row r="4384" spans="1:6">
      <c r="A4384" s="79" t="s">
        <v>14007</v>
      </c>
      <c r="B4384" s="80">
        <v>2023</v>
      </c>
      <c r="C4384" t="s">
        <v>12236</v>
      </c>
      <c r="D4384" t="s">
        <v>511</v>
      </c>
      <c r="E4384" t="s">
        <v>12237</v>
      </c>
      <c r="F4384" s="68">
        <v>43628</v>
      </c>
    </row>
    <row r="4385" spans="1:6">
      <c r="A4385" s="79" t="s">
        <v>14007</v>
      </c>
      <c r="B4385" s="80">
        <v>2023</v>
      </c>
      <c r="C4385" t="s">
        <v>15547</v>
      </c>
      <c r="D4385" t="s">
        <v>511</v>
      </c>
      <c r="E4385" t="s">
        <v>12238</v>
      </c>
      <c r="F4385" s="68">
        <v>44287</v>
      </c>
    </row>
    <row r="4386" spans="1:6">
      <c r="A4386" s="79" t="s">
        <v>14007</v>
      </c>
      <c r="B4386" s="80">
        <v>2023</v>
      </c>
      <c r="C4386" t="s">
        <v>12239</v>
      </c>
      <c r="D4386" t="s">
        <v>511</v>
      </c>
      <c r="E4386" t="s">
        <v>12240</v>
      </c>
      <c r="F4386" s="68">
        <v>44197</v>
      </c>
    </row>
    <row r="4387" spans="1:6">
      <c r="A4387" s="79" t="s">
        <v>14007</v>
      </c>
      <c r="B4387" s="80">
        <v>2023</v>
      </c>
      <c r="C4387" t="s">
        <v>12236</v>
      </c>
      <c r="D4387" t="s">
        <v>511</v>
      </c>
      <c r="E4387" t="s">
        <v>12241</v>
      </c>
      <c r="F4387" s="68">
        <v>43617</v>
      </c>
    </row>
    <row r="4388" spans="1:6">
      <c r="A4388" s="79" t="s">
        <v>14007</v>
      </c>
      <c r="B4388" s="80">
        <v>2023</v>
      </c>
      <c r="C4388" t="s">
        <v>12242</v>
      </c>
      <c r="D4388" t="s">
        <v>511</v>
      </c>
      <c r="E4388" t="s">
        <v>12243</v>
      </c>
      <c r="F4388" s="68">
        <v>43647</v>
      </c>
    </row>
    <row r="4389" spans="1:6">
      <c r="A4389" s="79" t="s">
        <v>14007</v>
      </c>
      <c r="B4389" s="80">
        <v>2023</v>
      </c>
      <c r="C4389" t="s">
        <v>12244</v>
      </c>
      <c r="D4389" t="s">
        <v>511</v>
      </c>
      <c r="E4389" t="s">
        <v>12245</v>
      </c>
      <c r="F4389" s="68">
        <v>44491</v>
      </c>
    </row>
    <row r="4390" spans="1:6">
      <c r="A4390" s="79" t="s">
        <v>14007</v>
      </c>
      <c r="B4390" s="80">
        <v>2023</v>
      </c>
      <c r="C4390" t="s">
        <v>12246</v>
      </c>
      <c r="D4390" t="s">
        <v>511</v>
      </c>
      <c r="E4390" t="s">
        <v>12247</v>
      </c>
      <c r="F4390" s="68">
        <v>41122</v>
      </c>
    </row>
    <row r="4391" spans="1:6">
      <c r="A4391" s="79" t="s">
        <v>14008</v>
      </c>
      <c r="B4391" s="80">
        <v>2023</v>
      </c>
      <c r="C4391" t="s">
        <v>10825</v>
      </c>
      <c r="D4391" t="s">
        <v>511</v>
      </c>
      <c r="E4391" t="s">
        <v>12248</v>
      </c>
      <c r="F4391" s="68">
        <v>43739</v>
      </c>
    </row>
    <row r="4392" spans="1:6">
      <c r="A4392" s="79" t="s">
        <v>14008</v>
      </c>
      <c r="B4392" s="80">
        <v>2023</v>
      </c>
      <c r="C4392" t="s">
        <v>12249</v>
      </c>
      <c r="D4392" t="s">
        <v>511</v>
      </c>
      <c r="E4392" t="s">
        <v>12250</v>
      </c>
      <c r="F4392" s="68">
        <v>43891</v>
      </c>
    </row>
    <row r="4393" spans="1:6">
      <c r="A4393" s="79" t="s">
        <v>14012</v>
      </c>
      <c r="B4393" s="80">
        <v>2024</v>
      </c>
      <c r="C4393" t="s">
        <v>15548</v>
      </c>
      <c r="D4393" t="s">
        <v>511</v>
      </c>
      <c r="E4393" t="s">
        <v>12251</v>
      </c>
      <c r="F4393" s="68">
        <v>43313</v>
      </c>
    </row>
    <row r="4394" spans="1:6">
      <c r="A4394" s="79" t="s">
        <v>14013</v>
      </c>
      <c r="B4394" s="80">
        <v>2024</v>
      </c>
      <c r="C4394" t="s">
        <v>12252</v>
      </c>
      <c r="D4394" t="s">
        <v>511</v>
      </c>
      <c r="E4394" t="s">
        <v>12253</v>
      </c>
      <c r="F4394" s="68">
        <v>44166</v>
      </c>
    </row>
    <row r="4395" spans="1:6">
      <c r="A4395" s="79" t="s">
        <v>14014</v>
      </c>
      <c r="B4395" s="80">
        <v>2024</v>
      </c>
      <c r="C4395" t="s">
        <v>12254</v>
      </c>
      <c r="D4395" t="s">
        <v>511</v>
      </c>
      <c r="E4395" t="s">
        <v>12255</v>
      </c>
      <c r="F4395" s="68">
        <v>44317</v>
      </c>
    </row>
    <row r="4396" spans="1:6">
      <c r="A4396" s="79" t="s">
        <v>14015</v>
      </c>
      <c r="B4396" s="80">
        <v>2024</v>
      </c>
      <c r="C4396" t="s">
        <v>12256</v>
      </c>
      <c r="D4396" t="s">
        <v>511</v>
      </c>
      <c r="E4396" t="s">
        <v>12257</v>
      </c>
      <c r="F4396" s="68">
        <v>43770</v>
      </c>
    </row>
    <row r="4397" spans="1:6">
      <c r="A4397" s="79" t="s">
        <v>14015</v>
      </c>
      <c r="B4397" s="80">
        <v>2024</v>
      </c>
      <c r="C4397" t="s">
        <v>12258</v>
      </c>
      <c r="D4397" t="s">
        <v>511</v>
      </c>
      <c r="E4397" t="s">
        <v>12259</v>
      </c>
      <c r="F4397" s="68">
        <v>43739</v>
      </c>
    </row>
    <row r="4398" spans="1:6">
      <c r="A4398" s="79" t="s">
        <v>14016</v>
      </c>
      <c r="B4398" s="80">
        <v>2024</v>
      </c>
      <c r="C4398" t="s">
        <v>12260</v>
      </c>
      <c r="D4398" t="s">
        <v>511</v>
      </c>
      <c r="E4398" t="s">
        <v>12261</v>
      </c>
      <c r="F4398" s="68">
        <v>44477</v>
      </c>
    </row>
    <row r="4399" spans="1:6">
      <c r="A4399" s="79" t="s">
        <v>14017</v>
      </c>
      <c r="B4399" s="80">
        <v>2024</v>
      </c>
      <c r="C4399" t="s">
        <v>12262</v>
      </c>
      <c r="D4399" t="s">
        <v>511</v>
      </c>
      <c r="E4399" t="s">
        <v>12263</v>
      </c>
      <c r="F4399" s="68">
        <v>44287</v>
      </c>
    </row>
    <row r="4400" spans="1:6">
      <c r="A4400" s="79" t="s">
        <v>14018</v>
      </c>
      <c r="B4400" s="80">
        <v>2024</v>
      </c>
      <c r="C4400" t="s">
        <v>12264</v>
      </c>
      <c r="D4400" t="s">
        <v>511</v>
      </c>
      <c r="E4400" t="s">
        <v>12265</v>
      </c>
      <c r="F4400" s="68">
        <v>42247</v>
      </c>
    </row>
    <row r="4401" spans="1:6">
      <c r="A4401" s="79" t="s">
        <v>14019</v>
      </c>
      <c r="B4401" s="80">
        <v>2024</v>
      </c>
      <c r="C4401" t="s">
        <v>15549</v>
      </c>
      <c r="D4401" t="s">
        <v>511</v>
      </c>
      <c r="E4401" t="s">
        <v>12266</v>
      </c>
      <c r="F4401" s="68">
        <v>40878</v>
      </c>
    </row>
    <row r="4402" spans="1:6">
      <c r="A4402" s="79" t="s">
        <v>14019</v>
      </c>
      <c r="B4402" s="80">
        <v>2024</v>
      </c>
      <c r="C4402" t="s">
        <v>15540</v>
      </c>
      <c r="D4402" t="s">
        <v>511</v>
      </c>
      <c r="E4402" t="s">
        <v>12267</v>
      </c>
      <c r="F4402" s="68">
        <v>40878</v>
      </c>
    </row>
    <row r="4403" spans="1:6">
      <c r="A4403" s="79" t="s">
        <v>14019</v>
      </c>
      <c r="B4403" s="80">
        <v>2024</v>
      </c>
      <c r="C4403" t="s">
        <v>12268</v>
      </c>
      <c r="D4403" t="s">
        <v>511</v>
      </c>
      <c r="E4403" t="s">
        <v>12269</v>
      </c>
      <c r="F4403" s="68">
        <v>40878</v>
      </c>
    </row>
    <row r="4404" spans="1:6">
      <c r="A4404" s="79" t="s">
        <v>14019</v>
      </c>
      <c r="B4404" s="80">
        <v>2024</v>
      </c>
      <c r="C4404" t="s">
        <v>12270</v>
      </c>
      <c r="D4404" t="s">
        <v>511</v>
      </c>
      <c r="E4404" t="s">
        <v>12271</v>
      </c>
      <c r="F4404" s="68">
        <v>40878</v>
      </c>
    </row>
    <row r="4405" spans="1:6">
      <c r="A4405" s="79" t="s">
        <v>14019</v>
      </c>
      <c r="B4405" s="80">
        <v>2024</v>
      </c>
      <c r="C4405" t="s">
        <v>12272</v>
      </c>
      <c r="D4405" t="s">
        <v>511</v>
      </c>
      <c r="E4405" t="s">
        <v>12273</v>
      </c>
      <c r="F4405" s="68">
        <v>40878</v>
      </c>
    </row>
    <row r="4406" spans="1:6">
      <c r="A4406" s="79" t="s">
        <v>14019</v>
      </c>
      <c r="B4406" s="80">
        <v>2024</v>
      </c>
      <c r="C4406" t="s">
        <v>15550</v>
      </c>
      <c r="D4406" t="s">
        <v>511</v>
      </c>
      <c r="E4406" t="s">
        <v>12274</v>
      </c>
      <c r="F4406" s="68">
        <v>40878</v>
      </c>
    </row>
    <row r="4407" spans="1:6">
      <c r="A4407" s="79" t="s">
        <v>14019</v>
      </c>
      <c r="B4407" s="80">
        <v>2024</v>
      </c>
      <c r="C4407" t="s">
        <v>15551</v>
      </c>
      <c r="D4407" t="s">
        <v>511</v>
      </c>
      <c r="E4407" t="s">
        <v>12275</v>
      </c>
      <c r="F4407" s="68">
        <v>40878</v>
      </c>
    </row>
    <row r="4408" spans="1:6">
      <c r="A4408" s="79" t="s">
        <v>14019</v>
      </c>
      <c r="B4408" s="80">
        <v>2024</v>
      </c>
      <c r="C4408" t="s">
        <v>15552</v>
      </c>
      <c r="D4408" t="s">
        <v>511</v>
      </c>
      <c r="E4408" t="s">
        <v>12276</v>
      </c>
      <c r="F4408" s="68">
        <v>40878</v>
      </c>
    </row>
    <row r="4409" spans="1:6">
      <c r="A4409" s="79" t="s">
        <v>14019</v>
      </c>
      <c r="B4409" s="80">
        <v>2024</v>
      </c>
      <c r="C4409" t="s">
        <v>12277</v>
      </c>
      <c r="D4409" t="s">
        <v>511</v>
      </c>
      <c r="E4409" t="s">
        <v>12278</v>
      </c>
      <c r="F4409" s="68">
        <v>40878</v>
      </c>
    </row>
    <row r="4410" spans="1:6">
      <c r="A4410" s="79" t="s">
        <v>14019</v>
      </c>
      <c r="B4410" s="80">
        <v>2024</v>
      </c>
      <c r="C4410" t="s">
        <v>15553</v>
      </c>
      <c r="D4410" t="s">
        <v>511</v>
      </c>
      <c r="E4410" t="s">
        <v>12279</v>
      </c>
      <c r="F4410" s="68">
        <v>40878</v>
      </c>
    </row>
    <row r="4411" spans="1:6">
      <c r="A4411" s="79" t="s">
        <v>14019</v>
      </c>
      <c r="B4411" s="80">
        <v>2024</v>
      </c>
      <c r="C4411" t="s">
        <v>12280</v>
      </c>
      <c r="D4411" t="s">
        <v>511</v>
      </c>
      <c r="E4411" t="s">
        <v>12281</v>
      </c>
      <c r="F4411" s="68">
        <v>40878</v>
      </c>
    </row>
    <row r="4412" spans="1:6">
      <c r="A4412" s="79" t="s">
        <v>14019</v>
      </c>
      <c r="B4412" s="80">
        <v>2024</v>
      </c>
      <c r="C4412" t="s">
        <v>12282</v>
      </c>
      <c r="D4412" t="s">
        <v>511</v>
      </c>
      <c r="E4412" t="s">
        <v>12283</v>
      </c>
      <c r="F4412" s="68">
        <v>40878</v>
      </c>
    </row>
    <row r="4413" spans="1:6">
      <c r="A4413" s="79" t="s">
        <v>14019</v>
      </c>
      <c r="B4413" s="80">
        <v>2024</v>
      </c>
      <c r="C4413" t="s">
        <v>12284</v>
      </c>
      <c r="D4413" t="s">
        <v>511</v>
      </c>
      <c r="E4413" t="s">
        <v>12285</v>
      </c>
      <c r="F4413" s="68">
        <v>40878</v>
      </c>
    </row>
    <row r="4414" spans="1:6">
      <c r="A4414" s="79" t="s">
        <v>14019</v>
      </c>
      <c r="B4414" s="80">
        <v>2024</v>
      </c>
      <c r="C4414" t="s">
        <v>12286</v>
      </c>
      <c r="D4414" t="s">
        <v>511</v>
      </c>
      <c r="E4414" t="s">
        <v>12287</v>
      </c>
      <c r="F4414" s="68">
        <v>40878</v>
      </c>
    </row>
    <row r="4415" spans="1:6">
      <c r="A4415" s="79" t="s">
        <v>14019</v>
      </c>
      <c r="B4415" s="80">
        <v>2024</v>
      </c>
      <c r="C4415" t="s">
        <v>12288</v>
      </c>
      <c r="D4415" t="s">
        <v>511</v>
      </c>
      <c r="E4415" t="s">
        <v>12289</v>
      </c>
      <c r="F4415" s="68">
        <v>40878</v>
      </c>
    </row>
    <row r="4416" spans="1:6">
      <c r="A4416" s="79" t="s">
        <v>14019</v>
      </c>
      <c r="B4416" s="80">
        <v>2024</v>
      </c>
      <c r="C4416" t="s">
        <v>12290</v>
      </c>
      <c r="D4416" t="s">
        <v>511</v>
      </c>
      <c r="E4416" t="s">
        <v>12291</v>
      </c>
      <c r="F4416" s="68">
        <v>40878</v>
      </c>
    </row>
    <row r="4417" spans="1:6">
      <c r="A4417" s="79" t="s">
        <v>14019</v>
      </c>
      <c r="B4417" s="80">
        <v>2024</v>
      </c>
      <c r="C4417" t="s">
        <v>15554</v>
      </c>
      <c r="D4417" t="s">
        <v>511</v>
      </c>
      <c r="E4417" t="s">
        <v>12292</v>
      </c>
      <c r="F4417" s="68">
        <v>40878</v>
      </c>
    </row>
    <row r="4418" spans="1:6">
      <c r="A4418" s="79" t="s">
        <v>14019</v>
      </c>
      <c r="B4418" s="80">
        <v>2024</v>
      </c>
      <c r="C4418" t="s">
        <v>13151</v>
      </c>
      <c r="D4418" t="s">
        <v>511</v>
      </c>
      <c r="E4418" t="s">
        <v>12293</v>
      </c>
      <c r="F4418" s="68">
        <v>40878</v>
      </c>
    </row>
    <row r="4419" spans="1:6">
      <c r="A4419" s="79" t="s">
        <v>14019</v>
      </c>
      <c r="B4419" s="80">
        <v>2024</v>
      </c>
      <c r="C4419" t="s">
        <v>12294</v>
      </c>
      <c r="D4419" t="s">
        <v>511</v>
      </c>
      <c r="E4419" t="s">
        <v>12295</v>
      </c>
      <c r="F4419" s="68">
        <v>40878</v>
      </c>
    </row>
    <row r="4420" spans="1:6">
      <c r="A4420" s="79" t="s">
        <v>14019</v>
      </c>
      <c r="B4420" s="80">
        <v>2024</v>
      </c>
      <c r="C4420" t="s">
        <v>12296</v>
      </c>
      <c r="D4420" t="s">
        <v>511</v>
      </c>
      <c r="E4420" t="s">
        <v>12297</v>
      </c>
      <c r="F4420" s="68">
        <v>40878</v>
      </c>
    </row>
    <row r="4421" spans="1:6">
      <c r="A4421" s="79" t="s">
        <v>14019</v>
      </c>
      <c r="B4421" s="80">
        <v>2024</v>
      </c>
      <c r="C4421" t="s">
        <v>12298</v>
      </c>
      <c r="D4421" t="s">
        <v>511</v>
      </c>
      <c r="E4421" t="s">
        <v>12299</v>
      </c>
      <c r="F4421" s="68">
        <v>40878</v>
      </c>
    </row>
    <row r="4422" spans="1:6">
      <c r="A4422" s="79" t="s">
        <v>14019</v>
      </c>
      <c r="B4422" s="80">
        <v>2024</v>
      </c>
      <c r="C4422" t="s">
        <v>12300</v>
      </c>
      <c r="D4422" t="s">
        <v>511</v>
      </c>
      <c r="E4422" t="s">
        <v>12301</v>
      </c>
      <c r="F4422" s="68">
        <v>43810</v>
      </c>
    </row>
    <row r="4423" spans="1:6">
      <c r="A4423" s="79" t="s">
        <v>14019</v>
      </c>
      <c r="B4423" s="80">
        <v>2024</v>
      </c>
      <c r="C4423" t="s">
        <v>12302</v>
      </c>
      <c r="D4423" t="s">
        <v>511</v>
      </c>
      <c r="E4423" t="s">
        <v>12303</v>
      </c>
      <c r="F4423" s="68">
        <v>43800</v>
      </c>
    </row>
    <row r="4424" spans="1:6">
      <c r="A4424" s="79" t="s">
        <v>14019</v>
      </c>
      <c r="B4424" s="80">
        <v>2024</v>
      </c>
      <c r="C4424" t="s">
        <v>12304</v>
      </c>
      <c r="D4424" t="s">
        <v>511</v>
      </c>
      <c r="E4424" t="s">
        <v>12305</v>
      </c>
      <c r="F4424" s="68">
        <v>43800</v>
      </c>
    </row>
    <row r="4425" spans="1:6">
      <c r="A4425" s="79" t="s">
        <v>14019</v>
      </c>
      <c r="B4425" s="80">
        <v>2024</v>
      </c>
      <c r="C4425" t="s">
        <v>12306</v>
      </c>
      <c r="D4425" t="s">
        <v>511</v>
      </c>
      <c r="E4425" t="s">
        <v>12307</v>
      </c>
      <c r="F4425" s="68">
        <v>43800</v>
      </c>
    </row>
    <row r="4426" spans="1:6">
      <c r="A4426" s="79" t="s">
        <v>14019</v>
      </c>
      <c r="B4426" s="80">
        <v>2024</v>
      </c>
      <c r="C4426" t="s">
        <v>12308</v>
      </c>
      <c r="D4426" t="s">
        <v>511</v>
      </c>
      <c r="E4426" t="s">
        <v>12309</v>
      </c>
      <c r="F4426" s="68">
        <v>43800</v>
      </c>
    </row>
    <row r="4427" spans="1:6">
      <c r="A4427" s="79" t="s">
        <v>14019</v>
      </c>
      <c r="B4427" s="80">
        <v>2024</v>
      </c>
      <c r="C4427" t="s">
        <v>12310</v>
      </c>
      <c r="D4427" t="s">
        <v>511</v>
      </c>
      <c r="E4427" t="s">
        <v>12311</v>
      </c>
      <c r="F4427" s="68">
        <v>43800</v>
      </c>
    </row>
    <row r="4428" spans="1:6">
      <c r="A4428" s="79" t="s">
        <v>14019</v>
      </c>
      <c r="B4428" s="80">
        <v>2024</v>
      </c>
      <c r="C4428" t="s">
        <v>12312</v>
      </c>
      <c r="D4428" t="s">
        <v>511</v>
      </c>
      <c r="E4428" t="s">
        <v>12313</v>
      </c>
      <c r="F4428" s="68">
        <v>43800</v>
      </c>
    </row>
    <row r="4429" spans="1:6">
      <c r="A4429" s="79" t="s">
        <v>14019</v>
      </c>
      <c r="B4429" s="80">
        <v>2024</v>
      </c>
      <c r="C4429" t="s">
        <v>12314</v>
      </c>
      <c r="D4429" t="s">
        <v>511</v>
      </c>
      <c r="E4429" t="s">
        <v>12315</v>
      </c>
      <c r="F4429" s="68">
        <v>43800</v>
      </c>
    </row>
    <row r="4430" spans="1:6">
      <c r="A4430" s="79" t="s">
        <v>14019</v>
      </c>
      <c r="B4430" s="80">
        <v>2024</v>
      </c>
      <c r="C4430" t="s">
        <v>12316</v>
      </c>
      <c r="D4430" t="s">
        <v>511</v>
      </c>
      <c r="E4430" t="s">
        <v>12317</v>
      </c>
      <c r="F4430" s="68">
        <v>43862</v>
      </c>
    </row>
    <row r="4431" spans="1:6">
      <c r="A4431" s="79" t="s">
        <v>14020</v>
      </c>
      <c r="B4431" s="80">
        <v>2024</v>
      </c>
      <c r="C4431" t="s">
        <v>15555</v>
      </c>
      <c r="D4431" t="s">
        <v>511</v>
      </c>
      <c r="E4431" t="s">
        <v>12318</v>
      </c>
      <c r="F4431" s="68">
        <v>40422</v>
      </c>
    </row>
    <row r="4432" spans="1:6">
      <c r="A4432" s="79" t="s">
        <v>14021</v>
      </c>
      <c r="B4432" s="80">
        <v>2024</v>
      </c>
      <c r="C4432" t="s">
        <v>12319</v>
      </c>
      <c r="D4432" t="s">
        <v>511</v>
      </c>
      <c r="E4432" t="s">
        <v>12320</v>
      </c>
      <c r="F4432" s="68">
        <v>43497</v>
      </c>
    </row>
    <row r="4433" spans="1:6">
      <c r="A4433" s="79" t="s">
        <v>14021</v>
      </c>
      <c r="B4433" s="80">
        <v>2024</v>
      </c>
      <c r="C4433" t="s">
        <v>12321</v>
      </c>
      <c r="D4433" t="s">
        <v>511</v>
      </c>
      <c r="E4433" t="s">
        <v>12322</v>
      </c>
      <c r="F4433" s="68">
        <v>43497</v>
      </c>
    </row>
    <row r="4434" spans="1:6">
      <c r="A4434" s="79" t="s">
        <v>14021</v>
      </c>
      <c r="B4434" s="80">
        <v>2024</v>
      </c>
      <c r="C4434" t="s">
        <v>5003</v>
      </c>
      <c r="D4434" t="s">
        <v>511</v>
      </c>
      <c r="E4434" t="s">
        <v>12323</v>
      </c>
      <c r="F4434" s="68">
        <v>44501</v>
      </c>
    </row>
    <row r="4435" spans="1:6">
      <c r="A4435" s="79" t="s">
        <v>14021</v>
      </c>
      <c r="B4435" s="80">
        <v>2024</v>
      </c>
      <c r="C4435" t="s">
        <v>12324</v>
      </c>
      <c r="D4435" t="s">
        <v>511</v>
      </c>
      <c r="E4435" t="s">
        <v>12325</v>
      </c>
      <c r="F4435" s="68">
        <v>44530</v>
      </c>
    </row>
    <row r="4436" spans="1:6">
      <c r="A4436" s="79" t="s">
        <v>14021</v>
      </c>
      <c r="B4436" s="80">
        <v>2024</v>
      </c>
      <c r="C4436" t="s">
        <v>4030</v>
      </c>
      <c r="D4436" t="s">
        <v>511</v>
      </c>
      <c r="E4436" t="s">
        <v>12326</v>
      </c>
      <c r="F4436" s="68">
        <v>44501</v>
      </c>
    </row>
    <row r="4437" spans="1:6">
      <c r="A4437" s="79" t="s">
        <v>14022</v>
      </c>
      <c r="B4437" s="80">
        <v>2024</v>
      </c>
      <c r="C4437" t="s">
        <v>1106</v>
      </c>
      <c r="D4437" t="s">
        <v>511</v>
      </c>
      <c r="E4437" t="s">
        <v>12327</v>
      </c>
      <c r="F4437" s="68">
        <v>40478</v>
      </c>
    </row>
    <row r="4438" spans="1:6">
      <c r="A4438" s="79" t="s">
        <v>14022</v>
      </c>
      <c r="B4438" s="80">
        <v>2024</v>
      </c>
      <c r="C4438" t="s">
        <v>15556</v>
      </c>
      <c r="D4438" t="s">
        <v>511</v>
      </c>
      <c r="E4438" t="s">
        <v>12328</v>
      </c>
      <c r="F4438" s="68">
        <v>40478</v>
      </c>
    </row>
    <row r="4439" spans="1:6">
      <c r="A4439" s="79" t="s">
        <v>14022</v>
      </c>
      <c r="B4439" s="80">
        <v>2024</v>
      </c>
      <c r="C4439" t="s">
        <v>12329</v>
      </c>
      <c r="D4439" t="s">
        <v>511</v>
      </c>
      <c r="E4439" t="s">
        <v>12330</v>
      </c>
      <c r="F4439" s="68">
        <v>44364</v>
      </c>
    </row>
    <row r="4440" spans="1:6">
      <c r="A4440" s="79" t="s">
        <v>14023</v>
      </c>
      <c r="B4440" s="80">
        <v>2024</v>
      </c>
      <c r="C4440" t="s">
        <v>12331</v>
      </c>
      <c r="D4440" t="s">
        <v>511</v>
      </c>
      <c r="E4440" t="s">
        <v>12332</v>
      </c>
      <c r="F4440" s="68">
        <v>43738</v>
      </c>
    </row>
    <row r="4441" spans="1:6">
      <c r="A4441" s="79" t="s">
        <v>14024</v>
      </c>
      <c r="B4441" s="80">
        <v>2024</v>
      </c>
      <c r="C4441" t="s">
        <v>12333</v>
      </c>
      <c r="D4441" t="s">
        <v>511</v>
      </c>
      <c r="E4441" t="s">
        <v>12334</v>
      </c>
      <c r="F4441" s="68">
        <v>44526</v>
      </c>
    </row>
    <row r="4442" spans="1:6">
      <c r="A4442" s="79" t="s">
        <v>14024</v>
      </c>
      <c r="B4442" s="80">
        <v>2024</v>
      </c>
      <c r="C4442" t="s">
        <v>12335</v>
      </c>
      <c r="D4442" t="s">
        <v>511</v>
      </c>
      <c r="E4442" t="s">
        <v>12336</v>
      </c>
      <c r="F4442" s="68">
        <v>43816</v>
      </c>
    </row>
    <row r="4443" spans="1:6">
      <c r="A4443" s="79" t="s">
        <v>14024</v>
      </c>
      <c r="B4443" s="80">
        <v>2024</v>
      </c>
      <c r="C4443" t="s">
        <v>12337</v>
      </c>
      <c r="D4443" t="s">
        <v>511</v>
      </c>
      <c r="E4443" t="s">
        <v>12338</v>
      </c>
      <c r="F4443" s="68">
        <v>43816</v>
      </c>
    </row>
    <row r="4444" spans="1:6">
      <c r="A4444" s="79" t="s">
        <v>14025</v>
      </c>
      <c r="B4444" s="80">
        <v>2024</v>
      </c>
      <c r="C4444" t="s">
        <v>12339</v>
      </c>
      <c r="D4444" t="s">
        <v>511</v>
      </c>
      <c r="E4444" t="s">
        <v>12340</v>
      </c>
      <c r="F4444" s="68">
        <v>43009</v>
      </c>
    </row>
    <row r="4445" spans="1:6">
      <c r="A4445" s="79" t="s">
        <v>14025</v>
      </c>
      <c r="B4445" s="80">
        <v>2024</v>
      </c>
      <c r="C4445" t="s">
        <v>12341</v>
      </c>
      <c r="D4445" t="s">
        <v>511</v>
      </c>
      <c r="E4445" t="s">
        <v>12342</v>
      </c>
      <c r="F4445" s="68">
        <v>43009</v>
      </c>
    </row>
    <row r="4446" spans="1:6">
      <c r="A4446" s="79" t="s">
        <v>14025</v>
      </c>
      <c r="B4446" s="80">
        <v>2024</v>
      </c>
      <c r="C4446" t="s">
        <v>12343</v>
      </c>
      <c r="D4446" t="s">
        <v>511</v>
      </c>
      <c r="E4446" t="s">
        <v>12344</v>
      </c>
      <c r="F4446" s="68">
        <v>42551</v>
      </c>
    </row>
    <row r="4447" spans="1:6">
      <c r="A4447" s="79" t="s">
        <v>14025</v>
      </c>
      <c r="B4447" s="80">
        <v>2024</v>
      </c>
      <c r="C4447" t="s">
        <v>10687</v>
      </c>
      <c r="D4447" t="s">
        <v>511</v>
      </c>
      <c r="E4447" t="s">
        <v>12345</v>
      </c>
      <c r="F4447" s="68">
        <v>42551</v>
      </c>
    </row>
    <row r="4448" spans="1:6">
      <c r="A4448" s="79" t="s">
        <v>14025</v>
      </c>
      <c r="B4448" s="80">
        <v>2024</v>
      </c>
      <c r="C4448" t="s">
        <v>12346</v>
      </c>
      <c r="D4448" t="s">
        <v>511</v>
      </c>
      <c r="E4448" t="s">
        <v>12347</v>
      </c>
      <c r="F4448" s="68">
        <v>44491</v>
      </c>
    </row>
    <row r="4449" spans="1:6">
      <c r="A4449" s="79" t="s">
        <v>14026</v>
      </c>
      <c r="B4449" s="80">
        <v>2024</v>
      </c>
      <c r="C4449" t="s">
        <v>12348</v>
      </c>
      <c r="D4449" t="s">
        <v>511</v>
      </c>
      <c r="E4449" t="s">
        <v>12349</v>
      </c>
      <c r="F4449" s="68">
        <v>41455</v>
      </c>
    </row>
    <row r="4450" spans="1:6">
      <c r="A4450" s="79" t="s">
        <v>14026</v>
      </c>
      <c r="B4450" s="80">
        <v>2024</v>
      </c>
      <c r="C4450" t="s">
        <v>12350</v>
      </c>
      <c r="D4450" t="s">
        <v>511</v>
      </c>
      <c r="E4450" t="s">
        <v>12351</v>
      </c>
      <c r="F4450" s="68">
        <v>43951</v>
      </c>
    </row>
    <row r="4451" spans="1:6">
      <c r="A4451" s="79" t="s">
        <v>14027</v>
      </c>
      <c r="B4451" s="80">
        <v>2024</v>
      </c>
      <c r="C4451" t="s">
        <v>8232</v>
      </c>
      <c r="D4451" t="s">
        <v>511</v>
      </c>
      <c r="E4451" t="s">
        <v>12352</v>
      </c>
      <c r="F4451" s="68">
        <v>44013</v>
      </c>
    </row>
    <row r="4452" spans="1:6">
      <c r="A4452" s="79" t="s">
        <v>14027</v>
      </c>
      <c r="B4452" s="80">
        <v>2024</v>
      </c>
      <c r="C4452" t="s">
        <v>12353</v>
      </c>
      <c r="D4452" t="s">
        <v>511</v>
      </c>
      <c r="E4452" t="s">
        <v>12354</v>
      </c>
      <c r="F4452" s="68">
        <v>44470</v>
      </c>
    </row>
    <row r="4453" spans="1:6">
      <c r="A4453" s="79" t="s">
        <v>14027</v>
      </c>
      <c r="B4453" s="80">
        <v>2024</v>
      </c>
      <c r="C4453" t="s">
        <v>12355</v>
      </c>
      <c r="D4453" t="s">
        <v>511</v>
      </c>
      <c r="E4453" t="s">
        <v>12356</v>
      </c>
      <c r="F4453" s="68">
        <v>44500</v>
      </c>
    </row>
    <row r="4454" spans="1:6">
      <c r="A4454" s="79" t="s">
        <v>14028</v>
      </c>
      <c r="B4454" s="80">
        <v>2024</v>
      </c>
      <c r="C4454" t="s">
        <v>12357</v>
      </c>
      <c r="D4454" t="s">
        <v>511</v>
      </c>
      <c r="E4454" t="s">
        <v>12358</v>
      </c>
      <c r="F4454" s="68">
        <v>43875</v>
      </c>
    </row>
    <row r="4455" spans="1:6">
      <c r="A4455" s="79" t="s">
        <v>14029</v>
      </c>
      <c r="B4455" s="80">
        <v>2024</v>
      </c>
      <c r="C4455" t="s">
        <v>12359</v>
      </c>
      <c r="D4455" t="s">
        <v>511</v>
      </c>
      <c r="E4455" t="s">
        <v>12360</v>
      </c>
      <c r="F4455" s="68">
        <v>44372</v>
      </c>
    </row>
    <row r="4456" spans="1:6">
      <c r="A4456" s="79" t="s">
        <v>14030</v>
      </c>
      <c r="B4456" s="80">
        <v>2024</v>
      </c>
      <c r="C4456" t="s">
        <v>12361</v>
      </c>
      <c r="D4456" t="s">
        <v>511</v>
      </c>
      <c r="E4456" t="s">
        <v>12362</v>
      </c>
      <c r="F4456" s="68">
        <v>44581</v>
      </c>
    </row>
    <row r="4457" spans="1:6">
      <c r="A4457" s="79" t="s">
        <v>14030</v>
      </c>
      <c r="B4457" s="80">
        <v>2024</v>
      </c>
      <c r="C4457" t="s">
        <v>12363</v>
      </c>
      <c r="D4457" t="s">
        <v>511</v>
      </c>
      <c r="E4457" t="s">
        <v>12364</v>
      </c>
      <c r="F4457" s="68">
        <v>44581</v>
      </c>
    </row>
    <row r="4458" spans="1:6">
      <c r="A4458" s="79" t="s">
        <v>14030</v>
      </c>
      <c r="B4458" s="80">
        <v>2024</v>
      </c>
      <c r="C4458" t="s">
        <v>12365</v>
      </c>
      <c r="D4458" t="s">
        <v>511</v>
      </c>
      <c r="E4458" t="s">
        <v>12366</v>
      </c>
      <c r="F4458" s="68">
        <v>44581</v>
      </c>
    </row>
    <row r="4459" spans="1:6">
      <c r="A4459" s="79" t="s">
        <v>14030</v>
      </c>
      <c r="B4459" s="80">
        <v>2024</v>
      </c>
      <c r="C4459" t="s">
        <v>12367</v>
      </c>
      <c r="D4459" t="s">
        <v>511</v>
      </c>
      <c r="E4459" t="s">
        <v>12368</v>
      </c>
      <c r="F4459" s="68">
        <v>44581</v>
      </c>
    </row>
    <row r="4460" spans="1:6">
      <c r="A4460" s="79" t="s">
        <v>14030</v>
      </c>
      <c r="B4460" s="80">
        <v>2024</v>
      </c>
      <c r="C4460" t="s">
        <v>12369</v>
      </c>
      <c r="D4460" t="s">
        <v>511</v>
      </c>
      <c r="E4460" t="s">
        <v>12370</v>
      </c>
      <c r="F4460" s="68">
        <v>44581</v>
      </c>
    </row>
    <row r="4461" spans="1:6">
      <c r="A4461" s="79" t="s">
        <v>14030</v>
      </c>
      <c r="B4461" s="80">
        <v>2024</v>
      </c>
      <c r="C4461" t="s">
        <v>12371</v>
      </c>
      <c r="D4461" t="s">
        <v>511</v>
      </c>
      <c r="E4461" t="s">
        <v>12372</v>
      </c>
      <c r="F4461" s="68">
        <v>44562</v>
      </c>
    </row>
    <row r="4462" spans="1:6">
      <c r="A4462" s="79" t="s">
        <v>14030</v>
      </c>
      <c r="B4462" s="80">
        <v>2024</v>
      </c>
      <c r="C4462" t="s">
        <v>15557</v>
      </c>
      <c r="D4462" t="s">
        <v>511</v>
      </c>
      <c r="E4462" t="s">
        <v>12373</v>
      </c>
      <c r="F4462" s="68">
        <v>44581</v>
      </c>
    </row>
    <row r="4463" spans="1:6">
      <c r="A4463" s="79" t="s">
        <v>14030</v>
      </c>
      <c r="B4463" s="80">
        <v>2024</v>
      </c>
      <c r="C4463" t="s">
        <v>12374</v>
      </c>
      <c r="D4463" t="s">
        <v>511</v>
      </c>
      <c r="E4463" t="s">
        <v>12375</v>
      </c>
      <c r="F4463" s="68">
        <v>44581</v>
      </c>
    </row>
    <row r="4464" spans="1:6">
      <c r="A4464" s="79" t="s">
        <v>14031</v>
      </c>
      <c r="B4464" s="80">
        <v>2024</v>
      </c>
      <c r="C4464" t="s">
        <v>15558</v>
      </c>
      <c r="D4464" t="s">
        <v>511</v>
      </c>
      <c r="E4464" t="s">
        <v>12376</v>
      </c>
      <c r="F4464" s="68">
        <v>44104</v>
      </c>
    </row>
    <row r="4465" spans="1:6">
      <c r="A4465" s="79" t="s">
        <v>14031</v>
      </c>
      <c r="B4465" s="80">
        <v>2024</v>
      </c>
      <c r="C4465" t="s">
        <v>15559</v>
      </c>
      <c r="D4465" t="s">
        <v>511</v>
      </c>
      <c r="E4465" t="s">
        <v>12377</v>
      </c>
      <c r="F4465" s="68">
        <v>44075</v>
      </c>
    </row>
    <row r="4466" spans="1:6">
      <c r="A4466" s="79" t="s">
        <v>14031</v>
      </c>
      <c r="B4466" s="80">
        <v>2024</v>
      </c>
      <c r="C4466" t="s">
        <v>12378</v>
      </c>
      <c r="D4466" t="s">
        <v>511</v>
      </c>
      <c r="E4466" t="s">
        <v>12379</v>
      </c>
      <c r="F4466" s="68">
        <v>44104</v>
      </c>
    </row>
    <row r="4467" spans="1:6">
      <c r="A4467" s="79" t="s">
        <v>14031</v>
      </c>
      <c r="B4467" s="80">
        <v>2024</v>
      </c>
      <c r="C4467" t="s">
        <v>7349</v>
      </c>
      <c r="D4467" t="s">
        <v>511</v>
      </c>
      <c r="E4467" t="s">
        <v>12380</v>
      </c>
      <c r="F4467" s="68">
        <v>44104</v>
      </c>
    </row>
    <row r="4468" spans="1:6">
      <c r="A4468" s="79" t="s">
        <v>14031</v>
      </c>
      <c r="B4468" s="80">
        <v>2024</v>
      </c>
      <c r="C4468" t="s">
        <v>12381</v>
      </c>
      <c r="D4468" t="s">
        <v>511</v>
      </c>
      <c r="E4468" t="s">
        <v>12382</v>
      </c>
      <c r="F4468" s="68">
        <v>44104</v>
      </c>
    </row>
    <row r="4469" spans="1:6">
      <c r="A4469" s="79" t="s">
        <v>14031</v>
      </c>
      <c r="B4469" s="80">
        <v>2024</v>
      </c>
      <c r="C4469" t="s">
        <v>12383</v>
      </c>
      <c r="D4469" t="s">
        <v>511</v>
      </c>
      <c r="E4469" t="s">
        <v>12384</v>
      </c>
      <c r="F4469" s="68">
        <v>44104</v>
      </c>
    </row>
    <row r="4470" spans="1:6">
      <c r="A4470" s="79" t="s">
        <v>14031</v>
      </c>
      <c r="B4470" s="80">
        <v>2024</v>
      </c>
      <c r="C4470" t="s">
        <v>10743</v>
      </c>
      <c r="D4470" t="s">
        <v>511</v>
      </c>
      <c r="E4470" t="s">
        <v>12385</v>
      </c>
      <c r="F4470" s="68">
        <v>44104</v>
      </c>
    </row>
    <row r="4471" spans="1:6">
      <c r="A4471" s="79" t="s">
        <v>14031</v>
      </c>
      <c r="B4471" s="80">
        <v>2024</v>
      </c>
      <c r="C4471" t="s">
        <v>12386</v>
      </c>
      <c r="D4471" t="s">
        <v>511</v>
      </c>
      <c r="E4471" t="s">
        <v>12387</v>
      </c>
      <c r="F4471" s="68">
        <v>44104</v>
      </c>
    </row>
    <row r="4472" spans="1:6">
      <c r="A4472" s="79" t="s">
        <v>14031</v>
      </c>
      <c r="B4472" s="80">
        <v>2024</v>
      </c>
      <c r="C4472" t="s">
        <v>10759</v>
      </c>
      <c r="D4472" t="s">
        <v>511</v>
      </c>
      <c r="E4472" t="s">
        <v>12388</v>
      </c>
      <c r="F4472" s="68">
        <v>44104</v>
      </c>
    </row>
    <row r="4473" spans="1:6">
      <c r="A4473" s="79" t="s">
        <v>14032</v>
      </c>
      <c r="B4473" s="80">
        <v>2024</v>
      </c>
      <c r="C4473" t="s">
        <v>12389</v>
      </c>
      <c r="D4473" t="s">
        <v>511</v>
      </c>
      <c r="E4473" t="s">
        <v>12390</v>
      </c>
      <c r="F4473" s="68">
        <v>44287</v>
      </c>
    </row>
    <row r="4474" spans="1:6">
      <c r="A4474" s="79" t="s">
        <v>14033</v>
      </c>
      <c r="B4474" s="80">
        <v>2024</v>
      </c>
      <c r="C4474" t="s">
        <v>2570</v>
      </c>
      <c r="D4474" t="s">
        <v>511</v>
      </c>
      <c r="E4474" t="s">
        <v>12391</v>
      </c>
      <c r="F4474" s="68">
        <v>44440</v>
      </c>
    </row>
    <row r="4475" spans="1:6">
      <c r="A4475" s="79" t="s">
        <v>14034</v>
      </c>
      <c r="B4475" s="80">
        <v>2024</v>
      </c>
      <c r="C4475" t="s">
        <v>10392</v>
      </c>
      <c r="D4475" t="s">
        <v>511</v>
      </c>
      <c r="E4475" t="s">
        <v>12392</v>
      </c>
      <c r="F4475" s="68">
        <v>43223</v>
      </c>
    </row>
    <row r="4476" spans="1:6">
      <c r="A4476" s="79" t="s">
        <v>14034</v>
      </c>
      <c r="B4476" s="80">
        <v>2024</v>
      </c>
      <c r="C4476" t="s">
        <v>1609</v>
      </c>
      <c r="D4476" t="s">
        <v>511</v>
      </c>
      <c r="E4476" t="s">
        <v>12393</v>
      </c>
      <c r="F4476" s="68">
        <v>43223</v>
      </c>
    </row>
    <row r="4477" spans="1:6">
      <c r="A4477" s="79" t="s">
        <v>14035</v>
      </c>
      <c r="B4477" s="80">
        <v>2024</v>
      </c>
      <c r="C4477" t="s">
        <v>15560</v>
      </c>
      <c r="D4477" t="s">
        <v>511</v>
      </c>
      <c r="E4477" t="s">
        <v>12394</v>
      </c>
      <c r="F4477" s="68">
        <v>44197</v>
      </c>
    </row>
    <row r="4478" spans="1:6">
      <c r="A4478" s="79" t="s">
        <v>14036</v>
      </c>
      <c r="B4478" s="80">
        <v>2024</v>
      </c>
      <c r="C4478" t="s">
        <v>4236</v>
      </c>
      <c r="D4478" t="s">
        <v>511</v>
      </c>
      <c r="E4478" t="s">
        <v>12395</v>
      </c>
      <c r="F4478" s="68">
        <v>39777</v>
      </c>
    </row>
    <row r="4479" spans="1:6">
      <c r="A4479" s="79" t="s">
        <v>14037</v>
      </c>
      <c r="B4479" s="80">
        <v>2024</v>
      </c>
      <c r="C4479" t="s">
        <v>1362</v>
      </c>
      <c r="D4479" t="s">
        <v>511</v>
      </c>
      <c r="E4479" t="s">
        <v>12396</v>
      </c>
      <c r="F4479" s="68">
        <v>43344</v>
      </c>
    </row>
    <row r="4480" spans="1:6">
      <c r="A4480" s="79" t="s">
        <v>14037</v>
      </c>
      <c r="B4480" s="80">
        <v>2024</v>
      </c>
      <c r="C4480" t="s">
        <v>15561</v>
      </c>
      <c r="D4480" t="s">
        <v>511</v>
      </c>
      <c r="E4480" t="s">
        <v>12397</v>
      </c>
      <c r="F4480" s="68">
        <v>43344</v>
      </c>
    </row>
    <row r="4481" spans="1:6">
      <c r="A4481" s="79" t="s">
        <v>14037</v>
      </c>
      <c r="B4481" s="80">
        <v>2024</v>
      </c>
      <c r="C4481" t="s">
        <v>12398</v>
      </c>
      <c r="D4481" t="s">
        <v>511</v>
      </c>
      <c r="E4481" t="s">
        <v>12399</v>
      </c>
      <c r="F4481" s="68">
        <v>43344</v>
      </c>
    </row>
    <row r="4482" spans="1:6">
      <c r="A4482" s="79" t="s">
        <v>14037</v>
      </c>
      <c r="B4482" s="80">
        <v>2024</v>
      </c>
      <c r="C4482" t="s">
        <v>15562</v>
      </c>
      <c r="D4482" t="s">
        <v>511</v>
      </c>
      <c r="E4482" t="s">
        <v>12400</v>
      </c>
      <c r="F4482" s="68">
        <v>43360</v>
      </c>
    </row>
    <row r="4483" spans="1:6">
      <c r="A4483" s="79" t="s">
        <v>14037</v>
      </c>
      <c r="B4483" s="80">
        <v>2024</v>
      </c>
      <c r="C4483" t="s">
        <v>12401</v>
      </c>
      <c r="D4483" t="s">
        <v>511</v>
      </c>
      <c r="E4483" t="s">
        <v>12402</v>
      </c>
      <c r="F4483" s="68">
        <v>43344</v>
      </c>
    </row>
    <row r="4484" spans="1:6">
      <c r="A4484" s="79" t="s">
        <v>14037</v>
      </c>
      <c r="B4484" s="80">
        <v>2024</v>
      </c>
      <c r="C4484" t="s">
        <v>15563</v>
      </c>
      <c r="D4484" t="s">
        <v>511</v>
      </c>
      <c r="E4484" t="s">
        <v>12403</v>
      </c>
      <c r="F4484" s="68">
        <v>43360</v>
      </c>
    </row>
    <row r="4485" spans="1:6">
      <c r="A4485" s="79" t="s">
        <v>14037</v>
      </c>
      <c r="B4485" s="80">
        <v>2024</v>
      </c>
      <c r="C4485" t="s">
        <v>12404</v>
      </c>
      <c r="D4485" t="s">
        <v>511</v>
      </c>
      <c r="E4485" t="s">
        <v>12405</v>
      </c>
      <c r="F4485" s="68">
        <v>43344</v>
      </c>
    </row>
    <row r="4486" spans="1:6">
      <c r="A4486" s="79" t="s">
        <v>14037</v>
      </c>
      <c r="B4486" s="80">
        <v>2024</v>
      </c>
      <c r="C4486" t="s">
        <v>12406</v>
      </c>
      <c r="D4486" t="s">
        <v>511</v>
      </c>
      <c r="E4486" t="s">
        <v>12407</v>
      </c>
      <c r="F4486" s="68">
        <v>43344</v>
      </c>
    </row>
    <row r="4487" spans="1:6">
      <c r="A4487" s="79" t="s">
        <v>14037</v>
      </c>
      <c r="B4487" s="80">
        <v>2024</v>
      </c>
      <c r="C4487" t="s">
        <v>12408</v>
      </c>
      <c r="D4487" t="s">
        <v>511</v>
      </c>
      <c r="E4487" t="s">
        <v>12409</v>
      </c>
      <c r="F4487" s="68">
        <v>43360</v>
      </c>
    </row>
    <row r="4488" spans="1:6">
      <c r="A4488" s="79" t="s">
        <v>14037</v>
      </c>
      <c r="B4488" s="80">
        <v>2024</v>
      </c>
      <c r="C4488" t="s">
        <v>12410</v>
      </c>
      <c r="D4488" t="s">
        <v>511</v>
      </c>
      <c r="E4488" t="s">
        <v>12411</v>
      </c>
      <c r="F4488" s="68">
        <v>43360</v>
      </c>
    </row>
    <row r="4489" spans="1:6">
      <c r="A4489" s="79" t="s">
        <v>14037</v>
      </c>
      <c r="B4489" s="80">
        <v>2024</v>
      </c>
      <c r="C4489" t="s">
        <v>296</v>
      </c>
      <c r="D4489" t="s">
        <v>511</v>
      </c>
      <c r="E4489" t="s">
        <v>12412</v>
      </c>
      <c r="F4489" s="68">
        <v>43921</v>
      </c>
    </row>
    <row r="4490" spans="1:6">
      <c r="A4490" s="79" t="s">
        <v>14038</v>
      </c>
      <c r="B4490" s="80">
        <v>2024</v>
      </c>
      <c r="C4490" t="s">
        <v>4149</v>
      </c>
      <c r="D4490" t="s">
        <v>511</v>
      </c>
      <c r="E4490" t="s">
        <v>12413</v>
      </c>
      <c r="F4490" s="68">
        <v>43132</v>
      </c>
    </row>
    <row r="4491" spans="1:6">
      <c r="A4491" s="79" t="s">
        <v>14038</v>
      </c>
      <c r="B4491" s="80">
        <v>2024</v>
      </c>
      <c r="C4491" t="s">
        <v>12414</v>
      </c>
      <c r="D4491" t="s">
        <v>511</v>
      </c>
      <c r="E4491" t="s">
        <v>12415</v>
      </c>
      <c r="F4491" s="68">
        <v>43132</v>
      </c>
    </row>
    <row r="4492" spans="1:6">
      <c r="A4492" s="79" t="s">
        <v>14038</v>
      </c>
      <c r="B4492" s="80">
        <v>2024</v>
      </c>
      <c r="C4492" t="s">
        <v>12416</v>
      </c>
      <c r="D4492" t="s">
        <v>511</v>
      </c>
      <c r="E4492" t="s">
        <v>12417</v>
      </c>
      <c r="F4492" s="68">
        <v>43132</v>
      </c>
    </row>
    <row r="4493" spans="1:6">
      <c r="A4493" s="79" t="s">
        <v>14038</v>
      </c>
      <c r="B4493" s="80">
        <v>2024</v>
      </c>
      <c r="C4493" t="s">
        <v>12418</v>
      </c>
      <c r="D4493" t="s">
        <v>511</v>
      </c>
      <c r="E4493" t="s">
        <v>12419</v>
      </c>
      <c r="F4493" s="68">
        <v>43132</v>
      </c>
    </row>
    <row r="4494" spans="1:6">
      <c r="A4494" s="79" t="s">
        <v>14038</v>
      </c>
      <c r="B4494" s="80">
        <v>2024</v>
      </c>
      <c r="C4494" t="s">
        <v>15564</v>
      </c>
      <c r="D4494" t="s">
        <v>511</v>
      </c>
      <c r="E4494" t="s">
        <v>12420</v>
      </c>
      <c r="F4494" s="68">
        <v>43132</v>
      </c>
    </row>
    <row r="4495" spans="1:6">
      <c r="A4495" s="79" t="s">
        <v>14038</v>
      </c>
      <c r="B4495" s="80">
        <v>2024</v>
      </c>
      <c r="C4495" t="s">
        <v>12421</v>
      </c>
      <c r="D4495" t="s">
        <v>511</v>
      </c>
      <c r="E4495" t="s">
        <v>12422</v>
      </c>
      <c r="F4495" s="68">
        <v>43132</v>
      </c>
    </row>
    <row r="4496" spans="1:6">
      <c r="A4496" s="79" t="s">
        <v>14038</v>
      </c>
      <c r="B4496" s="80">
        <v>2024</v>
      </c>
      <c r="C4496" t="s">
        <v>12423</v>
      </c>
      <c r="D4496" t="s">
        <v>511</v>
      </c>
      <c r="E4496" t="s">
        <v>12424</v>
      </c>
      <c r="F4496" s="68">
        <v>43132</v>
      </c>
    </row>
    <row r="4497" spans="1:6">
      <c r="A4497" s="79" t="s">
        <v>14038</v>
      </c>
      <c r="B4497" s="80">
        <v>2024</v>
      </c>
      <c r="C4497" t="s">
        <v>13153</v>
      </c>
      <c r="D4497" t="s">
        <v>511</v>
      </c>
      <c r="E4497" t="s">
        <v>12425</v>
      </c>
      <c r="F4497" s="68">
        <v>43132</v>
      </c>
    </row>
    <row r="4498" spans="1:6">
      <c r="A4498" s="79" t="s">
        <v>14038</v>
      </c>
      <c r="B4498" s="80">
        <v>2024</v>
      </c>
      <c r="C4498" t="s">
        <v>12426</v>
      </c>
      <c r="D4498" t="s">
        <v>511</v>
      </c>
      <c r="E4498" t="s">
        <v>12427</v>
      </c>
      <c r="F4498" s="68">
        <v>43132</v>
      </c>
    </row>
    <row r="4499" spans="1:6">
      <c r="A4499" s="79" t="s">
        <v>14038</v>
      </c>
      <c r="B4499" s="80">
        <v>2024</v>
      </c>
      <c r="C4499" t="s">
        <v>12428</v>
      </c>
      <c r="D4499" t="s">
        <v>511</v>
      </c>
      <c r="E4499" t="s">
        <v>12429</v>
      </c>
      <c r="F4499" s="68">
        <v>43132</v>
      </c>
    </row>
    <row r="4500" spans="1:6">
      <c r="A4500" s="79" t="s">
        <v>14038</v>
      </c>
      <c r="B4500" s="80">
        <v>2024</v>
      </c>
      <c r="C4500" t="s">
        <v>12430</v>
      </c>
      <c r="D4500" t="s">
        <v>511</v>
      </c>
      <c r="E4500" t="s">
        <v>12431</v>
      </c>
      <c r="F4500" s="68">
        <v>43132</v>
      </c>
    </row>
    <row r="4501" spans="1:6">
      <c r="A4501" s="79" t="s">
        <v>14038</v>
      </c>
      <c r="B4501" s="80">
        <v>2024</v>
      </c>
      <c r="C4501" t="s">
        <v>12432</v>
      </c>
      <c r="D4501" t="s">
        <v>511</v>
      </c>
      <c r="E4501" t="s">
        <v>12433</v>
      </c>
      <c r="F4501" s="68">
        <v>43132</v>
      </c>
    </row>
    <row r="4502" spans="1:6">
      <c r="A4502" s="79" t="s">
        <v>14038</v>
      </c>
      <c r="B4502" s="80">
        <v>2024</v>
      </c>
      <c r="C4502" t="s">
        <v>15565</v>
      </c>
      <c r="D4502" t="s">
        <v>511</v>
      </c>
      <c r="E4502" t="s">
        <v>12434</v>
      </c>
      <c r="F4502" s="68">
        <v>43132</v>
      </c>
    </row>
    <row r="4503" spans="1:6">
      <c r="A4503" s="79" t="s">
        <v>14038</v>
      </c>
      <c r="B4503" s="80">
        <v>2024</v>
      </c>
      <c r="C4503" t="s">
        <v>15566</v>
      </c>
      <c r="D4503" t="s">
        <v>511</v>
      </c>
      <c r="E4503" t="s">
        <v>12435</v>
      </c>
      <c r="F4503" s="68">
        <v>43132</v>
      </c>
    </row>
    <row r="4504" spans="1:6">
      <c r="A4504" s="79" t="s">
        <v>14038</v>
      </c>
      <c r="B4504" s="80">
        <v>2024</v>
      </c>
      <c r="C4504" t="s">
        <v>12436</v>
      </c>
      <c r="D4504" t="s">
        <v>511</v>
      </c>
      <c r="E4504" t="s">
        <v>12437</v>
      </c>
      <c r="F4504" s="68">
        <v>43132</v>
      </c>
    </row>
    <row r="4505" spans="1:6">
      <c r="A4505" s="79" t="s">
        <v>14038</v>
      </c>
      <c r="B4505" s="80">
        <v>2024</v>
      </c>
      <c r="C4505" t="s">
        <v>12438</v>
      </c>
      <c r="D4505" t="s">
        <v>511</v>
      </c>
      <c r="E4505" t="s">
        <v>12439</v>
      </c>
      <c r="F4505" s="68">
        <v>43132</v>
      </c>
    </row>
    <row r="4506" spans="1:6">
      <c r="A4506" s="79" t="s">
        <v>14038</v>
      </c>
      <c r="B4506" s="80">
        <v>2024</v>
      </c>
      <c r="C4506" t="s">
        <v>12440</v>
      </c>
      <c r="D4506" t="s">
        <v>511</v>
      </c>
      <c r="E4506" t="s">
        <v>12441</v>
      </c>
      <c r="F4506" s="68">
        <v>43132</v>
      </c>
    </row>
    <row r="4507" spans="1:6">
      <c r="A4507" s="79" t="s">
        <v>14038</v>
      </c>
      <c r="B4507" s="80">
        <v>2024</v>
      </c>
      <c r="C4507" t="s">
        <v>1106</v>
      </c>
      <c r="D4507" t="s">
        <v>511</v>
      </c>
      <c r="E4507" t="s">
        <v>12442</v>
      </c>
      <c r="F4507" s="68">
        <v>43132</v>
      </c>
    </row>
    <row r="4508" spans="1:6">
      <c r="A4508" s="79" t="s">
        <v>14038</v>
      </c>
      <c r="B4508" s="80">
        <v>2024</v>
      </c>
      <c r="C4508" t="s">
        <v>5902</v>
      </c>
      <c r="D4508" t="s">
        <v>511</v>
      </c>
      <c r="E4508" t="s">
        <v>12443</v>
      </c>
      <c r="F4508" s="68">
        <v>43132</v>
      </c>
    </row>
    <row r="4509" spans="1:6">
      <c r="A4509" s="79" t="s">
        <v>14038</v>
      </c>
      <c r="B4509" s="80">
        <v>2024</v>
      </c>
      <c r="C4509" t="s">
        <v>15567</v>
      </c>
      <c r="D4509" t="s">
        <v>511</v>
      </c>
      <c r="E4509" t="s">
        <v>12444</v>
      </c>
      <c r="F4509" s="68">
        <v>43132</v>
      </c>
    </row>
    <row r="4510" spans="1:6">
      <c r="A4510" s="79" t="s">
        <v>14038</v>
      </c>
      <c r="B4510" s="80">
        <v>2024</v>
      </c>
      <c r="C4510" t="s">
        <v>5881</v>
      </c>
      <c r="D4510" t="s">
        <v>511</v>
      </c>
      <c r="E4510" t="s">
        <v>12445</v>
      </c>
      <c r="F4510" s="68">
        <v>43132</v>
      </c>
    </row>
    <row r="4511" spans="1:6">
      <c r="A4511" s="79" t="s">
        <v>14038</v>
      </c>
      <c r="B4511" s="80">
        <v>2024</v>
      </c>
      <c r="C4511" t="s">
        <v>12446</v>
      </c>
      <c r="D4511" t="s">
        <v>511</v>
      </c>
      <c r="E4511" t="s">
        <v>12447</v>
      </c>
      <c r="F4511" s="68">
        <v>43132</v>
      </c>
    </row>
    <row r="4512" spans="1:6">
      <c r="A4512" s="79" t="s">
        <v>14039</v>
      </c>
      <c r="B4512" s="80">
        <v>2024</v>
      </c>
      <c r="C4512" t="s">
        <v>12448</v>
      </c>
      <c r="D4512" t="s">
        <v>511</v>
      </c>
      <c r="E4512" t="s">
        <v>12449</v>
      </c>
      <c r="F4512" s="68">
        <v>40451</v>
      </c>
    </row>
    <row r="4513" spans="1:6">
      <c r="A4513" s="79" t="s">
        <v>14039</v>
      </c>
      <c r="B4513" s="80">
        <v>2024</v>
      </c>
      <c r="C4513" t="s">
        <v>6719</v>
      </c>
      <c r="D4513" t="s">
        <v>511</v>
      </c>
      <c r="E4513" t="s">
        <v>12450</v>
      </c>
      <c r="F4513" s="68">
        <v>40451</v>
      </c>
    </row>
    <row r="4514" spans="1:6">
      <c r="A4514" s="79" t="s">
        <v>14040</v>
      </c>
      <c r="B4514" s="80">
        <v>2024</v>
      </c>
      <c r="C4514" t="s">
        <v>12451</v>
      </c>
      <c r="D4514" t="s">
        <v>511</v>
      </c>
      <c r="E4514" t="s">
        <v>12452</v>
      </c>
      <c r="F4514" s="68">
        <v>41295</v>
      </c>
    </row>
    <row r="4515" spans="1:6">
      <c r="A4515" s="79" t="s">
        <v>14040</v>
      </c>
      <c r="B4515" s="80">
        <v>2024</v>
      </c>
      <c r="C4515" t="s">
        <v>12453</v>
      </c>
      <c r="D4515" t="s">
        <v>511</v>
      </c>
      <c r="E4515" t="s">
        <v>12454</v>
      </c>
      <c r="F4515" s="68">
        <v>41295</v>
      </c>
    </row>
    <row r="4516" spans="1:6">
      <c r="A4516" s="79" t="s">
        <v>14040</v>
      </c>
      <c r="B4516" s="80">
        <v>2024</v>
      </c>
      <c r="C4516" t="s">
        <v>12455</v>
      </c>
      <c r="D4516" t="s">
        <v>511</v>
      </c>
      <c r="E4516" t="s">
        <v>12456</v>
      </c>
      <c r="F4516" s="68">
        <v>41295</v>
      </c>
    </row>
    <row r="4517" spans="1:6">
      <c r="A4517" s="79" t="s">
        <v>14040</v>
      </c>
      <c r="B4517" s="80">
        <v>2024</v>
      </c>
      <c r="C4517" t="s">
        <v>12457</v>
      </c>
      <c r="D4517" t="s">
        <v>511</v>
      </c>
      <c r="E4517" t="s">
        <v>12458</v>
      </c>
      <c r="F4517" s="68">
        <v>41295</v>
      </c>
    </row>
    <row r="4518" spans="1:6">
      <c r="A4518" s="79" t="s">
        <v>14040</v>
      </c>
      <c r="B4518" s="80">
        <v>2024</v>
      </c>
      <c r="C4518" t="s">
        <v>12459</v>
      </c>
      <c r="D4518" t="s">
        <v>511</v>
      </c>
      <c r="E4518" t="s">
        <v>12460</v>
      </c>
      <c r="F4518" s="68">
        <v>41663</v>
      </c>
    </row>
    <row r="4519" spans="1:6">
      <c r="A4519" s="79" t="s">
        <v>14040</v>
      </c>
      <c r="B4519" s="80">
        <v>2024</v>
      </c>
      <c r="C4519" t="s">
        <v>12461</v>
      </c>
      <c r="D4519" t="s">
        <v>511</v>
      </c>
      <c r="E4519" t="s">
        <v>12462</v>
      </c>
      <c r="F4519" s="68">
        <v>41663</v>
      </c>
    </row>
    <row r="4520" spans="1:6">
      <c r="A4520" s="79" t="s">
        <v>14041</v>
      </c>
      <c r="B4520" s="80">
        <v>2024</v>
      </c>
      <c r="C4520" t="s">
        <v>12463</v>
      </c>
      <c r="D4520" t="s">
        <v>511</v>
      </c>
      <c r="E4520" t="s">
        <v>12464</v>
      </c>
      <c r="F4520" s="68">
        <v>43752</v>
      </c>
    </row>
    <row r="4521" spans="1:6">
      <c r="A4521" s="79" t="s">
        <v>14042</v>
      </c>
      <c r="B4521" s="80">
        <v>2024</v>
      </c>
      <c r="C4521" t="s">
        <v>4151</v>
      </c>
      <c r="D4521" t="s">
        <v>511</v>
      </c>
      <c r="E4521" t="s">
        <v>12465</v>
      </c>
      <c r="F4521" s="68">
        <v>44500</v>
      </c>
    </row>
    <row r="4522" spans="1:6">
      <c r="A4522" s="79" t="s">
        <v>14042</v>
      </c>
      <c r="B4522" s="80">
        <v>2024</v>
      </c>
      <c r="C4522" t="s">
        <v>12466</v>
      </c>
      <c r="D4522" t="s">
        <v>511</v>
      </c>
      <c r="E4522" t="s">
        <v>12467</v>
      </c>
      <c r="F4522" s="68">
        <v>43353</v>
      </c>
    </row>
    <row r="4523" spans="1:6">
      <c r="A4523" s="79" t="s">
        <v>14043</v>
      </c>
      <c r="B4523" s="80">
        <v>2024</v>
      </c>
      <c r="C4523" t="s">
        <v>719</v>
      </c>
      <c r="D4523" t="s">
        <v>511</v>
      </c>
      <c r="E4523" t="s">
        <v>12468</v>
      </c>
      <c r="F4523" s="68">
        <v>44521</v>
      </c>
    </row>
    <row r="4524" spans="1:6">
      <c r="A4524" s="79" t="s">
        <v>14043</v>
      </c>
      <c r="B4524" s="80">
        <v>2024</v>
      </c>
      <c r="C4524" t="s">
        <v>12469</v>
      </c>
      <c r="D4524" t="s">
        <v>511</v>
      </c>
      <c r="E4524" t="s">
        <v>12470</v>
      </c>
      <c r="F4524" s="68">
        <v>44061</v>
      </c>
    </row>
    <row r="4525" spans="1:6">
      <c r="A4525" s="79" t="s">
        <v>14043</v>
      </c>
      <c r="B4525" s="80">
        <v>2024</v>
      </c>
      <c r="C4525" t="s">
        <v>12471</v>
      </c>
      <c r="D4525" t="s">
        <v>511</v>
      </c>
      <c r="E4525" t="s">
        <v>12472</v>
      </c>
      <c r="F4525" s="68">
        <v>43649</v>
      </c>
    </row>
    <row r="4526" spans="1:6">
      <c r="A4526" s="79" t="s">
        <v>14043</v>
      </c>
      <c r="B4526" s="80">
        <v>2024</v>
      </c>
      <c r="C4526" t="s">
        <v>12473</v>
      </c>
      <c r="D4526" t="s">
        <v>511</v>
      </c>
      <c r="E4526" t="s">
        <v>12474</v>
      </c>
      <c r="F4526" s="68">
        <v>44521</v>
      </c>
    </row>
    <row r="4527" spans="1:6">
      <c r="A4527" s="79" t="s">
        <v>14044</v>
      </c>
      <c r="B4527" s="80">
        <v>2024</v>
      </c>
      <c r="C4527" t="s">
        <v>15568</v>
      </c>
      <c r="D4527" t="s">
        <v>511</v>
      </c>
      <c r="E4527" t="s">
        <v>12475</v>
      </c>
      <c r="F4527" s="68">
        <v>44580</v>
      </c>
    </row>
    <row r="4528" spans="1:6">
      <c r="A4528" s="79" t="s">
        <v>14045</v>
      </c>
      <c r="B4528" s="80">
        <v>2024</v>
      </c>
      <c r="C4528" t="s">
        <v>12476</v>
      </c>
      <c r="D4528" t="s">
        <v>511</v>
      </c>
      <c r="E4528" t="s">
        <v>12477</v>
      </c>
      <c r="F4528" s="68">
        <v>44482</v>
      </c>
    </row>
    <row r="4529" spans="1:6">
      <c r="A4529" s="79" t="s">
        <v>14045</v>
      </c>
      <c r="B4529" s="80">
        <v>2024</v>
      </c>
      <c r="C4529" t="s">
        <v>12478</v>
      </c>
      <c r="D4529" t="s">
        <v>511</v>
      </c>
      <c r="E4529" t="s">
        <v>12479</v>
      </c>
      <c r="F4529" s="68">
        <v>44460</v>
      </c>
    </row>
    <row r="4530" spans="1:6">
      <c r="A4530" s="79" t="s">
        <v>14045</v>
      </c>
      <c r="B4530" s="80">
        <v>2024</v>
      </c>
      <c r="C4530" t="s">
        <v>12480</v>
      </c>
      <c r="D4530" t="s">
        <v>511</v>
      </c>
      <c r="E4530" t="s">
        <v>12481</v>
      </c>
      <c r="F4530" s="68">
        <v>44592</v>
      </c>
    </row>
    <row r="4531" spans="1:6">
      <c r="A4531" s="79" t="s">
        <v>14045</v>
      </c>
      <c r="B4531" s="80">
        <v>2024</v>
      </c>
      <c r="C4531" t="s">
        <v>12482</v>
      </c>
      <c r="D4531" t="s">
        <v>511</v>
      </c>
      <c r="E4531" t="s">
        <v>12483</v>
      </c>
      <c r="F4531" s="68">
        <v>44460</v>
      </c>
    </row>
    <row r="4532" spans="1:6">
      <c r="A4532" s="79" t="s">
        <v>14045</v>
      </c>
      <c r="B4532" s="80">
        <v>2024</v>
      </c>
      <c r="C4532" t="s">
        <v>5082</v>
      </c>
      <c r="D4532" t="s">
        <v>511</v>
      </c>
      <c r="E4532" t="s">
        <v>12484</v>
      </c>
      <c r="F4532" s="68">
        <v>44425</v>
      </c>
    </row>
    <row r="4533" spans="1:6">
      <c r="A4533" s="79" t="s">
        <v>14045</v>
      </c>
      <c r="B4533" s="80">
        <v>2024</v>
      </c>
      <c r="C4533" t="s">
        <v>12485</v>
      </c>
      <c r="D4533" t="s">
        <v>511</v>
      </c>
      <c r="E4533" t="s">
        <v>12486</v>
      </c>
      <c r="F4533" s="68">
        <v>44285</v>
      </c>
    </row>
    <row r="4534" spans="1:6">
      <c r="A4534" s="79" t="s">
        <v>14045</v>
      </c>
      <c r="B4534" s="80">
        <v>2024</v>
      </c>
      <c r="C4534" t="s">
        <v>12487</v>
      </c>
      <c r="D4534" t="s">
        <v>511</v>
      </c>
      <c r="E4534" t="s">
        <v>12488</v>
      </c>
      <c r="F4534" s="68">
        <v>44425</v>
      </c>
    </row>
    <row r="4535" spans="1:6">
      <c r="A4535" s="79" t="s">
        <v>14045</v>
      </c>
      <c r="B4535" s="80">
        <v>2024</v>
      </c>
      <c r="C4535" t="s">
        <v>12489</v>
      </c>
      <c r="D4535" t="s">
        <v>511</v>
      </c>
      <c r="E4535" t="s">
        <v>12490</v>
      </c>
      <c r="F4535" s="68">
        <v>44462</v>
      </c>
    </row>
    <row r="4536" spans="1:6">
      <c r="A4536" s="79" t="s">
        <v>14045</v>
      </c>
      <c r="B4536" s="80">
        <v>2024</v>
      </c>
      <c r="C4536" t="s">
        <v>12491</v>
      </c>
      <c r="D4536" t="s">
        <v>511</v>
      </c>
      <c r="E4536" t="s">
        <v>12492</v>
      </c>
      <c r="F4536" s="68">
        <v>44462</v>
      </c>
    </row>
    <row r="4537" spans="1:6">
      <c r="A4537" s="79" t="s">
        <v>14046</v>
      </c>
      <c r="B4537" s="80">
        <v>2024</v>
      </c>
      <c r="C4537" t="s">
        <v>15569</v>
      </c>
      <c r="D4537" t="s">
        <v>511</v>
      </c>
      <c r="E4537" t="s">
        <v>12493</v>
      </c>
      <c r="F4537" s="68">
        <v>45413</v>
      </c>
    </row>
    <row r="4538" spans="1:6">
      <c r="A4538" s="79" t="s">
        <v>14047</v>
      </c>
      <c r="B4538" s="80">
        <v>2024</v>
      </c>
      <c r="C4538" t="s">
        <v>12494</v>
      </c>
      <c r="D4538" t="s">
        <v>511</v>
      </c>
      <c r="E4538" t="s">
        <v>12495</v>
      </c>
      <c r="F4538" s="68">
        <v>44418</v>
      </c>
    </row>
    <row r="4539" spans="1:6">
      <c r="A4539" s="79" t="s">
        <v>14048</v>
      </c>
      <c r="B4539" s="80">
        <v>2024</v>
      </c>
      <c r="C4539" t="s">
        <v>12496</v>
      </c>
      <c r="D4539" t="s">
        <v>511</v>
      </c>
      <c r="E4539" t="s">
        <v>12497</v>
      </c>
      <c r="F4539" s="68">
        <v>44440</v>
      </c>
    </row>
    <row r="4540" spans="1:6">
      <c r="A4540" s="79" t="s">
        <v>14048</v>
      </c>
      <c r="B4540" s="80">
        <v>2024</v>
      </c>
      <c r="C4540" t="s">
        <v>12498</v>
      </c>
      <c r="D4540" t="s">
        <v>511</v>
      </c>
      <c r="E4540" t="s">
        <v>12499</v>
      </c>
      <c r="F4540" s="68">
        <v>44409</v>
      </c>
    </row>
    <row r="4541" spans="1:6">
      <c r="A4541" s="79" t="s">
        <v>14048</v>
      </c>
      <c r="B4541" s="80">
        <v>2024</v>
      </c>
      <c r="C4541" t="s">
        <v>15570</v>
      </c>
      <c r="D4541" t="s">
        <v>511</v>
      </c>
      <c r="E4541" t="s">
        <v>12500</v>
      </c>
      <c r="F4541" s="68">
        <v>44409</v>
      </c>
    </row>
    <row r="4542" spans="1:6">
      <c r="A4542" s="79" t="s">
        <v>14048</v>
      </c>
      <c r="B4542" s="80">
        <v>2024</v>
      </c>
      <c r="C4542" t="s">
        <v>12501</v>
      </c>
      <c r="D4542" t="s">
        <v>511</v>
      </c>
      <c r="E4542" t="s">
        <v>12502</v>
      </c>
      <c r="F4542" s="68">
        <v>44614</v>
      </c>
    </row>
    <row r="4543" spans="1:6">
      <c r="A4543" s="79" t="s">
        <v>14048</v>
      </c>
      <c r="B4543" s="80">
        <v>2024</v>
      </c>
      <c r="C4543" t="s">
        <v>8280</v>
      </c>
      <c r="D4543" t="s">
        <v>511</v>
      </c>
      <c r="E4543" t="s">
        <v>12503</v>
      </c>
      <c r="F4543" s="68">
        <v>44614</v>
      </c>
    </row>
    <row r="4544" spans="1:6">
      <c r="A4544" s="79" t="s">
        <v>14048</v>
      </c>
      <c r="B4544" s="80">
        <v>2024</v>
      </c>
      <c r="C4544" t="s">
        <v>12504</v>
      </c>
      <c r="D4544" t="s">
        <v>511</v>
      </c>
      <c r="E4544" t="s">
        <v>12505</v>
      </c>
      <c r="F4544" s="68">
        <v>44614</v>
      </c>
    </row>
    <row r="4545" spans="1:6">
      <c r="A4545" s="79" t="s">
        <v>14048</v>
      </c>
      <c r="B4545" s="80">
        <v>2024</v>
      </c>
      <c r="C4545" t="s">
        <v>12506</v>
      </c>
      <c r="D4545" t="s">
        <v>511</v>
      </c>
      <c r="E4545" t="s">
        <v>12507</v>
      </c>
      <c r="F4545" s="68">
        <v>44614</v>
      </c>
    </row>
    <row r="4546" spans="1:6">
      <c r="A4546" s="79" t="s">
        <v>14048</v>
      </c>
      <c r="B4546" s="80">
        <v>2024</v>
      </c>
      <c r="C4546" t="s">
        <v>15571</v>
      </c>
      <c r="D4546" t="s">
        <v>511</v>
      </c>
      <c r="E4546" t="s">
        <v>12508</v>
      </c>
      <c r="F4546" s="68">
        <v>44614</v>
      </c>
    </row>
    <row r="4547" spans="1:6">
      <c r="A4547" s="79" t="s">
        <v>14048</v>
      </c>
      <c r="B4547" s="80">
        <v>2024</v>
      </c>
      <c r="C4547" t="s">
        <v>12509</v>
      </c>
      <c r="D4547" t="s">
        <v>511</v>
      </c>
      <c r="E4547" t="s">
        <v>12510</v>
      </c>
      <c r="F4547" s="68">
        <v>44614</v>
      </c>
    </row>
    <row r="4548" spans="1:6">
      <c r="A4548" s="79" t="s">
        <v>14048</v>
      </c>
      <c r="B4548" s="80">
        <v>2024</v>
      </c>
      <c r="C4548" t="s">
        <v>12511</v>
      </c>
      <c r="D4548" t="s">
        <v>511</v>
      </c>
      <c r="E4548" t="s">
        <v>12512</v>
      </c>
      <c r="F4548" s="68">
        <v>44470</v>
      </c>
    </row>
    <row r="4549" spans="1:6">
      <c r="A4549" s="79" t="s">
        <v>14048</v>
      </c>
      <c r="B4549" s="80">
        <v>2024</v>
      </c>
      <c r="C4549" t="s">
        <v>12513</v>
      </c>
      <c r="D4549" t="s">
        <v>511</v>
      </c>
      <c r="E4549" t="s">
        <v>12514</v>
      </c>
      <c r="F4549" s="68">
        <v>44470</v>
      </c>
    </row>
    <row r="4550" spans="1:6">
      <c r="A4550" s="79" t="s">
        <v>14049</v>
      </c>
      <c r="B4550" s="80">
        <v>2024</v>
      </c>
      <c r="C4550" t="s">
        <v>12515</v>
      </c>
      <c r="D4550" t="s">
        <v>511</v>
      </c>
      <c r="E4550" t="s">
        <v>12516</v>
      </c>
      <c r="F4550" s="68">
        <v>44675</v>
      </c>
    </row>
    <row r="4551" spans="1:6">
      <c r="A4551" s="79" t="s">
        <v>14049</v>
      </c>
      <c r="B4551" s="80">
        <v>2024</v>
      </c>
      <c r="C4551" t="s">
        <v>15572</v>
      </c>
      <c r="D4551" t="s">
        <v>511</v>
      </c>
      <c r="E4551" t="s">
        <v>12517</v>
      </c>
      <c r="F4551" s="68">
        <v>44671</v>
      </c>
    </row>
    <row r="4552" spans="1:6">
      <c r="A4552" s="79" t="s">
        <v>14049</v>
      </c>
      <c r="B4552" s="80">
        <v>2024</v>
      </c>
      <c r="C4552" t="s">
        <v>12518</v>
      </c>
      <c r="D4552" t="s">
        <v>511</v>
      </c>
      <c r="E4552" t="s">
        <v>12519</v>
      </c>
      <c r="F4552" s="68">
        <v>44671</v>
      </c>
    </row>
    <row r="4553" spans="1:6">
      <c r="A4553" s="79" t="s">
        <v>14050</v>
      </c>
      <c r="B4553" s="80">
        <v>2024</v>
      </c>
      <c r="C4553" t="s">
        <v>15573</v>
      </c>
      <c r="D4553" t="s">
        <v>511</v>
      </c>
      <c r="E4553" t="s">
        <v>12520</v>
      </c>
      <c r="F4553" s="68">
        <v>43360</v>
      </c>
    </row>
    <row r="4554" spans="1:6">
      <c r="A4554" s="79" t="s">
        <v>14050</v>
      </c>
      <c r="B4554" s="80">
        <v>2024</v>
      </c>
      <c r="C4554" t="s">
        <v>12521</v>
      </c>
      <c r="D4554" t="s">
        <v>511</v>
      </c>
      <c r="E4554" t="s">
        <v>12522</v>
      </c>
      <c r="F4554" s="68">
        <v>44311</v>
      </c>
    </row>
    <row r="4555" spans="1:6">
      <c r="A4555" s="79" t="s">
        <v>14050</v>
      </c>
      <c r="B4555" s="80">
        <v>2024</v>
      </c>
      <c r="C4555" t="s">
        <v>7523</v>
      </c>
      <c r="D4555" t="s">
        <v>511</v>
      </c>
      <c r="E4555" t="s">
        <v>12523</v>
      </c>
      <c r="F4555" s="68">
        <v>44311</v>
      </c>
    </row>
    <row r="4556" spans="1:6">
      <c r="A4556" s="79" t="s">
        <v>14050</v>
      </c>
      <c r="B4556" s="80">
        <v>2024</v>
      </c>
      <c r="C4556" t="s">
        <v>7077</v>
      </c>
      <c r="D4556" t="s">
        <v>511</v>
      </c>
      <c r="E4556" t="s">
        <v>12524</v>
      </c>
      <c r="F4556" s="68">
        <v>44311</v>
      </c>
    </row>
    <row r="4557" spans="1:6">
      <c r="A4557" s="79" t="s">
        <v>14051</v>
      </c>
      <c r="B4557" s="80">
        <v>2024</v>
      </c>
      <c r="C4557" t="s">
        <v>5952</v>
      </c>
      <c r="D4557" t="s">
        <v>511</v>
      </c>
      <c r="E4557" t="s">
        <v>12525</v>
      </c>
      <c r="F4557" s="68">
        <v>39872</v>
      </c>
    </row>
    <row r="4558" spans="1:6">
      <c r="A4558" s="79" t="s">
        <v>14052</v>
      </c>
      <c r="B4558" s="80">
        <v>2024</v>
      </c>
      <c r="C4558" t="s">
        <v>15574</v>
      </c>
      <c r="D4558" t="s">
        <v>511</v>
      </c>
      <c r="E4558" t="s">
        <v>12526</v>
      </c>
      <c r="F4558" s="68">
        <v>44398</v>
      </c>
    </row>
    <row r="4559" spans="1:6">
      <c r="A4559" s="79" t="s">
        <v>14052</v>
      </c>
      <c r="B4559" s="80">
        <v>2024</v>
      </c>
      <c r="C4559" t="s">
        <v>15575</v>
      </c>
      <c r="D4559" t="s">
        <v>511</v>
      </c>
      <c r="E4559" t="s">
        <v>12527</v>
      </c>
      <c r="F4559" s="68">
        <v>44378</v>
      </c>
    </row>
    <row r="4560" spans="1:6">
      <c r="A4560" s="79" t="s">
        <v>14052</v>
      </c>
      <c r="B4560" s="80">
        <v>2024</v>
      </c>
      <c r="C4560" t="s">
        <v>12528</v>
      </c>
      <c r="D4560" t="s">
        <v>511</v>
      </c>
      <c r="E4560" t="s">
        <v>12529</v>
      </c>
      <c r="F4560" s="68">
        <v>44400</v>
      </c>
    </row>
    <row r="4561" spans="1:6">
      <c r="A4561" s="79" t="s">
        <v>14052</v>
      </c>
      <c r="B4561" s="80">
        <v>2024</v>
      </c>
      <c r="C4561" t="s">
        <v>15576</v>
      </c>
      <c r="D4561" t="s">
        <v>511</v>
      </c>
      <c r="E4561" t="s">
        <v>12530</v>
      </c>
      <c r="F4561" s="68">
        <v>44400</v>
      </c>
    </row>
    <row r="4562" spans="1:6">
      <c r="A4562" s="79" t="s">
        <v>14052</v>
      </c>
      <c r="B4562" s="80">
        <v>2024</v>
      </c>
      <c r="C4562" t="s">
        <v>719</v>
      </c>
      <c r="D4562" t="s">
        <v>511</v>
      </c>
      <c r="E4562" t="s">
        <v>12531</v>
      </c>
      <c r="F4562" s="68">
        <v>44400</v>
      </c>
    </row>
    <row r="4563" spans="1:6">
      <c r="A4563" s="79" t="s">
        <v>14053</v>
      </c>
      <c r="B4563" s="80">
        <v>2024</v>
      </c>
      <c r="C4563" t="s">
        <v>4289</v>
      </c>
      <c r="D4563" t="s">
        <v>511</v>
      </c>
      <c r="E4563" t="s">
        <v>12532</v>
      </c>
      <c r="F4563" s="68">
        <v>44439</v>
      </c>
    </row>
    <row r="4564" spans="1:6">
      <c r="A4564" s="79" t="s">
        <v>14053</v>
      </c>
      <c r="B4564" s="80">
        <v>2024</v>
      </c>
      <c r="C4564" t="s">
        <v>1017</v>
      </c>
      <c r="D4564" t="s">
        <v>511</v>
      </c>
      <c r="E4564" t="s">
        <v>12533</v>
      </c>
      <c r="F4564" s="68">
        <v>44439</v>
      </c>
    </row>
    <row r="4565" spans="1:6">
      <c r="A4565" s="79" t="s">
        <v>14054</v>
      </c>
      <c r="B4565" s="80">
        <v>2024</v>
      </c>
      <c r="C4565" t="s">
        <v>12534</v>
      </c>
      <c r="D4565" t="s">
        <v>511</v>
      </c>
      <c r="E4565" t="s">
        <v>12535</v>
      </c>
      <c r="F4565" s="68">
        <v>42709</v>
      </c>
    </row>
    <row r="4566" spans="1:6">
      <c r="A4566" s="79" t="s">
        <v>14055</v>
      </c>
      <c r="B4566" s="80">
        <v>2024</v>
      </c>
      <c r="C4566" t="s">
        <v>15577</v>
      </c>
      <c r="D4566" t="s">
        <v>511</v>
      </c>
      <c r="E4566" t="s">
        <v>12536</v>
      </c>
      <c r="F4566" s="68">
        <v>40883</v>
      </c>
    </row>
    <row r="4567" spans="1:6">
      <c r="A4567" s="79" t="s">
        <v>14055</v>
      </c>
      <c r="B4567" s="80">
        <v>2024</v>
      </c>
      <c r="C4567" t="s">
        <v>7931</v>
      </c>
      <c r="D4567" t="s">
        <v>511</v>
      </c>
      <c r="E4567" t="s">
        <v>12537</v>
      </c>
      <c r="F4567" s="68">
        <v>40883</v>
      </c>
    </row>
    <row r="4568" spans="1:6">
      <c r="A4568" s="79" t="s">
        <v>14055</v>
      </c>
      <c r="B4568" s="80">
        <v>2024</v>
      </c>
      <c r="C4568" t="s">
        <v>12538</v>
      </c>
      <c r="D4568" t="s">
        <v>511</v>
      </c>
      <c r="E4568" t="s">
        <v>12539</v>
      </c>
      <c r="F4568" s="68">
        <v>43668</v>
      </c>
    </row>
    <row r="4569" spans="1:6">
      <c r="A4569" s="79" t="s">
        <v>14055</v>
      </c>
      <c r="B4569" s="80">
        <v>2024</v>
      </c>
      <c r="C4569" t="s">
        <v>12159</v>
      </c>
      <c r="D4569" t="s">
        <v>511</v>
      </c>
      <c r="E4569" t="s">
        <v>12540</v>
      </c>
      <c r="F4569" s="68">
        <v>43668</v>
      </c>
    </row>
    <row r="4570" spans="1:6">
      <c r="A4570" s="79" t="s">
        <v>14055</v>
      </c>
      <c r="B4570" s="80">
        <v>2024</v>
      </c>
      <c r="C4570" t="s">
        <v>12541</v>
      </c>
      <c r="D4570" t="s">
        <v>511</v>
      </c>
      <c r="E4570" t="s">
        <v>12542</v>
      </c>
      <c r="F4570" s="68">
        <v>41477</v>
      </c>
    </row>
    <row r="4571" spans="1:6">
      <c r="A4571" s="79" t="s">
        <v>14055</v>
      </c>
      <c r="B4571" s="80">
        <v>2024</v>
      </c>
      <c r="C4571" t="s">
        <v>15578</v>
      </c>
      <c r="D4571" t="s">
        <v>511</v>
      </c>
      <c r="E4571" t="s">
        <v>12543</v>
      </c>
      <c r="F4571" s="68">
        <v>44315</v>
      </c>
    </row>
    <row r="4572" spans="1:6">
      <c r="A4572" s="79" t="s">
        <v>14055</v>
      </c>
      <c r="B4572" s="80">
        <v>2024</v>
      </c>
      <c r="C4572" t="s">
        <v>12544</v>
      </c>
      <c r="D4572" t="s">
        <v>511</v>
      </c>
      <c r="E4572" t="s">
        <v>12545</v>
      </c>
      <c r="F4572" s="68">
        <v>44315</v>
      </c>
    </row>
    <row r="4573" spans="1:6">
      <c r="A4573" s="79" t="s">
        <v>14055</v>
      </c>
      <c r="B4573" s="80">
        <v>2024</v>
      </c>
      <c r="C4573" t="s">
        <v>12546</v>
      </c>
      <c r="D4573" t="s">
        <v>511</v>
      </c>
      <c r="E4573" t="s">
        <v>12547</v>
      </c>
      <c r="F4573" s="68">
        <v>44414</v>
      </c>
    </row>
    <row r="4574" spans="1:6">
      <c r="A4574" s="79" t="s">
        <v>14055</v>
      </c>
      <c r="B4574" s="80">
        <v>2024</v>
      </c>
      <c r="C4574" t="s">
        <v>12548</v>
      </c>
      <c r="D4574" t="s">
        <v>511</v>
      </c>
      <c r="E4574" t="s">
        <v>12549</v>
      </c>
      <c r="F4574" s="68">
        <v>44414</v>
      </c>
    </row>
    <row r="4575" spans="1:6">
      <c r="A4575" s="79" t="s">
        <v>14055</v>
      </c>
      <c r="B4575" s="80">
        <v>2024</v>
      </c>
      <c r="C4575" t="s">
        <v>12550</v>
      </c>
      <c r="D4575" t="s">
        <v>511</v>
      </c>
      <c r="E4575" t="s">
        <v>12551</v>
      </c>
      <c r="F4575" s="68">
        <v>44414</v>
      </c>
    </row>
    <row r="4576" spans="1:6">
      <c r="A4576" s="79" t="s">
        <v>14055</v>
      </c>
      <c r="B4576" s="80">
        <v>2024</v>
      </c>
      <c r="C4576" t="s">
        <v>12552</v>
      </c>
      <c r="D4576" t="s">
        <v>511</v>
      </c>
      <c r="E4576" t="s">
        <v>12553</v>
      </c>
      <c r="F4576" s="68">
        <v>44315</v>
      </c>
    </row>
    <row r="4577" spans="1:6">
      <c r="A4577" s="79" t="s">
        <v>14055</v>
      </c>
      <c r="B4577" s="80">
        <v>2024</v>
      </c>
      <c r="C4577" t="s">
        <v>15579</v>
      </c>
      <c r="D4577" t="s">
        <v>511</v>
      </c>
      <c r="E4577" t="s">
        <v>12554</v>
      </c>
      <c r="F4577" s="68">
        <v>44414</v>
      </c>
    </row>
    <row r="4578" spans="1:6">
      <c r="A4578" s="79" t="s">
        <v>14055</v>
      </c>
      <c r="B4578" s="80">
        <v>2024</v>
      </c>
      <c r="C4578" t="s">
        <v>12555</v>
      </c>
      <c r="D4578" t="s">
        <v>511</v>
      </c>
      <c r="E4578" t="s">
        <v>12556</v>
      </c>
      <c r="F4578" s="68">
        <v>44315</v>
      </c>
    </row>
    <row r="4579" spans="1:6">
      <c r="A4579" s="79" t="s">
        <v>14055</v>
      </c>
      <c r="B4579" s="80">
        <v>2024</v>
      </c>
      <c r="C4579" t="s">
        <v>15580</v>
      </c>
      <c r="D4579" t="s">
        <v>511</v>
      </c>
      <c r="E4579" t="s">
        <v>12557</v>
      </c>
      <c r="F4579" s="68">
        <v>44315</v>
      </c>
    </row>
    <row r="4580" spans="1:6">
      <c r="A4580" s="79" t="s">
        <v>14055</v>
      </c>
      <c r="B4580" s="80">
        <v>2024</v>
      </c>
      <c r="C4580" t="s">
        <v>15581</v>
      </c>
      <c r="D4580" t="s">
        <v>511</v>
      </c>
      <c r="E4580" t="s">
        <v>12558</v>
      </c>
      <c r="F4580" s="68">
        <v>44414</v>
      </c>
    </row>
    <row r="4581" spans="1:6">
      <c r="A4581" s="79" t="s">
        <v>14055</v>
      </c>
      <c r="B4581" s="80">
        <v>2024</v>
      </c>
      <c r="C4581" t="s">
        <v>15582</v>
      </c>
      <c r="D4581" t="s">
        <v>511</v>
      </c>
      <c r="E4581" t="s">
        <v>12559</v>
      </c>
      <c r="F4581" s="68">
        <v>44414</v>
      </c>
    </row>
    <row r="4582" spans="1:6">
      <c r="A4582" s="79" t="s">
        <v>14055</v>
      </c>
      <c r="B4582" s="80">
        <v>2024</v>
      </c>
      <c r="C4582" t="s">
        <v>15583</v>
      </c>
      <c r="D4582" t="s">
        <v>511</v>
      </c>
      <c r="E4582" t="s">
        <v>12560</v>
      </c>
      <c r="F4582" s="68">
        <v>44414</v>
      </c>
    </row>
    <row r="4583" spans="1:6">
      <c r="A4583" s="79" t="s">
        <v>14055</v>
      </c>
      <c r="B4583" s="80">
        <v>2024</v>
      </c>
      <c r="C4583" t="s">
        <v>12561</v>
      </c>
      <c r="D4583" t="s">
        <v>511</v>
      </c>
      <c r="E4583" t="s">
        <v>12562</v>
      </c>
      <c r="F4583" s="68">
        <v>44315</v>
      </c>
    </row>
    <row r="4584" spans="1:6">
      <c r="A4584" s="79" t="s">
        <v>14055</v>
      </c>
      <c r="B4584" s="80">
        <v>2024</v>
      </c>
      <c r="C4584" t="s">
        <v>12598</v>
      </c>
      <c r="D4584" t="s">
        <v>511</v>
      </c>
      <c r="E4584" t="s">
        <v>12563</v>
      </c>
      <c r="F4584" s="68">
        <v>44315</v>
      </c>
    </row>
    <row r="4585" spans="1:6">
      <c r="A4585" s="79" t="s">
        <v>14055</v>
      </c>
      <c r="B4585" s="80">
        <v>2024</v>
      </c>
      <c r="C4585" t="s">
        <v>12564</v>
      </c>
      <c r="D4585" t="s">
        <v>511</v>
      </c>
      <c r="E4585" t="s">
        <v>12565</v>
      </c>
      <c r="F4585" s="68">
        <v>44414</v>
      </c>
    </row>
    <row r="4586" spans="1:6">
      <c r="A4586" s="79" t="s">
        <v>14056</v>
      </c>
      <c r="B4586" s="80">
        <v>2024</v>
      </c>
      <c r="C4586" t="s">
        <v>12511</v>
      </c>
      <c r="D4586" t="s">
        <v>511</v>
      </c>
      <c r="E4586" t="s">
        <v>12566</v>
      </c>
      <c r="F4586" s="68">
        <v>44498</v>
      </c>
    </row>
    <row r="4587" spans="1:6">
      <c r="A4587" s="79" t="s">
        <v>14056</v>
      </c>
      <c r="B4587" s="80">
        <v>2024</v>
      </c>
      <c r="C4587" t="s">
        <v>12567</v>
      </c>
      <c r="D4587" t="s">
        <v>511</v>
      </c>
      <c r="E4587" t="s">
        <v>12568</v>
      </c>
      <c r="F4587" s="68">
        <v>44498</v>
      </c>
    </row>
    <row r="4588" spans="1:6">
      <c r="A4588" s="79" t="s">
        <v>14057</v>
      </c>
      <c r="B4588" s="80">
        <v>2024</v>
      </c>
      <c r="C4588" t="s">
        <v>12569</v>
      </c>
      <c r="D4588" t="s">
        <v>511</v>
      </c>
      <c r="E4588" t="s">
        <v>12570</v>
      </c>
      <c r="F4588" s="68">
        <v>43396</v>
      </c>
    </row>
    <row r="4589" spans="1:6">
      <c r="A4589" s="79" t="s">
        <v>14057</v>
      </c>
      <c r="B4589" s="80">
        <v>2024</v>
      </c>
      <c r="C4589" t="s">
        <v>12571</v>
      </c>
      <c r="D4589" t="s">
        <v>511</v>
      </c>
      <c r="E4589" t="s">
        <v>12572</v>
      </c>
      <c r="F4589" s="68">
        <v>43404</v>
      </c>
    </row>
    <row r="4590" spans="1:6">
      <c r="A4590" s="79" t="s">
        <v>14057</v>
      </c>
      <c r="B4590" s="80">
        <v>2024</v>
      </c>
      <c r="C4590" t="s">
        <v>12573</v>
      </c>
      <c r="D4590" t="s">
        <v>511</v>
      </c>
      <c r="E4590" t="s">
        <v>12574</v>
      </c>
      <c r="F4590" s="68">
        <v>43404</v>
      </c>
    </row>
    <row r="4591" spans="1:6">
      <c r="A4591" s="79" t="s">
        <v>14057</v>
      </c>
      <c r="B4591" s="80">
        <v>2024</v>
      </c>
      <c r="C4591" t="s">
        <v>12575</v>
      </c>
      <c r="D4591" t="s">
        <v>511</v>
      </c>
      <c r="E4591" t="s">
        <v>12576</v>
      </c>
      <c r="F4591" s="68">
        <v>43404</v>
      </c>
    </row>
    <row r="4592" spans="1:6">
      <c r="A4592" s="79" t="s">
        <v>14057</v>
      </c>
      <c r="B4592" s="80">
        <v>2024</v>
      </c>
      <c r="C4592" t="s">
        <v>12577</v>
      </c>
      <c r="D4592" t="s">
        <v>511</v>
      </c>
      <c r="E4592" t="s">
        <v>12578</v>
      </c>
      <c r="F4592" s="68">
        <v>43404</v>
      </c>
    </row>
    <row r="4593" spans="1:6">
      <c r="A4593" s="79" t="s">
        <v>14057</v>
      </c>
      <c r="B4593" s="80">
        <v>2024</v>
      </c>
      <c r="C4593" t="s">
        <v>12579</v>
      </c>
      <c r="D4593" t="s">
        <v>511</v>
      </c>
      <c r="E4593" t="s">
        <v>12580</v>
      </c>
      <c r="F4593" s="68">
        <v>43396</v>
      </c>
    </row>
    <row r="4594" spans="1:6">
      <c r="A4594" s="79" t="s">
        <v>14057</v>
      </c>
      <c r="B4594" s="80">
        <v>2024</v>
      </c>
      <c r="C4594" t="s">
        <v>12581</v>
      </c>
      <c r="D4594" t="s">
        <v>511</v>
      </c>
      <c r="E4594" t="s">
        <v>12582</v>
      </c>
      <c r="F4594" s="68">
        <v>43396</v>
      </c>
    </row>
    <row r="4595" spans="1:6">
      <c r="A4595" s="79" t="s">
        <v>14058</v>
      </c>
      <c r="B4595" s="80">
        <v>2024</v>
      </c>
      <c r="C4595" t="s">
        <v>12583</v>
      </c>
      <c r="D4595" t="s">
        <v>511</v>
      </c>
      <c r="E4595" t="s">
        <v>12584</v>
      </c>
      <c r="F4595" s="68">
        <v>43969</v>
      </c>
    </row>
    <row r="4596" spans="1:6">
      <c r="A4596" s="79" t="s">
        <v>14059</v>
      </c>
      <c r="B4596" s="80">
        <v>2024</v>
      </c>
      <c r="C4596" t="s">
        <v>12585</v>
      </c>
      <c r="D4596" t="s">
        <v>511</v>
      </c>
      <c r="E4596" t="s">
        <v>12586</v>
      </c>
      <c r="F4596" s="68">
        <v>43159</v>
      </c>
    </row>
    <row r="4597" spans="1:6">
      <c r="A4597" s="79" t="s">
        <v>14059</v>
      </c>
      <c r="B4597" s="80">
        <v>2024</v>
      </c>
      <c r="C4597" t="s">
        <v>15540</v>
      </c>
      <c r="D4597" t="s">
        <v>511</v>
      </c>
      <c r="E4597" t="s">
        <v>12587</v>
      </c>
      <c r="F4597" s="68">
        <v>42886</v>
      </c>
    </row>
    <row r="4598" spans="1:6">
      <c r="A4598" s="79" t="s">
        <v>14059</v>
      </c>
      <c r="B4598" s="80">
        <v>2024</v>
      </c>
      <c r="C4598" t="s">
        <v>12588</v>
      </c>
      <c r="D4598" t="s">
        <v>511</v>
      </c>
      <c r="E4598" t="s">
        <v>12589</v>
      </c>
      <c r="F4598" s="68">
        <v>43081</v>
      </c>
    </row>
    <row r="4599" spans="1:6">
      <c r="A4599" s="79" t="s">
        <v>14060</v>
      </c>
      <c r="B4599" s="80">
        <v>2024</v>
      </c>
      <c r="C4599" t="s">
        <v>12590</v>
      </c>
      <c r="D4599" t="s">
        <v>511</v>
      </c>
      <c r="E4599" t="s">
        <v>12591</v>
      </c>
      <c r="F4599" s="68">
        <v>44651</v>
      </c>
    </row>
    <row r="4600" spans="1:6">
      <c r="A4600" s="79" t="s">
        <v>14061</v>
      </c>
      <c r="B4600" s="80">
        <v>2024</v>
      </c>
      <c r="C4600" t="s">
        <v>12592</v>
      </c>
      <c r="D4600" t="s">
        <v>511</v>
      </c>
      <c r="E4600" t="s">
        <v>12593</v>
      </c>
      <c r="F4600" s="68">
        <v>41198</v>
      </c>
    </row>
    <row r="4601" spans="1:6">
      <c r="A4601" s="79" t="s">
        <v>14062</v>
      </c>
      <c r="B4601" s="80">
        <v>2024</v>
      </c>
      <c r="C4601" t="s">
        <v>12594</v>
      </c>
      <c r="D4601" t="s">
        <v>511</v>
      </c>
      <c r="E4601" t="s">
        <v>12595</v>
      </c>
      <c r="F4601" s="68">
        <v>44430</v>
      </c>
    </row>
    <row r="4602" spans="1:6">
      <c r="A4602" s="79" t="s">
        <v>14063</v>
      </c>
      <c r="B4602" s="80">
        <v>2024</v>
      </c>
      <c r="C4602" t="s">
        <v>12596</v>
      </c>
      <c r="D4602" t="s">
        <v>511</v>
      </c>
      <c r="E4602" t="s">
        <v>12597</v>
      </c>
      <c r="F4602" s="68">
        <v>44315</v>
      </c>
    </row>
    <row r="4603" spans="1:6">
      <c r="A4603" s="79" t="s">
        <v>14063</v>
      </c>
      <c r="B4603" s="80">
        <v>2024</v>
      </c>
      <c r="C4603" t="s">
        <v>12598</v>
      </c>
      <c r="D4603" t="s">
        <v>511</v>
      </c>
      <c r="E4603" t="s">
        <v>12599</v>
      </c>
      <c r="F4603" s="68">
        <v>44315</v>
      </c>
    </row>
    <row r="4604" spans="1:6">
      <c r="A4604" s="79" t="s">
        <v>63</v>
      </c>
      <c r="B4604" s="80">
        <v>2024</v>
      </c>
      <c r="C4604" t="s">
        <v>12600</v>
      </c>
      <c r="D4604" t="s">
        <v>511</v>
      </c>
      <c r="E4604" t="s">
        <v>12601</v>
      </c>
      <c r="F4604" s="68">
        <v>44496</v>
      </c>
    </row>
    <row r="4605" spans="1:6">
      <c r="A4605" s="79" t="s">
        <v>63</v>
      </c>
      <c r="B4605" s="80">
        <v>2024</v>
      </c>
      <c r="C4605" t="s">
        <v>12602</v>
      </c>
      <c r="D4605" t="s">
        <v>511</v>
      </c>
      <c r="E4605" t="s">
        <v>12603</v>
      </c>
      <c r="F4605" s="68">
        <v>44562</v>
      </c>
    </row>
    <row r="4606" spans="1:6">
      <c r="A4606" s="79" t="s">
        <v>63</v>
      </c>
      <c r="B4606" s="80">
        <v>2024</v>
      </c>
      <c r="C4606" t="s">
        <v>12604</v>
      </c>
      <c r="D4606" t="s">
        <v>511</v>
      </c>
      <c r="E4606" t="s">
        <v>12605</v>
      </c>
      <c r="F4606" s="68">
        <v>44562</v>
      </c>
    </row>
    <row r="4607" spans="1:6">
      <c r="A4607" s="79" t="s">
        <v>63</v>
      </c>
      <c r="B4607" s="80">
        <v>2024</v>
      </c>
      <c r="C4607" t="s">
        <v>10411</v>
      </c>
      <c r="D4607" t="s">
        <v>511</v>
      </c>
      <c r="E4607" t="s">
        <v>12606</v>
      </c>
      <c r="F4607" s="68">
        <v>43508</v>
      </c>
    </row>
    <row r="4608" spans="1:6">
      <c r="A4608" s="79" t="s">
        <v>63</v>
      </c>
      <c r="B4608" s="80">
        <v>2024</v>
      </c>
      <c r="C4608" t="s">
        <v>12607</v>
      </c>
      <c r="D4608" t="s">
        <v>511</v>
      </c>
      <c r="E4608" t="s">
        <v>12608</v>
      </c>
      <c r="F4608" s="68">
        <v>43508</v>
      </c>
    </row>
    <row r="4609" spans="1:6">
      <c r="A4609" s="79" t="s">
        <v>14064</v>
      </c>
      <c r="B4609" s="80">
        <v>2024</v>
      </c>
      <c r="C4609" t="s">
        <v>1106</v>
      </c>
      <c r="D4609" t="s">
        <v>511</v>
      </c>
      <c r="E4609" t="s">
        <v>12609</v>
      </c>
      <c r="F4609" s="68">
        <v>42682</v>
      </c>
    </row>
    <row r="4610" spans="1:6">
      <c r="A4610" s="79" t="s">
        <v>14064</v>
      </c>
      <c r="B4610" s="80">
        <v>2024</v>
      </c>
      <c r="C4610" t="s">
        <v>12610</v>
      </c>
      <c r="D4610" t="s">
        <v>511</v>
      </c>
      <c r="E4610" t="s">
        <v>12611</v>
      </c>
      <c r="F4610" s="68">
        <v>43312</v>
      </c>
    </row>
    <row r="4611" spans="1:6">
      <c r="A4611" s="79" t="s">
        <v>14064</v>
      </c>
      <c r="B4611" s="80">
        <v>2024</v>
      </c>
      <c r="C4611" t="s">
        <v>1106</v>
      </c>
      <c r="D4611" t="s">
        <v>511</v>
      </c>
      <c r="E4611" t="s">
        <v>12612</v>
      </c>
      <c r="F4611" s="68">
        <v>44043</v>
      </c>
    </row>
    <row r="4612" spans="1:6">
      <c r="A4612" s="79" t="s">
        <v>14064</v>
      </c>
      <c r="B4612" s="80">
        <v>2024</v>
      </c>
      <c r="C4612" t="s">
        <v>12613</v>
      </c>
      <c r="D4612" t="s">
        <v>511</v>
      </c>
      <c r="E4612" t="s">
        <v>12614</v>
      </c>
      <c r="F4612" s="68">
        <v>44043</v>
      </c>
    </row>
    <row r="4613" spans="1:6">
      <c r="A4613" s="79" t="s">
        <v>14065</v>
      </c>
      <c r="B4613" s="80">
        <v>2024</v>
      </c>
      <c r="C4613" t="s">
        <v>12615</v>
      </c>
      <c r="D4613" t="s">
        <v>511</v>
      </c>
      <c r="E4613" t="s">
        <v>12616</v>
      </c>
      <c r="F4613" s="68">
        <v>43312</v>
      </c>
    </row>
    <row r="4614" spans="1:6">
      <c r="A4614" s="79" t="s">
        <v>14066</v>
      </c>
      <c r="B4614" s="80">
        <v>2024</v>
      </c>
      <c r="C4614" t="s">
        <v>10369</v>
      </c>
      <c r="D4614" t="s">
        <v>511</v>
      </c>
      <c r="E4614" t="s">
        <v>12617</v>
      </c>
      <c r="F4614" s="68">
        <v>44464</v>
      </c>
    </row>
    <row r="4615" spans="1:6">
      <c r="A4615" s="79" t="s">
        <v>14066</v>
      </c>
      <c r="B4615" s="80">
        <v>2024</v>
      </c>
      <c r="C4615" t="s">
        <v>11851</v>
      </c>
      <c r="D4615" t="s">
        <v>511</v>
      </c>
      <c r="E4615" t="s">
        <v>12618</v>
      </c>
      <c r="F4615" s="68">
        <v>44464</v>
      </c>
    </row>
    <row r="4616" spans="1:6">
      <c r="A4616" s="79" t="s">
        <v>14066</v>
      </c>
      <c r="B4616" s="80">
        <v>2024</v>
      </c>
      <c r="C4616" t="s">
        <v>12619</v>
      </c>
      <c r="D4616" t="s">
        <v>511</v>
      </c>
      <c r="E4616" t="s">
        <v>12620</v>
      </c>
      <c r="F4616" s="68">
        <v>44464</v>
      </c>
    </row>
    <row r="4617" spans="1:6">
      <c r="A4617" s="79" t="s">
        <v>14066</v>
      </c>
      <c r="B4617" s="80">
        <v>2024</v>
      </c>
      <c r="C4617" t="s">
        <v>12621</v>
      </c>
      <c r="D4617" t="s">
        <v>511</v>
      </c>
      <c r="E4617" t="s">
        <v>12622</v>
      </c>
      <c r="F4617" s="68">
        <v>44464</v>
      </c>
    </row>
    <row r="4618" spans="1:6">
      <c r="A4618" s="79" t="s">
        <v>14066</v>
      </c>
      <c r="B4618" s="80">
        <v>2024</v>
      </c>
      <c r="C4618" t="s">
        <v>12623</v>
      </c>
      <c r="D4618" t="s">
        <v>511</v>
      </c>
      <c r="E4618" t="s">
        <v>12624</v>
      </c>
      <c r="F4618" s="68">
        <v>44464</v>
      </c>
    </row>
    <row r="4619" spans="1:6">
      <c r="A4619" s="79" t="s">
        <v>14066</v>
      </c>
      <c r="B4619" s="80">
        <v>2024</v>
      </c>
      <c r="C4619" t="s">
        <v>12625</v>
      </c>
      <c r="D4619" t="s">
        <v>511</v>
      </c>
      <c r="E4619" t="s">
        <v>12626</v>
      </c>
      <c r="F4619" s="68">
        <v>44464</v>
      </c>
    </row>
    <row r="4620" spans="1:6">
      <c r="A4620" s="79" t="s">
        <v>14066</v>
      </c>
      <c r="B4620" s="80">
        <v>2024</v>
      </c>
      <c r="C4620" t="s">
        <v>12627</v>
      </c>
      <c r="D4620" t="s">
        <v>511</v>
      </c>
      <c r="E4620" t="s">
        <v>12628</v>
      </c>
      <c r="F4620" s="68">
        <v>44464</v>
      </c>
    </row>
    <row r="4621" spans="1:6">
      <c r="A4621" s="79" t="s">
        <v>14066</v>
      </c>
      <c r="B4621" s="80">
        <v>2024</v>
      </c>
      <c r="C4621" t="s">
        <v>12629</v>
      </c>
      <c r="D4621" t="s">
        <v>511</v>
      </c>
      <c r="E4621" t="s">
        <v>12630</v>
      </c>
      <c r="F4621" s="68">
        <v>44464</v>
      </c>
    </row>
    <row r="4622" spans="1:6">
      <c r="A4622" s="79" t="s">
        <v>14066</v>
      </c>
      <c r="B4622" s="80">
        <v>2024</v>
      </c>
      <c r="C4622" t="s">
        <v>12631</v>
      </c>
      <c r="D4622" t="s">
        <v>511</v>
      </c>
      <c r="E4622" t="s">
        <v>12632</v>
      </c>
      <c r="F4622" s="68">
        <v>44464</v>
      </c>
    </row>
    <row r="4623" spans="1:6">
      <c r="A4623" s="79" t="s">
        <v>14066</v>
      </c>
      <c r="B4623" s="80">
        <v>2024</v>
      </c>
      <c r="C4623" t="s">
        <v>5011</v>
      </c>
      <c r="D4623" t="s">
        <v>511</v>
      </c>
      <c r="E4623" t="s">
        <v>12633</v>
      </c>
      <c r="F4623" s="68">
        <v>44464</v>
      </c>
    </row>
    <row r="4624" spans="1:6">
      <c r="A4624" s="79" t="s">
        <v>14066</v>
      </c>
      <c r="B4624" s="80">
        <v>2024</v>
      </c>
      <c r="C4624" t="s">
        <v>12634</v>
      </c>
      <c r="D4624" t="s">
        <v>511</v>
      </c>
      <c r="E4624" t="s">
        <v>12635</v>
      </c>
      <c r="F4624" s="68">
        <v>44464</v>
      </c>
    </row>
    <row r="4625" spans="1:6">
      <c r="A4625" s="79" t="s">
        <v>14067</v>
      </c>
      <c r="B4625" s="80">
        <v>2024</v>
      </c>
      <c r="C4625" t="s">
        <v>10228</v>
      </c>
      <c r="D4625" t="s">
        <v>511</v>
      </c>
      <c r="E4625" t="s">
        <v>12636</v>
      </c>
      <c r="F4625" s="68">
        <v>43200</v>
      </c>
    </row>
    <row r="4626" spans="1:6">
      <c r="A4626" s="79" t="s">
        <v>14068</v>
      </c>
      <c r="B4626" s="80">
        <v>2024</v>
      </c>
      <c r="C4626" t="s">
        <v>15584</v>
      </c>
      <c r="D4626" t="s">
        <v>511</v>
      </c>
      <c r="E4626" t="s">
        <v>12637</v>
      </c>
      <c r="F4626" s="68">
        <v>44097</v>
      </c>
    </row>
    <row r="4627" spans="1:6">
      <c r="A4627" s="79" t="s">
        <v>14069</v>
      </c>
      <c r="B4627" s="80">
        <v>2024</v>
      </c>
      <c r="C4627" t="s">
        <v>12638</v>
      </c>
      <c r="D4627" t="s">
        <v>511</v>
      </c>
      <c r="E4627" t="s">
        <v>12639</v>
      </c>
      <c r="F4627" s="68">
        <v>42590</v>
      </c>
    </row>
    <row r="4628" spans="1:6">
      <c r="A4628" s="79" t="s">
        <v>14070</v>
      </c>
      <c r="B4628" s="80">
        <v>2024</v>
      </c>
      <c r="C4628" t="s">
        <v>10657</v>
      </c>
      <c r="D4628" t="s">
        <v>511</v>
      </c>
      <c r="E4628" t="s">
        <v>12640</v>
      </c>
      <c r="F4628" s="68">
        <v>41579</v>
      </c>
    </row>
    <row r="4629" spans="1:6">
      <c r="A4629" s="79" t="s">
        <v>14070</v>
      </c>
      <c r="B4629" s="80">
        <v>2024</v>
      </c>
      <c r="C4629" t="s">
        <v>12641</v>
      </c>
      <c r="D4629" t="s">
        <v>511</v>
      </c>
      <c r="E4629" t="s">
        <v>12642</v>
      </c>
      <c r="F4629" s="68">
        <v>44460</v>
      </c>
    </row>
    <row r="4630" spans="1:6">
      <c r="A4630" s="79" t="s">
        <v>14070</v>
      </c>
      <c r="B4630" s="80">
        <v>2024</v>
      </c>
      <c r="C4630" t="s">
        <v>12643</v>
      </c>
      <c r="D4630" t="s">
        <v>511</v>
      </c>
      <c r="E4630" t="s">
        <v>12644</v>
      </c>
      <c r="F4630" s="68">
        <v>43405</v>
      </c>
    </row>
    <row r="4631" spans="1:6">
      <c r="A4631" s="79" t="s">
        <v>14070</v>
      </c>
      <c r="B4631" s="80">
        <v>2024</v>
      </c>
      <c r="C4631" t="s">
        <v>9816</v>
      </c>
      <c r="D4631" t="s">
        <v>511</v>
      </c>
      <c r="E4631" t="s">
        <v>12645</v>
      </c>
      <c r="F4631" s="68">
        <v>44588</v>
      </c>
    </row>
    <row r="4632" spans="1:6">
      <c r="A4632" s="79" t="s">
        <v>14071</v>
      </c>
      <c r="B4632" s="80">
        <v>2024</v>
      </c>
      <c r="C4632" t="s">
        <v>12646</v>
      </c>
      <c r="D4632" t="s">
        <v>511</v>
      </c>
      <c r="E4632" t="s">
        <v>12647</v>
      </c>
      <c r="F4632" s="68">
        <v>44592</v>
      </c>
    </row>
    <row r="4633" spans="1:6">
      <c r="A4633" s="79" t="s">
        <v>14071</v>
      </c>
      <c r="B4633" s="80">
        <v>2024</v>
      </c>
      <c r="C4633" t="s">
        <v>12648</v>
      </c>
      <c r="D4633" t="s">
        <v>511</v>
      </c>
      <c r="E4633" t="s">
        <v>12649</v>
      </c>
      <c r="F4633" s="68">
        <v>44592</v>
      </c>
    </row>
    <row r="4634" spans="1:6">
      <c r="A4634" s="79" t="s">
        <v>14072</v>
      </c>
      <c r="B4634" s="80">
        <v>2024</v>
      </c>
      <c r="C4634" t="s">
        <v>10030</v>
      </c>
      <c r="D4634" t="s">
        <v>511</v>
      </c>
      <c r="E4634" t="s">
        <v>12650</v>
      </c>
      <c r="F4634" s="68">
        <v>44286</v>
      </c>
    </row>
    <row r="4635" spans="1:6">
      <c r="A4635" s="79" t="s">
        <v>14073</v>
      </c>
      <c r="B4635" s="80">
        <v>2024</v>
      </c>
      <c r="C4635" t="s">
        <v>12651</v>
      </c>
      <c r="D4635" t="s">
        <v>511</v>
      </c>
      <c r="E4635" t="s">
        <v>12652</v>
      </c>
      <c r="F4635" s="68">
        <v>44666</v>
      </c>
    </row>
    <row r="4636" spans="1:6">
      <c r="A4636" s="79" t="s">
        <v>14073</v>
      </c>
      <c r="B4636" s="80">
        <v>2024</v>
      </c>
      <c r="C4636" t="s">
        <v>12653</v>
      </c>
      <c r="D4636" t="s">
        <v>511</v>
      </c>
      <c r="E4636" t="s">
        <v>12654</v>
      </c>
      <c r="F4636" s="68">
        <v>44592</v>
      </c>
    </row>
    <row r="4637" spans="1:6">
      <c r="A4637" s="79" t="s">
        <v>14074</v>
      </c>
      <c r="B4637" s="80">
        <v>2024</v>
      </c>
      <c r="C4637" t="s">
        <v>12655</v>
      </c>
      <c r="D4637" t="s">
        <v>511</v>
      </c>
      <c r="E4637" t="s">
        <v>12656</v>
      </c>
      <c r="F4637" s="68">
        <v>43769</v>
      </c>
    </row>
    <row r="4638" spans="1:6">
      <c r="A4638" s="79" t="s">
        <v>14074</v>
      </c>
      <c r="B4638" s="80">
        <v>2024</v>
      </c>
      <c r="C4638" t="s">
        <v>12657</v>
      </c>
      <c r="D4638" t="s">
        <v>511</v>
      </c>
      <c r="E4638" t="s">
        <v>12658</v>
      </c>
      <c r="F4638" s="68">
        <v>43769</v>
      </c>
    </row>
    <row r="4639" spans="1:6">
      <c r="A4639" s="79" t="s">
        <v>14074</v>
      </c>
      <c r="B4639" s="80">
        <v>2024</v>
      </c>
      <c r="C4639" t="s">
        <v>12659</v>
      </c>
      <c r="D4639" t="s">
        <v>511</v>
      </c>
      <c r="E4639" t="s">
        <v>12660</v>
      </c>
      <c r="F4639" s="68">
        <v>43769</v>
      </c>
    </row>
    <row r="4640" spans="1:6">
      <c r="A4640" s="79" t="s">
        <v>14074</v>
      </c>
      <c r="B4640" s="80">
        <v>2024</v>
      </c>
      <c r="C4640" t="s">
        <v>3540</v>
      </c>
      <c r="D4640" t="s">
        <v>511</v>
      </c>
      <c r="E4640" t="s">
        <v>12661</v>
      </c>
      <c r="F4640" s="68">
        <v>43769</v>
      </c>
    </row>
    <row r="4641" spans="1:6">
      <c r="A4641" s="79" t="s">
        <v>14075</v>
      </c>
      <c r="B4641" s="80">
        <v>2024</v>
      </c>
      <c r="C4641" t="s">
        <v>12662</v>
      </c>
      <c r="D4641" t="s">
        <v>511</v>
      </c>
      <c r="E4641" t="s">
        <v>12663</v>
      </c>
      <c r="F4641" s="68">
        <v>44530</v>
      </c>
    </row>
    <row r="4642" spans="1:6">
      <c r="A4642" s="79" t="s">
        <v>14076</v>
      </c>
      <c r="B4642" s="80">
        <v>2024</v>
      </c>
      <c r="C4642" t="s">
        <v>12664</v>
      </c>
      <c r="D4642" t="s">
        <v>511</v>
      </c>
      <c r="E4642" t="s">
        <v>12665</v>
      </c>
      <c r="F4642" s="68">
        <v>44774</v>
      </c>
    </row>
    <row r="4643" spans="1:6">
      <c r="A4643" s="79" t="s">
        <v>14077</v>
      </c>
      <c r="B4643" s="80">
        <v>2024</v>
      </c>
      <c r="C4643" t="s">
        <v>15585</v>
      </c>
      <c r="D4643" t="s">
        <v>511</v>
      </c>
      <c r="E4643" t="s">
        <v>12666</v>
      </c>
      <c r="F4643" s="68">
        <v>44500</v>
      </c>
    </row>
    <row r="4644" spans="1:6">
      <c r="A4644" s="79" t="s">
        <v>14078</v>
      </c>
      <c r="B4644" s="80">
        <v>2024</v>
      </c>
      <c r="C4644" t="s">
        <v>3540</v>
      </c>
      <c r="D4644" t="s">
        <v>511</v>
      </c>
      <c r="E4644" t="s">
        <v>12667</v>
      </c>
      <c r="F4644" s="68">
        <v>43496</v>
      </c>
    </row>
    <row r="4645" spans="1:6">
      <c r="A4645" s="79" t="s">
        <v>14079</v>
      </c>
      <c r="B4645" s="80">
        <v>2024</v>
      </c>
      <c r="C4645" t="s">
        <v>12668</v>
      </c>
      <c r="D4645" t="s">
        <v>511</v>
      </c>
      <c r="E4645" t="s">
        <v>12669</v>
      </c>
      <c r="F4645" s="68">
        <v>44012</v>
      </c>
    </row>
    <row r="4646" spans="1:6">
      <c r="A4646" s="79" t="s">
        <v>14080</v>
      </c>
      <c r="B4646" s="80">
        <v>2024</v>
      </c>
      <c r="C4646" t="s">
        <v>15586</v>
      </c>
      <c r="D4646" t="s">
        <v>511</v>
      </c>
      <c r="E4646" t="s">
        <v>12670</v>
      </c>
      <c r="F4646" s="68">
        <v>44439</v>
      </c>
    </row>
    <row r="4647" spans="1:6">
      <c r="A4647" s="79" t="s">
        <v>14080</v>
      </c>
      <c r="B4647" s="80">
        <v>2024</v>
      </c>
      <c r="C4647" t="s">
        <v>15587</v>
      </c>
      <c r="D4647" t="s">
        <v>511</v>
      </c>
      <c r="E4647" t="s">
        <v>12671</v>
      </c>
      <c r="F4647" s="68">
        <v>44439</v>
      </c>
    </row>
    <row r="4648" spans="1:6">
      <c r="A4648" s="79" t="s">
        <v>14080</v>
      </c>
      <c r="B4648" s="80">
        <v>2024</v>
      </c>
      <c r="C4648" t="s">
        <v>15588</v>
      </c>
      <c r="D4648" t="s">
        <v>511</v>
      </c>
      <c r="E4648" t="s">
        <v>12672</v>
      </c>
      <c r="F4648" s="68">
        <v>44439</v>
      </c>
    </row>
    <row r="4649" spans="1:6">
      <c r="A4649" s="79" t="s">
        <v>14080</v>
      </c>
      <c r="B4649" s="80">
        <v>2024</v>
      </c>
      <c r="C4649" t="s">
        <v>15589</v>
      </c>
      <c r="D4649" t="s">
        <v>511</v>
      </c>
      <c r="E4649" t="s">
        <v>12673</v>
      </c>
      <c r="F4649" s="68">
        <v>44439</v>
      </c>
    </row>
    <row r="4650" spans="1:6">
      <c r="A4650" s="79" t="s">
        <v>14080</v>
      </c>
      <c r="B4650" s="80">
        <v>2024</v>
      </c>
      <c r="C4650" t="s">
        <v>12674</v>
      </c>
      <c r="D4650" t="s">
        <v>511</v>
      </c>
      <c r="E4650" t="s">
        <v>12675</v>
      </c>
      <c r="F4650" s="68">
        <v>44439</v>
      </c>
    </row>
    <row r="4651" spans="1:6">
      <c r="A4651" s="79" t="s">
        <v>14080</v>
      </c>
      <c r="B4651" s="80">
        <v>2024</v>
      </c>
      <c r="C4651" t="s">
        <v>15590</v>
      </c>
      <c r="D4651" t="s">
        <v>511</v>
      </c>
      <c r="E4651" t="s">
        <v>12676</v>
      </c>
      <c r="F4651" s="68">
        <v>44439</v>
      </c>
    </row>
    <row r="4652" spans="1:6">
      <c r="A4652" s="79" t="s">
        <v>14080</v>
      </c>
      <c r="B4652" s="80">
        <v>2024</v>
      </c>
      <c r="C4652" t="s">
        <v>15591</v>
      </c>
      <c r="D4652" t="s">
        <v>511</v>
      </c>
      <c r="E4652" t="s">
        <v>12677</v>
      </c>
      <c r="F4652" s="68">
        <v>44439</v>
      </c>
    </row>
    <row r="4653" spans="1:6">
      <c r="A4653" s="79" t="s">
        <v>14080</v>
      </c>
      <c r="B4653" s="80">
        <v>2024</v>
      </c>
      <c r="C4653" t="s">
        <v>15592</v>
      </c>
      <c r="D4653" t="s">
        <v>511</v>
      </c>
      <c r="E4653" t="s">
        <v>12678</v>
      </c>
      <c r="F4653" s="68">
        <v>44439</v>
      </c>
    </row>
    <row r="4654" spans="1:6">
      <c r="A4654" s="79" t="s">
        <v>14080</v>
      </c>
      <c r="B4654" s="80">
        <v>2024</v>
      </c>
      <c r="C4654" t="s">
        <v>3874</v>
      </c>
      <c r="D4654" t="s">
        <v>511</v>
      </c>
      <c r="E4654" t="s">
        <v>12679</v>
      </c>
      <c r="F4654" s="68">
        <v>44439</v>
      </c>
    </row>
    <row r="4655" spans="1:6">
      <c r="A4655" s="79" t="s">
        <v>14080</v>
      </c>
      <c r="B4655" s="80">
        <v>2024</v>
      </c>
      <c r="C4655" t="s">
        <v>12680</v>
      </c>
      <c r="D4655" t="s">
        <v>511</v>
      </c>
      <c r="E4655" t="s">
        <v>12681</v>
      </c>
      <c r="F4655" s="68">
        <v>44439</v>
      </c>
    </row>
    <row r="4656" spans="1:6">
      <c r="A4656" s="79" t="s">
        <v>14080</v>
      </c>
      <c r="B4656" s="80">
        <v>2024</v>
      </c>
      <c r="C4656" t="s">
        <v>15593</v>
      </c>
      <c r="D4656" t="s">
        <v>511</v>
      </c>
      <c r="E4656" t="s">
        <v>12682</v>
      </c>
      <c r="F4656" s="68">
        <v>44439</v>
      </c>
    </row>
    <row r="4657" spans="1:6">
      <c r="A4657" s="79" t="s">
        <v>14080</v>
      </c>
      <c r="B4657" s="80">
        <v>2024</v>
      </c>
      <c r="C4657" t="s">
        <v>15594</v>
      </c>
      <c r="D4657" t="s">
        <v>511</v>
      </c>
      <c r="E4657" t="s">
        <v>12683</v>
      </c>
      <c r="F4657" s="68">
        <v>44439</v>
      </c>
    </row>
    <row r="4658" spans="1:6">
      <c r="A4658" s="79" t="s">
        <v>14080</v>
      </c>
      <c r="B4658" s="80">
        <v>2024</v>
      </c>
      <c r="C4658" t="s">
        <v>12684</v>
      </c>
      <c r="D4658" t="s">
        <v>511</v>
      </c>
      <c r="E4658" t="s">
        <v>12685</v>
      </c>
      <c r="F4658" s="68">
        <v>44462</v>
      </c>
    </row>
    <row r="4659" spans="1:6">
      <c r="A4659" s="79" t="s">
        <v>14081</v>
      </c>
      <c r="B4659" s="80">
        <v>2024</v>
      </c>
      <c r="C4659" t="s">
        <v>12686</v>
      </c>
      <c r="D4659" t="s">
        <v>511</v>
      </c>
      <c r="E4659" t="s">
        <v>12687</v>
      </c>
      <c r="F4659" s="68">
        <v>44958</v>
      </c>
    </row>
    <row r="4660" spans="1:6">
      <c r="A4660" s="79" t="s">
        <v>14081</v>
      </c>
      <c r="B4660" s="80">
        <v>2024</v>
      </c>
      <c r="C4660" t="s">
        <v>12688</v>
      </c>
      <c r="D4660" t="s">
        <v>511</v>
      </c>
      <c r="E4660" t="s">
        <v>12689</v>
      </c>
      <c r="F4660" s="68">
        <v>44377</v>
      </c>
    </row>
    <row r="4661" spans="1:6">
      <c r="A4661" s="79" t="s">
        <v>14082</v>
      </c>
      <c r="B4661" s="80">
        <v>2024</v>
      </c>
      <c r="C4661" t="s">
        <v>12690</v>
      </c>
      <c r="D4661" t="s">
        <v>511</v>
      </c>
      <c r="E4661" t="s">
        <v>12691</v>
      </c>
      <c r="F4661" s="68">
        <v>44711</v>
      </c>
    </row>
    <row r="4662" spans="1:6">
      <c r="A4662" s="79" t="s">
        <v>14083</v>
      </c>
      <c r="B4662" s="80">
        <v>2024</v>
      </c>
      <c r="C4662" t="s">
        <v>12692</v>
      </c>
      <c r="D4662" t="s">
        <v>511</v>
      </c>
      <c r="E4662" t="s">
        <v>12693</v>
      </c>
      <c r="F4662" s="68">
        <v>44747</v>
      </c>
    </row>
    <row r="4663" spans="1:6">
      <c r="A4663" s="79" t="s">
        <v>14084</v>
      </c>
      <c r="B4663" s="80">
        <v>2024</v>
      </c>
      <c r="C4663" t="s">
        <v>11898</v>
      </c>
      <c r="D4663" t="s">
        <v>511</v>
      </c>
      <c r="E4663" t="s">
        <v>12694</v>
      </c>
      <c r="F4663" s="68">
        <v>44279</v>
      </c>
    </row>
    <row r="4664" spans="1:6">
      <c r="A4664" s="79" t="s">
        <v>14084</v>
      </c>
      <c r="B4664" s="80">
        <v>2024</v>
      </c>
      <c r="C4664" t="s">
        <v>12695</v>
      </c>
      <c r="D4664" t="s">
        <v>511</v>
      </c>
      <c r="E4664" t="s">
        <v>12696</v>
      </c>
      <c r="F4664" s="68">
        <v>43782</v>
      </c>
    </row>
    <row r="4665" spans="1:6">
      <c r="A4665" s="79" t="s">
        <v>14085</v>
      </c>
      <c r="B4665" s="80">
        <v>2024</v>
      </c>
      <c r="C4665" t="s">
        <v>12697</v>
      </c>
      <c r="D4665" t="s">
        <v>511</v>
      </c>
      <c r="E4665" t="s">
        <v>12698</v>
      </c>
      <c r="F4665" s="68">
        <v>43726</v>
      </c>
    </row>
    <row r="4666" spans="1:6">
      <c r="A4666" s="79" t="s">
        <v>14085</v>
      </c>
      <c r="B4666" s="80">
        <v>2024</v>
      </c>
      <c r="C4666" t="s">
        <v>12699</v>
      </c>
      <c r="D4666" t="s">
        <v>511</v>
      </c>
      <c r="E4666" t="s">
        <v>12700</v>
      </c>
      <c r="F4666" s="68">
        <v>44276</v>
      </c>
    </row>
    <row r="4667" spans="1:6">
      <c r="A4667" s="79" t="s">
        <v>14085</v>
      </c>
      <c r="B4667" s="80">
        <v>2024</v>
      </c>
      <c r="C4667" t="s">
        <v>12701</v>
      </c>
      <c r="D4667" t="s">
        <v>511</v>
      </c>
      <c r="E4667" t="s">
        <v>12702</v>
      </c>
      <c r="F4667" s="68">
        <v>44279</v>
      </c>
    </row>
    <row r="4668" spans="1:6">
      <c r="A4668" s="79" t="s">
        <v>14086</v>
      </c>
      <c r="B4668" s="80">
        <v>2024</v>
      </c>
      <c r="C4668" t="s">
        <v>12703</v>
      </c>
      <c r="D4668" t="s">
        <v>511</v>
      </c>
      <c r="E4668" t="s">
        <v>12704</v>
      </c>
      <c r="F4668" s="68">
        <v>44960</v>
      </c>
    </row>
    <row r="4669" spans="1:6">
      <c r="A4669" s="79" t="s">
        <v>14087</v>
      </c>
      <c r="B4669" s="80">
        <v>2024</v>
      </c>
      <c r="C4669" t="s">
        <v>12705</v>
      </c>
      <c r="D4669" t="s">
        <v>511</v>
      </c>
      <c r="E4669" t="s">
        <v>12706</v>
      </c>
      <c r="F4669" s="68">
        <v>44834</v>
      </c>
    </row>
    <row r="4670" spans="1:6">
      <c r="A4670" s="79" t="s">
        <v>14088</v>
      </c>
      <c r="B4670" s="80">
        <v>2024</v>
      </c>
      <c r="C4670" t="s">
        <v>3913</v>
      </c>
      <c r="D4670" t="s">
        <v>511</v>
      </c>
      <c r="E4670" t="s">
        <v>12707</v>
      </c>
      <c r="F4670" s="68">
        <v>41962</v>
      </c>
    </row>
    <row r="4671" spans="1:6">
      <c r="A4671" s="79" t="s">
        <v>14089</v>
      </c>
      <c r="B4671" s="80">
        <v>2024</v>
      </c>
      <c r="C4671" t="s">
        <v>12708</v>
      </c>
      <c r="D4671" t="s">
        <v>511</v>
      </c>
      <c r="E4671" t="s">
        <v>12709</v>
      </c>
      <c r="F4671" s="68">
        <v>44587</v>
      </c>
    </row>
    <row r="4672" spans="1:6">
      <c r="A4672" s="79" t="s">
        <v>14089</v>
      </c>
      <c r="B4672" s="80">
        <v>2024</v>
      </c>
      <c r="C4672" t="s">
        <v>12710</v>
      </c>
      <c r="D4672" t="s">
        <v>511</v>
      </c>
      <c r="E4672" t="s">
        <v>12711</v>
      </c>
      <c r="F4672" s="68">
        <v>44711</v>
      </c>
    </row>
    <row r="4673" spans="1:6">
      <c r="A4673" s="79" t="s">
        <v>14089</v>
      </c>
      <c r="B4673" s="80">
        <v>2024</v>
      </c>
      <c r="C4673" t="s">
        <v>9975</v>
      </c>
      <c r="D4673" t="s">
        <v>511</v>
      </c>
      <c r="E4673" t="s">
        <v>12712</v>
      </c>
      <c r="F4673" s="68">
        <v>44711</v>
      </c>
    </row>
    <row r="4674" spans="1:6">
      <c r="A4674" s="79" t="s">
        <v>14089</v>
      </c>
      <c r="B4674" s="80">
        <v>2024</v>
      </c>
      <c r="C4674" t="s">
        <v>12713</v>
      </c>
      <c r="D4674" t="s">
        <v>511</v>
      </c>
      <c r="E4674" t="s">
        <v>12714</v>
      </c>
      <c r="F4674" s="68">
        <v>44711</v>
      </c>
    </row>
    <row r="4675" spans="1:6">
      <c r="A4675" s="79" t="s">
        <v>14089</v>
      </c>
      <c r="B4675" s="80">
        <v>2024</v>
      </c>
      <c r="C4675" t="s">
        <v>6488</v>
      </c>
      <c r="D4675" t="s">
        <v>511</v>
      </c>
      <c r="E4675" t="s">
        <v>12715</v>
      </c>
      <c r="F4675" s="68">
        <v>44711</v>
      </c>
    </row>
    <row r="4676" spans="1:6">
      <c r="A4676" s="79" t="s">
        <v>14089</v>
      </c>
      <c r="B4676" s="80">
        <v>2024</v>
      </c>
      <c r="C4676" t="s">
        <v>12716</v>
      </c>
      <c r="D4676" t="s">
        <v>511</v>
      </c>
      <c r="E4676" t="s">
        <v>12717</v>
      </c>
      <c r="F4676" s="68">
        <v>44711</v>
      </c>
    </row>
    <row r="4677" spans="1:6">
      <c r="A4677" s="79" t="s">
        <v>14089</v>
      </c>
      <c r="B4677" s="80">
        <v>2024</v>
      </c>
      <c r="C4677" t="s">
        <v>6693</v>
      </c>
      <c r="D4677" t="s">
        <v>511</v>
      </c>
      <c r="E4677" t="s">
        <v>12718</v>
      </c>
      <c r="F4677" s="68">
        <v>44711</v>
      </c>
    </row>
    <row r="4678" spans="1:6">
      <c r="A4678" s="79" t="s">
        <v>14089</v>
      </c>
      <c r="B4678" s="80">
        <v>2024</v>
      </c>
      <c r="C4678" t="s">
        <v>12719</v>
      </c>
      <c r="D4678" t="s">
        <v>511</v>
      </c>
      <c r="E4678" t="s">
        <v>12720</v>
      </c>
      <c r="F4678" s="68">
        <v>44711</v>
      </c>
    </row>
    <row r="4679" spans="1:6">
      <c r="A4679" s="79" t="s">
        <v>14089</v>
      </c>
      <c r="B4679" s="80">
        <v>2024</v>
      </c>
      <c r="C4679" t="s">
        <v>12721</v>
      </c>
      <c r="D4679" t="s">
        <v>511</v>
      </c>
      <c r="E4679" t="s">
        <v>12722</v>
      </c>
      <c r="F4679" s="68">
        <v>44711</v>
      </c>
    </row>
    <row r="4680" spans="1:6">
      <c r="A4680" s="79" t="s">
        <v>14090</v>
      </c>
      <c r="B4680" s="80">
        <v>2024</v>
      </c>
      <c r="C4680" t="s">
        <v>12723</v>
      </c>
      <c r="D4680" t="s">
        <v>511</v>
      </c>
      <c r="E4680" t="s">
        <v>12724</v>
      </c>
      <c r="F4680" s="68">
        <v>43496</v>
      </c>
    </row>
    <row r="4681" spans="1:6">
      <c r="A4681" s="79" t="s">
        <v>14090</v>
      </c>
      <c r="B4681" s="80">
        <v>2024</v>
      </c>
      <c r="C4681" t="s">
        <v>1106</v>
      </c>
      <c r="D4681" t="s">
        <v>511</v>
      </c>
      <c r="E4681" t="s">
        <v>12725</v>
      </c>
      <c r="F4681" s="68">
        <v>44711</v>
      </c>
    </row>
    <row r="4682" spans="1:6">
      <c r="A4682" s="79" t="s">
        <v>14090</v>
      </c>
      <c r="B4682" s="80">
        <v>2024</v>
      </c>
      <c r="C4682" t="s">
        <v>9823</v>
      </c>
      <c r="D4682" t="s">
        <v>511</v>
      </c>
      <c r="E4682" t="s">
        <v>12726</v>
      </c>
      <c r="F4682" s="68">
        <v>44711</v>
      </c>
    </row>
    <row r="4683" spans="1:6">
      <c r="A4683" s="79" t="s">
        <v>14090</v>
      </c>
      <c r="B4683" s="80">
        <v>2024</v>
      </c>
      <c r="C4683" t="s">
        <v>6228</v>
      </c>
      <c r="D4683" t="s">
        <v>511</v>
      </c>
      <c r="E4683" t="s">
        <v>12727</v>
      </c>
      <c r="F4683" s="68">
        <v>44711</v>
      </c>
    </row>
    <row r="4684" spans="1:6">
      <c r="A4684" s="79" t="s">
        <v>14090</v>
      </c>
      <c r="B4684" s="80">
        <v>2024</v>
      </c>
      <c r="C4684" t="s">
        <v>12728</v>
      </c>
      <c r="D4684" t="s">
        <v>511</v>
      </c>
      <c r="E4684" t="s">
        <v>12729</v>
      </c>
      <c r="F4684" s="68">
        <v>44711</v>
      </c>
    </row>
    <row r="4685" spans="1:6">
      <c r="A4685" s="79" t="s">
        <v>14090</v>
      </c>
      <c r="B4685" s="80">
        <v>2024</v>
      </c>
      <c r="C4685" t="s">
        <v>12730</v>
      </c>
      <c r="D4685" t="s">
        <v>511</v>
      </c>
      <c r="E4685" t="s">
        <v>12731</v>
      </c>
      <c r="F4685" s="68">
        <v>44711</v>
      </c>
    </row>
    <row r="4686" spans="1:6">
      <c r="A4686" s="79" t="s">
        <v>14090</v>
      </c>
      <c r="B4686" s="80">
        <v>2024</v>
      </c>
      <c r="C4686" t="s">
        <v>12690</v>
      </c>
      <c r="D4686" t="s">
        <v>511</v>
      </c>
      <c r="E4686" t="s">
        <v>12732</v>
      </c>
      <c r="F4686" s="68">
        <v>44711</v>
      </c>
    </row>
    <row r="4687" spans="1:6">
      <c r="A4687" s="79" t="s">
        <v>14090</v>
      </c>
      <c r="B4687" s="80">
        <v>2024</v>
      </c>
      <c r="C4687" t="s">
        <v>6925</v>
      </c>
      <c r="D4687" t="s">
        <v>511</v>
      </c>
      <c r="E4687" t="s">
        <v>12733</v>
      </c>
      <c r="F4687" s="68">
        <v>44711</v>
      </c>
    </row>
    <row r="4688" spans="1:6">
      <c r="A4688" s="79" t="s">
        <v>14090</v>
      </c>
      <c r="B4688" s="80">
        <v>2024</v>
      </c>
      <c r="C4688" t="s">
        <v>12734</v>
      </c>
      <c r="D4688" t="s">
        <v>511</v>
      </c>
      <c r="E4688" t="s">
        <v>12735</v>
      </c>
      <c r="F4688" s="68">
        <v>44711</v>
      </c>
    </row>
    <row r="4689" spans="1:6">
      <c r="A4689" s="79" t="s">
        <v>14090</v>
      </c>
      <c r="B4689" s="80">
        <v>2024</v>
      </c>
      <c r="C4689" t="s">
        <v>4328</v>
      </c>
      <c r="D4689" t="s">
        <v>511</v>
      </c>
      <c r="E4689" t="s">
        <v>12736</v>
      </c>
      <c r="F4689" s="68">
        <v>44711</v>
      </c>
    </row>
    <row r="4690" spans="1:6">
      <c r="A4690" s="79" t="s">
        <v>14090</v>
      </c>
      <c r="B4690" s="80">
        <v>2024</v>
      </c>
      <c r="C4690" t="s">
        <v>12737</v>
      </c>
      <c r="D4690" t="s">
        <v>511</v>
      </c>
      <c r="E4690" t="s">
        <v>12738</v>
      </c>
      <c r="F4690" s="68">
        <v>44469</v>
      </c>
    </row>
    <row r="4691" spans="1:6">
      <c r="A4691" s="79" t="s">
        <v>14090</v>
      </c>
      <c r="B4691" s="80">
        <v>2024</v>
      </c>
      <c r="C4691" t="s">
        <v>12739</v>
      </c>
      <c r="D4691" t="s">
        <v>511</v>
      </c>
      <c r="E4691" t="s">
        <v>12740</v>
      </c>
      <c r="F4691" s="68">
        <v>44469</v>
      </c>
    </row>
    <row r="4692" spans="1:6">
      <c r="A4692" s="79" t="s">
        <v>14090</v>
      </c>
      <c r="B4692" s="80">
        <v>2024</v>
      </c>
      <c r="C4692" t="s">
        <v>11453</v>
      </c>
      <c r="D4692" t="s">
        <v>511</v>
      </c>
      <c r="E4692" t="s">
        <v>12741</v>
      </c>
      <c r="F4692" s="68">
        <v>44469</v>
      </c>
    </row>
    <row r="4693" spans="1:6">
      <c r="A4693" s="79" t="s">
        <v>14090</v>
      </c>
      <c r="B4693" s="80">
        <v>2024</v>
      </c>
      <c r="C4693" t="s">
        <v>12742</v>
      </c>
      <c r="D4693" t="s">
        <v>511</v>
      </c>
      <c r="E4693" t="s">
        <v>12743</v>
      </c>
      <c r="F4693" s="68">
        <v>43496</v>
      </c>
    </row>
    <row r="4694" spans="1:6">
      <c r="A4694" s="79" t="s">
        <v>14091</v>
      </c>
      <c r="B4694" s="80">
        <v>2024</v>
      </c>
      <c r="C4694" t="s">
        <v>12744</v>
      </c>
      <c r="D4694" t="s">
        <v>511</v>
      </c>
      <c r="E4694" t="s">
        <v>12745</v>
      </c>
      <c r="F4694" s="68">
        <v>44462</v>
      </c>
    </row>
    <row r="4695" spans="1:6">
      <c r="A4695" s="79" t="s">
        <v>14091</v>
      </c>
      <c r="B4695" s="80">
        <v>2024</v>
      </c>
      <c r="C4695" t="s">
        <v>4289</v>
      </c>
      <c r="D4695" t="s">
        <v>511</v>
      </c>
      <c r="E4695" t="s">
        <v>12746</v>
      </c>
      <c r="F4695" s="68">
        <v>44803</v>
      </c>
    </row>
    <row r="4696" spans="1:6">
      <c r="A4696" s="79" t="s">
        <v>14091</v>
      </c>
      <c r="B4696" s="80">
        <v>2024</v>
      </c>
      <c r="C4696" t="s">
        <v>12747</v>
      </c>
      <c r="D4696" t="s">
        <v>511</v>
      </c>
      <c r="E4696" t="s">
        <v>12748</v>
      </c>
      <c r="F4696" s="68">
        <v>44286</v>
      </c>
    </row>
    <row r="4697" spans="1:6">
      <c r="A4697" s="79" t="s">
        <v>14091</v>
      </c>
      <c r="B4697" s="80">
        <v>2024</v>
      </c>
      <c r="C4697" t="s">
        <v>6038</v>
      </c>
      <c r="D4697" t="s">
        <v>511</v>
      </c>
      <c r="E4697" t="s">
        <v>12749</v>
      </c>
      <c r="F4697" s="68">
        <v>44682</v>
      </c>
    </row>
    <row r="4698" spans="1:6">
      <c r="A4698" s="79" t="s">
        <v>14091</v>
      </c>
      <c r="B4698" s="80">
        <v>2024</v>
      </c>
      <c r="C4698" t="s">
        <v>11175</v>
      </c>
      <c r="D4698" t="s">
        <v>511</v>
      </c>
      <c r="E4698" t="s">
        <v>12750</v>
      </c>
      <c r="F4698" s="68">
        <v>44682</v>
      </c>
    </row>
    <row r="4699" spans="1:6">
      <c r="A4699" s="79" t="s">
        <v>14091</v>
      </c>
      <c r="B4699" s="80">
        <v>2024</v>
      </c>
      <c r="C4699" t="s">
        <v>12143</v>
      </c>
      <c r="D4699" t="s">
        <v>511</v>
      </c>
      <c r="E4699" t="s">
        <v>12751</v>
      </c>
      <c r="F4699" s="68">
        <v>43396</v>
      </c>
    </row>
    <row r="4700" spans="1:6">
      <c r="A4700" s="79" t="s">
        <v>14091</v>
      </c>
      <c r="B4700" s="80">
        <v>2024</v>
      </c>
      <c r="C4700" t="s">
        <v>12581</v>
      </c>
      <c r="D4700" t="s">
        <v>511</v>
      </c>
      <c r="E4700" t="s">
        <v>12752</v>
      </c>
      <c r="F4700" s="68">
        <v>43396</v>
      </c>
    </row>
    <row r="4701" spans="1:6">
      <c r="A4701" s="79" t="s">
        <v>14092</v>
      </c>
      <c r="B4701" s="80">
        <v>2024</v>
      </c>
      <c r="C4701" t="s">
        <v>12753</v>
      </c>
      <c r="D4701" t="s">
        <v>511</v>
      </c>
      <c r="E4701" t="s">
        <v>12754</v>
      </c>
      <c r="F4701" s="68">
        <v>44489</v>
      </c>
    </row>
    <row r="4702" spans="1:6">
      <c r="A4702" s="79" t="s">
        <v>14092</v>
      </c>
      <c r="B4702" s="80">
        <v>2024</v>
      </c>
      <c r="C4702" t="s">
        <v>15467</v>
      </c>
      <c r="D4702" t="s">
        <v>511</v>
      </c>
      <c r="E4702" t="s">
        <v>12755</v>
      </c>
      <c r="F4702" s="68">
        <v>44489</v>
      </c>
    </row>
    <row r="4703" spans="1:6">
      <c r="A4703" s="79" t="s">
        <v>14092</v>
      </c>
      <c r="B4703" s="80">
        <v>2024</v>
      </c>
      <c r="C4703" t="s">
        <v>12756</v>
      </c>
      <c r="D4703" t="s">
        <v>511</v>
      </c>
      <c r="E4703" t="s">
        <v>12757</v>
      </c>
      <c r="F4703" s="68">
        <v>44489</v>
      </c>
    </row>
    <row r="4704" spans="1:6">
      <c r="A4704" s="79" t="s">
        <v>14092</v>
      </c>
      <c r="B4704" s="80">
        <v>2024</v>
      </c>
      <c r="C4704" t="s">
        <v>12703</v>
      </c>
      <c r="D4704" t="s">
        <v>511</v>
      </c>
      <c r="E4704" t="s">
        <v>12758</v>
      </c>
      <c r="F4704" s="68">
        <v>44489</v>
      </c>
    </row>
    <row r="4705" spans="1:6">
      <c r="A4705" s="79" t="s">
        <v>14092</v>
      </c>
      <c r="B4705" s="80">
        <v>2024</v>
      </c>
      <c r="C4705" t="s">
        <v>12759</v>
      </c>
      <c r="D4705" t="s">
        <v>511</v>
      </c>
      <c r="E4705" t="s">
        <v>12760</v>
      </c>
      <c r="F4705" s="68">
        <v>44377</v>
      </c>
    </row>
    <row r="4706" spans="1:6">
      <c r="A4706" s="79" t="s">
        <v>14092</v>
      </c>
      <c r="B4706" s="80">
        <v>2024</v>
      </c>
      <c r="C4706" t="s">
        <v>12761</v>
      </c>
      <c r="D4706" t="s">
        <v>511</v>
      </c>
      <c r="E4706" t="s">
        <v>12762</v>
      </c>
      <c r="F4706" s="68">
        <v>43886</v>
      </c>
    </row>
    <row r="4707" spans="1:6">
      <c r="A4707" s="79" t="s">
        <v>14093</v>
      </c>
      <c r="B4707" s="80">
        <v>2024</v>
      </c>
      <c r="C4707" t="s">
        <v>12763</v>
      </c>
      <c r="D4707" t="s">
        <v>511</v>
      </c>
      <c r="E4707" t="s">
        <v>12764</v>
      </c>
      <c r="F4707" s="68">
        <v>44810</v>
      </c>
    </row>
    <row r="4708" spans="1:6">
      <c r="A4708" s="79" t="s">
        <v>14093</v>
      </c>
      <c r="B4708" s="80">
        <v>2024</v>
      </c>
      <c r="C4708" t="s">
        <v>12765</v>
      </c>
      <c r="D4708" t="s">
        <v>511</v>
      </c>
      <c r="E4708" t="s">
        <v>12766</v>
      </c>
      <c r="F4708" s="68">
        <v>44810</v>
      </c>
    </row>
    <row r="4709" spans="1:6">
      <c r="A4709" s="79" t="s">
        <v>14093</v>
      </c>
      <c r="B4709" s="80">
        <v>2024</v>
      </c>
      <c r="C4709" t="s">
        <v>13093</v>
      </c>
      <c r="D4709" t="s">
        <v>511</v>
      </c>
      <c r="E4709" t="s">
        <v>12767</v>
      </c>
      <c r="F4709" s="68">
        <v>44652</v>
      </c>
    </row>
    <row r="4710" spans="1:6">
      <c r="A4710" s="79" t="s">
        <v>14093</v>
      </c>
      <c r="B4710" s="80">
        <v>2024</v>
      </c>
      <c r="C4710" t="s">
        <v>11018</v>
      </c>
      <c r="D4710" t="s">
        <v>511</v>
      </c>
      <c r="E4710" t="s">
        <v>12768</v>
      </c>
      <c r="F4710" s="68">
        <v>44489</v>
      </c>
    </row>
    <row r="4711" spans="1:6">
      <c r="A4711" s="79" t="s">
        <v>14093</v>
      </c>
      <c r="B4711" s="80">
        <v>2024</v>
      </c>
      <c r="C4711" t="s">
        <v>12769</v>
      </c>
      <c r="D4711" t="s">
        <v>511</v>
      </c>
      <c r="E4711" t="s">
        <v>12770</v>
      </c>
      <c r="F4711" s="68">
        <v>44489</v>
      </c>
    </row>
    <row r="4712" spans="1:6">
      <c r="A4712" s="79" t="s">
        <v>14093</v>
      </c>
      <c r="B4712" s="80">
        <v>2024</v>
      </c>
      <c r="C4712" t="s">
        <v>12771</v>
      </c>
      <c r="D4712" t="s">
        <v>511</v>
      </c>
      <c r="E4712" t="s">
        <v>12772</v>
      </c>
      <c r="F4712" s="68">
        <v>44489</v>
      </c>
    </row>
    <row r="4713" spans="1:6">
      <c r="A4713" s="79" t="s">
        <v>14093</v>
      </c>
      <c r="B4713" s="80">
        <v>2024</v>
      </c>
      <c r="C4713" t="s">
        <v>12773</v>
      </c>
      <c r="D4713" t="s">
        <v>511</v>
      </c>
      <c r="E4713" t="s">
        <v>12774</v>
      </c>
      <c r="F4713" s="68">
        <v>44489</v>
      </c>
    </row>
    <row r="4714" spans="1:6">
      <c r="A4714" s="79" t="s">
        <v>14093</v>
      </c>
      <c r="B4714" s="80">
        <v>2024</v>
      </c>
      <c r="C4714" t="s">
        <v>12775</v>
      </c>
      <c r="D4714" t="s">
        <v>511</v>
      </c>
      <c r="E4714" t="s">
        <v>12776</v>
      </c>
      <c r="F4714" s="68">
        <v>44489</v>
      </c>
    </row>
    <row r="4715" spans="1:6">
      <c r="A4715" s="79" t="s">
        <v>14093</v>
      </c>
      <c r="B4715" s="80">
        <v>2024</v>
      </c>
      <c r="C4715" t="s">
        <v>12777</v>
      </c>
      <c r="D4715" t="s">
        <v>511</v>
      </c>
      <c r="E4715" t="s">
        <v>12778</v>
      </c>
      <c r="F4715" s="68">
        <v>44489</v>
      </c>
    </row>
    <row r="4716" spans="1:6">
      <c r="A4716" s="79" t="s">
        <v>14093</v>
      </c>
      <c r="B4716" s="80">
        <v>2024</v>
      </c>
      <c r="C4716" t="s">
        <v>12324</v>
      </c>
      <c r="D4716" t="s">
        <v>511</v>
      </c>
      <c r="E4716" t="s">
        <v>12779</v>
      </c>
      <c r="F4716" s="68">
        <v>44489</v>
      </c>
    </row>
    <row r="4717" spans="1:6">
      <c r="A4717" s="79" t="s">
        <v>14093</v>
      </c>
      <c r="B4717" s="80">
        <v>2024</v>
      </c>
      <c r="C4717" t="s">
        <v>12780</v>
      </c>
      <c r="D4717" t="s">
        <v>511</v>
      </c>
      <c r="E4717" t="s">
        <v>12781</v>
      </c>
      <c r="F4717" s="68">
        <v>44489</v>
      </c>
    </row>
    <row r="4718" spans="1:6">
      <c r="A4718" s="79" t="s">
        <v>14093</v>
      </c>
      <c r="B4718" s="80">
        <v>2024</v>
      </c>
      <c r="C4718" t="s">
        <v>10455</v>
      </c>
      <c r="D4718" t="s">
        <v>511</v>
      </c>
      <c r="E4718" t="s">
        <v>12782</v>
      </c>
      <c r="F4718" s="68">
        <v>44489</v>
      </c>
    </row>
    <row r="4719" spans="1:6">
      <c r="A4719" s="79" t="s">
        <v>14093</v>
      </c>
      <c r="B4719" s="80">
        <v>2024</v>
      </c>
      <c r="C4719" t="s">
        <v>5011</v>
      </c>
      <c r="D4719" t="s">
        <v>511</v>
      </c>
      <c r="E4719" t="s">
        <v>12783</v>
      </c>
      <c r="F4719" s="68">
        <v>44489</v>
      </c>
    </row>
    <row r="4720" spans="1:6">
      <c r="A4720" s="79" t="s">
        <v>14093</v>
      </c>
      <c r="B4720" s="80">
        <v>2024</v>
      </c>
      <c r="C4720" t="s">
        <v>12784</v>
      </c>
      <c r="D4720" t="s">
        <v>511</v>
      </c>
      <c r="E4720" t="s">
        <v>12785</v>
      </c>
      <c r="F4720" s="68">
        <v>44489</v>
      </c>
    </row>
    <row r="4721" spans="1:6">
      <c r="A4721" s="79" t="s">
        <v>14094</v>
      </c>
      <c r="B4721" s="80">
        <v>2024</v>
      </c>
      <c r="C4721" t="s">
        <v>12786</v>
      </c>
      <c r="D4721" t="s">
        <v>511</v>
      </c>
      <c r="E4721" t="s">
        <v>12787</v>
      </c>
      <c r="F4721" s="68">
        <v>42886</v>
      </c>
    </row>
    <row r="4722" spans="1:6">
      <c r="A4722" s="79" t="s">
        <v>14094</v>
      </c>
      <c r="B4722" s="80">
        <v>2024</v>
      </c>
      <c r="C4722" t="s">
        <v>12788</v>
      </c>
      <c r="D4722" t="s">
        <v>511</v>
      </c>
      <c r="E4722" t="s">
        <v>12789</v>
      </c>
      <c r="F4722" s="68">
        <v>42886</v>
      </c>
    </row>
    <row r="4723" spans="1:6">
      <c r="A4723" s="79" t="s">
        <v>14094</v>
      </c>
      <c r="B4723" s="80">
        <v>2024</v>
      </c>
      <c r="C4723" t="s">
        <v>12790</v>
      </c>
      <c r="D4723" t="s">
        <v>511</v>
      </c>
      <c r="E4723" t="s">
        <v>12791</v>
      </c>
      <c r="F4723" s="68">
        <v>42886</v>
      </c>
    </row>
    <row r="4724" spans="1:6">
      <c r="A4724" s="79" t="s">
        <v>14094</v>
      </c>
      <c r="B4724" s="80">
        <v>2024</v>
      </c>
      <c r="C4724" t="s">
        <v>12792</v>
      </c>
      <c r="D4724" t="s">
        <v>511</v>
      </c>
      <c r="E4724" t="s">
        <v>12793</v>
      </c>
      <c r="F4724" s="68">
        <v>42886</v>
      </c>
    </row>
    <row r="4725" spans="1:6">
      <c r="A4725" s="79" t="s">
        <v>14094</v>
      </c>
      <c r="B4725" s="80">
        <v>2024</v>
      </c>
      <c r="C4725" t="s">
        <v>12794</v>
      </c>
      <c r="D4725" t="s">
        <v>511</v>
      </c>
      <c r="E4725" t="s">
        <v>12795</v>
      </c>
      <c r="F4725" s="68">
        <v>42886</v>
      </c>
    </row>
    <row r="4726" spans="1:6">
      <c r="A4726" s="79" t="s">
        <v>14094</v>
      </c>
      <c r="B4726" s="80">
        <v>2024</v>
      </c>
      <c r="C4726" t="s">
        <v>12796</v>
      </c>
      <c r="D4726" t="s">
        <v>511</v>
      </c>
      <c r="E4726" t="s">
        <v>12797</v>
      </c>
      <c r="F4726" s="68">
        <v>42886</v>
      </c>
    </row>
    <row r="4727" spans="1:6">
      <c r="A4727" s="79" t="s">
        <v>14094</v>
      </c>
      <c r="B4727" s="80">
        <v>2024</v>
      </c>
      <c r="C4727" t="s">
        <v>12798</v>
      </c>
      <c r="D4727" t="s">
        <v>511</v>
      </c>
      <c r="E4727" t="s">
        <v>12799</v>
      </c>
      <c r="F4727" s="68">
        <v>42886</v>
      </c>
    </row>
    <row r="4728" spans="1:6">
      <c r="A4728" s="79" t="s">
        <v>14094</v>
      </c>
      <c r="B4728" s="80">
        <v>2024</v>
      </c>
      <c r="C4728" t="s">
        <v>12800</v>
      </c>
      <c r="D4728" t="s">
        <v>511</v>
      </c>
      <c r="E4728" t="s">
        <v>12801</v>
      </c>
      <c r="F4728" s="68">
        <v>42886</v>
      </c>
    </row>
    <row r="4729" spans="1:6">
      <c r="A4729" s="79" t="s">
        <v>14094</v>
      </c>
      <c r="B4729" s="80">
        <v>2024</v>
      </c>
      <c r="C4729" t="s">
        <v>12802</v>
      </c>
      <c r="D4729" t="s">
        <v>511</v>
      </c>
      <c r="E4729" t="s">
        <v>12803</v>
      </c>
      <c r="F4729" s="68">
        <v>42886</v>
      </c>
    </row>
    <row r="4730" spans="1:6">
      <c r="A4730" s="79" t="s">
        <v>14094</v>
      </c>
      <c r="B4730" s="80">
        <v>2024</v>
      </c>
      <c r="C4730" t="s">
        <v>12804</v>
      </c>
      <c r="D4730" t="s">
        <v>511</v>
      </c>
      <c r="E4730" t="s">
        <v>12805</v>
      </c>
      <c r="F4730" s="68">
        <v>42886</v>
      </c>
    </row>
    <row r="4731" spans="1:6">
      <c r="A4731" s="79" t="s">
        <v>14094</v>
      </c>
      <c r="B4731" s="80">
        <v>2024</v>
      </c>
      <c r="C4731" t="s">
        <v>15595</v>
      </c>
      <c r="D4731" t="s">
        <v>511</v>
      </c>
      <c r="E4731" t="s">
        <v>12806</v>
      </c>
      <c r="F4731" s="68">
        <v>42886</v>
      </c>
    </row>
    <row r="4732" spans="1:6">
      <c r="A4732" s="79" t="s">
        <v>14094</v>
      </c>
      <c r="B4732" s="80">
        <v>2024</v>
      </c>
      <c r="C4732" t="s">
        <v>12807</v>
      </c>
      <c r="D4732" t="s">
        <v>511</v>
      </c>
      <c r="E4732" t="s">
        <v>12808</v>
      </c>
      <c r="F4732" s="68">
        <v>42886</v>
      </c>
    </row>
    <row r="4733" spans="1:6">
      <c r="A4733" s="79" t="s">
        <v>14094</v>
      </c>
      <c r="B4733" s="80">
        <v>2024</v>
      </c>
      <c r="C4733" t="s">
        <v>15596</v>
      </c>
      <c r="D4733" t="s">
        <v>511</v>
      </c>
      <c r="E4733" t="s">
        <v>12809</v>
      </c>
      <c r="F4733" s="68">
        <v>42886</v>
      </c>
    </row>
    <row r="4734" spans="1:6">
      <c r="A4734" s="79" t="s">
        <v>14094</v>
      </c>
      <c r="B4734" s="80">
        <v>2024</v>
      </c>
      <c r="C4734" t="s">
        <v>12810</v>
      </c>
      <c r="D4734" t="s">
        <v>511</v>
      </c>
      <c r="E4734" t="s">
        <v>12811</v>
      </c>
      <c r="F4734" s="68">
        <v>42886</v>
      </c>
    </row>
    <row r="4735" spans="1:6">
      <c r="A4735" s="79" t="s">
        <v>14094</v>
      </c>
      <c r="B4735" s="80">
        <v>2024</v>
      </c>
      <c r="C4735" t="s">
        <v>15597</v>
      </c>
      <c r="D4735" t="s">
        <v>511</v>
      </c>
      <c r="E4735" t="s">
        <v>12812</v>
      </c>
      <c r="F4735" s="68">
        <v>42886</v>
      </c>
    </row>
    <row r="4736" spans="1:6">
      <c r="A4736" s="79" t="s">
        <v>14094</v>
      </c>
      <c r="B4736" s="80">
        <v>2024</v>
      </c>
      <c r="C4736" t="s">
        <v>15598</v>
      </c>
      <c r="D4736" t="s">
        <v>511</v>
      </c>
      <c r="E4736" t="s">
        <v>12813</v>
      </c>
      <c r="F4736" s="68">
        <v>42886</v>
      </c>
    </row>
    <row r="4737" spans="1:6">
      <c r="A4737" s="79" t="s">
        <v>14094</v>
      </c>
      <c r="B4737" s="80">
        <v>2024</v>
      </c>
      <c r="C4737" t="s">
        <v>15599</v>
      </c>
      <c r="D4737" t="s">
        <v>511</v>
      </c>
      <c r="E4737" t="s">
        <v>12814</v>
      </c>
      <c r="F4737" s="68">
        <v>42886</v>
      </c>
    </row>
    <row r="4738" spans="1:6">
      <c r="A4738" s="79" t="s">
        <v>14094</v>
      </c>
      <c r="B4738" s="80">
        <v>2024</v>
      </c>
      <c r="C4738" t="s">
        <v>12815</v>
      </c>
      <c r="D4738" t="s">
        <v>511</v>
      </c>
      <c r="E4738" t="s">
        <v>12816</v>
      </c>
      <c r="F4738" s="68">
        <v>42856</v>
      </c>
    </row>
    <row r="4739" spans="1:6">
      <c r="A4739" s="79" t="s">
        <v>14094</v>
      </c>
      <c r="B4739" s="80">
        <v>2024</v>
      </c>
      <c r="C4739" t="s">
        <v>12817</v>
      </c>
      <c r="D4739" t="s">
        <v>511</v>
      </c>
      <c r="E4739" t="s">
        <v>12818</v>
      </c>
      <c r="F4739" s="68">
        <v>42886</v>
      </c>
    </row>
    <row r="4740" spans="1:6">
      <c r="A4740" s="79" t="s">
        <v>14094</v>
      </c>
      <c r="B4740" s="80">
        <v>2024</v>
      </c>
      <c r="C4740" t="s">
        <v>12819</v>
      </c>
      <c r="D4740" t="s">
        <v>511</v>
      </c>
      <c r="E4740" t="s">
        <v>12820</v>
      </c>
      <c r="F4740" s="68">
        <v>42886</v>
      </c>
    </row>
    <row r="4741" spans="1:6">
      <c r="A4741" s="79" t="s">
        <v>14094</v>
      </c>
      <c r="B4741" s="80">
        <v>2024</v>
      </c>
      <c r="C4741" t="s">
        <v>12821</v>
      </c>
      <c r="D4741" t="s">
        <v>511</v>
      </c>
      <c r="E4741" t="s">
        <v>12822</v>
      </c>
      <c r="F4741" s="68">
        <v>42886</v>
      </c>
    </row>
    <row r="4742" spans="1:6">
      <c r="A4742" s="79" t="s">
        <v>14094</v>
      </c>
      <c r="B4742" s="80">
        <v>2024</v>
      </c>
      <c r="C4742" t="s">
        <v>2401</v>
      </c>
      <c r="D4742" t="s">
        <v>511</v>
      </c>
      <c r="E4742" t="s">
        <v>12823</v>
      </c>
      <c r="F4742" s="68">
        <v>44286</v>
      </c>
    </row>
    <row r="4743" spans="1:6">
      <c r="A4743" s="79" t="s">
        <v>14095</v>
      </c>
      <c r="B4743" s="80">
        <v>2024</v>
      </c>
      <c r="C4743" t="s">
        <v>12824</v>
      </c>
      <c r="D4743" t="s">
        <v>511</v>
      </c>
      <c r="E4743" t="s">
        <v>12825</v>
      </c>
      <c r="F4743" s="68">
        <v>43251</v>
      </c>
    </row>
    <row r="4744" spans="1:6">
      <c r="A4744" s="79" t="s">
        <v>14095</v>
      </c>
      <c r="B4744" s="80">
        <v>2024</v>
      </c>
      <c r="C4744" t="s">
        <v>15600</v>
      </c>
      <c r="D4744" t="s">
        <v>511</v>
      </c>
      <c r="E4744" t="s">
        <v>12826</v>
      </c>
      <c r="F4744" s="68">
        <v>43159</v>
      </c>
    </row>
    <row r="4745" spans="1:6">
      <c r="A4745" s="79" t="s">
        <v>14095</v>
      </c>
      <c r="B4745" s="80">
        <v>2024</v>
      </c>
      <c r="C4745" t="s">
        <v>12827</v>
      </c>
      <c r="D4745" t="s">
        <v>511</v>
      </c>
      <c r="E4745" t="s">
        <v>12828</v>
      </c>
      <c r="F4745" s="68">
        <v>43159</v>
      </c>
    </row>
    <row r="4746" spans="1:6">
      <c r="A4746" s="79" t="s">
        <v>14095</v>
      </c>
      <c r="B4746" s="80">
        <v>2024</v>
      </c>
      <c r="C4746" t="s">
        <v>15601</v>
      </c>
      <c r="D4746" t="s">
        <v>511</v>
      </c>
      <c r="E4746" t="s">
        <v>12829</v>
      </c>
      <c r="F4746" s="68">
        <v>43159</v>
      </c>
    </row>
    <row r="4747" spans="1:6">
      <c r="A4747" s="79" t="s">
        <v>14095</v>
      </c>
      <c r="B4747" s="80">
        <v>2024</v>
      </c>
      <c r="C4747" t="s">
        <v>12830</v>
      </c>
      <c r="D4747" t="s">
        <v>511</v>
      </c>
      <c r="E4747" t="s">
        <v>12831</v>
      </c>
      <c r="F4747" s="68">
        <v>44832</v>
      </c>
    </row>
    <row r="4748" spans="1:6">
      <c r="A4748" s="79" t="s">
        <v>14095</v>
      </c>
      <c r="B4748" s="80">
        <v>2024</v>
      </c>
      <c r="C4748" t="s">
        <v>12830</v>
      </c>
      <c r="D4748" t="s">
        <v>511</v>
      </c>
      <c r="E4748" t="s">
        <v>12832</v>
      </c>
      <c r="F4748" s="68">
        <v>44832</v>
      </c>
    </row>
    <row r="4749" spans="1:6">
      <c r="A4749" s="79" t="s">
        <v>14095</v>
      </c>
      <c r="B4749" s="80">
        <v>2024</v>
      </c>
      <c r="C4749" t="s">
        <v>12833</v>
      </c>
      <c r="D4749" t="s">
        <v>511</v>
      </c>
      <c r="E4749" t="s">
        <v>12834</v>
      </c>
      <c r="F4749" s="68">
        <v>44832</v>
      </c>
    </row>
    <row r="4750" spans="1:6">
      <c r="A4750" s="79" t="s">
        <v>14096</v>
      </c>
      <c r="B4750" s="80">
        <v>2024</v>
      </c>
      <c r="C4750" t="s">
        <v>12835</v>
      </c>
      <c r="D4750" t="s">
        <v>511</v>
      </c>
      <c r="E4750" t="s">
        <v>12836</v>
      </c>
      <c r="F4750" s="68">
        <v>44333</v>
      </c>
    </row>
    <row r="4751" spans="1:6">
      <c r="A4751" s="79" t="s">
        <v>14096</v>
      </c>
      <c r="B4751" s="80">
        <v>2024</v>
      </c>
      <c r="C4751" t="s">
        <v>3057</v>
      </c>
      <c r="D4751" t="s">
        <v>511</v>
      </c>
      <c r="E4751" t="s">
        <v>12837</v>
      </c>
      <c r="F4751" s="68">
        <v>44311</v>
      </c>
    </row>
    <row r="4752" spans="1:6">
      <c r="A4752" s="79" t="s">
        <v>14096</v>
      </c>
      <c r="B4752" s="80">
        <v>2024</v>
      </c>
      <c r="C4752" t="s">
        <v>7430</v>
      </c>
      <c r="D4752" t="s">
        <v>511</v>
      </c>
      <c r="E4752" t="s">
        <v>12838</v>
      </c>
      <c r="F4752" s="68">
        <v>44311</v>
      </c>
    </row>
    <row r="4753" spans="1:6">
      <c r="A4753" s="79" t="s">
        <v>14096</v>
      </c>
      <c r="B4753" s="80">
        <v>2024</v>
      </c>
      <c r="C4753" t="s">
        <v>8688</v>
      </c>
      <c r="D4753" t="s">
        <v>511</v>
      </c>
      <c r="E4753" t="s">
        <v>12839</v>
      </c>
      <c r="F4753" s="68">
        <v>44311</v>
      </c>
    </row>
    <row r="4754" spans="1:6">
      <c r="A4754" s="79" t="s">
        <v>14096</v>
      </c>
      <c r="B4754" s="80">
        <v>2024</v>
      </c>
      <c r="C4754" t="s">
        <v>7077</v>
      </c>
      <c r="D4754" t="s">
        <v>511</v>
      </c>
      <c r="E4754" t="s">
        <v>12840</v>
      </c>
      <c r="F4754" s="68">
        <v>44311</v>
      </c>
    </row>
    <row r="4755" spans="1:6">
      <c r="A4755" s="79" t="s">
        <v>14096</v>
      </c>
      <c r="B4755" s="80">
        <v>2024</v>
      </c>
      <c r="C4755" t="s">
        <v>7523</v>
      </c>
      <c r="D4755" t="s">
        <v>511</v>
      </c>
      <c r="E4755" t="s">
        <v>12841</v>
      </c>
      <c r="F4755" s="68">
        <v>44311</v>
      </c>
    </row>
    <row r="4756" spans="1:6">
      <c r="A4756" s="79" t="s">
        <v>14096</v>
      </c>
      <c r="B4756" s="80">
        <v>2024</v>
      </c>
      <c r="C4756" t="s">
        <v>12842</v>
      </c>
      <c r="D4756" t="s">
        <v>511</v>
      </c>
      <c r="E4756" t="s">
        <v>12843</v>
      </c>
      <c r="F4756" s="68">
        <v>44651</v>
      </c>
    </row>
    <row r="4757" spans="1:6">
      <c r="A4757" s="79" t="s">
        <v>14096</v>
      </c>
      <c r="B4757" s="80">
        <v>2024</v>
      </c>
      <c r="C4757" t="s">
        <v>10687</v>
      </c>
      <c r="D4757" t="s">
        <v>511</v>
      </c>
      <c r="E4757" t="s">
        <v>12844</v>
      </c>
      <c r="F4757" s="68">
        <v>44468</v>
      </c>
    </row>
    <row r="4758" spans="1:6">
      <c r="A4758" s="79" t="s">
        <v>14096</v>
      </c>
      <c r="B4758" s="80">
        <v>2024</v>
      </c>
      <c r="C4758" t="s">
        <v>12845</v>
      </c>
      <c r="D4758" t="s">
        <v>511</v>
      </c>
      <c r="E4758" t="s">
        <v>12846</v>
      </c>
      <c r="F4758" s="68">
        <v>44468</v>
      </c>
    </row>
    <row r="4759" spans="1:6">
      <c r="A4759" s="79" t="s">
        <v>14096</v>
      </c>
      <c r="B4759" s="80">
        <v>2024</v>
      </c>
      <c r="C4759" t="s">
        <v>719</v>
      </c>
      <c r="D4759" t="s">
        <v>511</v>
      </c>
      <c r="E4759" t="s">
        <v>12847</v>
      </c>
      <c r="F4759" s="68">
        <v>44316</v>
      </c>
    </row>
    <row r="4760" spans="1:6">
      <c r="A4760" s="79" t="s">
        <v>14096</v>
      </c>
      <c r="B4760" s="80">
        <v>2024</v>
      </c>
      <c r="C4760" t="s">
        <v>15602</v>
      </c>
      <c r="D4760" t="s">
        <v>511</v>
      </c>
      <c r="E4760" t="s">
        <v>12848</v>
      </c>
      <c r="F4760" s="68">
        <v>44316</v>
      </c>
    </row>
    <row r="4761" spans="1:6">
      <c r="A4761" s="79" t="s">
        <v>14096</v>
      </c>
      <c r="B4761" s="80">
        <v>2024</v>
      </c>
      <c r="C4761" t="s">
        <v>15603</v>
      </c>
      <c r="D4761" t="s">
        <v>511</v>
      </c>
      <c r="E4761" t="s">
        <v>12849</v>
      </c>
      <c r="F4761" s="68">
        <v>44316</v>
      </c>
    </row>
    <row r="4762" spans="1:6">
      <c r="A4762" s="79" t="s">
        <v>14096</v>
      </c>
      <c r="B4762" s="80">
        <v>2024</v>
      </c>
      <c r="C4762" t="s">
        <v>11217</v>
      </c>
      <c r="D4762" t="s">
        <v>511</v>
      </c>
      <c r="E4762" t="s">
        <v>12850</v>
      </c>
      <c r="F4762" s="68">
        <v>44316</v>
      </c>
    </row>
    <row r="4763" spans="1:6">
      <c r="A4763" s="79" t="s">
        <v>14096</v>
      </c>
      <c r="B4763" s="80">
        <v>2024</v>
      </c>
      <c r="C4763" t="s">
        <v>12851</v>
      </c>
      <c r="D4763" t="s">
        <v>511</v>
      </c>
      <c r="E4763" t="s">
        <v>12852</v>
      </c>
      <c r="F4763" s="68">
        <v>44316</v>
      </c>
    </row>
    <row r="4764" spans="1:6">
      <c r="A4764" s="79" t="s">
        <v>14096</v>
      </c>
      <c r="B4764" s="80">
        <v>2024</v>
      </c>
      <c r="C4764" t="s">
        <v>12853</v>
      </c>
      <c r="D4764" t="s">
        <v>511</v>
      </c>
      <c r="E4764" t="s">
        <v>12854</v>
      </c>
      <c r="F4764" s="68">
        <v>44792</v>
      </c>
    </row>
    <row r="4765" spans="1:6">
      <c r="A4765" s="79" t="s">
        <v>14096</v>
      </c>
      <c r="B4765" s="80">
        <v>2024</v>
      </c>
      <c r="C4765" t="s">
        <v>14649</v>
      </c>
      <c r="D4765" t="s">
        <v>511</v>
      </c>
      <c r="E4765" t="s">
        <v>12855</v>
      </c>
      <c r="F4765" s="68">
        <v>44651</v>
      </c>
    </row>
    <row r="4766" spans="1:6">
      <c r="A4766" s="79" t="s">
        <v>14096</v>
      </c>
      <c r="B4766" s="80">
        <v>2024</v>
      </c>
      <c r="C4766" t="s">
        <v>3618</v>
      </c>
      <c r="D4766" t="s">
        <v>511</v>
      </c>
      <c r="E4766" t="s">
        <v>12856</v>
      </c>
      <c r="F4766" s="68">
        <v>44592</v>
      </c>
    </row>
    <row r="4767" spans="1:6">
      <c r="A4767" s="79" t="s">
        <v>14097</v>
      </c>
      <c r="B4767" s="80">
        <v>2024</v>
      </c>
      <c r="C4767" t="s">
        <v>15604</v>
      </c>
      <c r="D4767" t="s">
        <v>511</v>
      </c>
      <c r="E4767" t="s">
        <v>12857</v>
      </c>
      <c r="F4767" s="68">
        <v>43769</v>
      </c>
    </row>
    <row r="4768" spans="1:6">
      <c r="A4768" s="79" t="s">
        <v>14097</v>
      </c>
      <c r="B4768" s="80">
        <v>2024</v>
      </c>
      <c r="C4768" t="s">
        <v>12858</v>
      </c>
      <c r="D4768" t="s">
        <v>511</v>
      </c>
      <c r="E4768" t="s">
        <v>12859</v>
      </c>
      <c r="F4768" s="68">
        <v>43769</v>
      </c>
    </row>
    <row r="4769" spans="1:6">
      <c r="A4769" s="79" t="s">
        <v>14097</v>
      </c>
      <c r="B4769" s="80">
        <v>2024</v>
      </c>
      <c r="C4769" t="s">
        <v>10974</v>
      </c>
      <c r="D4769" t="s">
        <v>511</v>
      </c>
      <c r="E4769" t="s">
        <v>12860</v>
      </c>
      <c r="F4769" s="68">
        <v>44681</v>
      </c>
    </row>
    <row r="4770" spans="1:6">
      <c r="A4770" s="79" t="s">
        <v>14097</v>
      </c>
      <c r="B4770" s="80">
        <v>2024</v>
      </c>
      <c r="C4770" t="s">
        <v>6375</v>
      </c>
      <c r="D4770" t="s">
        <v>511</v>
      </c>
      <c r="E4770" t="s">
        <v>12861</v>
      </c>
      <c r="F4770" s="68">
        <v>44827</v>
      </c>
    </row>
    <row r="4771" spans="1:6">
      <c r="A4771" s="79" t="s">
        <v>14097</v>
      </c>
      <c r="B4771" s="80">
        <v>2024</v>
      </c>
      <c r="C4771" t="s">
        <v>12862</v>
      </c>
      <c r="D4771" t="s">
        <v>511</v>
      </c>
      <c r="E4771" t="s">
        <v>12863</v>
      </c>
      <c r="F4771" s="68">
        <v>44827</v>
      </c>
    </row>
    <row r="4772" spans="1:6">
      <c r="A4772" s="79" t="s">
        <v>14097</v>
      </c>
      <c r="B4772" s="80">
        <v>2024</v>
      </c>
      <c r="C4772" t="s">
        <v>9268</v>
      </c>
      <c r="D4772" t="s">
        <v>511</v>
      </c>
      <c r="E4772" t="s">
        <v>12864</v>
      </c>
      <c r="F4772" s="68">
        <v>44827</v>
      </c>
    </row>
    <row r="4773" spans="1:6">
      <c r="A4773" s="79" t="s">
        <v>14097</v>
      </c>
      <c r="B4773" s="80">
        <v>2024</v>
      </c>
      <c r="C4773" t="s">
        <v>6898</v>
      </c>
      <c r="D4773" t="s">
        <v>511</v>
      </c>
      <c r="E4773" t="s">
        <v>12865</v>
      </c>
      <c r="F4773" s="68">
        <v>44826</v>
      </c>
    </row>
    <row r="4774" spans="1:6">
      <c r="A4774" s="79" t="s">
        <v>14097</v>
      </c>
      <c r="B4774" s="80">
        <v>2024</v>
      </c>
      <c r="C4774" t="s">
        <v>10204</v>
      </c>
      <c r="D4774" t="s">
        <v>511</v>
      </c>
      <c r="E4774" t="s">
        <v>12866</v>
      </c>
      <c r="F4774" s="68">
        <v>44827</v>
      </c>
    </row>
    <row r="4775" spans="1:6">
      <c r="A4775" s="79" t="s">
        <v>14097</v>
      </c>
      <c r="B4775" s="80">
        <v>2024</v>
      </c>
      <c r="C4775" t="s">
        <v>12867</v>
      </c>
      <c r="D4775" t="s">
        <v>511</v>
      </c>
      <c r="E4775" t="s">
        <v>12868</v>
      </c>
      <c r="F4775" s="68">
        <v>44827</v>
      </c>
    </row>
    <row r="4776" spans="1:6">
      <c r="A4776" s="79" t="s">
        <v>14097</v>
      </c>
      <c r="B4776" s="80">
        <v>2024</v>
      </c>
      <c r="C4776" t="s">
        <v>12869</v>
      </c>
      <c r="D4776" t="s">
        <v>511</v>
      </c>
      <c r="E4776" t="s">
        <v>12870</v>
      </c>
      <c r="F4776" s="68">
        <v>44827</v>
      </c>
    </row>
    <row r="4777" spans="1:6">
      <c r="A4777" s="79" t="s">
        <v>14097</v>
      </c>
      <c r="B4777" s="80">
        <v>2024</v>
      </c>
      <c r="C4777" t="s">
        <v>10028</v>
      </c>
      <c r="D4777" t="s">
        <v>511</v>
      </c>
      <c r="E4777" t="s">
        <v>12871</v>
      </c>
      <c r="F4777" s="68">
        <v>44827</v>
      </c>
    </row>
    <row r="4778" spans="1:6">
      <c r="A4778" s="79" t="s">
        <v>14097</v>
      </c>
      <c r="B4778" s="80">
        <v>2024</v>
      </c>
      <c r="C4778" t="s">
        <v>12872</v>
      </c>
      <c r="D4778" t="s">
        <v>511</v>
      </c>
      <c r="E4778" t="s">
        <v>12873</v>
      </c>
      <c r="F4778" s="68">
        <v>44827</v>
      </c>
    </row>
    <row r="4779" spans="1:6">
      <c r="A4779" s="79" t="s">
        <v>14097</v>
      </c>
      <c r="B4779" s="80">
        <v>2024</v>
      </c>
      <c r="C4779" t="s">
        <v>10032</v>
      </c>
      <c r="D4779" t="s">
        <v>511</v>
      </c>
      <c r="E4779" t="s">
        <v>12874</v>
      </c>
      <c r="F4779" s="68">
        <v>44827</v>
      </c>
    </row>
    <row r="4780" spans="1:6">
      <c r="A4780" s="79" t="s">
        <v>14097</v>
      </c>
      <c r="B4780" s="80">
        <v>2024</v>
      </c>
      <c r="C4780" t="s">
        <v>9693</v>
      </c>
      <c r="D4780" t="s">
        <v>511</v>
      </c>
      <c r="E4780" t="s">
        <v>12875</v>
      </c>
      <c r="F4780" s="68">
        <v>44827</v>
      </c>
    </row>
    <row r="4781" spans="1:6">
      <c r="A4781" s="79" t="s">
        <v>14097</v>
      </c>
      <c r="B4781" s="80">
        <v>2024</v>
      </c>
      <c r="C4781" t="s">
        <v>9965</v>
      </c>
      <c r="D4781" t="s">
        <v>511</v>
      </c>
      <c r="E4781" t="s">
        <v>12876</v>
      </c>
      <c r="F4781" s="68">
        <v>44827</v>
      </c>
    </row>
    <row r="4782" spans="1:6">
      <c r="A4782" s="79" t="s">
        <v>14097</v>
      </c>
      <c r="B4782" s="80">
        <v>2024</v>
      </c>
      <c r="C4782" t="s">
        <v>9957</v>
      </c>
      <c r="D4782" t="s">
        <v>511</v>
      </c>
      <c r="E4782" t="s">
        <v>12877</v>
      </c>
      <c r="F4782" s="68">
        <v>44827</v>
      </c>
    </row>
    <row r="4783" spans="1:6">
      <c r="A4783" s="79" t="s">
        <v>14097</v>
      </c>
      <c r="B4783" s="80">
        <v>2024</v>
      </c>
      <c r="C4783" t="s">
        <v>9673</v>
      </c>
      <c r="D4783" t="s">
        <v>511</v>
      </c>
      <c r="E4783" t="s">
        <v>12878</v>
      </c>
      <c r="F4783" s="68">
        <v>44827</v>
      </c>
    </row>
    <row r="4784" spans="1:6">
      <c r="A4784" s="79" t="s">
        <v>14097</v>
      </c>
      <c r="B4784" s="80">
        <v>2024</v>
      </c>
      <c r="C4784" t="s">
        <v>4328</v>
      </c>
      <c r="D4784" t="s">
        <v>511</v>
      </c>
      <c r="E4784" t="s">
        <v>12879</v>
      </c>
      <c r="F4784" s="68">
        <v>44759</v>
      </c>
    </row>
    <row r="4785" spans="1:6">
      <c r="A4785" s="79" t="s">
        <v>14097</v>
      </c>
      <c r="B4785" s="80">
        <v>2024</v>
      </c>
      <c r="C4785" t="s">
        <v>1106</v>
      </c>
      <c r="D4785" t="s">
        <v>511</v>
      </c>
      <c r="E4785" t="s">
        <v>12880</v>
      </c>
      <c r="F4785" s="68">
        <v>44827</v>
      </c>
    </row>
    <row r="4786" spans="1:6">
      <c r="A4786" s="79" t="s">
        <v>14097</v>
      </c>
      <c r="B4786" s="80">
        <v>2024</v>
      </c>
      <c r="C4786" t="s">
        <v>15605</v>
      </c>
      <c r="D4786" t="s">
        <v>511</v>
      </c>
      <c r="E4786" t="s">
        <v>12881</v>
      </c>
      <c r="F4786" s="68">
        <v>42943</v>
      </c>
    </row>
    <row r="4787" spans="1:6">
      <c r="A4787" s="79" t="s">
        <v>14097</v>
      </c>
      <c r="B4787" s="80">
        <v>2024</v>
      </c>
      <c r="C4787" t="s">
        <v>10564</v>
      </c>
      <c r="D4787" t="s">
        <v>511</v>
      </c>
      <c r="E4787" t="s">
        <v>12882</v>
      </c>
      <c r="F4787" s="68">
        <v>44286</v>
      </c>
    </row>
    <row r="4788" spans="1:6">
      <c r="A4788" s="79" t="s">
        <v>14097</v>
      </c>
      <c r="B4788" s="80">
        <v>2024</v>
      </c>
      <c r="C4788" t="s">
        <v>6013</v>
      </c>
      <c r="D4788" t="s">
        <v>511</v>
      </c>
      <c r="E4788" t="s">
        <v>12883</v>
      </c>
      <c r="F4788" s="68">
        <v>44285</v>
      </c>
    </row>
    <row r="4789" spans="1:6">
      <c r="A4789" s="79" t="s">
        <v>14097</v>
      </c>
      <c r="B4789" s="80">
        <v>2024</v>
      </c>
      <c r="C4789" t="s">
        <v>6792</v>
      </c>
      <c r="D4789" t="s">
        <v>511</v>
      </c>
      <c r="E4789" t="s">
        <v>12884</v>
      </c>
      <c r="F4789" s="68">
        <v>44285</v>
      </c>
    </row>
    <row r="4790" spans="1:6">
      <c r="A4790" s="79" t="s">
        <v>14097</v>
      </c>
      <c r="B4790" s="80">
        <v>2024</v>
      </c>
      <c r="C4790" t="s">
        <v>6015</v>
      </c>
      <c r="D4790" t="s">
        <v>511</v>
      </c>
      <c r="E4790" t="s">
        <v>12885</v>
      </c>
      <c r="F4790" s="68">
        <v>44285</v>
      </c>
    </row>
    <row r="4791" spans="1:6">
      <c r="A4791" s="79" t="s">
        <v>14097</v>
      </c>
      <c r="B4791" s="80">
        <v>2024</v>
      </c>
      <c r="C4791" t="s">
        <v>15606</v>
      </c>
      <c r="D4791" t="s">
        <v>511</v>
      </c>
      <c r="E4791" t="s">
        <v>12886</v>
      </c>
      <c r="F4791" s="68">
        <v>44285</v>
      </c>
    </row>
    <row r="4792" spans="1:6">
      <c r="A4792" s="79" t="s">
        <v>14097</v>
      </c>
      <c r="B4792" s="80">
        <v>2024</v>
      </c>
      <c r="C4792" t="s">
        <v>15607</v>
      </c>
      <c r="D4792" t="s">
        <v>511</v>
      </c>
      <c r="E4792" t="s">
        <v>12887</v>
      </c>
      <c r="F4792" s="68">
        <v>44285</v>
      </c>
    </row>
    <row r="4793" spans="1:6">
      <c r="A4793" s="79" t="s">
        <v>14097</v>
      </c>
      <c r="B4793" s="80">
        <v>2024</v>
      </c>
      <c r="C4793" t="s">
        <v>6024</v>
      </c>
      <c r="D4793" t="s">
        <v>511</v>
      </c>
      <c r="E4793" t="s">
        <v>12888</v>
      </c>
      <c r="F4793" s="68">
        <v>44285</v>
      </c>
    </row>
    <row r="4794" spans="1:6">
      <c r="A4794" s="79" t="s">
        <v>14097</v>
      </c>
      <c r="B4794" s="80">
        <v>2024</v>
      </c>
      <c r="C4794" t="s">
        <v>15608</v>
      </c>
      <c r="D4794" t="s">
        <v>511</v>
      </c>
      <c r="E4794" t="s">
        <v>12889</v>
      </c>
      <c r="F4794" s="68">
        <v>44285</v>
      </c>
    </row>
    <row r="4795" spans="1:6">
      <c r="A4795" s="79" t="s">
        <v>14097</v>
      </c>
      <c r="B4795" s="80">
        <v>2024</v>
      </c>
      <c r="C4795" t="s">
        <v>5999</v>
      </c>
      <c r="D4795" t="s">
        <v>511</v>
      </c>
      <c r="E4795" t="s">
        <v>12890</v>
      </c>
      <c r="F4795" s="68">
        <v>44285</v>
      </c>
    </row>
    <row r="4796" spans="1:6">
      <c r="A4796" s="79" t="s">
        <v>14097</v>
      </c>
      <c r="B4796" s="80">
        <v>2024</v>
      </c>
      <c r="C4796" t="s">
        <v>5991</v>
      </c>
      <c r="D4796" t="s">
        <v>511</v>
      </c>
      <c r="E4796" t="s">
        <v>12891</v>
      </c>
      <c r="F4796" s="68">
        <v>44285</v>
      </c>
    </row>
    <row r="4797" spans="1:6">
      <c r="A4797" s="79" t="s">
        <v>14097</v>
      </c>
      <c r="B4797" s="80">
        <v>2024</v>
      </c>
      <c r="C4797" t="s">
        <v>5994</v>
      </c>
      <c r="D4797" t="s">
        <v>511</v>
      </c>
      <c r="E4797" t="s">
        <v>12892</v>
      </c>
      <c r="F4797" s="68">
        <v>44285</v>
      </c>
    </row>
    <row r="4798" spans="1:6">
      <c r="A4798" s="79" t="s">
        <v>14097</v>
      </c>
      <c r="B4798" s="80">
        <v>2024</v>
      </c>
      <c r="C4798" t="s">
        <v>14730</v>
      </c>
      <c r="D4798" t="s">
        <v>511</v>
      </c>
      <c r="E4798" t="s">
        <v>12893</v>
      </c>
      <c r="F4798" s="68">
        <v>44285</v>
      </c>
    </row>
    <row r="4799" spans="1:6">
      <c r="A4799" s="79" t="s">
        <v>14097</v>
      </c>
      <c r="B4799" s="80">
        <v>2024</v>
      </c>
      <c r="C4799" t="s">
        <v>5985</v>
      </c>
      <c r="D4799" t="s">
        <v>511</v>
      </c>
      <c r="E4799" t="s">
        <v>12894</v>
      </c>
      <c r="F4799" s="68">
        <v>44285</v>
      </c>
    </row>
    <row r="4800" spans="1:6">
      <c r="A4800" s="79" t="s">
        <v>14097</v>
      </c>
      <c r="B4800" s="80">
        <v>2024</v>
      </c>
      <c r="C4800" t="s">
        <v>5987</v>
      </c>
      <c r="D4800" t="s">
        <v>511</v>
      </c>
      <c r="E4800" t="s">
        <v>12895</v>
      </c>
      <c r="F4800" s="68">
        <v>44285</v>
      </c>
    </row>
    <row r="4801" spans="1:6">
      <c r="A4801" s="79" t="s">
        <v>14097</v>
      </c>
      <c r="B4801" s="80">
        <v>2024</v>
      </c>
      <c r="C4801" t="s">
        <v>6008</v>
      </c>
      <c r="D4801" t="s">
        <v>511</v>
      </c>
      <c r="E4801" t="s">
        <v>12896</v>
      </c>
      <c r="F4801" s="68">
        <v>44285</v>
      </c>
    </row>
    <row r="4802" spans="1:6">
      <c r="A4802" s="79" t="s">
        <v>14097</v>
      </c>
      <c r="B4802" s="80">
        <v>2024</v>
      </c>
      <c r="C4802" t="s">
        <v>10519</v>
      </c>
      <c r="D4802" t="s">
        <v>511</v>
      </c>
      <c r="E4802" t="s">
        <v>12897</v>
      </c>
      <c r="F4802" s="68">
        <v>44285</v>
      </c>
    </row>
    <row r="4803" spans="1:6">
      <c r="A4803" s="79" t="s">
        <v>14097</v>
      </c>
      <c r="B4803" s="80">
        <v>2024</v>
      </c>
      <c r="C4803" t="s">
        <v>14873</v>
      </c>
      <c r="D4803" t="s">
        <v>511</v>
      </c>
      <c r="E4803" t="s">
        <v>12898</v>
      </c>
      <c r="F4803" s="68">
        <v>44285</v>
      </c>
    </row>
    <row r="4804" spans="1:6">
      <c r="A4804" s="79" t="s">
        <v>14097</v>
      </c>
      <c r="B4804" s="80">
        <v>2024</v>
      </c>
      <c r="C4804" t="s">
        <v>6026</v>
      </c>
      <c r="D4804" t="s">
        <v>511</v>
      </c>
      <c r="E4804" t="s">
        <v>12899</v>
      </c>
      <c r="F4804" s="68">
        <v>44285</v>
      </c>
    </row>
    <row r="4805" spans="1:6">
      <c r="A4805" s="79" t="s">
        <v>14097</v>
      </c>
      <c r="B4805" s="80">
        <v>2024</v>
      </c>
      <c r="C4805" t="s">
        <v>6010</v>
      </c>
      <c r="D4805" t="s">
        <v>511</v>
      </c>
      <c r="E4805" t="s">
        <v>12900</v>
      </c>
      <c r="F4805" s="68">
        <v>44285</v>
      </c>
    </row>
    <row r="4806" spans="1:6">
      <c r="A4806" s="79" t="s">
        <v>14097</v>
      </c>
      <c r="B4806" s="80">
        <v>2024</v>
      </c>
      <c r="C4806" t="s">
        <v>15609</v>
      </c>
      <c r="D4806" t="s">
        <v>511</v>
      </c>
      <c r="E4806" t="s">
        <v>12901</v>
      </c>
      <c r="F4806" s="68">
        <v>44285</v>
      </c>
    </row>
    <row r="4807" spans="1:6">
      <c r="A4807" s="79" t="s">
        <v>14097</v>
      </c>
      <c r="B4807" s="80">
        <v>2024</v>
      </c>
      <c r="C4807" t="s">
        <v>12902</v>
      </c>
      <c r="D4807" t="s">
        <v>511</v>
      </c>
      <c r="E4807" t="s">
        <v>12903</v>
      </c>
      <c r="F4807" s="68">
        <v>44285</v>
      </c>
    </row>
    <row r="4808" spans="1:6">
      <c r="A4808" s="79" t="s">
        <v>14097</v>
      </c>
      <c r="B4808" s="80">
        <v>2024</v>
      </c>
      <c r="C4808" t="s">
        <v>12904</v>
      </c>
      <c r="D4808" t="s">
        <v>511</v>
      </c>
      <c r="E4808" t="s">
        <v>12905</v>
      </c>
      <c r="F4808" s="68">
        <v>44285</v>
      </c>
    </row>
    <row r="4809" spans="1:6">
      <c r="A4809" s="79" t="s">
        <v>14097</v>
      </c>
      <c r="B4809" s="80">
        <v>2024</v>
      </c>
      <c r="C4809" t="s">
        <v>14739</v>
      </c>
      <c r="D4809" t="s">
        <v>511</v>
      </c>
      <c r="E4809" t="s">
        <v>12906</v>
      </c>
      <c r="F4809" s="68">
        <v>44285</v>
      </c>
    </row>
    <row r="4810" spans="1:6">
      <c r="A4810" s="79" t="s">
        <v>66</v>
      </c>
      <c r="B4810" s="80">
        <v>2024</v>
      </c>
      <c r="C4810" t="s">
        <v>12907</v>
      </c>
      <c r="D4810" t="s">
        <v>511</v>
      </c>
      <c r="E4810" t="s">
        <v>12908</v>
      </c>
      <c r="F4810" s="68">
        <v>44439</v>
      </c>
    </row>
    <row r="4811" spans="1:6">
      <c r="A4811" s="79" t="s">
        <v>66</v>
      </c>
      <c r="B4811" s="80">
        <v>2024</v>
      </c>
      <c r="C4811" t="s">
        <v>12909</v>
      </c>
      <c r="D4811" t="s">
        <v>511</v>
      </c>
      <c r="E4811" t="s">
        <v>12910</v>
      </c>
      <c r="F4811" s="68">
        <v>44439</v>
      </c>
    </row>
    <row r="4812" spans="1:6">
      <c r="A4812" s="79" t="s">
        <v>66</v>
      </c>
      <c r="B4812" s="80">
        <v>2024</v>
      </c>
      <c r="C4812" t="s">
        <v>6794</v>
      </c>
      <c r="D4812" t="s">
        <v>511</v>
      </c>
      <c r="E4812" t="s">
        <v>12911</v>
      </c>
      <c r="F4812" s="68">
        <v>44439</v>
      </c>
    </row>
    <row r="4813" spans="1:6">
      <c r="A4813" s="79" t="s">
        <v>66</v>
      </c>
      <c r="B4813" s="80">
        <v>2024</v>
      </c>
      <c r="C4813" t="s">
        <v>6794</v>
      </c>
      <c r="D4813" t="s">
        <v>511</v>
      </c>
      <c r="E4813" t="s">
        <v>12912</v>
      </c>
      <c r="F4813" s="68">
        <v>44439</v>
      </c>
    </row>
    <row r="4814" spans="1:6">
      <c r="A4814" s="79" t="s">
        <v>66</v>
      </c>
      <c r="B4814" s="80">
        <v>2024</v>
      </c>
      <c r="C4814" t="s">
        <v>15610</v>
      </c>
      <c r="D4814" t="s">
        <v>511</v>
      </c>
      <c r="E4814" t="s">
        <v>12913</v>
      </c>
      <c r="F4814" s="68">
        <v>44439</v>
      </c>
    </row>
    <row r="4815" spans="1:6">
      <c r="A4815" s="79" t="s">
        <v>66</v>
      </c>
      <c r="B4815" s="80">
        <v>2024</v>
      </c>
      <c r="C4815" t="s">
        <v>12914</v>
      </c>
      <c r="D4815" t="s">
        <v>511</v>
      </c>
      <c r="E4815" t="s">
        <v>12915</v>
      </c>
      <c r="F4815" s="68">
        <v>44439</v>
      </c>
    </row>
    <row r="4816" spans="1:6">
      <c r="A4816" s="79" t="s">
        <v>66</v>
      </c>
      <c r="B4816" s="80">
        <v>2024</v>
      </c>
      <c r="C4816" t="s">
        <v>12916</v>
      </c>
      <c r="D4816" t="s">
        <v>511</v>
      </c>
      <c r="E4816" t="s">
        <v>12917</v>
      </c>
      <c r="F4816" s="68">
        <v>44439</v>
      </c>
    </row>
    <row r="4817" spans="1:6">
      <c r="A4817" s="79" t="s">
        <v>66</v>
      </c>
      <c r="B4817" s="80">
        <v>2024</v>
      </c>
      <c r="C4817" t="s">
        <v>15611</v>
      </c>
      <c r="D4817" t="s">
        <v>511</v>
      </c>
      <c r="E4817" t="s">
        <v>12918</v>
      </c>
      <c r="F4817" s="68">
        <v>44439</v>
      </c>
    </row>
    <row r="4818" spans="1:6">
      <c r="A4818" s="79" t="s">
        <v>66</v>
      </c>
      <c r="B4818" s="80">
        <v>2024</v>
      </c>
      <c r="C4818" t="s">
        <v>15612</v>
      </c>
      <c r="D4818" t="s">
        <v>511</v>
      </c>
      <c r="E4818" t="s">
        <v>12919</v>
      </c>
      <c r="F4818" s="68">
        <v>44439</v>
      </c>
    </row>
    <row r="4819" spans="1:6">
      <c r="A4819" s="79" t="s">
        <v>66</v>
      </c>
      <c r="B4819" s="80">
        <v>2024</v>
      </c>
      <c r="C4819" t="s">
        <v>12920</v>
      </c>
      <c r="D4819" t="s">
        <v>511</v>
      </c>
      <c r="E4819" t="s">
        <v>12921</v>
      </c>
      <c r="F4819" s="68">
        <v>44439</v>
      </c>
    </row>
    <row r="4820" spans="1:6">
      <c r="A4820" s="79" t="s">
        <v>66</v>
      </c>
      <c r="B4820" s="80">
        <v>2024</v>
      </c>
      <c r="C4820" t="s">
        <v>12922</v>
      </c>
      <c r="D4820" t="s">
        <v>511</v>
      </c>
      <c r="E4820" t="s">
        <v>12923</v>
      </c>
      <c r="F4820" s="68">
        <v>44439</v>
      </c>
    </row>
    <row r="4821" spans="1:6">
      <c r="A4821" s="79" t="s">
        <v>66</v>
      </c>
      <c r="B4821" s="80">
        <v>2024</v>
      </c>
      <c r="C4821" t="s">
        <v>12924</v>
      </c>
      <c r="D4821" t="s">
        <v>511</v>
      </c>
      <c r="E4821" t="s">
        <v>12925</v>
      </c>
      <c r="F4821" s="68">
        <v>44439</v>
      </c>
    </row>
    <row r="4822" spans="1:6">
      <c r="A4822" s="79" t="s">
        <v>66</v>
      </c>
      <c r="B4822" s="80">
        <v>2024</v>
      </c>
      <c r="C4822" t="s">
        <v>15613</v>
      </c>
      <c r="D4822" t="s">
        <v>511</v>
      </c>
      <c r="E4822" t="s">
        <v>12926</v>
      </c>
      <c r="F4822" s="68">
        <v>44439</v>
      </c>
    </row>
    <row r="4823" spans="1:6">
      <c r="A4823" s="79" t="s">
        <v>66</v>
      </c>
      <c r="B4823" s="80">
        <v>2024</v>
      </c>
      <c r="C4823" t="s">
        <v>15614</v>
      </c>
      <c r="D4823" t="s">
        <v>511</v>
      </c>
      <c r="E4823" t="s">
        <v>12927</v>
      </c>
      <c r="F4823" s="68">
        <v>44439</v>
      </c>
    </row>
    <row r="4824" spans="1:6">
      <c r="A4824" s="79" t="s">
        <v>66</v>
      </c>
      <c r="B4824" s="80">
        <v>2024</v>
      </c>
      <c r="C4824" t="s">
        <v>15615</v>
      </c>
      <c r="D4824" t="s">
        <v>511</v>
      </c>
      <c r="E4824" t="s">
        <v>12928</v>
      </c>
      <c r="F4824" s="68">
        <v>44439</v>
      </c>
    </row>
    <row r="4825" spans="1:6">
      <c r="A4825" s="79" t="s">
        <v>66</v>
      </c>
      <c r="B4825" s="80">
        <v>2024</v>
      </c>
      <c r="C4825" t="s">
        <v>12929</v>
      </c>
      <c r="D4825" t="s">
        <v>511</v>
      </c>
      <c r="E4825" t="s">
        <v>12930</v>
      </c>
      <c r="F4825" s="68">
        <v>44439</v>
      </c>
    </row>
    <row r="4826" spans="1:6">
      <c r="A4826" s="79" t="s">
        <v>66</v>
      </c>
      <c r="B4826" s="80">
        <v>2024</v>
      </c>
      <c r="C4826" t="s">
        <v>15616</v>
      </c>
      <c r="D4826" t="s">
        <v>511</v>
      </c>
      <c r="E4826" t="s">
        <v>12931</v>
      </c>
      <c r="F4826" s="68">
        <v>44439</v>
      </c>
    </row>
    <row r="4827" spans="1:6">
      <c r="A4827" s="79" t="s">
        <v>66</v>
      </c>
      <c r="B4827" s="80">
        <v>2024</v>
      </c>
      <c r="C4827" t="s">
        <v>12932</v>
      </c>
      <c r="D4827" t="s">
        <v>511</v>
      </c>
      <c r="E4827" t="s">
        <v>12933</v>
      </c>
      <c r="F4827" s="68">
        <v>44347</v>
      </c>
    </row>
    <row r="4828" spans="1:6">
      <c r="A4828" s="79" t="s">
        <v>66</v>
      </c>
      <c r="B4828" s="80">
        <v>2024</v>
      </c>
      <c r="C4828" t="s">
        <v>15617</v>
      </c>
      <c r="D4828" t="s">
        <v>511</v>
      </c>
      <c r="E4828" t="s">
        <v>12934</v>
      </c>
      <c r="F4828" s="68">
        <v>44439</v>
      </c>
    </row>
    <row r="4829" spans="1:6">
      <c r="A4829" s="79" t="s">
        <v>66</v>
      </c>
      <c r="B4829" s="80">
        <v>2024</v>
      </c>
      <c r="C4829" t="s">
        <v>15618</v>
      </c>
      <c r="D4829" t="s">
        <v>511</v>
      </c>
      <c r="E4829" t="s">
        <v>12935</v>
      </c>
      <c r="F4829" s="68">
        <v>44439</v>
      </c>
    </row>
    <row r="4830" spans="1:6">
      <c r="A4830" s="79" t="s">
        <v>14019</v>
      </c>
      <c r="B4830" s="80">
        <v>2024</v>
      </c>
      <c r="C4830" t="s">
        <v>12410</v>
      </c>
      <c r="D4830" t="s">
        <v>511</v>
      </c>
      <c r="E4830" t="s">
        <v>12936</v>
      </c>
      <c r="F4830" s="68">
        <v>43800</v>
      </c>
    </row>
    <row r="4831" spans="1:6">
      <c r="A4831" s="79" t="s">
        <v>14019</v>
      </c>
      <c r="B4831" s="80">
        <v>2024</v>
      </c>
      <c r="C4831" t="s">
        <v>4289</v>
      </c>
      <c r="D4831" t="s">
        <v>511</v>
      </c>
      <c r="E4831" t="s">
        <v>12937</v>
      </c>
      <c r="F4831" s="68">
        <v>43862</v>
      </c>
    </row>
    <row r="4832" spans="1:6">
      <c r="A4832" s="79" t="s">
        <v>14098</v>
      </c>
      <c r="B4832" s="80">
        <v>2024</v>
      </c>
      <c r="C4832" t="s">
        <v>12938</v>
      </c>
      <c r="D4832" t="s">
        <v>511</v>
      </c>
      <c r="E4832" t="s">
        <v>12939</v>
      </c>
      <c r="F4832" s="68">
        <v>44321</v>
      </c>
    </row>
    <row r="4833" spans="1:6">
      <c r="A4833" s="79" t="s">
        <v>14025</v>
      </c>
      <c r="B4833" s="80">
        <v>2024</v>
      </c>
      <c r="C4833" t="s">
        <v>15619</v>
      </c>
      <c r="D4833" t="s">
        <v>511</v>
      </c>
      <c r="E4833" t="s">
        <v>12940</v>
      </c>
      <c r="F4833" s="68">
        <v>44491</v>
      </c>
    </row>
    <row r="4834" spans="1:6">
      <c r="A4834" s="79" t="s">
        <v>14026</v>
      </c>
      <c r="B4834" s="80">
        <v>2024</v>
      </c>
      <c r="C4834" t="s">
        <v>12941</v>
      </c>
      <c r="D4834" t="s">
        <v>511</v>
      </c>
      <c r="E4834" t="s">
        <v>12942</v>
      </c>
      <c r="F4834" s="68">
        <v>39326</v>
      </c>
    </row>
    <row r="4835" spans="1:6">
      <c r="A4835" s="79" t="s">
        <v>14026</v>
      </c>
      <c r="B4835" s="80">
        <v>2024</v>
      </c>
      <c r="C4835" t="s">
        <v>12943</v>
      </c>
      <c r="D4835" t="s">
        <v>511</v>
      </c>
      <c r="E4835" t="s">
        <v>12944</v>
      </c>
      <c r="F4835" s="68">
        <v>39326</v>
      </c>
    </row>
    <row r="4836" spans="1:6">
      <c r="A4836" s="79" t="s">
        <v>14028</v>
      </c>
      <c r="B4836" s="80">
        <v>2024</v>
      </c>
      <c r="C4836" t="s">
        <v>15620</v>
      </c>
      <c r="D4836" t="s">
        <v>511</v>
      </c>
      <c r="E4836" t="s">
        <v>12945</v>
      </c>
      <c r="F4836" s="68">
        <v>43875</v>
      </c>
    </row>
    <row r="4837" spans="1:6">
      <c r="A4837" s="79" t="s">
        <v>14031</v>
      </c>
      <c r="B4837" s="80">
        <v>2024</v>
      </c>
      <c r="C4837" t="s">
        <v>12946</v>
      </c>
      <c r="D4837" t="s">
        <v>511</v>
      </c>
      <c r="E4837" t="s">
        <v>12947</v>
      </c>
      <c r="F4837" s="68">
        <v>43040</v>
      </c>
    </row>
    <row r="4838" spans="1:6">
      <c r="A4838" s="79" t="s">
        <v>14099</v>
      </c>
      <c r="B4838" s="80">
        <v>2024</v>
      </c>
      <c r="C4838" t="s">
        <v>12948</v>
      </c>
      <c r="D4838" t="s">
        <v>511</v>
      </c>
      <c r="E4838" t="s">
        <v>12949</v>
      </c>
      <c r="F4838" s="68">
        <v>44106</v>
      </c>
    </row>
    <row r="4839" spans="1:6">
      <c r="A4839" s="79" t="s">
        <v>14035</v>
      </c>
      <c r="B4839" s="80">
        <v>2024</v>
      </c>
      <c r="C4839" t="s">
        <v>12950</v>
      </c>
      <c r="D4839" t="s">
        <v>511</v>
      </c>
      <c r="E4839" t="s">
        <v>12951</v>
      </c>
      <c r="F4839" s="68">
        <v>44348</v>
      </c>
    </row>
    <row r="4840" spans="1:6">
      <c r="A4840" s="79" t="s">
        <v>14035</v>
      </c>
      <c r="B4840" s="80">
        <v>2024</v>
      </c>
      <c r="C4840" t="s">
        <v>12952</v>
      </c>
      <c r="D4840" t="s">
        <v>511</v>
      </c>
      <c r="E4840" t="s">
        <v>12953</v>
      </c>
      <c r="F4840" s="68">
        <v>44197</v>
      </c>
    </row>
    <row r="4841" spans="1:6">
      <c r="A4841" s="79" t="s">
        <v>14036</v>
      </c>
      <c r="B4841" s="80">
        <v>2024</v>
      </c>
      <c r="C4841" t="s">
        <v>12954</v>
      </c>
      <c r="D4841" t="s">
        <v>511</v>
      </c>
      <c r="E4841" t="s">
        <v>12955</v>
      </c>
      <c r="F4841" s="68">
        <v>43039</v>
      </c>
    </row>
    <row r="4842" spans="1:6">
      <c r="A4842" s="79" t="s">
        <v>14037</v>
      </c>
      <c r="B4842" s="80">
        <v>2024</v>
      </c>
      <c r="C4842" t="s">
        <v>12956</v>
      </c>
      <c r="D4842" t="s">
        <v>511</v>
      </c>
      <c r="E4842" t="s">
        <v>12957</v>
      </c>
      <c r="F4842" s="68">
        <v>42674</v>
      </c>
    </row>
    <row r="4843" spans="1:6">
      <c r="A4843" s="79" t="s">
        <v>14037</v>
      </c>
      <c r="B4843" s="80">
        <v>2024</v>
      </c>
      <c r="C4843" t="s">
        <v>12958</v>
      </c>
      <c r="D4843" t="s">
        <v>511</v>
      </c>
      <c r="E4843" t="s">
        <v>12959</v>
      </c>
      <c r="F4843" s="68">
        <v>39568</v>
      </c>
    </row>
    <row r="4844" spans="1:6">
      <c r="A4844" s="79" t="s">
        <v>14037</v>
      </c>
      <c r="B4844" s="80">
        <v>2024</v>
      </c>
      <c r="C4844" t="s">
        <v>12203</v>
      </c>
      <c r="D4844" t="s">
        <v>511</v>
      </c>
      <c r="E4844" t="s">
        <v>12960</v>
      </c>
      <c r="F4844" s="68">
        <v>42856</v>
      </c>
    </row>
    <row r="4845" spans="1:6">
      <c r="A4845" s="79" t="s">
        <v>14100</v>
      </c>
      <c r="B4845" s="80">
        <v>2024</v>
      </c>
      <c r="C4845" t="s">
        <v>12961</v>
      </c>
      <c r="D4845" t="s">
        <v>511</v>
      </c>
      <c r="E4845" t="s">
        <v>12962</v>
      </c>
      <c r="F4845" s="68">
        <v>44077</v>
      </c>
    </row>
    <row r="4846" spans="1:6">
      <c r="A4846" s="79" t="s">
        <v>14045</v>
      </c>
      <c r="B4846" s="80">
        <v>2024</v>
      </c>
      <c r="C4846" t="s">
        <v>11250</v>
      </c>
      <c r="D4846" t="s">
        <v>511</v>
      </c>
      <c r="E4846" t="s">
        <v>12963</v>
      </c>
      <c r="F4846" s="68">
        <v>44470</v>
      </c>
    </row>
    <row r="4847" spans="1:6">
      <c r="A4847" s="79" t="s">
        <v>14045</v>
      </c>
      <c r="B4847" s="80">
        <v>2024</v>
      </c>
      <c r="C4847" t="s">
        <v>12964</v>
      </c>
      <c r="D4847" t="s">
        <v>511</v>
      </c>
      <c r="E4847" t="s">
        <v>12965</v>
      </c>
      <c r="F4847" s="68">
        <v>44482</v>
      </c>
    </row>
    <row r="4848" spans="1:6">
      <c r="A4848" s="79" t="s">
        <v>14045</v>
      </c>
      <c r="B4848" s="80">
        <v>2024</v>
      </c>
      <c r="C4848" t="s">
        <v>12966</v>
      </c>
      <c r="D4848" t="s">
        <v>511</v>
      </c>
      <c r="E4848" t="s">
        <v>12967</v>
      </c>
      <c r="F4848" s="68">
        <v>44439</v>
      </c>
    </row>
    <row r="4849" spans="1:6">
      <c r="A4849" s="79" t="s">
        <v>14101</v>
      </c>
      <c r="B4849" s="80">
        <v>2024</v>
      </c>
      <c r="C4849" t="s">
        <v>15621</v>
      </c>
      <c r="D4849" t="s">
        <v>511</v>
      </c>
      <c r="E4849" t="s">
        <v>12968</v>
      </c>
      <c r="F4849" s="68">
        <v>44247</v>
      </c>
    </row>
    <row r="4850" spans="1:6">
      <c r="A4850" s="79" t="s">
        <v>14048</v>
      </c>
      <c r="B4850" s="80">
        <v>2024</v>
      </c>
      <c r="C4850" t="s">
        <v>12969</v>
      </c>
      <c r="D4850" t="s">
        <v>511</v>
      </c>
      <c r="E4850" t="s">
        <v>12970</v>
      </c>
      <c r="F4850" s="68">
        <v>43316</v>
      </c>
    </row>
    <row r="4851" spans="1:6">
      <c r="A4851" s="79" t="s">
        <v>14102</v>
      </c>
      <c r="B4851" s="80">
        <v>2024</v>
      </c>
      <c r="C4851" t="s">
        <v>12971</v>
      </c>
      <c r="D4851" t="s">
        <v>511</v>
      </c>
      <c r="E4851" t="s">
        <v>12972</v>
      </c>
      <c r="F4851" s="68">
        <v>44469</v>
      </c>
    </row>
    <row r="4852" spans="1:6">
      <c r="A4852" s="79" t="s">
        <v>14049</v>
      </c>
      <c r="B4852" s="80">
        <v>2024</v>
      </c>
      <c r="C4852" t="s">
        <v>12973</v>
      </c>
      <c r="D4852" t="s">
        <v>511</v>
      </c>
      <c r="E4852" t="s">
        <v>12974</v>
      </c>
      <c r="F4852" s="68">
        <v>44447</v>
      </c>
    </row>
    <row r="4853" spans="1:6">
      <c r="A4853" s="79" t="s">
        <v>14050</v>
      </c>
      <c r="B4853" s="80">
        <v>2024</v>
      </c>
      <c r="C4853" t="s">
        <v>15622</v>
      </c>
      <c r="D4853" t="s">
        <v>511</v>
      </c>
      <c r="E4853" t="s">
        <v>12975</v>
      </c>
      <c r="F4853" s="68">
        <v>44491</v>
      </c>
    </row>
    <row r="4854" spans="1:6">
      <c r="A4854" s="79" t="s">
        <v>14050</v>
      </c>
      <c r="B4854" s="80">
        <v>2024</v>
      </c>
      <c r="C4854" t="s">
        <v>15623</v>
      </c>
      <c r="D4854" t="s">
        <v>511</v>
      </c>
      <c r="E4854" t="s">
        <v>12976</v>
      </c>
      <c r="F4854" s="68">
        <v>44491</v>
      </c>
    </row>
    <row r="4855" spans="1:6">
      <c r="A4855" s="79" t="s">
        <v>14053</v>
      </c>
      <c r="B4855" s="80">
        <v>2024</v>
      </c>
      <c r="C4855" t="s">
        <v>12977</v>
      </c>
      <c r="D4855" t="s">
        <v>511</v>
      </c>
      <c r="E4855" t="s">
        <v>12978</v>
      </c>
      <c r="F4855" s="68">
        <v>44439</v>
      </c>
    </row>
    <row r="4856" spans="1:6">
      <c r="A4856" s="79" t="s">
        <v>14055</v>
      </c>
      <c r="B4856" s="80">
        <v>2024</v>
      </c>
      <c r="C4856" t="s">
        <v>15624</v>
      </c>
      <c r="D4856" t="s">
        <v>511</v>
      </c>
      <c r="E4856" t="s">
        <v>12979</v>
      </c>
      <c r="F4856" s="68">
        <v>44496</v>
      </c>
    </row>
    <row r="4857" spans="1:6">
      <c r="A4857" s="79" t="s">
        <v>14055</v>
      </c>
      <c r="B4857" s="80">
        <v>2024</v>
      </c>
      <c r="C4857" t="s">
        <v>15623</v>
      </c>
      <c r="D4857" t="s">
        <v>511</v>
      </c>
      <c r="E4857" t="s">
        <v>12980</v>
      </c>
      <c r="F4857" s="68">
        <v>43540</v>
      </c>
    </row>
    <row r="4858" spans="1:6">
      <c r="A4858" s="79" t="s">
        <v>14103</v>
      </c>
      <c r="B4858" s="80">
        <v>2024</v>
      </c>
      <c r="C4858" t="s">
        <v>12981</v>
      </c>
      <c r="D4858" t="s">
        <v>511</v>
      </c>
      <c r="E4858" t="s">
        <v>12982</v>
      </c>
      <c r="F4858" s="68">
        <v>44774</v>
      </c>
    </row>
    <row r="4859" spans="1:6">
      <c r="A4859" s="79" t="s">
        <v>14058</v>
      </c>
      <c r="B4859" s="80">
        <v>2024</v>
      </c>
      <c r="C4859" t="s">
        <v>12983</v>
      </c>
      <c r="D4859" t="s">
        <v>511</v>
      </c>
      <c r="E4859" t="s">
        <v>12984</v>
      </c>
      <c r="F4859" s="68">
        <v>43969</v>
      </c>
    </row>
    <row r="4860" spans="1:6">
      <c r="A4860" s="79" t="s">
        <v>14059</v>
      </c>
      <c r="B4860" s="80">
        <v>2024</v>
      </c>
      <c r="C4860" t="s">
        <v>12985</v>
      </c>
      <c r="D4860" t="s">
        <v>511</v>
      </c>
      <c r="E4860" t="s">
        <v>12986</v>
      </c>
      <c r="F4860" s="68">
        <v>43251</v>
      </c>
    </row>
    <row r="4861" spans="1:6">
      <c r="A4861" s="79" t="s">
        <v>14059</v>
      </c>
      <c r="B4861" s="80">
        <v>2024</v>
      </c>
      <c r="C4861" t="s">
        <v>12987</v>
      </c>
      <c r="D4861" t="s">
        <v>511</v>
      </c>
      <c r="E4861" t="s">
        <v>12988</v>
      </c>
      <c r="F4861" s="68">
        <v>43081</v>
      </c>
    </row>
    <row r="4862" spans="1:6">
      <c r="A4862" s="79" t="s">
        <v>14060</v>
      </c>
      <c r="B4862" s="80">
        <v>2024</v>
      </c>
      <c r="C4862" t="s">
        <v>12590</v>
      </c>
      <c r="D4862" t="s">
        <v>511</v>
      </c>
      <c r="E4862" t="s">
        <v>12989</v>
      </c>
      <c r="F4862" s="68">
        <v>44651</v>
      </c>
    </row>
    <row r="4863" spans="1:6">
      <c r="A4863" s="79" t="s">
        <v>14066</v>
      </c>
      <c r="B4863" s="80">
        <v>2024</v>
      </c>
      <c r="C4863" t="s">
        <v>12990</v>
      </c>
      <c r="D4863" t="s">
        <v>511</v>
      </c>
      <c r="E4863" t="s">
        <v>12991</v>
      </c>
      <c r="F4863" s="68">
        <v>44848</v>
      </c>
    </row>
    <row r="4864" spans="1:6">
      <c r="A4864" s="79" t="s">
        <v>14067</v>
      </c>
      <c r="B4864" s="80">
        <v>2024</v>
      </c>
      <c r="C4864" t="s">
        <v>12992</v>
      </c>
      <c r="D4864" t="s">
        <v>511</v>
      </c>
      <c r="E4864" t="s">
        <v>12993</v>
      </c>
      <c r="F4864" s="68">
        <v>44500</v>
      </c>
    </row>
    <row r="4865" spans="1:6">
      <c r="A4865" s="79" t="s">
        <v>14070</v>
      </c>
      <c r="B4865" s="80">
        <v>2024</v>
      </c>
      <c r="C4865" t="s">
        <v>12954</v>
      </c>
      <c r="D4865" t="s">
        <v>511</v>
      </c>
      <c r="E4865" t="s">
        <v>12994</v>
      </c>
      <c r="F4865" s="68">
        <v>43024</v>
      </c>
    </row>
    <row r="4866" spans="1:6">
      <c r="A4866" s="79" t="s">
        <v>14070</v>
      </c>
      <c r="B4866" s="80">
        <v>2024</v>
      </c>
      <c r="C4866" t="s">
        <v>15625</v>
      </c>
      <c r="D4866" t="s">
        <v>511</v>
      </c>
      <c r="E4866" t="s">
        <v>12995</v>
      </c>
      <c r="F4866" s="68">
        <v>44460</v>
      </c>
    </row>
    <row r="4867" spans="1:6">
      <c r="A4867" s="79" t="s">
        <v>14072</v>
      </c>
      <c r="B4867" s="80">
        <v>2024</v>
      </c>
      <c r="C4867" t="s">
        <v>12996</v>
      </c>
      <c r="D4867" t="s">
        <v>511</v>
      </c>
      <c r="E4867" t="s">
        <v>12997</v>
      </c>
      <c r="F4867" s="68">
        <v>43859</v>
      </c>
    </row>
    <row r="4868" spans="1:6">
      <c r="A4868" s="79" t="s">
        <v>14072</v>
      </c>
      <c r="B4868" s="80">
        <v>2024</v>
      </c>
      <c r="C4868" t="s">
        <v>12998</v>
      </c>
      <c r="D4868" t="s">
        <v>511</v>
      </c>
      <c r="E4868" t="s">
        <v>12999</v>
      </c>
      <c r="F4868" s="68">
        <v>44500</v>
      </c>
    </row>
    <row r="4869" spans="1:6">
      <c r="A4869" s="79" t="s">
        <v>64</v>
      </c>
      <c r="B4869" s="80">
        <v>2024</v>
      </c>
      <c r="C4869" t="s">
        <v>15626</v>
      </c>
      <c r="D4869" t="s">
        <v>511</v>
      </c>
      <c r="E4869" t="s">
        <v>13000</v>
      </c>
      <c r="F4869" s="68">
        <v>43555</v>
      </c>
    </row>
    <row r="4870" spans="1:6">
      <c r="A4870" s="79" t="s">
        <v>14104</v>
      </c>
      <c r="B4870" s="80">
        <v>2024</v>
      </c>
      <c r="C4870" t="s">
        <v>13001</v>
      </c>
      <c r="D4870" t="s">
        <v>511</v>
      </c>
      <c r="E4870" t="s">
        <v>13002</v>
      </c>
      <c r="F4870" s="68">
        <v>42479</v>
      </c>
    </row>
    <row r="4871" spans="1:6">
      <c r="A4871" s="79" t="s">
        <v>14080</v>
      </c>
      <c r="B4871" s="80">
        <v>2024</v>
      </c>
      <c r="C4871" t="s">
        <v>13003</v>
      </c>
      <c r="D4871" t="s">
        <v>511</v>
      </c>
      <c r="E4871" t="s">
        <v>13004</v>
      </c>
      <c r="F4871" s="68">
        <v>44561</v>
      </c>
    </row>
    <row r="4872" spans="1:6">
      <c r="A4872" s="79" t="s">
        <v>14105</v>
      </c>
      <c r="B4872" s="80">
        <v>2024</v>
      </c>
      <c r="C4872" t="s">
        <v>13005</v>
      </c>
      <c r="D4872" t="s">
        <v>511</v>
      </c>
      <c r="E4872" t="s">
        <v>13006</v>
      </c>
      <c r="F4872" s="68">
        <v>44712</v>
      </c>
    </row>
    <row r="4873" spans="1:6">
      <c r="A4873" s="79" t="s">
        <v>14084</v>
      </c>
      <c r="B4873" s="80">
        <v>2024</v>
      </c>
      <c r="C4873" t="s">
        <v>13007</v>
      </c>
      <c r="D4873" t="s">
        <v>511</v>
      </c>
      <c r="E4873" t="s">
        <v>13008</v>
      </c>
      <c r="F4873" s="68">
        <v>44636</v>
      </c>
    </row>
    <row r="4874" spans="1:6">
      <c r="A4874" s="79" t="s">
        <v>14091</v>
      </c>
      <c r="B4874" s="80">
        <v>2024</v>
      </c>
      <c r="C4874" t="s">
        <v>13009</v>
      </c>
      <c r="D4874" t="s">
        <v>511</v>
      </c>
      <c r="E4874" t="s">
        <v>13010</v>
      </c>
      <c r="F4874" s="68">
        <v>44804</v>
      </c>
    </row>
    <row r="4875" spans="1:6">
      <c r="A4875" s="79" t="s">
        <v>14091</v>
      </c>
      <c r="B4875" s="80">
        <v>2024</v>
      </c>
      <c r="C4875" t="s">
        <v>11785</v>
      </c>
      <c r="D4875" t="s">
        <v>511</v>
      </c>
      <c r="E4875" t="s">
        <v>13011</v>
      </c>
      <c r="F4875" s="68">
        <v>43585</v>
      </c>
    </row>
    <row r="4876" spans="1:6">
      <c r="A4876" s="79" t="s">
        <v>14093</v>
      </c>
      <c r="B4876" s="80">
        <v>2024</v>
      </c>
      <c r="C4876" t="s">
        <v>13012</v>
      </c>
      <c r="D4876" t="s">
        <v>511</v>
      </c>
      <c r="E4876" t="s">
        <v>13013</v>
      </c>
      <c r="F4876" s="68">
        <v>42767</v>
      </c>
    </row>
    <row r="4877" spans="1:6">
      <c r="A4877" s="79" t="s">
        <v>14093</v>
      </c>
      <c r="B4877" s="80">
        <v>2024</v>
      </c>
      <c r="C4877" t="s">
        <v>15627</v>
      </c>
      <c r="D4877" t="s">
        <v>511</v>
      </c>
      <c r="E4877" t="s">
        <v>13014</v>
      </c>
      <c r="F4877" s="68">
        <v>44854</v>
      </c>
    </row>
    <row r="4878" spans="1:6">
      <c r="A4878" s="79" t="s">
        <v>14093</v>
      </c>
      <c r="B4878" s="80">
        <v>2024</v>
      </c>
      <c r="C4878" t="s">
        <v>15628</v>
      </c>
      <c r="D4878" t="s">
        <v>511</v>
      </c>
      <c r="E4878" t="s">
        <v>13015</v>
      </c>
      <c r="F4878" s="68">
        <v>44854</v>
      </c>
    </row>
    <row r="4879" spans="1:6">
      <c r="A4879" s="79" t="s">
        <v>14093</v>
      </c>
      <c r="B4879" s="80">
        <v>2024</v>
      </c>
      <c r="C4879" t="s">
        <v>13016</v>
      </c>
      <c r="D4879" t="s">
        <v>511</v>
      </c>
      <c r="E4879" t="s">
        <v>13017</v>
      </c>
      <c r="F4879" s="68">
        <v>44652</v>
      </c>
    </row>
    <row r="4880" spans="1:6">
      <c r="A4880" s="79" t="s">
        <v>14093</v>
      </c>
      <c r="B4880" s="80">
        <v>2024</v>
      </c>
      <c r="C4880" t="s">
        <v>13018</v>
      </c>
      <c r="D4880" t="s">
        <v>511</v>
      </c>
      <c r="E4880" t="s">
        <v>13019</v>
      </c>
      <c r="F4880" s="68">
        <v>44652</v>
      </c>
    </row>
    <row r="4881" spans="1:6">
      <c r="A4881" s="79" t="s">
        <v>14093</v>
      </c>
      <c r="B4881" s="80">
        <v>2024</v>
      </c>
      <c r="C4881" t="s">
        <v>13091</v>
      </c>
      <c r="D4881" t="s">
        <v>511</v>
      </c>
      <c r="E4881" t="s">
        <v>13020</v>
      </c>
      <c r="F4881" s="68">
        <v>44652</v>
      </c>
    </row>
    <row r="4882" spans="1:6">
      <c r="A4882" s="79" t="s">
        <v>14095</v>
      </c>
      <c r="B4882" s="80">
        <v>2024</v>
      </c>
      <c r="C4882" t="s">
        <v>15629</v>
      </c>
      <c r="D4882" t="s">
        <v>511</v>
      </c>
      <c r="E4882" t="s">
        <v>13021</v>
      </c>
      <c r="F4882" s="68">
        <v>45005</v>
      </c>
    </row>
    <row r="4883" spans="1:6">
      <c r="A4883" s="79" t="s">
        <v>14106</v>
      </c>
      <c r="B4883" s="80">
        <v>2025</v>
      </c>
      <c r="C4883" t="s">
        <v>13022</v>
      </c>
      <c r="D4883" t="s">
        <v>511</v>
      </c>
      <c r="E4883" t="s">
        <v>13023</v>
      </c>
      <c r="F4883" s="68">
        <v>44004</v>
      </c>
    </row>
    <row r="4884" spans="1:6">
      <c r="A4884" s="79" t="s">
        <v>14106</v>
      </c>
      <c r="B4884" s="80">
        <v>2025</v>
      </c>
      <c r="C4884" t="s">
        <v>15630</v>
      </c>
      <c r="D4884" t="s">
        <v>511</v>
      </c>
      <c r="E4884" t="s">
        <v>13024</v>
      </c>
      <c r="F4884" s="68">
        <v>43889</v>
      </c>
    </row>
    <row r="4885" spans="1:6">
      <c r="A4885" s="79" t="s">
        <v>14106</v>
      </c>
      <c r="B4885" s="80">
        <v>2025</v>
      </c>
      <c r="C4885" t="s">
        <v>15631</v>
      </c>
      <c r="D4885" t="s">
        <v>511</v>
      </c>
      <c r="E4885" t="s">
        <v>13025</v>
      </c>
      <c r="F4885" s="68">
        <v>44004</v>
      </c>
    </row>
    <row r="4886" spans="1:6">
      <c r="A4886" s="79" t="s">
        <v>14107</v>
      </c>
      <c r="B4886" s="80">
        <v>2025</v>
      </c>
      <c r="C4886" t="s">
        <v>15632</v>
      </c>
      <c r="D4886" t="s">
        <v>511</v>
      </c>
      <c r="E4886" t="s">
        <v>13026</v>
      </c>
      <c r="F4886" s="68">
        <v>43889</v>
      </c>
    </row>
    <row r="4887" spans="1:6">
      <c r="A4887" s="79" t="s">
        <v>14108</v>
      </c>
      <c r="B4887" s="80">
        <v>2025</v>
      </c>
      <c r="C4887" t="s">
        <v>13027</v>
      </c>
      <c r="D4887" t="s">
        <v>511</v>
      </c>
      <c r="E4887" t="s">
        <v>13028</v>
      </c>
      <c r="F4887" s="68">
        <v>42682</v>
      </c>
    </row>
    <row r="4888" spans="1:6">
      <c r="A4888" s="79" t="s">
        <v>14108</v>
      </c>
      <c r="B4888" s="80">
        <v>2025</v>
      </c>
      <c r="C4888" t="s">
        <v>13029</v>
      </c>
      <c r="D4888" t="s">
        <v>511</v>
      </c>
      <c r="E4888" t="s">
        <v>13030</v>
      </c>
      <c r="F4888" s="68">
        <v>42568</v>
      </c>
    </row>
    <row r="4889" spans="1:6">
      <c r="A4889" s="79" t="s">
        <v>14109</v>
      </c>
      <c r="B4889" s="80">
        <v>2025</v>
      </c>
      <c r="C4889" t="s">
        <v>15633</v>
      </c>
      <c r="D4889" t="s">
        <v>511</v>
      </c>
      <c r="E4889" t="s">
        <v>13031</v>
      </c>
      <c r="F4889" s="68">
        <v>44400</v>
      </c>
    </row>
    <row r="4890" spans="1:6">
      <c r="A4890" s="79" t="s">
        <v>14110</v>
      </c>
      <c r="B4890" s="80">
        <v>2025</v>
      </c>
      <c r="C4890" t="s">
        <v>13032</v>
      </c>
      <c r="D4890" t="s">
        <v>511</v>
      </c>
      <c r="E4890" t="s">
        <v>13033</v>
      </c>
      <c r="F4890" s="68">
        <v>44165</v>
      </c>
    </row>
    <row r="4891" spans="1:6">
      <c r="A4891" s="79" t="s">
        <v>14111</v>
      </c>
      <c r="B4891" s="80">
        <v>2025</v>
      </c>
      <c r="C4891" t="s">
        <v>13034</v>
      </c>
      <c r="D4891" t="s">
        <v>511</v>
      </c>
      <c r="E4891" t="s">
        <v>13035</v>
      </c>
      <c r="F4891" s="68">
        <v>44751</v>
      </c>
    </row>
    <row r="4892" spans="1:6">
      <c r="A4892" s="79" t="s">
        <v>14112</v>
      </c>
      <c r="B4892" s="80">
        <v>2025</v>
      </c>
      <c r="C4892" t="s">
        <v>13036</v>
      </c>
      <c r="D4892" t="s">
        <v>511</v>
      </c>
      <c r="E4892" t="s">
        <v>13037</v>
      </c>
      <c r="F4892" s="68">
        <v>44501</v>
      </c>
    </row>
    <row r="4893" spans="1:6">
      <c r="A4893" s="79" t="s">
        <v>14113</v>
      </c>
      <c r="B4893" s="80">
        <v>2025</v>
      </c>
      <c r="C4893" t="s">
        <v>13038</v>
      </c>
      <c r="D4893" t="s">
        <v>511</v>
      </c>
      <c r="E4893" t="s">
        <v>13039</v>
      </c>
      <c r="F4893" s="68">
        <v>43889</v>
      </c>
    </row>
    <row r="4894" spans="1:6">
      <c r="A4894" s="79" t="s">
        <v>14113</v>
      </c>
      <c r="B4894" s="80">
        <v>2025</v>
      </c>
      <c r="C4894" t="s">
        <v>13040</v>
      </c>
      <c r="D4894" t="s">
        <v>511</v>
      </c>
      <c r="E4894" t="s">
        <v>13041</v>
      </c>
      <c r="F4894" s="68">
        <v>43889</v>
      </c>
    </row>
    <row r="4895" spans="1:6">
      <c r="A4895" s="79" t="s">
        <v>14113</v>
      </c>
      <c r="B4895" s="80">
        <v>2025</v>
      </c>
      <c r="C4895" t="s">
        <v>15634</v>
      </c>
      <c r="D4895" t="s">
        <v>511</v>
      </c>
      <c r="E4895" t="s">
        <v>13042</v>
      </c>
      <c r="F4895" s="68">
        <v>43889</v>
      </c>
    </row>
    <row r="4896" spans="1:6">
      <c r="A4896" s="79" t="s">
        <v>14114</v>
      </c>
      <c r="B4896" s="80">
        <v>2025</v>
      </c>
      <c r="C4896" t="s">
        <v>13043</v>
      </c>
      <c r="D4896" t="s">
        <v>511</v>
      </c>
      <c r="E4896" t="s">
        <v>13044</v>
      </c>
      <c r="F4896" s="68">
        <v>44620</v>
      </c>
    </row>
    <row r="4897" spans="1:6">
      <c r="A4897" s="79" t="s">
        <v>14114</v>
      </c>
      <c r="B4897" s="80">
        <v>2025</v>
      </c>
      <c r="C4897" t="s">
        <v>13045</v>
      </c>
      <c r="D4897" t="s">
        <v>511</v>
      </c>
      <c r="E4897" t="s">
        <v>13046</v>
      </c>
      <c r="F4897" s="68">
        <v>43889</v>
      </c>
    </row>
    <row r="4898" spans="1:6">
      <c r="A4898" s="79" t="s">
        <v>14114</v>
      </c>
      <c r="B4898" s="80">
        <v>2025</v>
      </c>
      <c r="C4898" t="s">
        <v>3540</v>
      </c>
      <c r="D4898" t="s">
        <v>511</v>
      </c>
      <c r="E4898" t="s">
        <v>13047</v>
      </c>
      <c r="F4898" s="68">
        <v>43889</v>
      </c>
    </row>
    <row r="4899" spans="1:6">
      <c r="A4899" s="79" t="s">
        <v>14115</v>
      </c>
      <c r="B4899" s="80">
        <v>2025</v>
      </c>
      <c r="C4899" t="s">
        <v>13048</v>
      </c>
      <c r="D4899" t="s">
        <v>511</v>
      </c>
      <c r="E4899" t="s">
        <v>13049</v>
      </c>
      <c r="F4899" s="68">
        <v>44500</v>
      </c>
    </row>
    <row r="4900" spans="1:6">
      <c r="A4900" s="79" t="s">
        <v>14116</v>
      </c>
      <c r="B4900" s="80">
        <v>2025</v>
      </c>
      <c r="C4900" t="s">
        <v>15635</v>
      </c>
      <c r="D4900" t="s">
        <v>511</v>
      </c>
      <c r="E4900" t="s">
        <v>13050</v>
      </c>
      <c r="F4900" s="68">
        <v>43555</v>
      </c>
    </row>
    <row r="4901" spans="1:6">
      <c r="A4901" s="79" t="s">
        <v>14117</v>
      </c>
      <c r="B4901" s="80">
        <v>2025</v>
      </c>
      <c r="C4901" t="s">
        <v>13051</v>
      </c>
      <c r="D4901" t="s">
        <v>511</v>
      </c>
      <c r="E4901" t="s">
        <v>13052</v>
      </c>
      <c r="F4901" s="68">
        <v>44439</v>
      </c>
    </row>
    <row r="4902" spans="1:6">
      <c r="A4902" s="79" t="s">
        <v>14117</v>
      </c>
      <c r="B4902" s="80">
        <v>2025</v>
      </c>
      <c r="C4902" t="s">
        <v>13053</v>
      </c>
      <c r="D4902" t="s">
        <v>511</v>
      </c>
      <c r="E4902" t="s">
        <v>13054</v>
      </c>
      <c r="F4902" s="68">
        <v>44895</v>
      </c>
    </row>
    <row r="4903" spans="1:6">
      <c r="A4903" s="79" t="s">
        <v>14117</v>
      </c>
      <c r="B4903" s="80">
        <v>2025</v>
      </c>
      <c r="C4903" t="s">
        <v>13055</v>
      </c>
      <c r="D4903" t="s">
        <v>511</v>
      </c>
      <c r="E4903" t="s">
        <v>13056</v>
      </c>
      <c r="F4903" s="68">
        <v>44834</v>
      </c>
    </row>
    <row r="4904" spans="1:6">
      <c r="A4904" s="79" t="s">
        <v>14117</v>
      </c>
      <c r="B4904" s="80">
        <v>2025</v>
      </c>
      <c r="C4904" t="s">
        <v>13057</v>
      </c>
      <c r="D4904" t="s">
        <v>511</v>
      </c>
      <c r="E4904" t="s">
        <v>13058</v>
      </c>
      <c r="F4904" s="68">
        <v>44735</v>
      </c>
    </row>
    <row r="4905" spans="1:6">
      <c r="A4905" s="79" t="s">
        <v>14118</v>
      </c>
      <c r="B4905" s="80">
        <v>2025</v>
      </c>
      <c r="C4905" t="s">
        <v>15636</v>
      </c>
      <c r="D4905" t="s">
        <v>511</v>
      </c>
      <c r="E4905" t="s">
        <v>13059</v>
      </c>
      <c r="F4905" s="68">
        <v>44469</v>
      </c>
    </row>
    <row r="4906" spans="1:6">
      <c r="A4906" s="79" t="s">
        <v>14118</v>
      </c>
      <c r="B4906" s="80">
        <v>2025</v>
      </c>
      <c r="C4906" t="s">
        <v>13060</v>
      </c>
      <c r="D4906" t="s">
        <v>511</v>
      </c>
      <c r="E4906" t="s">
        <v>13061</v>
      </c>
      <c r="F4906" s="68">
        <v>44469</v>
      </c>
    </row>
    <row r="4907" spans="1:6">
      <c r="A4907" s="79" t="s">
        <v>14119</v>
      </c>
      <c r="B4907" s="80">
        <v>2025</v>
      </c>
      <c r="C4907" t="s">
        <v>8753</v>
      </c>
      <c r="D4907" t="s">
        <v>511</v>
      </c>
      <c r="E4907" t="s">
        <v>13062</v>
      </c>
      <c r="F4907" s="68">
        <v>43259</v>
      </c>
    </row>
    <row r="4908" spans="1:6">
      <c r="A4908" s="79" t="s">
        <v>14119</v>
      </c>
      <c r="B4908" s="80">
        <v>2025</v>
      </c>
      <c r="C4908" t="s">
        <v>15637</v>
      </c>
      <c r="D4908" t="s">
        <v>511</v>
      </c>
      <c r="E4908" t="s">
        <v>13063</v>
      </c>
      <c r="F4908" s="68">
        <v>43259</v>
      </c>
    </row>
    <row r="4909" spans="1:6">
      <c r="A4909" s="79" t="s">
        <v>14119</v>
      </c>
      <c r="B4909" s="80">
        <v>2025</v>
      </c>
      <c r="C4909" t="s">
        <v>13064</v>
      </c>
      <c r="D4909" t="s">
        <v>511</v>
      </c>
      <c r="E4909" t="s">
        <v>13065</v>
      </c>
      <c r="F4909" s="68">
        <v>43259</v>
      </c>
    </row>
    <row r="4910" spans="1:6">
      <c r="A4910" s="79" t="s">
        <v>14119</v>
      </c>
      <c r="B4910" s="80">
        <v>2025</v>
      </c>
      <c r="C4910" t="s">
        <v>13066</v>
      </c>
      <c r="D4910" t="s">
        <v>511</v>
      </c>
      <c r="E4910" t="s">
        <v>13067</v>
      </c>
      <c r="F4910" s="68">
        <v>43259</v>
      </c>
    </row>
    <row r="4911" spans="1:6">
      <c r="A4911" s="79" t="s">
        <v>14119</v>
      </c>
      <c r="B4911" s="80">
        <v>2025</v>
      </c>
      <c r="C4911" t="s">
        <v>15638</v>
      </c>
      <c r="D4911" t="s">
        <v>511</v>
      </c>
      <c r="E4911" t="s">
        <v>13068</v>
      </c>
      <c r="F4911" s="68">
        <v>43259</v>
      </c>
    </row>
    <row r="4912" spans="1:6">
      <c r="A4912" s="79" t="s">
        <v>14119</v>
      </c>
      <c r="B4912" s="80">
        <v>2025</v>
      </c>
      <c r="C4912" t="s">
        <v>13069</v>
      </c>
      <c r="D4912" t="s">
        <v>511</v>
      </c>
      <c r="E4912" t="s">
        <v>13070</v>
      </c>
      <c r="F4912" s="68">
        <v>44713</v>
      </c>
    </row>
    <row r="4913" spans="1:6">
      <c r="A4913" s="79" t="s">
        <v>14120</v>
      </c>
      <c r="B4913" s="80">
        <v>2025</v>
      </c>
      <c r="C4913" t="s">
        <v>4289</v>
      </c>
      <c r="D4913" t="s">
        <v>511</v>
      </c>
      <c r="E4913" t="s">
        <v>13071</v>
      </c>
      <c r="F4913" s="68">
        <v>44887</v>
      </c>
    </row>
    <row r="4914" spans="1:6">
      <c r="A4914" s="79" t="s">
        <v>14120</v>
      </c>
      <c r="B4914" s="80">
        <v>2025</v>
      </c>
      <c r="C4914" t="s">
        <v>13072</v>
      </c>
      <c r="D4914" t="s">
        <v>511</v>
      </c>
      <c r="E4914" t="s">
        <v>13073</v>
      </c>
      <c r="F4914" s="68">
        <v>44620</v>
      </c>
    </row>
    <row r="4915" spans="1:6">
      <c r="A4915" s="79" t="s">
        <v>14120</v>
      </c>
      <c r="B4915" s="80">
        <v>2025</v>
      </c>
      <c r="C4915" t="s">
        <v>296</v>
      </c>
      <c r="D4915" t="s">
        <v>511</v>
      </c>
      <c r="E4915" t="s">
        <v>13074</v>
      </c>
      <c r="F4915" s="68">
        <v>44773</v>
      </c>
    </row>
    <row r="4916" spans="1:6">
      <c r="A4916" s="79" t="s">
        <v>14120</v>
      </c>
      <c r="B4916" s="80">
        <v>2025</v>
      </c>
      <c r="C4916" t="s">
        <v>13075</v>
      </c>
      <c r="D4916" t="s">
        <v>511</v>
      </c>
      <c r="E4916" t="s">
        <v>13076</v>
      </c>
      <c r="F4916" s="68">
        <v>44773</v>
      </c>
    </row>
    <row r="4917" spans="1:6">
      <c r="A4917" s="79" t="s">
        <v>14120</v>
      </c>
      <c r="B4917" s="80">
        <v>2025</v>
      </c>
      <c r="C4917" t="s">
        <v>13077</v>
      </c>
      <c r="D4917" t="s">
        <v>511</v>
      </c>
      <c r="E4917" t="s">
        <v>13078</v>
      </c>
      <c r="F4917" s="68">
        <v>44805</v>
      </c>
    </row>
    <row r="4918" spans="1:6">
      <c r="A4918" s="79" t="s">
        <v>14120</v>
      </c>
      <c r="B4918" s="80">
        <v>2025</v>
      </c>
      <c r="C4918" t="s">
        <v>9643</v>
      </c>
      <c r="D4918" t="s">
        <v>511</v>
      </c>
      <c r="E4918" t="s">
        <v>13079</v>
      </c>
      <c r="F4918" s="68">
        <v>44286</v>
      </c>
    </row>
    <row r="4919" spans="1:6">
      <c r="A4919" s="79" t="s">
        <v>14120</v>
      </c>
      <c r="B4919" s="80">
        <v>2025</v>
      </c>
      <c r="C4919" t="s">
        <v>15639</v>
      </c>
      <c r="D4919" t="s">
        <v>511</v>
      </c>
      <c r="E4919" t="s">
        <v>13080</v>
      </c>
      <c r="F4919" s="68">
        <v>44135</v>
      </c>
    </row>
    <row r="4920" spans="1:6">
      <c r="A4920" s="79" t="s">
        <v>14120</v>
      </c>
      <c r="B4920" s="80">
        <v>2025</v>
      </c>
      <c r="C4920" t="s">
        <v>14733</v>
      </c>
      <c r="D4920" t="s">
        <v>511</v>
      </c>
      <c r="E4920" t="s">
        <v>13081</v>
      </c>
      <c r="F4920" s="68">
        <v>44134</v>
      </c>
    </row>
    <row r="4921" spans="1:6">
      <c r="A4921" s="79" t="s">
        <v>14120</v>
      </c>
      <c r="B4921" s="80">
        <v>2025</v>
      </c>
      <c r="C4921" t="s">
        <v>15640</v>
      </c>
      <c r="D4921" t="s">
        <v>511</v>
      </c>
      <c r="E4921" t="s">
        <v>13082</v>
      </c>
      <c r="F4921" s="68">
        <v>44135</v>
      </c>
    </row>
    <row r="4922" spans="1:6">
      <c r="A4922" s="79" t="s">
        <v>14120</v>
      </c>
      <c r="B4922" s="80">
        <v>2025</v>
      </c>
      <c r="C4922" t="s">
        <v>15641</v>
      </c>
      <c r="D4922" t="s">
        <v>511</v>
      </c>
      <c r="E4922" t="s">
        <v>13083</v>
      </c>
      <c r="F4922" s="68">
        <v>44135</v>
      </c>
    </row>
    <row r="4923" spans="1:6">
      <c r="A4923" s="79" t="s">
        <v>14120</v>
      </c>
      <c r="B4923" s="80">
        <v>2025</v>
      </c>
      <c r="C4923" t="s">
        <v>15642</v>
      </c>
      <c r="D4923" t="s">
        <v>511</v>
      </c>
      <c r="E4923" t="s">
        <v>13084</v>
      </c>
      <c r="F4923" s="68">
        <v>44135</v>
      </c>
    </row>
    <row r="4924" spans="1:6">
      <c r="A4924" s="79" t="s">
        <v>14120</v>
      </c>
      <c r="B4924" s="80">
        <v>2025</v>
      </c>
      <c r="C4924" t="s">
        <v>13085</v>
      </c>
      <c r="D4924" t="s">
        <v>511</v>
      </c>
      <c r="E4924" t="s">
        <v>13086</v>
      </c>
      <c r="F4924" s="68">
        <v>42523</v>
      </c>
    </row>
    <row r="4925" spans="1:6">
      <c r="A4925" s="79" t="s">
        <v>14120</v>
      </c>
      <c r="B4925" s="80">
        <v>2025</v>
      </c>
      <c r="C4925" t="s">
        <v>13087</v>
      </c>
      <c r="D4925" t="s">
        <v>511</v>
      </c>
      <c r="E4925" t="s">
        <v>13088</v>
      </c>
      <c r="F4925" s="68">
        <v>42523</v>
      </c>
    </row>
    <row r="4926" spans="1:6">
      <c r="A4926" s="79" t="s">
        <v>14121</v>
      </c>
      <c r="B4926" s="80">
        <v>2025</v>
      </c>
      <c r="C4926" t="s">
        <v>13089</v>
      </c>
      <c r="D4926" t="s">
        <v>511</v>
      </c>
      <c r="E4926" t="s">
        <v>13090</v>
      </c>
      <c r="F4926" s="68">
        <v>42573</v>
      </c>
    </row>
    <row r="4927" spans="1:6">
      <c r="A4927" s="79" t="s">
        <v>14121</v>
      </c>
      <c r="B4927" s="80">
        <v>2025</v>
      </c>
      <c r="C4927" t="s">
        <v>13091</v>
      </c>
      <c r="D4927" t="s">
        <v>511</v>
      </c>
      <c r="E4927" t="s">
        <v>13092</v>
      </c>
      <c r="F4927" s="68">
        <v>42573</v>
      </c>
    </row>
    <row r="4928" spans="1:6">
      <c r="A4928" s="79" t="s">
        <v>14121</v>
      </c>
      <c r="B4928" s="80">
        <v>2025</v>
      </c>
      <c r="C4928" t="s">
        <v>13093</v>
      </c>
      <c r="D4928" t="s">
        <v>511</v>
      </c>
      <c r="E4928" t="s">
        <v>13094</v>
      </c>
      <c r="F4928" s="68">
        <v>42573</v>
      </c>
    </row>
    <row r="4929" spans="1:6">
      <c r="A4929" s="79" t="s">
        <v>14121</v>
      </c>
      <c r="B4929" s="80">
        <v>2025</v>
      </c>
      <c r="C4929" t="s">
        <v>13095</v>
      </c>
      <c r="D4929" t="s">
        <v>511</v>
      </c>
      <c r="E4929" t="s">
        <v>13096</v>
      </c>
      <c r="F4929" s="68">
        <v>44968</v>
      </c>
    </row>
    <row r="4930" spans="1:6">
      <c r="A4930" s="79" t="s">
        <v>14122</v>
      </c>
      <c r="B4930" s="80">
        <v>2025</v>
      </c>
      <c r="C4930" t="s">
        <v>13097</v>
      </c>
      <c r="D4930" t="s">
        <v>511</v>
      </c>
      <c r="E4930" t="s">
        <v>13098</v>
      </c>
      <c r="F4930" s="68">
        <v>43312</v>
      </c>
    </row>
    <row r="4931" spans="1:6">
      <c r="A4931" s="79" t="s">
        <v>14123</v>
      </c>
      <c r="B4931" s="80">
        <v>2025</v>
      </c>
      <c r="C4931" t="s">
        <v>13099</v>
      </c>
      <c r="D4931" t="s">
        <v>511</v>
      </c>
      <c r="E4931" t="s">
        <v>13100</v>
      </c>
      <c r="F4931" s="68">
        <v>44959</v>
      </c>
    </row>
    <row r="4932" spans="1:6">
      <c r="A4932" s="79" t="s">
        <v>14124</v>
      </c>
      <c r="B4932" s="80">
        <v>2025</v>
      </c>
      <c r="C4932" t="s">
        <v>15643</v>
      </c>
      <c r="D4932" t="s">
        <v>511</v>
      </c>
      <c r="E4932" t="s">
        <v>13101</v>
      </c>
      <c r="F4932" s="68">
        <v>43259</v>
      </c>
    </row>
    <row r="4933" spans="1:6">
      <c r="A4933" s="79" t="s">
        <v>14124</v>
      </c>
      <c r="B4933" s="80">
        <v>2025</v>
      </c>
      <c r="C4933" t="s">
        <v>13102</v>
      </c>
      <c r="D4933" t="s">
        <v>511</v>
      </c>
      <c r="E4933" t="s">
        <v>13103</v>
      </c>
      <c r="F4933" s="68">
        <v>43011</v>
      </c>
    </row>
    <row r="4934" spans="1:6">
      <c r="A4934" s="79" t="s">
        <v>14124</v>
      </c>
      <c r="B4934" s="80">
        <v>2025</v>
      </c>
      <c r="C4934" t="s">
        <v>12341</v>
      </c>
      <c r="D4934" t="s">
        <v>511</v>
      </c>
      <c r="E4934" t="s">
        <v>13104</v>
      </c>
      <c r="F4934" s="68">
        <v>43011</v>
      </c>
    </row>
    <row r="4935" spans="1:6">
      <c r="A4935" s="79" t="s">
        <v>14125</v>
      </c>
      <c r="B4935" s="80">
        <v>2025</v>
      </c>
      <c r="C4935" t="s">
        <v>13105</v>
      </c>
      <c r="D4935" t="s">
        <v>511</v>
      </c>
      <c r="E4935" t="s">
        <v>13106</v>
      </c>
      <c r="F4935" s="68">
        <v>44072</v>
      </c>
    </row>
    <row r="4936" spans="1:6">
      <c r="A4936" s="79" t="s">
        <v>14125</v>
      </c>
      <c r="B4936" s="80">
        <v>2025</v>
      </c>
      <c r="C4936" t="s">
        <v>13107</v>
      </c>
      <c r="D4936" t="s">
        <v>511</v>
      </c>
      <c r="E4936" t="s">
        <v>13108</v>
      </c>
      <c r="F4936" s="68">
        <v>44072</v>
      </c>
    </row>
    <row r="4937" spans="1:6">
      <c r="A4937" s="79" t="s">
        <v>14126</v>
      </c>
      <c r="B4937" s="80">
        <v>2025</v>
      </c>
      <c r="C4937" t="s">
        <v>15644</v>
      </c>
      <c r="D4937" t="s">
        <v>511</v>
      </c>
      <c r="E4937" t="s">
        <v>13109</v>
      </c>
      <c r="F4937" s="68">
        <v>44757</v>
      </c>
    </row>
    <row r="4938" spans="1:6">
      <c r="A4938" s="79" t="s">
        <v>14126</v>
      </c>
      <c r="B4938" s="80">
        <v>2025</v>
      </c>
      <c r="C4938" t="s">
        <v>13110</v>
      </c>
      <c r="D4938" t="s">
        <v>511</v>
      </c>
      <c r="E4938" t="s">
        <v>13111</v>
      </c>
      <c r="F4938" s="68">
        <v>43749</v>
      </c>
    </row>
    <row r="4939" spans="1:6">
      <c r="A4939" s="79" t="s">
        <v>14126</v>
      </c>
      <c r="B4939" s="80">
        <v>2025</v>
      </c>
      <c r="C4939" t="s">
        <v>13112</v>
      </c>
      <c r="D4939" t="s">
        <v>511</v>
      </c>
      <c r="E4939" t="s">
        <v>13113</v>
      </c>
      <c r="F4939" s="68">
        <v>42912</v>
      </c>
    </row>
    <row r="4940" spans="1:6">
      <c r="A4940" s="79" t="s">
        <v>14126</v>
      </c>
      <c r="B4940" s="80">
        <v>2025</v>
      </c>
      <c r="C4940" t="s">
        <v>13114</v>
      </c>
      <c r="D4940" t="s">
        <v>511</v>
      </c>
      <c r="E4940" t="s">
        <v>13115</v>
      </c>
      <c r="F4940" s="68">
        <v>43600</v>
      </c>
    </row>
    <row r="4941" spans="1:6">
      <c r="A4941" s="79" t="s">
        <v>14127</v>
      </c>
      <c r="B4941" s="80">
        <v>2025</v>
      </c>
      <c r="C4941" t="s">
        <v>13116</v>
      </c>
      <c r="D4941" t="s">
        <v>511</v>
      </c>
      <c r="E4941" t="s">
        <v>13117</v>
      </c>
      <c r="F4941" s="68">
        <v>44469</v>
      </c>
    </row>
    <row r="4942" spans="1:6">
      <c r="A4942" s="79" t="s">
        <v>14127</v>
      </c>
      <c r="B4942" s="80">
        <v>2025</v>
      </c>
      <c r="C4942" t="s">
        <v>15645</v>
      </c>
      <c r="D4942" t="s">
        <v>511</v>
      </c>
      <c r="E4942" t="s">
        <v>13118</v>
      </c>
      <c r="F4942" s="68">
        <v>44469</v>
      </c>
    </row>
    <row r="4943" spans="1:6">
      <c r="A4943" s="79" t="s">
        <v>14127</v>
      </c>
      <c r="B4943" s="80">
        <v>2025</v>
      </c>
      <c r="C4943" t="s">
        <v>13119</v>
      </c>
      <c r="D4943" t="s">
        <v>511</v>
      </c>
      <c r="E4943" t="s">
        <v>13120</v>
      </c>
      <c r="F4943" s="68">
        <v>44469</v>
      </c>
    </row>
    <row r="4944" spans="1:6">
      <c r="A4944" s="79" t="s">
        <v>14127</v>
      </c>
      <c r="B4944" s="80">
        <v>2025</v>
      </c>
      <c r="C4944" t="s">
        <v>15646</v>
      </c>
      <c r="D4944" t="s">
        <v>511</v>
      </c>
      <c r="E4944" t="s">
        <v>13121</v>
      </c>
      <c r="F4944" s="68">
        <v>44469</v>
      </c>
    </row>
    <row r="4945" spans="1:6">
      <c r="A4945" s="79" t="s">
        <v>14127</v>
      </c>
      <c r="B4945" s="80">
        <v>2025</v>
      </c>
      <c r="C4945" t="s">
        <v>15647</v>
      </c>
      <c r="D4945" t="s">
        <v>511</v>
      </c>
      <c r="E4945" t="s">
        <v>13122</v>
      </c>
      <c r="F4945" s="68">
        <v>44469</v>
      </c>
    </row>
    <row r="4946" spans="1:6">
      <c r="A4946" s="79" t="s">
        <v>14127</v>
      </c>
      <c r="B4946" s="80">
        <v>2025</v>
      </c>
      <c r="C4946" t="s">
        <v>13123</v>
      </c>
      <c r="D4946" t="s">
        <v>511</v>
      </c>
      <c r="E4946" t="s">
        <v>13124</v>
      </c>
      <c r="F4946" s="68">
        <v>44469</v>
      </c>
    </row>
    <row r="4947" spans="1:6">
      <c r="A4947" s="79" t="s">
        <v>14127</v>
      </c>
      <c r="B4947" s="80">
        <v>2025</v>
      </c>
      <c r="C4947" t="s">
        <v>15648</v>
      </c>
      <c r="D4947" t="s">
        <v>511</v>
      </c>
      <c r="E4947" t="s">
        <v>13125</v>
      </c>
      <c r="F4947" s="68">
        <v>44469</v>
      </c>
    </row>
    <row r="4948" spans="1:6">
      <c r="A4948" s="79" t="s">
        <v>14127</v>
      </c>
      <c r="B4948" s="80">
        <v>2025</v>
      </c>
      <c r="C4948" t="s">
        <v>13126</v>
      </c>
      <c r="D4948" t="s">
        <v>511</v>
      </c>
      <c r="E4948" t="s">
        <v>13127</v>
      </c>
      <c r="F4948" s="68">
        <v>44469</v>
      </c>
    </row>
    <row r="4949" spans="1:6">
      <c r="A4949" s="79" t="s">
        <v>14127</v>
      </c>
      <c r="B4949" s="80">
        <v>2025</v>
      </c>
      <c r="C4949" t="s">
        <v>13128</v>
      </c>
      <c r="D4949" t="s">
        <v>511</v>
      </c>
      <c r="E4949" t="s">
        <v>13129</v>
      </c>
      <c r="F4949" s="68">
        <v>44469</v>
      </c>
    </row>
    <row r="4950" spans="1:6">
      <c r="A4950" s="79" t="s">
        <v>14127</v>
      </c>
      <c r="B4950" s="80">
        <v>2025</v>
      </c>
      <c r="C4950" t="s">
        <v>13130</v>
      </c>
      <c r="D4950" t="s">
        <v>511</v>
      </c>
      <c r="E4950" t="s">
        <v>13131</v>
      </c>
      <c r="F4950" s="68">
        <v>44469</v>
      </c>
    </row>
    <row r="4951" spans="1:6">
      <c r="A4951" s="79" t="s">
        <v>14127</v>
      </c>
      <c r="B4951" s="80">
        <v>2025</v>
      </c>
      <c r="C4951" t="s">
        <v>13132</v>
      </c>
      <c r="D4951" t="s">
        <v>511</v>
      </c>
      <c r="E4951" t="s">
        <v>13133</v>
      </c>
      <c r="F4951" s="68">
        <v>44469</v>
      </c>
    </row>
    <row r="4952" spans="1:6">
      <c r="A4952" s="79" t="s">
        <v>14127</v>
      </c>
      <c r="B4952" s="80">
        <v>2025</v>
      </c>
      <c r="C4952" t="s">
        <v>13134</v>
      </c>
      <c r="D4952" t="s">
        <v>511</v>
      </c>
      <c r="E4952" t="s">
        <v>13135</v>
      </c>
      <c r="F4952" s="68">
        <v>44469</v>
      </c>
    </row>
    <row r="4953" spans="1:6">
      <c r="A4953" s="79" t="s">
        <v>14127</v>
      </c>
      <c r="B4953" s="80">
        <v>2025</v>
      </c>
      <c r="C4953" t="s">
        <v>13136</v>
      </c>
      <c r="D4953" t="s">
        <v>511</v>
      </c>
      <c r="E4953" t="s">
        <v>13137</v>
      </c>
      <c r="F4953" s="68">
        <v>44469</v>
      </c>
    </row>
    <row r="4954" spans="1:6">
      <c r="A4954" s="79" t="s">
        <v>14127</v>
      </c>
      <c r="B4954" s="80">
        <v>2025</v>
      </c>
      <c r="C4954" t="s">
        <v>13138</v>
      </c>
      <c r="D4954" t="s">
        <v>511</v>
      </c>
      <c r="E4954" t="s">
        <v>13139</v>
      </c>
      <c r="F4954" s="68">
        <v>44469</v>
      </c>
    </row>
    <row r="4955" spans="1:6">
      <c r="A4955" s="79" t="s">
        <v>14127</v>
      </c>
      <c r="B4955" s="80">
        <v>2025</v>
      </c>
      <c r="C4955" t="s">
        <v>15649</v>
      </c>
      <c r="D4955" t="s">
        <v>511</v>
      </c>
      <c r="E4955" t="s">
        <v>13140</v>
      </c>
      <c r="F4955" s="68">
        <v>44469</v>
      </c>
    </row>
    <row r="4956" spans="1:6">
      <c r="A4956" s="79" t="s">
        <v>14127</v>
      </c>
      <c r="B4956" s="80">
        <v>2025</v>
      </c>
      <c r="C4956" t="s">
        <v>13141</v>
      </c>
      <c r="D4956" t="s">
        <v>511</v>
      </c>
      <c r="E4956" t="s">
        <v>13142</v>
      </c>
      <c r="F4956" s="68">
        <v>44469</v>
      </c>
    </row>
    <row r="4957" spans="1:6">
      <c r="A4957" s="79" t="s">
        <v>14127</v>
      </c>
      <c r="B4957" s="80">
        <v>2025</v>
      </c>
      <c r="C4957" t="s">
        <v>13143</v>
      </c>
      <c r="D4957" t="s">
        <v>511</v>
      </c>
      <c r="E4957" t="s">
        <v>13144</v>
      </c>
      <c r="F4957" s="68">
        <v>44469</v>
      </c>
    </row>
    <row r="4958" spans="1:6">
      <c r="A4958" s="79" t="s">
        <v>14127</v>
      </c>
      <c r="B4958" s="80">
        <v>2025</v>
      </c>
      <c r="C4958" t="s">
        <v>13145</v>
      </c>
      <c r="D4958" t="s">
        <v>511</v>
      </c>
      <c r="E4958" t="s">
        <v>13146</v>
      </c>
      <c r="F4958" s="68">
        <v>44469</v>
      </c>
    </row>
    <row r="4959" spans="1:6">
      <c r="A4959" s="79" t="s">
        <v>14127</v>
      </c>
      <c r="B4959" s="80">
        <v>2025</v>
      </c>
      <c r="C4959" t="s">
        <v>13147</v>
      </c>
      <c r="D4959" t="s">
        <v>511</v>
      </c>
      <c r="E4959" t="s">
        <v>13148</v>
      </c>
      <c r="F4959" s="68">
        <v>44469</v>
      </c>
    </row>
    <row r="4960" spans="1:6">
      <c r="A4960" s="79" t="s">
        <v>14127</v>
      </c>
      <c r="B4960" s="80">
        <v>2025</v>
      </c>
      <c r="C4960" t="s">
        <v>13149</v>
      </c>
      <c r="D4960" t="s">
        <v>511</v>
      </c>
      <c r="E4960" t="s">
        <v>13150</v>
      </c>
      <c r="F4960" s="68">
        <v>44469</v>
      </c>
    </row>
    <row r="4961" spans="1:7">
      <c r="A4961" s="79" t="s">
        <v>14127</v>
      </c>
      <c r="B4961" s="80">
        <v>2025</v>
      </c>
      <c r="C4961" t="s">
        <v>13151</v>
      </c>
      <c r="D4961" t="s">
        <v>511</v>
      </c>
      <c r="E4961" t="s">
        <v>13152</v>
      </c>
      <c r="F4961" s="68">
        <v>44469</v>
      </c>
    </row>
    <row r="4962" spans="1:7">
      <c r="A4962" s="79" t="s">
        <v>14127</v>
      </c>
      <c r="B4962" s="80">
        <v>2025</v>
      </c>
      <c r="C4962" t="s">
        <v>13153</v>
      </c>
      <c r="D4962" t="s">
        <v>511</v>
      </c>
      <c r="E4962" t="s">
        <v>13154</v>
      </c>
      <c r="F4962" s="68">
        <v>43137</v>
      </c>
    </row>
    <row r="4963" spans="1:7">
      <c r="A4963" s="79" t="s">
        <v>14128</v>
      </c>
      <c r="B4963" s="80">
        <v>2025</v>
      </c>
      <c r="C4963" t="s">
        <v>15650</v>
      </c>
      <c r="D4963" t="s">
        <v>511</v>
      </c>
      <c r="E4963" t="s">
        <v>13155</v>
      </c>
      <c r="F4963" s="68">
        <v>44408</v>
      </c>
    </row>
    <row r="4964" spans="1:7">
      <c r="A4964" s="79" t="s">
        <v>14128</v>
      </c>
      <c r="B4964" s="80">
        <v>2025</v>
      </c>
      <c r="C4964" t="s">
        <v>15651</v>
      </c>
      <c r="D4964" t="s">
        <v>511</v>
      </c>
      <c r="E4964" t="s">
        <v>13156</v>
      </c>
      <c r="F4964" s="68">
        <v>44408</v>
      </c>
    </row>
    <row r="4965" spans="1:7">
      <c r="A4965" s="79" t="s">
        <v>14129</v>
      </c>
      <c r="B4965" s="80">
        <v>2025</v>
      </c>
      <c r="C4965" t="s">
        <v>13157</v>
      </c>
      <c r="D4965" t="s">
        <v>511</v>
      </c>
      <c r="E4965" t="s">
        <v>13158</v>
      </c>
      <c r="F4965" s="68">
        <v>44940</v>
      </c>
    </row>
    <row r="4966" spans="1:7">
      <c r="A4966" s="79" t="s">
        <v>14129</v>
      </c>
      <c r="B4966" s="80">
        <v>2025</v>
      </c>
      <c r="C4966" t="s">
        <v>13159</v>
      </c>
      <c r="D4966" t="s">
        <v>511</v>
      </c>
      <c r="E4966" t="s">
        <v>13160</v>
      </c>
      <c r="F4966" s="68">
        <v>44805</v>
      </c>
    </row>
    <row r="4967" spans="1:7">
      <c r="A4967" s="79" t="s">
        <v>14129</v>
      </c>
      <c r="B4967" s="80">
        <v>2025</v>
      </c>
      <c r="C4967" t="s">
        <v>13161</v>
      </c>
      <c r="D4967" t="s">
        <v>511</v>
      </c>
      <c r="E4967" t="s">
        <v>13162</v>
      </c>
      <c r="F4967" s="68">
        <v>44940</v>
      </c>
    </row>
    <row r="4968" spans="1:7">
      <c r="A4968" s="79" t="s">
        <v>14129</v>
      </c>
      <c r="B4968" s="80">
        <v>2025</v>
      </c>
      <c r="C4968" t="s">
        <v>13163</v>
      </c>
      <c r="D4968" t="s">
        <v>511</v>
      </c>
      <c r="E4968" t="s">
        <v>13164</v>
      </c>
      <c r="F4968" s="68">
        <v>44561</v>
      </c>
    </row>
    <row r="4969" spans="1:7">
      <c r="A4969" s="79" t="s">
        <v>14130</v>
      </c>
      <c r="B4969" s="80">
        <v>2025</v>
      </c>
      <c r="C4969" t="s">
        <v>13165</v>
      </c>
      <c r="D4969" t="s">
        <v>511</v>
      </c>
      <c r="E4969" t="s">
        <v>13166</v>
      </c>
      <c r="F4969" s="68">
        <v>43711</v>
      </c>
    </row>
    <row r="4970" spans="1:7">
      <c r="A4970" s="79" t="s">
        <v>14131</v>
      </c>
      <c r="B4970" s="80">
        <v>2025</v>
      </c>
      <c r="C4970" t="s">
        <v>15652</v>
      </c>
      <c r="D4970" t="s">
        <v>511</v>
      </c>
      <c r="E4970" t="s">
        <v>13167</v>
      </c>
      <c r="F4970" s="68">
        <v>44470</v>
      </c>
    </row>
    <row r="4971" spans="1:7">
      <c r="A4971" s="79" t="s">
        <v>14132</v>
      </c>
      <c r="B4971" s="80">
        <v>2025</v>
      </c>
      <c r="C4971" t="s">
        <v>13168</v>
      </c>
      <c r="D4971" t="s">
        <v>511</v>
      </c>
      <c r="E4971" t="s">
        <v>13169</v>
      </c>
      <c r="F4971" s="68">
        <v>44650</v>
      </c>
      <c r="G4971" s="68"/>
    </row>
    <row r="4972" spans="1:7">
      <c r="A4972" s="79" t="s">
        <v>14132</v>
      </c>
      <c r="B4972" s="80">
        <v>2025</v>
      </c>
      <c r="C4972" t="s">
        <v>13170</v>
      </c>
      <c r="D4972" t="s">
        <v>511</v>
      </c>
      <c r="E4972" t="s">
        <v>13171</v>
      </c>
      <c r="F4972" s="68">
        <v>44650</v>
      </c>
    </row>
    <row r="4973" spans="1:7">
      <c r="A4973" s="79" t="s">
        <v>14133</v>
      </c>
      <c r="B4973" s="80">
        <v>2025</v>
      </c>
      <c r="C4973" t="s">
        <v>13172</v>
      </c>
      <c r="D4973" t="s">
        <v>511</v>
      </c>
      <c r="E4973" t="s">
        <v>13173</v>
      </c>
      <c r="F4973" s="68">
        <v>44774</v>
      </c>
    </row>
    <row r="4974" spans="1:7">
      <c r="A4974" s="79" t="s">
        <v>14133</v>
      </c>
      <c r="B4974" s="80">
        <v>2025</v>
      </c>
      <c r="C4974" t="s">
        <v>13174</v>
      </c>
      <c r="D4974" t="s">
        <v>511</v>
      </c>
      <c r="E4974" t="s">
        <v>13175</v>
      </c>
      <c r="F4974" s="68">
        <v>44987</v>
      </c>
    </row>
    <row r="4975" spans="1:7">
      <c r="A4975" s="79" t="s">
        <v>14133</v>
      </c>
      <c r="B4975" s="80">
        <v>2025</v>
      </c>
      <c r="C4975" t="s">
        <v>13176</v>
      </c>
      <c r="D4975" t="s">
        <v>511</v>
      </c>
      <c r="E4975" t="s">
        <v>13177</v>
      </c>
      <c r="F4975" s="68">
        <v>44834</v>
      </c>
    </row>
    <row r="4976" spans="1:7">
      <c r="A4976" s="79" t="s">
        <v>14134</v>
      </c>
      <c r="B4976" s="80">
        <v>2025</v>
      </c>
      <c r="C4976" t="s">
        <v>13178</v>
      </c>
      <c r="D4976" t="s">
        <v>511</v>
      </c>
      <c r="E4976" t="s">
        <v>13179</v>
      </c>
      <c r="F4976" s="68">
        <v>44620</v>
      </c>
    </row>
    <row r="4977" spans="1:6">
      <c r="A4977" s="79" t="s">
        <v>14134</v>
      </c>
      <c r="B4977" s="80">
        <v>2025</v>
      </c>
      <c r="C4977" t="s">
        <v>13180</v>
      </c>
      <c r="D4977" t="s">
        <v>511</v>
      </c>
      <c r="E4977" t="s">
        <v>13181</v>
      </c>
      <c r="F4977" s="68">
        <v>44774</v>
      </c>
    </row>
    <row r="4978" spans="1:6">
      <c r="A4978" s="79" t="s">
        <v>14134</v>
      </c>
      <c r="B4978" s="80">
        <v>2025</v>
      </c>
      <c r="C4978" t="s">
        <v>13182</v>
      </c>
      <c r="D4978" t="s">
        <v>511</v>
      </c>
      <c r="E4978" t="s">
        <v>13183</v>
      </c>
      <c r="F4978" s="68">
        <v>44469</v>
      </c>
    </row>
    <row r="4979" spans="1:6">
      <c r="A4979" s="79" t="s">
        <v>14134</v>
      </c>
      <c r="B4979" s="80">
        <v>2025</v>
      </c>
      <c r="C4979" t="s">
        <v>13184</v>
      </c>
      <c r="D4979" t="s">
        <v>511</v>
      </c>
      <c r="E4979" t="s">
        <v>13185</v>
      </c>
      <c r="F4979" s="68">
        <v>44469</v>
      </c>
    </row>
    <row r="4980" spans="1:6">
      <c r="A4980" s="79" t="s">
        <v>69</v>
      </c>
      <c r="B4980" s="80">
        <v>2025</v>
      </c>
      <c r="C4980" t="s">
        <v>13186</v>
      </c>
      <c r="D4980" t="s">
        <v>511</v>
      </c>
      <c r="E4980" t="s">
        <v>13187</v>
      </c>
      <c r="F4980" s="68">
        <v>44795</v>
      </c>
    </row>
    <row r="4981" spans="1:6">
      <c r="A4981" s="79" t="s">
        <v>69</v>
      </c>
      <c r="B4981" s="80">
        <v>2025</v>
      </c>
      <c r="C4981" t="s">
        <v>13188</v>
      </c>
      <c r="D4981" t="s">
        <v>511</v>
      </c>
      <c r="E4981" t="s">
        <v>13189</v>
      </c>
      <c r="F4981" s="68">
        <v>44896</v>
      </c>
    </row>
    <row r="4982" spans="1:6">
      <c r="A4982" s="79" t="s">
        <v>14135</v>
      </c>
      <c r="B4982" s="80">
        <v>2025</v>
      </c>
      <c r="C4982" t="s">
        <v>13190</v>
      </c>
      <c r="D4982" t="s">
        <v>511</v>
      </c>
      <c r="E4982" t="s">
        <v>13191</v>
      </c>
      <c r="F4982" s="68">
        <v>44712</v>
      </c>
    </row>
    <row r="4983" spans="1:6">
      <c r="A4983" s="79" t="s">
        <v>14136</v>
      </c>
      <c r="B4983" s="80">
        <v>2025</v>
      </c>
      <c r="C4983" t="s">
        <v>12833</v>
      </c>
      <c r="D4983" t="s">
        <v>511</v>
      </c>
      <c r="E4983" t="s">
        <v>13192</v>
      </c>
      <c r="F4983" s="68">
        <v>44832</v>
      </c>
    </row>
    <row r="4984" spans="1:6">
      <c r="A4984" s="79" t="s">
        <v>14136</v>
      </c>
      <c r="B4984" s="80">
        <v>2025</v>
      </c>
      <c r="C4984" t="s">
        <v>13193</v>
      </c>
      <c r="D4984" t="s">
        <v>511</v>
      </c>
      <c r="E4984" t="s">
        <v>13194</v>
      </c>
      <c r="F4984" s="68">
        <v>44865</v>
      </c>
    </row>
    <row r="4985" spans="1:6">
      <c r="A4985" s="79" t="s">
        <v>14136</v>
      </c>
      <c r="B4985" s="80">
        <v>2025</v>
      </c>
      <c r="C4985" t="s">
        <v>12830</v>
      </c>
      <c r="D4985" t="s">
        <v>511</v>
      </c>
      <c r="E4985" t="s">
        <v>13195</v>
      </c>
      <c r="F4985" s="68">
        <v>44832</v>
      </c>
    </row>
    <row r="4986" spans="1:6">
      <c r="A4986" s="79" t="s">
        <v>14136</v>
      </c>
      <c r="B4986" s="80">
        <v>2025</v>
      </c>
      <c r="C4986" t="s">
        <v>13196</v>
      </c>
      <c r="D4986" t="s">
        <v>511</v>
      </c>
      <c r="E4986" t="s">
        <v>13197</v>
      </c>
      <c r="F4986" s="68">
        <v>44865</v>
      </c>
    </row>
    <row r="4987" spans="1:6">
      <c r="A4987" s="79" t="s">
        <v>14136</v>
      </c>
      <c r="B4987" s="80">
        <v>2025</v>
      </c>
      <c r="C4987" t="s">
        <v>13198</v>
      </c>
      <c r="D4987" t="s">
        <v>511</v>
      </c>
      <c r="E4987" t="s">
        <v>13199</v>
      </c>
      <c r="F4987" s="68">
        <v>44012</v>
      </c>
    </row>
    <row r="4988" spans="1:6">
      <c r="A4988" s="79" t="s">
        <v>14137</v>
      </c>
      <c r="B4988" s="80">
        <v>2025</v>
      </c>
      <c r="C4988" t="s">
        <v>13200</v>
      </c>
      <c r="D4988" t="s">
        <v>511</v>
      </c>
      <c r="E4988" t="s">
        <v>13201</v>
      </c>
      <c r="F4988" s="68">
        <v>44926</v>
      </c>
    </row>
    <row r="4989" spans="1:6">
      <c r="A4989" s="79" t="s">
        <v>14138</v>
      </c>
      <c r="B4989" s="80">
        <v>2025</v>
      </c>
      <c r="C4989" t="s">
        <v>13202</v>
      </c>
      <c r="D4989" t="s">
        <v>511</v>
      </c>
      <c r="E4989" t="s">
        <v>13203</v>
      </c>
      <c r="F4989" s="68">
        <v>44822</v>
      </c>
    </row>
    <row r="4990" spans="1:6">
      <c r="A4990" s="79" t="s">
        <v>14139</v>
      </c>
      <c r="B4990" s="80">
        <v>2025</v>
      </c>
      <c r="C4990" t="s">
        <v>13204</v>
      </c>
      <c r="D4990" t="s">
        <v>511</v>
      </c>
      <c r="E4990" t="s">
        <v>13205</v>
      </c>
      <c r="F4990" s="68">
        <v>44409</v>
      </c>
    </row>
    <row r="4991" spans="1:6">
      <c r="A4991" s="79" t="s">
        <v>14140</v>
      </c>
      <c r="B4991" s="80">
        <v>2025</v>
      </c>
      <c r="C4991" t="s">
        <v>13206</v>
      </c>
      <c r="D4991" t="s">
        <v>511</v>
      </c>
      <c r="E4991" t="s">
        <v>13207</v>
      </c>
      <c r="F4991" s="68">
        <v>44740</v>
      </c>
    </row>
    <row r="4992" spans="1:6">
      <c r="A4992" s="79" t="s">
        <v>14141</v>
      </c>
      <c r="B4992" s="80">
        <v>2025</v>
      </c>
      <c r="C4992" t="s">
        <v>13208</v>
      </c>
      <c r="D4992" t="s">
        <v>511</v>
      </c>
      <c r="E4992" t="s">
        <v>13209</v>
      </c>
      <c r="F4992" s="68">
        <v>44408</v>
      </c>
    </row>
    <row r="4993" spans="1:6">
      <c r="A4993" s="79" t="s">
        <v>14142</v>
      </c>
      <c r="B4993" s="80">
        <v>2025</v>
      </c>
      <c r="C4993" t="s">
        <v>13210</v>
      </c>
      <c r="D4993" t="s">
        <v>511</v>
      </c>
      <c r="E4993" t="s">
        <v>13211</v>
      </c>
      <c r="F4993" s="68">
        <v>44940</v>
      </c>
    </row>
    <row r="4994" spans="1:6">
      <c r="A4994" s="79" t="s">
        <v>14142</v>
      </c>
      <c r="B4994" s="80">
        <v>2025</v>
      </c>
      <c r="C4994" t="s">
        <v>12775</v>
      </c>
      <c r="D4994" t="s">
        <v>511</v>
      </c>
      <c r="E4994" t="s">
        <v>13212</v>
      </c>
      <c r="F4994" s="68">
        <v>44940</v>
      </c>
    </row>
    <row r="4995" spans="1:6">
      <c r="A4995" s="79" t="s">
        <v>14142</v>
      </c>
      <c r="B4995" s="80">
        <v>2025</v>
      </c>
      <c r="C4995" t="s">
        <v>13213</v>
      </c>
      <c r="D4995" t="s">
        <v>511</v>
      </c>
      <c r="E4995" t="s">
        <v>13214</v>
      </c>
      <c r="F4995" s="68">
        <v>44409</v>
      </c>
    </row>
    <row r="4996" spans="1:6">
      <c r="A4996" s="79" t="s">
        <v>14142</v>
      </c>
      <c r="B4996" s="80">
        <v>2025</v>
      </c>
      <c r="C4996" t="s">
        <v>13215</v>
      </c>
      <c r="D4996" t="s">
        <v>511</v>
      </c>
      <c r="E4996" t="s">
        <v>13216</v>
      </c>
      <c r="F4996" s="68">
        <v>44440</v>
      </c>
    </row>
    <row r="4997" spans="1:6">
      <c r="A4997" s="79" t="s">
        <v>14143</v>
      </c>
      <c r="B4997" s="80">
        <v>2025</v>
      </c>
      <c r="C4997" t="s">
        <v>13217</v>
      </c>
      <c r="D4997" t="s">
        <v>511</v>
      </c>
      <c r="E4997" t="s">
        <v>13218</v>
      </c>
      <c r="F4997" s="68">
        <v>44469</v>
      </c>
    </row>
    <row r="4998" spans="1:6">
      <c r="A4998" s="79" t="s">
        <v>14143</v>
      </c>
      <c r="B4998" s="80">
        <v>2025</v>
      </c>
      <c r="C4998" t="s">
        <v>13219</v>
      </c>
      <c r="D4998" t="s">
        <v>511</v>
      </c>
      <c r="E4998" t="s">
        <v>13220</v>
      </c>
      <c r="F4998" s="68">
        <v>44957</v>
      </c>
    </row>
    <row r="4999" spans="1:6">
      <c r="A4999" s="79" t="s">
        <v>14144</v>
      </c>
      <c r="B4999" s="80">
        <v>2025</v>
      </c>
      <c r="C4999" t="s">
        <v>14736</v>
      </c>
      <c r="D4999" t="s">
        <v>511</v>
      </c>
      <c r="E4999" t="s">
        <v>13221</v>
      </c>
      <c r="F4999" s="68">
        <v>44835</v>
      </c>
    </row>
    <row r="5000" spans="1:6">
      <c r="A5000" s="79" t="s">
        <v>14144</v>
      </c>
      <c r="B5000" s="80">
        <v>2025</v>
      </c>
      <c r="C5000" t="s">
        <v>13222</v>
      </c>
      <c r="D5000" t="s">
        <v>511</v>
      </c>
      <c r="E5000" t="s">
        <v>13223</v>
      </c>
      <c r="F5000" s="68">
        <v>44865</v>
      </c>
    </row>
    <row r="5001" spans="1:6">
      <c r="A5001" s="79" t="s">
        <v>14144</v>
      </c>
      <c r="B5001" s="80">
        <v>2025</v>
      </c>
      <c r="C5001" t="s">
        <v>13224</v>
      </c>
      <c r="D5001" t="s">
        <v>511</v>
      </c>
      <c r="E5001" t="s">
        <v>13225</v>
      </c>
      <c r="F5001" s="68">
        <v>44897</v>
      </c>
    </row>
    <row r="5002" spans="1:6">
      <c r="A5002" s="79" t="s">
        <v>14145</v>
      </c>
      <c r="B5002" s="80">
        <v>2025</v>
      </c>
      <c r="C5002" t="s">
        <v>13226</v>
      </c>
      <c r="D5002" t="s">
        <v>511</v>
      </c>
      <c r="E5002" t="s">
        <v>13227</v>
      </c>
      <c r="F5002" s="68">
        <v>43858</v>
      </c>
    </row>
    <row r="5003" spans="1:6">
      <c r="A5003" s="79" t="s">
        <v>14146</v>
      </c>
      <c r="B5003" s="80">
        <v>2025</v>
      </c>
      <c r="C5003" t="s">
        <v>13228</v>
      </c>
      <c r="D5003" t="s">
        <v>511</v>
      </c>
      <c r="E5003" t="s">
        <v>13229</v>
      </c>
      <c r="F5003" s="68">
        <v>44408</v>
      </c>
    </row>
    <row r="5004" spans="1:6">
      <c r="A5004" s="79" t="s">
        <v>14147</v>
      </c>
      <c r="B5004" s="80">
        <v>2025</v>
      </c>
      <c r="C5004" t="s">
        <v>15653</v>
      </c>
      <c r="D5004" t="s">
        <v>511</v>
      </c>
      <c r="E5004" t="s">
        <v>13230</v>
      </c>
      <c r="F5004" s="68">
        <v>44537</v>
      </c>
    </row>
    <row r="5005" spans="1:6">
      <c r="A5005" s="79" t="s">
        <v>14147</v>
      </c>
      <c r="B5005" s="80">
        <v>2025</v>
      </c>
      <c r="C5005" t="s">
        <v>13231</v>
      </c>
      <c r="D5005" t="s">
        <v>511</v>
      </c>
      <c r="E5005" t="s">
        <v>13232</v>
      </c>
      <c r="F5005" s="68">
        <v>44472</v>
      </c>
    </row>
    <row r="5006" spans="1:6">
      <c r="A5006" s="79" t="s">
        <v>14147</v>
      </c>
      <c r="B5006" s="80">
        <v>2025</v>
      </c>
      <c r="C5006" t="s">
        <v>10687</v>
      </c>
      <c r="D5006" t="s">
        <v>511</v>
      </c>
      <c r="E5006" t="s">
        <v>13233</v>
      </c>
      <c r="F5006" s="68">
        <v>44472</v>
      </c>
    </row>
    <row r="5007" spans="1:6">
      <c r="A5007" s="79" t="s">
        <v>14147</v>
      </c>
      <c r="B5007" s="80">
        <v>2025</v>
      </c>
      <c r="C5007" t="s">
        <v>3512</v>
      </c>
      <c r="D5007" t="s">
        <v>511</v>
      </c>
      <c r="E5007" t="s">
        <v>13234</v>
      </c>
      <c r="F5007" s="68">
        <v>44869</v>
      </c>
    </row>
    <row r="5008" spans="1:6">
      <c r="A5008" s="79" t="s">
        <v>14148</v>
      </c>
      <c r="B5008" s="80">
        <v>2025</v>
      </c>
      <c r="C5008" t="s">
        <v>7268</v>
      </c>
      <c r="D5008" t="s">
        <v>511</v>
      </c>
      <c r="E5008" t="s">
        <v>13235</v>
      </c>
      <c r="F5008" s="68">
        <v>44515</v>
      </c>
    </row>
    <row r="5009" spans="1:6">
      <c r="A5009" s="79" t="s">
        <v>14148</v>
      </c>
      <c r="B5009" s="80">
        <v>2025</v>
      </c>
      <c r="C5009" t="s">
        <v>10687</v>
      </c>
      <c r="D5009" t="s">
        <v>511</v>
      </c>
      <c r="E5009" t="s">
        <v>13236</v>
      </c>
      <c r="F5009" s="68">
        <v>44515</v>
      </c>
    </row>
    <row r="5010" spans="1:6">
      <c r="A5010" s="79" t="s">
        <v>14149</v>
      </c>
      <c r="B5010" s="80">
        <v>2025</v>
      </c>
      <c r="C5010" t="s">
        <v>9521</v>
      </c>
      <c r="D5010" t="s">
        <v>511</v>
      </c>
      <c r="E5010" t="s">
        <v>13237</v>
      </c>
      <c r="F5010" s="68">
        <v>44236</v>
      </c>
    </row>
    <row r="5011" spans="1:6">
      <c r="A5011" s="79" t="s">
        <v>14149</v>
      </c>
      <c r="B5011" s="80">
        <v>2025</v>
      </c>
      <c r="C5011" t="s">
        <v>719</v>
      </c>
      <c r="D5011" t="s">
        <v>511</v>
      </c>
      <c r="E5011" t="s">
        <v>13238</v>
      </c>
      <c r="F5011" s="68">
        <v>44400</v>
      </c>
    </row>
    <row r="5012" spans="1:6">
      <c r="A5012" s="79" t="s">
        <v>14149</v>
      </c>
      <c r="B5012" s="80">
        <v>2025</v>
      </c>
      <c r="C5012" t="s">
        <v>13239</v>
      </c>
      <c r="D5012" t="s">
        <v>511</v>
      </c>
      <c r="E5012" t="s">
        <v>13240</v>
      </c>
      <c r="F5012" s="68">
        <v>44400</v>
      </c>
    </row>
    <row r="5013" spans="1:6">
      <c r="A5013" s="79" t="s">
        <v>14150</v>
      </c>
      <c r="B5013" s="80">
        <v>2025</v>
      </c>
      <c r="C5013" t="s">
        <v>13241</v>
      </c>
      <c r="D5013" t="s">
        <v>511</v>
      </c>
      <c r="E5013" t="s">
        <v>13242</v>
      </c>
      <c r="F5013" s="68">
        <v>44205</v>
      </c>
    </row>
    <row r="5014" spans="1:6">
      <c r="A5014" s="79" t="s">
        <v>14150</v>
      </c>
      <c r="B5014" s="80">
        <v>2025</v>
      </c>
      <c r="C5014" t="s">
        <v>15654</v>
      </c>
      <c r="D5014" t="s">
        <v>511</v>
      </c>
      <c r="E5014" t="s">
        <v>13243</v>
      </c>
      <c r="F5014" s="68">
        <v>43859</v>
      </c>
    </row>
    <row r="5015" spans="1:6">
      <c r="A5015" s="79" t="s">
        <v>14151</v>
      </c>
      <c r="B5015" s="80">
        <v>2025</v>
      </c>
      <c r="C5015" t="s">
        <v>13244</v>
      </c>
      <c r="D5015" t="s">
        <v>511</v>
      </c>
      <c r="E5015" t="s">
        <v>13245</v>
      </c>
      <c r="F5015" s="68">
        <v>44712</v>
      </c>
    </row>
    <row r="5016" spans="1:6">
      <c r="A5016" s="79" t="s">
        <v>14152</v>
      </c>
      <c r="B5016" s="80">
        <v>2025</v>
      </c>
      <c r="C5016" t="s">
        <v>13246</v>
      </c>
      <c r="D5016" t="s">
        <v>511</v>
      </c>
      <c r="E5016" t="s">
        <v>13247</v>
      </c>
      <c r="F5016" s="68">
        <v>44914</v>
      </c>
    </row>
    <row r="5017" spans="1:6">
      <c r="A5017" s="79" t="s">
        <v>14153</v>
      </c>
      <c r="B5017" s="80">
        <v>2025</v>
      </c>
      <c r="C5017" t="s">
        <v>13248</v>
      </c>
      <c r="D5017" t="s">
        <v>511</v>
      </c>
      <c r="E5017" t="s">
        <v>13249</v>
      </c>
      <c r="F5017" s="68">
        <v>40391</v>
      </c>
    </row>
    <row r="5018" spans="1:6">
      <c r="A5018" s="79" t="s">
        <v>14154</v>
      </c>
      <c r="B5018" s="80">
        <v>2025</v>
      </c>
      <c r="C5018" t="s">
        <v>15655</v>
      </c>
      <c r="D5018" t="s">
        <v>511</v>
      </c>
      <c r="E5018" t="s">
        <v>13250</v>
      </c>
      <c r="F5018" s="68">
        <v>44399</v>
      </c>
    </row>
    <row r="5019" spans="1:6">
      <c r="A5019" s="79" t="s">
        <v>14155</v>
      </c>
      <c r="B5019" s="80">
        <v>2025</v>
      </c>
      <c r="C5019" t="s">
        <v>4183</v>
      </c>
      <c r="D5019" t="s">
        <v>511</v>
      </c>
      <c r="E5019" t="s">
        <v>13251</v>
      </c>
      <c r="F5019" s="68">
        <v>45413</v>
      </c>
    </row>
    <row r="5020" spans="1:6">
      <c r="A5020" s="79" t="s">
        <v>14155</v>
      </c>
      <c r="B5020" s="80">
        <v>2025</v>
      </c>
      <c r="C5020" t="s">
        <v>3859</v>
      </c>
      <c r="D5020" t="s">
        <v>511</v>
      </c>
      <c r="E5020" t="s">
        <v>13252</v>
      </c>
      <c r="F5020" s="68">
        <v>45413</v>
      </c>
    </row>
    <row r="5021" spans="1:6">
      <c r="A5021" s="79" t="s">
        <v>14156</v>
      </c>
      <c r="B5021" s="80">
        <v>2025</v>
      </c>
      <c r="C5021" t="s">
        <v>6038</v>
      </c>
      <c r="D5021" t="s">
        <v>511</v>
      </c>
      <c r="E5021" t="s">
        <v>13253</v>
      </c>
      <c r="F5021" s="68">
        <v>45413</v>
      </c>
    </row>
    <row r="5022" spans="1:6">
      <c r="A5022" s="79" t="s">
        <v>14157</v>
      </c>
      <c r="B5022" s="80">
        <v>2025</v>
      </c>
      <c r="C5022" t="s">
        <v>13254</v>
      </c>
      <c r="D5022" t="s">
        <v>511</v>
      </c>
      <c r="E5022" t="s">
        <v>13255</v>
      </c>
      <c r="F5022" s="68">
        <v>45413</v>
      </c>
    </row>
    <row r="5023" spans="1:6">
      <c r="A5023" s="79" t="s">
        <v>14158</v>
      </c>
      <c r="B5023" s="80">
        <v>2025</v>
      </c>
      <c r="C5023" t="s">
        <v>13256</v>
      </c>
      <c r="D5023" t="s">
        <v>511</v>
      </c>
      <c r="E5023" t="s">
        <v>13257</v>
      </c>
      <c r="F5023" s="68">
        <v>45040</v>
      </c>
    </row>
    <row r="5024" spans="1:6">
      <c r="A5024" s="79" t="s">
        <v>14158</v>
      </c>
      <c r="B5024" s="80">
        <v>2025</v>
      </c>
      <c r="C5024" t="s">
        <v>13258</v>
      </c>
      <c r="D5024" t="s">
        <v>511</v>
      </c>
      <c r="E5024" t="s">
        <v>13259</v>
      </c>
      <c r="F5024" s="68">
        <v>45413</v>
      </c>
    </row>
    <row r="5025" spans="1:6">
      <c r="A5025" s="79" t="s">
        <v>14158</v>
      </c>
      <c r="B5025" s="80">
        <v>2025</v>
      </c>
      <c r="C5025" t="s">
        <v>13260</v>
      </c>
      <c r="D5025" t="s">
        <v>511</v>
      </c>
      <c r="E5025" t="s">
        <v>13261</v>
      </c>
      <c r="F5025" s="68">
        <v>45413</v>
      </c>
    </row>
    <row r="5026" spans="1:6">
      <c r="A5026" s="79" t="s">
        <v>14159</v>
      </c>
      <c r="B5026" s="80">
        <v>2025</v>
      </c>
      <c r="C5026" t="s">
        <v>13262</v>
      </c>
      <c r="D5026" t="s">
        <v>511</v>
      </c>
      <c r="E5026" t="s">
        <v>13263</v>
      </c>
      <c r="F5026" s="68">
        <v>44692</v>
      </c>
    </row>
    <row r="5027" spans="1:6">
      <c r="A5027" s="79" t="s">
        <v>14160</v>
      </c>
      <c r="B5027" s="80">
        <v>2025</v>
      </c>
      <c r="C5027" t="s">
        <v>13264</v>
      </c>
      <c r="D5027" t="s">
        <v>511</v>
      </c>
      <c r="E5027" t="s">
        <v>13265</v>
      </c>
      <c r="F5027" s="68">
        <v>45016</v>
      </c>
    </row>
    <row r="5028" spans="1:6">
      <c r="A5028" s="79" t="s">
        <v>14160</v>
      </c>
      <c r="B5028" s="80">
        <v>2025</v>
      </c>
      <c r="C5028" t="s">
        <v>13266</v>
      </c>
      <c r="D5028" t="s">
        <v>511</v>
      </c>
      <c r="E5028" t="s">
        <v>13267</v>
      </c>
      <c r="F5028" s="68">
        <v>45076</v>
      </c>
    </row>
    <row r="5029" spans="1:6">
      <c r="A5029" s="79" t="s">
        <v>14160</v>
      </c>
      <c r="B5029" s="80">
        <v>2025</v>
      </c>
      <c r="C5029" t="s">
        <v>13268</v>
      </c>
      <c r="D5029" t="s">
        <v>511</v>
      </c>
      <c r="E5029" t="s">
        <v>13269</v>
      </c>
      <c r="F5029" s="68">
        <v>45100</v>
      </c>
    </row>
    <row r="5030" spans="1:6">
      <c r="A5030" s="79" t="s">
        <v>14161</v>
      </c>
      <c r="B5030" s="80">
        <v>2025</v>
      </c>
      <c r="C5030" t="s">
        <v>13270</v>
      </c>
      <c r="D5030" t="s">
        <v>511</v>
      </c>
      <c r="E5030" t="s">
        <v>13271</v>
      </c>
      <c r="F5030" s="68">
        <v>44439</v>
      </c>
    </row>
    <row r="5031" spans="1:6">
      <c r="A5031" s="79" t="s">
        <v>14162</v>
      </c>
      <c r="B5031" s="80">
        <v>2025</v>
      </c>
      <c r="C5031" t="s">
        <v>13272</v>
      </c>
      <c r="D5031" t="s">
        <v>511</v>
      </c>
      <c r="E5031" t="s">
        <v>13273</v>
      </c>
      <c r="F5031" s="68">
        <v>44865</v>
      </c>
    </row>
    <row r="5032" spans="1:6">
      <c r="A5032" s="79" t="s">
        <v>14162</v>
      </c>
      <c r="B5032" s="80">
        <v>2025</v>
      </c>
      <c r="C5032" t="s">
        <v>13274</v>
      </c>
      <c r="D5032" t="s">
        <v>511</v>
      </c>
      <c r="E5032" t="s">
        <v>13275</v>
      </c>
      <c r="F5032" s="68">
        <v>45203</v>
      </c>
    </row>
    <row r="5033" spans="1:6">
      <c r="A5033" s="79" t="s">
        <v>14162</v>
      </c>
      <c r="B5033" s="80">
        <v>2025</v>
      </c>
      <c r="C5033" t="s">
        <v>13276</v>
      </c>
      <c r="D5033" t="s">
        <v>511</v>
      </c>
      <c r="E5033" t="s">
        <v>13277</v>
      </c>
      <c r="F5033" s="68">
        <v>44865</v>
      </c>
    </row>
    <row r="5034" spans="1:6">
      <c r="A5034" s="79" t="s">
        <v>14163</v>
      </c>
      <c r="B5034" s="80">
        <v>2025</v>
      </c>
      <c r="C5034" t="s">
        <v>13278</v>
      </c>
      <c r="D5034" t="s">
        <v>511</v>
      </c>
      <c r="E5034" t="s">
        <v>13279</v>
      </c>
      <c r="F5034" s="68">
        <v>45203</v>
      </c>
    </row>
    <row r="5035" spans="1:6">
      <c r="A5035" s="79" t="s">
        <v>14164</v>
      </c>
      <c r="B5035" s="80">
        <v>2025</v>
      </c>
      <c r="C5035" t="s">
        <v>13280</v>
      </c>
      <c r="D5035" t="s">
        <v>511</v>
      </c>
      <c r="E5035" t="s">
        <v>13281</v>
      </c>
      <c r="F5035" s="68">
        <v>45107</v>
      </c>
    </row>
    <row r="5036" spans="1:6">
      <c r="A5036" s="79" t="s">
        <v>14164</v>
      </c>
      <c r="B5036" s="80">
        <v>2025</v>
      </c>
      <c r="C5036" t="s">
        <v>13282</v>
      </c>
      <c r="D5036" t="s">
        <v>511</v>
      </c>
      <c r="E5036" t="s">
        <v>13283</v>
      </c>
      <c r="F5036" s="68">
        <v>45139</v>
      </c>
    </row>
    <row r="5037" spans="1:6">
      <c r="A5037" s="79" t="s">
        <v>14164</v>
      </c>
      <c r="B5037" s="80">
        <v>2025</v>
      </c>
      <c r="C5037" t="s">
        <v>13284</v>
      </c>
      <c r="D5037" t="s">
        <v>511</v>
      </c>
      <c r="E5037" t="s">
        <v>13285</v>
      </c>
      <c r="F5037" s="68">
        <v>44470</v>
      </c>
    </row>
    <row r="5038" spans="1:6">
      <c r="A5038" s="79" t="s">
        <v>14165</v>
      </c>
      <c r="B5038" s="80">
        <v>2025</v>
      </c>
      <c r="C5038" t="s">
        <v>13286</v>
      </c>
      <c r="D5038" t="s">
        <v>511</v>
      </c>
      <c r="E5038" t="s">
        <v>13287</v>
      </c>
      <c r="F5038" s="68">
        <v>43543</v>
      </c>
    </row>
    <row r="5039" spans="1:6">
      <c r="A5039" s="79" t="s">
        <v>14111</v>
      </c>
      <c r="B5039" s="80">
        <v>2025</v>
      </c>
      <c r="C5039" t="s">
        <v>13288</v>
      </c>
      <c r="D5039" t="s">
        <v>511</v>
      </c>
      <c r="E5039" t="s">
        <v>13289</v>
      </c>
      <c r="F5039" s="68">
        <v>44741</v>
      </c>
    </row>
    <row r="5040" spans="1:6">
      <c r="A5040" s="79" t="s">
        <v>14111</v>
      </c>
      <c r="B5040" s="80">
        <v>2025</v>
      </c>
      <c r="C5040" t="s">
        <v>13290</v>
      </c>
      <c r="D5040" t="s">
        <v>511</v>
      </c>
      <c r="E5040" t="s">
        <v>13291</v>
      </c>
      <c r="F5040" s="68">
        <v>44741</v>
      </c>
    </row>
    <row r="5041" spans="1:6">
      <c r="A5041" s="79" t="s">
        <v>14111</v>
      </c>
      <c r="B5041" s="80">
        <v>2025</v>
      </c>
      <c r="C5041" t="s">
        <v>13292</v>
      </c>
      <c r="D5041" t="s">
        <v>511</v>
      </c>
      <c r="E5041" t="s">
        <v>13293</v>
      </c>
      <c r="F5041" s="68">
        <v>44453</v>
      </c>
    </row>
    <row r="5042" spans="1:6">
      <c r="A5042" s="79" t="s">
        <v>14166</v>
      </c>
      <c r="B5042" s="80">
        <v>2025</v>
      </c>
      <c r="C5042" t="s">
        <v>3782</v>
      </c>
      <c r="D5042" t="s">
        <v>511</v>
      </c>
      <c r="E5042" t="s">
        <v>13294</v>
      </c>
      <c r="F5042" s="68">
        <v>44713</v>
      </c>
    </row>
    <row r="5043" spans="1:6">
      <c r="A5043" s="79" t="s">
        <v>14167</v>
      </c>
      <c r="B5043" s="80">
        <v>2025</v>
      </c>
      <c r="C5043" t="s">
        <v>13295</v>
      </c>
      <c r="D5043" t="s">
        <v>511</v>
      </c>
      <c r="E5043" t="s">
        <v>13296</v>
      </c>
      <c r="F5043" s="68">
        <v>44089</v>
      </c>
    </row>
    <row r="5044" spans="1:6">
      <c r="A5044" s="79" t="s">
        <v>14117</v>
      </c>
      <c r="B5044" s="80">
        <v>2025</v>
      </c>
      <c r="C5044" t="s">
        <v>13297</v>
      </c>
      <c r="D5044" t="s">
        <v>511</v>
      </c>
      <c r="E5044" t="s">
        <v>13298</v>
      </c>
      <c r="F5044" s="68">
        <v>44818</v>
      </c>
    </row>
    <row r="5045" spans="1:6">
      <c r="A5045" s="79" t="s">
        <v>14168</v>
      </c>
      <c r="B5045" s="80">
        <v>2025</v>
      </c>
      <c r="C5045" t="s">
        <v>13299</v>
      </c>
      <c r="D5045" t="s">
        <v>511</v>
      </c>
      <c r="E5045" t="s">
        <v>13300</v>
      </c>
      <c r="F5045" s="68">
        <v>43770</v>
      </c>
    </row>
    <row r="5046" spans="1:6">
      <c r="A5046" s="79" t="s">
        <v>14169</v>
      </c>
      <c r="B5046" s="80">
        <v>2025</v>
      </c>
      <c r="C5046" t="s">
        <v>13301</v>
      </c>
      <c r="D5046" t="s">
        <v>511</v>
      </c>
      <c r="E5046" t="s">
        <v>13302</v>
      </c>
      <c r="F5046" s="68">
        <v>44901</v>
      </c>
    </row>
    <row r="5047" spans="1:6">
      <c r="A5047" s="79" t="s">
        <v>14170</v>
      </c>
      <c r="B5047" s="80">
        <v>2025</v>
      </c>
      <c r="C5047" t="s">
        <v>13303</v>
      </c>
      <c r="D5047" t="s">
        <v>511</v>
      </c>
      <c r="E5047" t="s">
        <v>13304</v>
      </c>
      <c r="F5047" s="68">
        <v>43726</v>
      </c>
    </row>
    <row r="5048" spans="1:6">
      <c r="A5048" s="79" t="s">
        <v>14171</v>
      </c>
      <c r="B5048" s="80">
        <v>2025</v>
      </c>
      <c r="C5048" t="s">
        <v>12835</v>
      </c>
      <c r="D5048" t="s">
        <v>511</v>
      </c>
      <c r="E5048" t="s">
        <v>13305</v>
      </c>
      <c r="F5048" s="68">
        <v>44333</v>
      </c>
    </row>
    <row r="5049" spans="1:6">
      <c r="A5049" s="79" t="s">
        <v>14121</v>
      </c>
      <c r="B5049" s="80">
        <v>2025</v>
      </c>
      <c r="C5049" t="s">
        <v>13306</v>
      </c>
      <c r="D5049" t="s">
        <v>511</v>
      </c>
      <c r="E5049" t="s">
        <v>13307</v>
      </c>
      <c r="F5049" s="68">
        <v>43405</v>
      </c>
    </row>
    <row r="5050" spans="1:6">
      <c r="A5050" s="79" t="s">
        <v>14121</v>
      </c>
      <c r="B5050" s="80">
        <v>2025</v>
      </c>
      <c r="C5050" t="s">
        <v>15656</v>
      </c>
      <c r="D5050" t="s">
        <v>511</v>
      </c>
      <c r="E5050" t="s">
        <v>13308</v>
      </c>
      <c r="F5050" s="68">
        <v>44827</v>
      </c>
    </row>
    <row r="5051" spans="1:6">
      <c r="A5051" s="79" t="s">
        <v>14128</v>
      </c>
      <c r="B5051" s="80">
        <v>2025</v>
      </c>
      <c r="C5051" t="s">
        <v>13309</v>
      </c>
      <c r="D5051" t="s">
        <v>511</v>
      </c>
      <c r="E5051" t="s">
        <v>13310</v>
      </c>
      <c r="F5051" s="68">
        <v>44837</v>
      </c>
    </row>
    <row r="5052" spans="1:6">
      <c r="A5052" s="79" t="s">
        <v>68</v>
      </c>
      <c r="B5052" s="80">
        <v>2025</v>
      </c>
      <c r="C5052" t="s">
        <v>13311</v>
      </c>
      <c r="D5052" t="s">
        <v>511</v>
      </c>
      <c r="E5052" t="s">
        <v>13312</v>
      </c>
      <c r="F5052" s="68">
        <v>44593</v>
      </c>
    </row>
    <row r="5053" spans="1:6">
      <c r="A5053" s="79" t="s">
        <v>14172</v>
      </c>
      <c r="B5053" s="80">
        <v>2025</v>
      </c>
      <c r="C5053" t="s">
        <v>13313</v>
      </c>
      <c r="D5053" t="s">
        <v>511</v>
      </c>
      <c r="E5053" t="s">
        <v>13314</v>
      </c>
      <c r="F5053" s="68">
        <v>44316</v>
      </c>
    </row>
    <row r="5054" spans="1:6">
      <c r="A5054" s="79" t="s">
        <v>14133</v>
      </c>
      <c r="B5054" s="80">
        <v>2025</v>
      </c>
      <c r="C5054" t="s">
        <v>13315</v>
      </c>
      <c r="D5054" t="s">
        <v>511</v>
      </c>
      <c r="E5054" t="s">
        <v>13316</v>
      </c>
      <c r="F5054" s="68">
        <v>44734</v>
      </c>
    </row>
    <row r="5055" spans="1:6">
      <c r="A5055" s="79" t="s">
        <v>14134</v>
      </c>
      <c r="B5055" s="80">
        <v>2025</v>
      </c>
      <c r="C5055" t="s">
        <v>13317</v>
      </c>
      <c r="D5055" t="s">
        <v>511</v>
      </c>
      <c r="E5055" t="s">
        <v>13318</v>
      </c>
      <c r="F5055" s="68">
        <v>44236</v>
      </c>
    </row>
    <row r="5056" spans="1:6">
      <c r="A5056" s="79" t="s">
        <v>14145</v>
      </c>
      <c r="B5056" s="80">
        <v>2025</v>
      </c>
      <c r="C5056" t="s">
        <v>13319</v>
      </c>
      <c r="D5056" t="s">
        <v>511</v>
      </c>
      <c r="E5056" t="s">
        <v>13320</v>
      </c>
      <c r="F5056" s="68">
        <v>42674</v>
      </c>
    </row>
    <row r="5057" spans="1:6">
      <c r="A5057" s="79" t="s">
        <v>14147</v>
      </c>
      <c r="B5057" s="80">
        <v>2025</v>
      </c>
      <c r="C5057" t="s">
        <v>13321</v>
      </c>
      <c r="D5057" t="s">
        <v>511</v>
      </c>
      <c r="E5057" t="s">
        <v>13322</v>
      </c>
      <c r="F5057" s="68">
        <v>44286</v>
      </c>
    </row>
    <row r="5058" spans="1:6">
      <c r="A5058" s="79" t="s">
        <v>14147</v>
      </c>
      <c r="B5058" s="80">
        <v>2025</v>
      </c>
      <c r="C5058" t="s">
        <v>13323</v>
      </c>
      <c r="D5058" t="s">
        <v>511</v>
      </c>
      <c r="E5058" t="s">
        <v>13324</v>
      </c>
      <c r="F5058" s="68">
        <v>44869</v>
      </c>
    </row>
    <row r="5059" spans="1:6">
      <c r="A5059" s="79" t="s">
        <v>14173</v>
      </c>
      <c r="B5059" s="80">
        <v>2025</v>
      </c>
      <c r="C5059" t="s">
        <v>13325</v>
      </c>
      <c r="D5059" t="s">
        <v>511</v>
      </c>
      <c r="E5059" t="s">
        <v>13326</v>
      </c>
      <c r="F5059" s="68">
        <v>44719</v>
      </c>
    </row>
    <row r="5060" spans="1:6">
      <c r="A5060" s="79" t="s">
        <v>14160</v>
      </c>
      <c r="B5060" s="80">
        <v>2025</v>
      </c>
      <c r="C5060" t="s">
        <v>13327</v>
      </c>
      <c r="D5060" t="s">
        <v>511</v>
      </c>
      <c r="E5060" t="s">
        <v>13328</v>
      </c>
      <c r="F5060" s="68">
        <v>45076</v>
      </c>
    </row>
    <row r="5061" spans="1:6">
      <c r="A5061" s="79" t="s">
        <v>14174</v>
      </c>
      <c r="B5061" s="80">
        <v>2025</v>
      </c>
      <c r="C5061" t="s">
        <v>13329</v>
      </c>
      <c r="D5061" t="s">
        <v>511</v>
      </c>
      <c r="E5061" t="s">
        <v>13330</v>
      </c>
      <c r="F5061" s="68">
        <v>45051</v>
      </c>
    </row>
    <row r="5062" spans="1:6">
      <c r="A5062" s="79" t="s">
        <v>14175</v>
      </c>
      <c r="B5062" s="80">
        <v>2026</v>
      </c>
      <c r="C5062" t="s">
        <v>13331</v>
      </c>
      <c r="D5062" t="s">
        <v>511</v>
      </c>
      <c r="E5062" t="s">
        <v>13332</v>
      </c>
      <c r="F5062" s="68">
        <v>44914</v>
      </c>
    </row>
    <row r="5063" spans="1:6">
      <c r="A5063" s="79" t="s">
        <v>14176</v>
      </c>
      <c r="B5063" s="80">
        <v>2026</v>
      </c>
      <c r="C5063" t="s">
        <v>13333</v>
      </c>
      <c r="D5063" t="s">
        <v>511</v>
      </c>
      <c r="E5063" t="s">
        <v>13334</v>
      </c>
      <c r="F5063" s="68">
        <v>45008</v>
      </c>
    </row>
    <row r="5064" spans="1:6">
      <c r="A5064" s="79" t="s">
        <v>14176</v>
      </c>
      <c r="B5064" s="80">
        <v>2026</v>
      </c>
      <c r="C5064" t="s">
        <v>13335</v>
      </c>
      <c r="D5064" t="s">
        <v>511</v>
      </c>
      <c r="E5064" t="s">
        <v>13336</v>
      </c>
      <c r="F5064" s="68">
        <v>45008</v>
      </c>
    </row>
    <row r="5065" spans="1:6">
      <c r="A5065" s="79" t="s">
        <v>14177</v>
      </c>
      <c r="B5065" s="80">
        <v>2026</v>
      </c>
      <c r="C5065" t="s">
        <v>15657</v>
      </c>
      <c r="D5065" t="s">
        <v>511</v>
      </c>
      <c r="E5065" t="s">
        <v>13337</v>
      </c>
      <c r="F5065" s="68">
        <v>45199</v>
      </c>
    </row>
    <row r="5066" spans="1:6">
      <c r="A5066" s="79" t="s">
        <v>14177</v>
      </c>
      <c r="B5066" s="80">
        <v>2026</v>
      </c>
      <c r="C5066" t="s">
        <v>13338</v>
      </c>
      <c r="D5066" t="s">
        <v>511</v>
      </c>
      <c r="E5066" t="s">
        <v>13339</v>
      </c>
      <c r="F5066" s="68">
        <v>45169</v>
      </c>
    </row>
    <row r="5067" spans="1:6">
      <c r="A5067" s="79" t="s">
        <v>14177</v>
      </c>
      <c r="B5067" s="80">
        <v>2026</v>
      </c>
      <c r="C5067" t="s">
        <v>13340</v>
      </c>
      <c r="D5067" t="s">
        <v>511</v>
      </c>
      <c r="E5067" t="s">
        <v>13341</v>
      </c>
      <c r="F5067" s="68">
        <v>45199</v>
      </c>
    </row>
    <row r="5068" spans="1:6">
      <c r="A5068" s="79" t="s">
        <v>14177</v>
      </c>
      <c r="B5068" s="80">
        <v>2026</v>
      </c>
      <c r="C5068" t="s">
        <v>13342</v>
      </c>
      <c r="D5068" t="s">
        <v>511</v>
      </c>
      <c r="E5068" t="s">
        <v>13343</v>
      </c>
      <c r="F5068" s="68">
        <v>45199</v>
      </c>
    </row>
    <row r="5069" spans="1:6">
      <c r="A5069" s="79" t="s">
        <v>14177</v>
      </c>
      <c r="B5069" s="80">
        <v>2026</v>
      </c>
      <c r="C5069" t="s">
        <v>13344</v>
      </c>
      <c r="D5069" t="s">
        <v>511</v>
      </c>
      <c r="E5069" t="s">
        <v>13345</v>
      </c>
      <c r="F5069" s="68">
        <v>45199</v>
      </c>
    </row>
    <row r="5070" spans="1:6">
      <c r="A5070" s="79" t="s">
        <v>14178</v>
      </c>
      <c r="B5070" s="80">
        <v>2026</v>
      </c>
      <c r="C5070" t="s">
        <v>13346</v>
      </c>
      <c r="D5070" t="s">
        <v>511</v>
      </c>
      <c r="E5070" t="s">
        <v>13347</v>
      </c>
      <c r="F5070" s="68">
        <v>44985</v>
      </c>
    </row>
    <row r="5071" spans="1:6">
      <c r="A5071" s="79" t="s">
        <v>14178</v>
      </c>
      <c r="B5071" s="80">
        <v>2026</v>
      </c>
      <c r="C5071" t="s">
        <v>13348</v>
      </c>
      <c r="D5071" t="s">
        <v>511</v>
      </c>
      <c r="E5071" t="s">
        <v>13349</v>
      </c>
      <c r="F5071" s="68">
        <v>44873</v>
      </c>
    </row>
    <row r="5072" spans="1:6">
      <c r="A5072" s="79" t="s">
        <v>14178</v>
      </c>
      <c r="B5072" s="80">
        <v>2026</v>
      </c>
      <c r="C5072" t="s">
        <v>13350</v>
      </c>
      <c r="D5072" t="s">
        <v>511</v>
      </c>
      <c r="E5072" t="s">
        <v>13351</v>
      </c>
      <c r="F5072" s="68">
        <v>44805</v>
      </c>
    </row>
    <row r="5073" spans="1:6">
      <c r="A5073" s="79" t="s">
        <v>14178</v>
      </c>
      <c r="B5073" s="80">
        <v>2026</v>
      </c>
      <c r="C5073" t="s">
        <v>719</v>
      </c>
      <c r="D5073" t="s">
        <v>511</v>
      </c>
      <c r="E5073" t="s">
        <v>13352</v>
      </c>
      <c r="F5073" s="68">
        <v>44805</v>
      </c>
    </row>
    <row r="5074" spans="1:6">
      <c r="A5074" s="79" t="s">
        <v>14179</v>
      </c>
      <c r="B5074" s="80">
        <v>2026</v>
      </c>
      <c r="C5074" t="s">
        <v>13353</v>
      </c>
      <c r="D5074" t="s">
        <v>511</v>
      </c>
      <c r="E5074" t="s">
        <v>13354</v>
      </c>
      <c r="F5074" s="68">
        <v>44804</v>
      </c>
    </row>
    <row r="5075" spans="1:6">
      <c r="A5075" s="79" t="s">
        <v>14180</v>
      </c>
      <c r="B5075" s="80">
        <v>2026</v>
      </c>
      <c r="C5075" t="s">
        <v>13048</v>
      </c>
      <c r="D5075" t="s">
        <v>511</v>
      </c>
      <c r="E5075" t="s">
        <v>13355</v>
      </c>
      <c r="F5075" s="68">
        <v>44852</v>
      </c>
    </row>
    <row r="5076" spans="1:6">
      <c r="A5076" s="79" t="s">
        <v>14181</v>
      </c>
      <c r="B5076" s="80">
        <v>2026</v>
      </c>
      <c r="C5076" t="s">
        <v>13356</v>
      </c>
      <c r="D5076" t="s">
        <v>511</v>
      </c>
      <c r="E5076" t="s">
        <v>13357</v>
      </c>
      <c r="F5076" s="68">
        <v>44989</v>
      </c>
    </row>
    <row r="5077" spans="1:6">
      <c r="A5077" s="79" t="s">
        <v>14182</v>
      </c>
      <c r="B5077" s="80">
        <v>2026</v>
      </c>
      <c r="C5077" t="s">
        <v>13358</v>
      </c>
      <c r="D5077" t="s">
        <v>511</v>
      </c>
      <c r="E5077" t="s">
        <v>13359</v>
      </c>
      <c r="F5077" s="68">
        <v>45107</v>
      </c>
    </row>
    <row r="5078" spans="1:6">
      <c r="A5078" s="79" t="s">
        <v>14183</v>
      </c>
      <c r="B5078" s="80">
        <v>2026</v>
      </c>
      <c r="C5078" t="s">
        <v>13360</v>
      </c>
      <c r="D5078" t="s">
        <v>511</v>
      </c>
      <c r="E5078" t="s">
        <v>13361</v>
      </c>
      <c r="F5078" s="68">
        <v>44958</v>
      </c>
    </row>
    <row r="5079" spans="1:6">
      <c r="A5079" s="79" t="s">
        <v>14184</v>
      </c>
      <c r="B5079" s="80">
        <v>2026</v>
      </c>
      <c r="C5079" t="s">
        <v>13362</v>
      </c>
      <c r="D5079" t="s">
        <v>511</v>
      </c>
      <c r="E5079" t="s">
        <v>13363</v>
      </c>
      <c r="F5079" s="68">
        <v>45344</v>
      </c>
    </row>
    <row r="5080" spans="1:6">
      <c r="A5080" s="79" t="s">
        <v>14185</v>
      </c>
      <c r="B5080" s="80">
        <v>2026</v>
      </c>
      <c r="C5080" t="s">
        <v>13364</v>
      </c>
      <c r="D5080" t="s">
        <v>511</v>
      </c>
      <c r="E5080" t="s">
        <v>13365</v>
      </c>
      <c r="F5080" s="68">
        <v>45076</v>
      </c>
    </row>
    <row r="5081" spans="1:6">
      <c r="A5081" s="79" t="s">
        <v>14185</v>
      </c>
      <c r="B5081" s="80">
        <v>2026</v>
      </c>
      <c r="C5081" t="s">
        <v>13366</v>
      </c>
      <c r="D5081" t="s">
        <v>511</v>
      </c>
      <c r="E5081" t="s">
        <v>13367</v>
      </c>
      <c r="F5081" s="68">
        <v>45017</v>
      </c>
    </row>
    <row r="5082" spans="1:6">
      <c r="A5082" s="79" t="s">
        <v>14185</v>
      </c>
      <c r="B5082" s="80">
        <v>2026</v>
      </c>
      <c r="C5082" t="s">
        <v>13368</v>
      </c>
      <c r="D5082" t="s">
        <v>511</v>
      </c>
      <c r="E5082" t="s">
        <v>13369</v>
      </c>
      <c r="F5082" s="68">
        <v>45078</v>
      </c>
    </row>
    <row r="5083" spans="1:6">
      <c r="A5083" s="79" t="s">
        <v>14186</v>
      </c>
      <c r="B5083" s="80">
        <v>2026</v>
      </c>
      <c r="C5083" t="s">
        <v>13370</v>
      </c>
      <c r="D5083" t="s">
        <v>511</v>
      </c>
      <c r="E5083" t="s">
        <v>13371</v>
      </c>
      <c r="F5083" s="68">
        <v>44491</v>
      </c>
    </row>
    <row r="5084" spans="1:6">
      <c r="A5084" s="79" t="s">
        <v>14187</v>
      </c>
      <c r="B5084" s="80">
        <v>2026</v>
      </c>
      <c r="C5084" t="s">
        <v>15658</v>
      </c>
      <c r="D5084" t="s">
        <v>511</v>
      </c>
      <c r="E5084" t="s">
        <v>13372</v>
      </c>
      <c r="F5084" s="68">
        <v>44531</v>
      </c>
    </row>
    <row r="5085" spans="1:6">
      <c r="A5085" s="79" t="s">
        <v>14187</v>
      </c>
      <c r="B5085" s="80">
        <v>2026</v>
      </c>
      <c r="C5085" t="s">
        <v>15659</v>
      </c>
      <c r="D5085" t="s">
        <v>511</v>
      </c>
      <c r="E5085" t="s">
        <v>13373</v>
      </c>
      <c r="F5085" s="68">
        <v>45016</v>
      </c>
    </row>
    <row r="5086" spans="1:6">
      <c r="A5086" s="79" t="s">
        <v>14187</v>
      </c>
      <c r="B5086" s="80">
        <v>2026</v>
      </c>
      <c r="C5086" t="s">
        <v>13374</v>
      </c>
      <c r="D5086" t="s">
        <v>511</v>
      </c>
      <c r="E5086" t="s">
        <v>13375</v>
      </c>
      <c r="F5086" s="68">
        <v>45100</v>
      </c>
    </row>
    <row r="5087" spans="1:6">
      <c r="A5087" s="79" t="s">
        <v>14187</v>
      </c>
      <c r="B5087" s="80">
        <v>2026</v>
      </c>
      <c r="C5087" t="s">
        <v>13376</v>
      </c>
      <c r="D5087" t="s">
        <v>511</v>
      </c>
      <c r="E5087" t="s">
        <v>13377</v>
      </c>
      <c r="F5087" s="68">
        <v>45077</v>
      </c>
    </row>
    <row r="5088" spans="1:6">
      <c r="A5088" s="79" t="s">
        <v>14187</v>
      </c>
      <c r="B5088" s="80">
        <v>2026</v>
      </c>
      <c r="C5088" t="s">
        <v>13378</v>
      </c>
      <c r="D5088" t="s">
        <v>511</v>
      </c>
      <c r="E5088" t="s">
        <v>13379</v>
      </c>
      <c r="F5088" s="68">
        <v>44561</v>
      </c>
    </row>
    <row r="5089" spans="1:6">
      <c r="A5089" s="79" t="s">
        <v>14187</v>
      </c>
      <c r="B5089" s="80">
        <v>2026</v>
      </c>
      <c r="C5089" t="s">
        <v>11313</v>
      </c>
      <c r="D5089" t="s">
        <v>511</v>
      </c>
      <c r="E5089" t="s">
        <v>13380</v>
      </c>
      <c r="F5089" s="68">
        <v>42794</v>
      </c>
    </row>
    <row r="5090" spans="1:6">
      <c r="A5090" s="79" t="s">
        <v>14187</v>
      </c>
      <c r="B5090" s="80">
        <v>2026</v>
      </c>
      <c r="C5090" t="s">
        <v>13381</v>
      </c>
      <c r="D5090" t="s">
        <v>511</v>
      </c>
      <c r="E5090" t="s">
        <v>13382</v>
      </c>
      <c r="F5090" s="68">
        <v>42794</v>
      </c>
    </row>
    <row r="5091" spans="1:6">
      <c r="A5091" s="79" t="s">
        <v>14187</v>
      </c>
      <c r="B5091" s="80">
        <v>2026</v>
      </c>
      <c r="C5091" t="s">
        <v>13383</v>
      </c>
      <c r="D5091" t="s">
        <v>511</v>
      </c>
      <c r="E5091" t="s">
        <v>13384</v>
      </c>
      <c r="F5091" s="68">
        <v>42794</v>
      </c>
    </row>
    <row r="5092" spans="1:6">
      <c r="A5092" s="79" t="s">
        <v>14187</v>
      </c>
      <c r="B5092" s="80">
        <v>2026</v>
      </c>
      <c r="C5092" t="s">
        <v>11458</v>
      </c>
      <c r="D5092" t="s">
        <v>511</v>
      </c>
      <c r="E5092" t="s">
        <v>13385</v>
      </c>
      <c r="F5092" s="68">
        <v>42794</v>
      </c>
    </row>
    <row r="5093" spans="1:6">
      <c r="A5093" s="79" t="s">
        <v>14187</v>
      </c>
      <c r="B5093" s="80">
        <v>2026</v>
      </c>
      <c r="C5093" t="s">
        <v>11515</v>
      </c>
      <c r="D5093" t="s">
        <v>511</v>
      </c>
      <c r="E5093" t="s">
        <v>13386</v>
      </c>
      <c r="F5093" s="68">
        <v>42794</v>
      </c>
    </row>
    <row r="5094" spans="1:6">
      <c r="A5094" s="79" t="s">
        <v>14187</v>
      </c>
      <c r="B5094" s="80">
        <v>2026</v>
      </c>
      <c r="C5094" t="s">
        <v>11324</v>
      </c>
      <c r="D5094" t="s">
        <v>511</v>
      </c>
      <c r="E5094" t="s">
        <v>13387</v>
      </c>
      <c r="F5094" s="68">
        <v>42794</v>
      </c>
    </row>
    <row r="5095" spans="1:6">
      <c r="A5095" s="79" t="s">
        <v>14187</v>
      </c>
      <c r="B5095" s="80">
        <v>2026</v>
      </c>
      <c r="C5095" t="s">
        <v>13388</v>
      </c>
      <c r="D5095" t="s">
        <v>511</v>
      </c>
      <c r="E5095" t="s">
        <v>13389</v>
      </c>
      <c r="F5095" s="68">
        <v>42794</v>
      </c>
    </row>
    <row r="5096" spans="1:6">
      <c r="A5096" s="79" t="s">
        <v>14187</v>
      </c>
      <c r="B5096" s="80">
        <v>2026</v>
      </c>
      <c r="C5096" t="s">
        <v>11330</v>
      </c>
      <c r="D5096" t="s">
        <v>511</v>
      </c>
      <c r="E5096" t="s">
        <v>13390</v>
      </c>
      <c r="F5096" s="68" t="s">
        <v>16030</v>
      </c>
    </row>
    <row r="5097" spans="1:6">
      <c r="A5097" s="79" t="s">
        <v>14187</v>
      </c>
      <c r="B5097" s="80">
        <v>2026</v>
      </c>
      <c r="C5097" t="s">
        <v>11592</v>
      </c>
      <c r="D5097" t="s">
        <v>511</v>
      </c>
      <c r="E5097" t="s">
        <v>13391</v>
      </c>
      <c r="F5097" s="68">
        <v>42794</v>
      </c>
    </row>
    <row r="5098" spans="1:6">
      <c r="A5098" s="79" t="s">
        <v>14187</v>
      </c>
      <c r="B5098" s="80">
        <v>2026</v>
      </c>
      <c r="C5098" t="s">
        <v>11742</v>
      </c>
      <c r="D5098" t="s">
        <v>511</v>
      </c>
      <c r="E5098" t="s">
        <v>13392</v>
      </c>
      <c r="F5098" s="68">
        <v>42794</v>
      </c>
    </row>
    <row r="5099" spans="1:6">
      <c r="A5099" s="79" t="s">
        <v>14187</v>
      </c>
      <c r="B5099" s="80">
        <v>2026</v>
      </c>
      <c r="C5099" t="s">
        <v>11339</v>
      </c>
      <c r="D5099" t="s">
        <v>511</v>
      </c>
      <c r="E5099" t="s">
        <v>13393</v>
      </c>
      <c r="F5099" s="68">
        <v>42794</v>
      </c>
    </row>
    <row r="5100" spans="1:6">
      <c r="A5100" s="79" t="s">
        <v>14187</v>
      </c>
      <c r="B5100" s="80">
        <v>2026</v>
      </c>
      <c r="C5100" t="s">
        <v>11439</v>
      </c>
      <c r="D5100" t="s">
        <v>511</v>
      </c>
      <c r="E5100" t="s">
        <v>13394</v>
      </c>
      <c r="F5100" s="68">
        <v>42794</v>
      </c>
    </row>
    <row r="5101" spans="1:6">
      <c r="A5101" s="79" t="s">
        <v>14187</v>
      </c>
      <c r="B5101" s="80">
        <v>2026</v>
      </c>
      <c r="C5101" t="s">
        <v>11437</v>
      </c>
      <c r="D5101" t="s">
        <v>511</v>
      </c>
      <c r="E5101" t="s">
        <v>13395</v>
      </c>
      <c r="F5101" s="68">
        <v>42794</v>
      </c>
    </row>
    <row r="5102" spans="1:6">
      <c r="A5102" s="79" t="s">
        <v>14187</v>
      </c>
      <c r="B5102" s="80">
        <v>2026</v>
      </c>
      <c r="C5102" t="s">
        <v>11420</v>
      </c>
      <c r="D5102" t="s">
        <v>511</v>
      </c>
      <c r="E5102" t="s">
        <v>13396</v>
      </c>
      <c r="F5102" s="68">
        <v>42794</v>
      </c>
    </row>
    <row r="5103" spans="1:6">
      <c r="A5103" s="79" t="s">
        <v>14187</v>
      </c>
      <c r="B5103" s="80">
        <v>2026</v>
      </c>
      <c r="C5103" t="s">
        <v>11464</v>
      </c>
      <c r="D5103" t="s">
        <v>511</v>
      </c>
      <c r="E5103" t="s">
        <v>13397</v>
      </c>
      <c r="F5103" s="68">
        <v>42794</v>
      </c>
    </row>
    <row r="5104" spans="1:6">
      <c r="A5104" s="79" t="s">
        <v>14187</v>
      </c>
      <c r="B5104" s="80">
        <v>2026</v>
      </c>
      <c r="C5104" t="s">
        <v>11537</v>
      </c>
      <c r="D5104" t="s">
        <v>511</v>
      </c>
      <c r="E5104" t="s">
        <v>13398</v>
      </c>
      <c r="F5104" s="68">
        <v>42794</v>
      </c>
    </row>
    <row r="5105" spans="1:6">
      <c r="A5105" s="79" t="s">
        <v>14187</v>
      </c>
      <c r="B5105" s="80">
        <v>2026</v>
      </c>
      <c r="C5105" t="s">
        <v>11578</v>
      </c>
      <c r="D5105" t="s">
        <v>511</v>
      </c>
      <c r="E5105" t="s">
        <v>13399</v>
      </c>
      <c r="F5105" s="68">
        <v>42794</v>
      </c>
    </row>
    <row r="5106" spans="1:6">
      <c r="A5106" s="79" t="s">
        <v>14187</v>
      </c>
      <c r="B5106" s="80">
        <v>2026</v>
      </c>
      <c r="C5106" t="s">
        <v>15484</v>
      </c>
      <c r="D5106" t="s">
        <v>511</v>
      </c>
      <c r="E5106" t="s">
        <v>13400</v>
      </c>
      <c r="F5106" s="68">
        <v>42794</v>
      </c>
    </row>
    <row r="5107" spans="1:6">
      <c r="A5107" s="79" t="s">
        <v>14187</v>
      </c>
      <c r="B5107" s="80">
        <v>2026</v>
      </c>
      <c r="C5107" t="s">
        <v>11655</v>
      </c>
      <c r="D5107" t="s">
        <v>511</v>
      </c>
      <c r="E5107" t="s">
        <v>13401</v>
      </c>
      <c r="F5107" s="68">
        <v>42794</v>
      </c>
    </row>
    <row r="5108" spans="1:6">
      <c r="A5108" s="79" t="s">
        <v>14187</v>
      </c>
      <c r="B5108" s="80">
        <v>2026</v>
      </c>
      <c r="C5108" t="s">
        <v>11554</v>
      </c>
      <c r="D5108" t="s">
        <v>511</v>
      </c>
      <c r="E5108" t="s">
        <v>13402</v>
      </c>
      <c r="F5108" s="68">
        <v>42794</v>
      </c>
    </row>
    <row r="5109" spans="1:6">
      <c r="A5109" s="79" t="s">
        <v>14187</v>
      </c>
      <c r="B5109" s="80">
        <v>2026</v>
      </c>
      <c r="C5109" t="s">
        <v>13403</v>
      </c>
      <c r="D5109" t="s">
        <v>511</v>
      </c>
      <c r="E5109" t="s">
        <v>13404</v>
      </c>
      <c r="F5109" s="68">
        <v>42794</v>
      </c>
    </row>
    <row r="5110" spans="1:6">
      <c r="A5110" s="79" t="s">
        <v>14187</v>
      </c>
      <c r="B5110" s="80">
        <v>2026</v>
      </c>
      <c r="C5110" t="s">
        <v>11661</v>
      </c>
      <c r="D5110" t="s">
        <v>511</v>
      </c>
      <c r="E5110" t="s">
        <v>13405</v>
      </c>
      <c r="F5110" s="68">
        <v>42794</v>
      </c>
    </row>
    <row r="5111" spans="1:6">
      <c r="A5111" s="79" t="s">
        <v>14187</v>
      </c>
      <c r="B5111" s="80">
        <v>2026</v>
      </c>
      <c r="C5111" t="s">
        <v>11625</v>
      </c>
      <c r="D5111" t="s">
        <v>511</v>
      </c>
      <c r="E5111" t="s">
        <v>13406</v>
      </c>
      <c r="F5111" s="68">
        <v>42794</v>
      </c>
    </row>
    <row r="5112" spans="1:6">
      <c r="A5112" s="79" t="s">
        <v>14187</v>
      </c>
      <c r="B5112" s="80">
        <v>2026</v>
      </c>
      <c r="C5112" t="s">
        <v>11531</v>
      </c>
      <c r="D5112" t="s">
        <v>511</v>
      </c>
      <c r="E5112" t="s">
        <v>13407</v>
      </c>
      <c r="F5112" s="68">
        <v>42794</v>
      </c>
    </row>
    <row r="5113" spans="1:6">
      <c r="A5113" s="79" t="s">
        <v>14187</v>
      </c>
      <c r="B5113" s="80">
        <v>2026</v>
      </c>
      <c r="C5113" t="s">
        <v>11326</v>
      </c>
      <c r="D5113" t="s">
        <v>511</v>
      </c>
      <c r="E5113" t="s">
        <v>13408</v>
      </c>
      <c r="F5113" s="68">
        <v>42794</v>
      </c>
    </row>
    <row r="5114" spans="1:6">
      <c r="A5114" s="79" t="s">
        <v>14187</v>
      </c>
      <c r="B5114" s="80">
        <v>2026</v>
      </c>
      <c r="C5114" t="s">
        <v>11343</v>
      </c>
      <c r="D5114" t="s">
        <v>511</v>
      </c>
      <c r="E5114" t="s">
        <v>13409</v>
      </c>
      <c r="F5114" s="68">
        <v>42794</v>
      </c>
    </row>
    <row r="5115" spans="1:6">
      <c r="A5115" s="79" t="s">
        <v>14187</v>
      </c>
      <c r="B5115" s="80">
        <v>2026</v>
      </c>
      <c r="C5115" t="s">
        <v>11570</v>
      </c>
      <c r="D5115" t="s">
        <v>511</v>
      </c>
      <c r="E5115" t="s">
        <v>13410</v>
      </c>
      <c r="F5115" s="68">
        <v>42794</v>
      </c>
    </row>
    <row r="5116" spans="1:6">
      <c r="A5116" s="79" t="s">
        <v>14187</v>
      </c>
      <c r="B5116" s="80">
        <v>2026</v>
      </c>
      <c r="C5116" t="s">
        <v>11359</v>
      </c>
      <c r="D5116" t="s">
        <v>511</v>
      </c>
      <c r="E5116" t="s">
        <v>13411</v>
      </c>
      <c r="F5116" s="68">
        <v>42794</v>
      </c>
    </row>
    <row r="5117" spans="1:6">
      <c r="A5117" s="79" t="s">
        <v>14187</v>
      </c>
      <c r="B5117" s="80">
        <v>2026</v>
      </c>
      <c r="C5117" t="s">
        <v>11497</v>
      </c>
      <c r="D5117" t="s">
        <v>511</v>
      </c>
      <c r="E5117" t="s">
        <v>13412</v>
      </c>
      <c r="F5117" s="68">
        <v>42794</v>
      </c>
    </row>
    <row r="5118" spans="1:6">
      <c r="A5118" s="79" t="s">
        <v>14187</v>
      </c>
      <c r="B5118" s="80">
        <v>2026</v>
      </c>
      <c r="C5118" t="s">
        <v>11677</v>
      </c>
      <c r="D5118" t="s">
        <v>511</v>
      </c>
      <c r="E5118" t="s">
        <v>13413</v>
      </c>
      <c r="F5118" s="68">
        <v>42794</v>
      </c>
    </row>
    <row r="5119" spans="1:6">
      <c r="A5119" s="79" t="s">
        <v>14187</v>
      </c>
      <c r="B5119" s="80">
        <v>2026</v>
      </c>
      <c r="C5119" t="s">
        <v>11671</v>
      </c>
      <c r="D5119" t="s">
        <v>511</v>
      </c>
      <c r="E5119" t="s">
        <v>13414</v>
      </c>
      <c r="F5119" s="68">
        <v>42794</v>
      </c>
    </row>
    <row r="5120" spans="1:6">
      <c r="A5120" s="79" t="s">
        <v>14187</v>
      </c>
      <c r="B5120" s="80">
        <v>2026</v>
      </c>
      <c r="C5120" t="s">
        <v>11453</v>
      </c>
      <c r="D5120" t="s">
        <v>511</v>
      </c>
      <c r="E5120" t="s">
        <v>13415</v>
      </c>
      <c r="F5120" s="68">
        <v>42794</v>
      </c>
    </row>
    <row r="5121" spans="1:6">
      <c r="A5121" s="79" t="s">
        <v>14187</v>
      </c>
      <c r="B5121" s="80">
        <v>2026</v>
      </c>
      <c r="C5121" t="s">
        <v>11545</v>
      </c>
      <c r="D5121" t="s">
        <v>511</v>
      </c>
      <c r="E5121" t="s">
        <v>13416</v>
      </c>
      <c r="F5121" s="68">
        <v>42794</v>
      </c>
    </row>
    <row r="5122" spans="1:6">
      <c r="A5122" s="79" t="s">
        <v>14187</v>
      </c>
      <c r="B5122" s="80">
        <v>2026</v>
      </c>
      <c r="C5122" t="s">
        <v>11490</v>
      </c>
      <c r="D5122" t="s">
        <v>511</v>
      </c>
      <c r="E5122" t="s">
        <v>13417</v>
      </c>
      <c r="F5122" s="68">
        <v>42794</v>
      </c>
    </row>
    <row r="5123" spans="1:6">
      <c r="A5123" s="79" t="s">
        <v>14187</v>
      </c>
      <c r="B5123" s="80">
        <v>2026</v>
      </c>
      <c r="C5123" t="s">
        <v>11451</v>
      </c>
      <c r="D5123" t="s">
        <v>511</v>
      </c>
      <c r="E5123" t="s">
        <v>13418</v>
      </c>
      <c r="F5123" s="68">
        <v>42794</v>
      </c>
    </row>
    <row r="5124" spans="1:6">
      <c r="A5124" s="79" t="s">
        <v>14187</v>
      </c>
      <c r="B5124" s="80">
        <v>2026</v>
      </c>
      <c r="C5124" t="s">
        <v>14674</v>
      </c>
      <c r="D5124" t="s">
        <v>511</v>
      </c>
      <c r="E5124" t="s">
        <v>13419</v>
      </c>
      <c r="F5124" s="68" t="s">
        <v>16030</v>
      </c>
    </row>
    <row r="5125" spans="1:6">
      <c r="A5125" s="79" t="s">
        <v>14187</v>
      </c>
      <c r="B5125" s="80">
        <v>2026</v>
      </c>
      <c r="C5125" t="s">
        <v>11518</v>
      </c>
      <c r="D5125" t="s">
        <v>511</v>
      </c>
      <c r="E5125" t="s">
        <v>13420</v>
      </c>
      <c r="F5125" s="68">
        <v>42794</v>
      </c>
    </row>
    <row r="5126" spans="1:6">
      <c r="A5126" s="79" t="s">
        <v>14188</v>
      </c>
      <c r="B5126" s="80">
        <v>2026</v>
      </c>
      <c r="C5126" t="s">
        <v>13421</v>
      </c>
      <c r="D5126" t="s">
        <v>511</v>
      </c>
      <c r="E5126" t="s">
        <v>13422</v>
      </c>
      <c r="F5126" s="68">
        <v>45048</v>
      </c>
    </row>
    <row r="5127" spans="1:6">
      <c r="A5127" s="79" t="s">
        <v>14189</v>
      </c>
      <c r="B5127" s="80">
        <v>2026</v>
      </c>
      <c r="C5127" t="s">
        <v>13423</v>
      </c>
      <c r="D5127" t="s">
        <v>511</v>
      </c>
      <c r="E5127" t="s">
        <v>13424</v>
      </c>
      <c r="F5127" s="68">
        <v>44994</v>
      </c>
    </row>
    <row r="5128" spans="1:6">
      <c r="A5128" s="79" t="s">
        <v>14189</v>
      </c>
      <c r="B5128" s="80">
        <v>2026</v>
      </c>
      <c r="C5128" t="s">
        <v>11541</v>
      </c>
      <c r="D5128" t="s">
        <v>511</v>
      </c>
      <c r="E5128" t="s">
        <v>13425</v>
      </c>
      <c r="F5128" s="68">
        <v>42794</v>
      </c>
    </row>
    <row r="5129" spans="1:6">
      <c r="A5129" s="79" t="s">
        <v>14189</v>
      </c>
      <c r="B5129" s="80">
        <v>2026</v>
      </c>
      <c r="C5129" t="s">
        <v>11495</v>
      </c>
      <c r="D5129" t="s">
        <v>511</v>
      </c>
      <c r="E5129" t="s">
        <v>13426</v>
      </c>
      <c r="F5129" s="68">
        <v>42794</v>
      </c>
    </row>
    <row r="5130" spans="1:6">
      <c r="A5130" s="79" t="s">
        <v>14189</v>
      </c>
      <c r="B5130" s="80">
        <v>2026</v>
      </c>
      <c r="C5130" t="s">
        <v>11513</v>
      </c>
      <c r="D5130" t="s">
        <v>511</v>
      </c>
      <c r="E5130" t="s">
        <v>13427</v>
      </c>
      <c r="F5130" s="68">
        <v>42794</v>
      </c>
    </row>
    <row r="5131" spans="1:6">
      <c r="A5131" s="79" t="s">
        <v>14189</v>
      </c>
      <c r="B5131" s="80">
        <v>2026</v>
      </c>
      <c r="C5131" t="s">
        <v>11501</v>
      </c>
      <c r="D5131" t="s">
        <v>511</v>
      </c>
      <c r="E5131" t="s">
        <v>13428</v>
      </c>
      <c r="F5131" s="68">
        <v>42794</v>
      </c>
    </row>
    <row r="5132" spans="1:6">
      <c r="A5132" s="79" t="s">
        <v>14189</v>
      </c>
      <c r="B5132" s="80">
        <v>2026</v>
      </c>
      <c r="C5132" t="s">
        <v>11316</v>
      </c>
      <c r="D5132" t="s">
        <v>511</v>
      </c>
      <c r="E5132" t="s">
        <v>13429</v>
      </c>
      <c r="F5132" s="68">
        <v>42794</v>
      </c>
    </row>
    <row r="5133" spans="1:6">
      <c r="A5133" s="79" t="s">
        <v>14189</v>
      </c>
      <c r="B5133" s="80">
        <v>2026</v>
      </c>
      <c r="C5133" t="s">
        <v>11486</v>
      </c>
      <c r="D5133" t="s">
        <v>511</v>
      </c>
      <c r="E5133" t="s">
        <v>13430</v>
      </c>
      <c r="F5133" s="68">
        <v>42794</v>
      </c>
    </row>
    <row r="5134" spans="1:6">
      <c r="A5134" s="79" t="s">
        <v>14189</v>
      </c>
      <c r="B5134" s="80">
        <v>2026</v>
      </c>
      <c r="C5134" t="s">
        <v>11332</v>
      </c>
      <c r="D5134" t="s">
        <v>511</v>
      </c>
      <c r="E5134" t="s">
        <v>13431</v>
      </c>
      <c r="F5134" s="68">
        <v>42794</v>
      </c>
    </row>
    <row r="5135" spans="1:6">
      <c r="A5135" s="79" t="s">
        <v>14189</v>
      </c>
      <c r="B5135" s="80">
        <v>2026</v>
      </c>
      <c r="C5135" t="s">
        <v>11398</v>
      </c>
      <c r="D5135" t="s">
        <v>511</v>
      </c>
      <c r="E5135" t="s">
        <v>13432</v>
      </c>
      <c r="F5135" s="68">
        <v>42794</v>
      </c>
    </row>
    <row r="5136" spans="1:6">
      <c r="A5136" s="79" t="s">
        <v>14189</v>
      </c>
      <c r="B5136" s="80">
        <v>2026</v>
      </c>
      <c r="C5136" t="s">
        <v>11422</v>
      </c>
      <c r="D5136" t="s">
        <v>511</v>
      </c>
      <c r="E5136" t="s">
        <v>13433</v>
      </c>
      <c r="F5136" s="68">
        <v>42794</v>
      </c>
    </row>
    <row r="5137" spans="1:6">
      <c r="A5137" s="79" t="s">
        <v>14189</v>
      </c>
      <c r="B5137" s="80">
        <v>2026</v>
      </c>
      <c r="C5137" t="s">
        <v>11299</v>
      </c>
      <c r="D5137" t="s">
        <v>511</v>
      </c>
      <c r="E5137" t="s">
        <v>13434</v>
      </c>
      <c r="F5137" s="68">
        <v>42794</v>
      </c>
    </row>
    <row r="5138" spans="1:6">
      <c r="A5138" s="79" t="s">
        <v>14189</v>
      </c>
      <c r="B5138" s="80">
        <v>2026</v>
      </c>
      <c r="C5138" t="s">
        <v>11295</v>
      </c>
      <c r="D5138" t="s">
        <v>511</v>
      </c>
      <c r="E5138" t="s">
        <v>13435</v>
      </c>
      <c r="F5138" s="68">
        <v>42794</v>
      </c>
    </row>
    <row r="5139" spans="1:6">
      <c r="A5139" s="79" t="s">
        <v>14189</v>
      </c>
      <c r="B5139" s="80">
        <v>2026</v>
      </c>
      <c r="C5139" t="s">
        <v>11365</v>
      </c>
      <c r="D5139" t="s">
        <v>511</v>
      </c>
      <c r="E5139" t="s">
        <v>13436</v>
      </c>
      <c r="F5139" s="68">
        <v>42794</v>
      </c>
    </row>
    <row r="5140" spans="1:6">
      <c r="A5140" s="79" t="s">
        <v>14189</v>
      </c>
      <c r="B5140" s="80">
        <v>2026</v>
      </c>
      <c r="C5140" t="s">
        <v>11303</v>
      </c>
      <c r="D5140" t="s">
        <v>511</v>
      </c>
      <c r="E5140" t="s">
        <v>13437</v>
      </c>
      <c r="F5140" s="68">
        <v>42794</v>
      </c>
    </row>
    <row r="5141" spans="1:6">
      <c r="A5141" s="79" t="s">
        <v>14189</v>
      </c>
      <c r="B5141" s="80">
        <v>2026</v>
      </c>
      <c r="C5141" t="s">
        <v>11746</v>
      </c>
      <c r="D5141" t="s">
        <v>511</v>
      </c>
      <c r="E5141" t="s">
        <v>13438</v>
      </c>
      <c r="F5141" s="68">
        <v>42794</v>
      </c>
    </row>
    <row r="5142" spans="1:6">
      <c r="A5142" s="79" t="s">
        <v>14189</v>
      </c>
      <c r="B5142" s="80">
        <v>2026</v>
      </c>
      <c r="C5142" t="s">
        <v>11371</v>
      </c>
      <c r="D5142" t="s">
        <v>511</v>
      </c>
      <c r="E5142" t="s">
        <v>13439</v>
      </c>
      <c r="F5142" s="68">
        <v>42794</v>
      </c>
    </row>
    <row r="5143" spans="1:6">
      <c r="A5143" s="79" t="s">
        <v>14189</v>
      </c>
      <c r="B5143" s="80">
        <v>2026</v>
      </c>
      <c r="C5143" t="s">
        <v>11382</v>
      </c>
      <c r="D5143" t="s">
        <v>511</v>
      </c>
      <c r="E5143" t="s">
        <v>13440</v>
      </c>
      <c r="F5143" s="68">
        <v>42794</v>
      </c>
    </row>
    <row r="5144" spans="1:6">
      <c r="A5144" s="79" t="s">
        <v>14189</v>
      </c>
      <c r="B5144" s="80">
        <v>2026</v>
      </c>
      <c r="C5144" t="s">
        <v>11367</v>
      </c>
      <c r="D5144" t="s">
        <v>511</v>
      </c>
      <c r="E5144" t="s">
        <v>13441</v>
      </c>
      <c r="F5144" s="68">
        <v>42794</v>
      </c>
    </row>
    <row r="5145" spans="1:6">
      <c r="A5145" s="79" t="s">
        <v>14189</v>
      </c>
      <c r="B5145" s="80">
        <v>2026</v>
      </c>
      <c r="C5145" t="s">
        <v>11442</v>
      </c>
      <c r="D5145" t="s">
        <v>511</v>
      </c>
      <c r="E5145" t="s">
        <v>13442</v>
      </c>
      <c r="F5145" s="68">
        <v>42794</v>
      </c>
    </row>
    <row r="5146" spans="1:6">
      <c r="A5146" s="79" t="s">
        <v>14189</v>
      </c>
      <c r="B5146" s="80">
        <v>2026</v>
      </c>
      <c r="C5146" t="s">
        <v>11598</v>
      </c>
      <c r="D5146" t="s">
        <v>511</v>
      </c>
      <c r="E5146" t="s">
        <v>13443</v>
      </c>
      <c r="F5146" s="68">
        <v>42794</v>
      </c>
    </row>
    <row r="5147" spans="1:6">
      <c r="A5147" s="79" t="s">
        <v>14189</v>
      </c>
      <c r="B5147" s="80">
        <v>2026</v>
      </c>
      <c r="C5147" t="s">
        <v>11351</v>
      </c>
      <c r="D5147" t="s">
        <v>511</v>
      </c>
      <c r="E5147" t="s">
        <v>13444</v>
      </c>
      <c r="F5147" s="68">
        <v>42794</v>
      </c>
    </row>
    <row r="5148" spans="1:6">
      <c r="A5148" s="79" t="s">
        <v>14189</v>
      </c>
      <c r="B5148" s="80">
        <v>2026</v>
      </c>
      <c r="C5148" t="s">
        <v>11404</v>
      </c>
      <c r="D5148" t="s">
        <v>511</v>
      </c>
      <c r="E5148" t="s">
        <v>13445</v>
      </c>
      <c r="F5148" s="68">
        <v>42794</v>
      </c>
    </row>
    <row r="5149" spans="1:6">
      <c r="A5149" s="79" t="s">
        <v>14189</v>
      </c>
      <c r="B5149" s="80">
        <v>2026</v>
      </c>
      <c r="C5149" t="s">
        <v>11334</v>
      </c>
      <c r="D5149" t="s">
        <v>511</v>
      </c>
      <c r="E5149" t="s">
        <v>13446</v>
      </c>
      <c r="F5149" s="68">
        <v>42794</v>
      </c>
    </row>
    <row r="5150" spans="1:6">
      <c r="A5150" s="79" t="s">
        <v>14189</v>
      </c>
      <c r="B5150" s="80">
        <v>2026</v>
      </c>
      <c r="C5150" t="s">
        <v>11389</v>
      </c>
      <c r="D5150" t="s">
        <v>511</v>
      </c>
      <c r="E5150" t="s">
        <v>13447</v>
      </c>
      <c r="F5150" s="68">
        <v>42794</v>
      </c>
    </row>
    <row r="5151" spans="1:6">
      <c r="A5151" s="79" t="s">
        <v>14189</v>
      </c>
      <c r="B5151" s="80">
        <v>2026</v>
      </c>
      <c r="C5151" t="s">
        <v>7996</v>
      </c>
      <c r="D5151" t="s">
        <v>511</v>
      </c>
      <c r="E5151" t="s">
        <v>13448</v>
      </c>
      <c r="F5151" s="68">
        <v>42794</v>
      </c>
    </row>
    <row r="5152" spans="1:6">
      <c r="A5152" s="79" t="s">
        <v>14189</v>
      </c>
      <c r="B5152" s="80">
        <v>2026</v>
      </c>
      <c r="C5152" t="s">
        <v>11667</v>
      </c>
      <c r="D5152" t="s">
        <v>511</v>
      </c>
      <c r="E5152" t="s">
        <v>13449</v>
      </c>
      <c r="F5152" s="68">
        <v>42794</v>
      </c>
    </row>
    <row r="5153" spans="1:6">
      <c r="A5153" s="79" t="s">
        <v>14189</v>
      </c>
      <c r="B5153" s="80">
        <v>2026</v>
      </c>
      <c r="C5153" t="s">
        <v>11561</v>
      </c>
      <c r="D5153" t="s">
        <v>511</v>
      </c>
      <c r="E5153" t="s">
        <v>13450</v>
      </c>
      <c r="F5153" s="68">
        <v>42794</v>
      </c>
    </row>
    <row r="5154" spans="1:6">
      <c r="A5154" s="79" t="s">
        <v>14189</v>
      </c>
      <c r="B5154" s="80">
        <v>2026</v>
      </c>
      <c r="C5154" t="s">
        <v>11744</v>
      </c>
      <c r="D5154" t="s">
        <v>511</v>
      </c>
      <c r="E5154" t="s">
        <v>13451</v>
      </c>
      <c r="F5154" s="68">
        <v>42794</v>
      </c>
    </row>
    <row r="5155" spans="1:6">
      <c r="A5155" s="79" t="s">
        <v>14189</v>
      </c>
      <c r="B5155" s="80">
        <v>2026</v>
      </c>
      <c r="C5155" t="s">
        <v>11526</v>
      </c>
      <c r="D5155" t="s">
        <v>511</v>
      </c>
      <c r="E5155" t="s">
        <v>13452</v>
      </c>
      <c r="F5155" s="68">
        <v>42794</v>
      </c>
    </row>
    <row r="5156" spans="1:6">
      <c r="A5156" s="79" t="s">
        <v>14189</v>
      </c>
      <c r="B5156" s="80">
        <v>2026</v>
      </c>
      <c r="C5156" t="s">
        <v>11533</v>
      </c>
      <c r="D5156" t="s">
        <v>511</v>
      </c>
      <c r="E5156" t="s">
        <v>13453</v>
      </c>
      <c r="F5156" s="68">
        <v>42794</v>
      </c>
    </row>
    <row r="5157" spans="1:6">
      <c r="A5157" s="79" t="s">
        <v>14189</v>
      </c>
      <c r="B5157" s="80">
        <v>2026</v>
      </c>
      <c r="C5157" t="s">
        <v>11505</v>
      </c>
      <c r="D5157" t="s">
        <v>511</v>
      </c>
      <c r="E5157" t="s">
        <v>13454</v>
      </c>
      <c r="F5157" s="68">
        <v>42794</v>
      </c>
    </row>
    <row r="5158" spans="1:6">
      <c r="A5158" s="79" t="s">
        <v>14190</v>
      </c>
      <c r="B5158" s="80">
        <v>2026</v>
      </c>
      <c r="C5158" t="s">
        <v>13455</v>
      </c>
      <c r="D5158" t="s">
        <v>511</v>
      </c>
      <c r="E5158" t="s">
        <v>13456</v>
      </c>
      <c r="F5158" s="68">
        <v>44562</v>
      </c>
    </row>
    <row r="5159" spans="1:6">
      <c r="A5159" s="79" t="s">
        <v>14191</v>
      </c>
      <c r="B5159" s="80">
        <v>2026</v>
      </c>
      <c r="C5159" t="s">
        <v>13457</v>
      </c>
      <c r="D5159" t="s">
        <v>511</v>
      </c>
      <c r="E5159" t="s">
        <v>13458</v>
      </c>
      <c r="F5159" s="68">
        <v>44994</v>
      </c>
    </row>
    <row r="5160" spans="1:6">
      <c r="A5160" s="79" t="s">
        <v>14191</v>
      </c>
      <c r="B5160" s="80">
        <v>2026</v>
      </c>
      <c r="C5160" t="s">
        <v>13459</v>
      </c>
      <c r="D5160" t="s">
        <v>511</v>
      </c>
      <c r="E5160" t="s">
        <v>13460</v>
      </c>
      <c r="F5160" s="68">
        <v>44994</v>
      </c>
    </row>
    <row r="5161" spans="1:6">
      <c r="A5161" s="79" t="s">
        <v>14191</v>
      </c>
      <c r="B5161" s="80">
        <v>2026</v>
      </c>
      <c r="C5161" t="s">
        <v>13461</v>
      </c>
      <c r="D5161" t="s">
        <v>511</v>
      </c>
      <c r="E5161" t="s">
        <v>13462</v>
      </c>
      <c r="F5161" s="68">
        <v>44994</v>
      </c>
    </row>
    <row r="5162" spans="1:6">
      <c r="A5162" s="79" t="s">
        <v>14192</v>
      </c>
      <c r="B5162" s="80">
        <v>2026</v>
      </c>
      <c r="C5162" t="s">
        <v>15495</v>
      </c>
      <c r="D5162" t="s">
        <v>511</v>
      </c>
      <c r="E5162" t="s">
        <v>13463</v>
      </c>
      <c r="F5162" s="68">
        <v>42794</v>
      </c>
    </row>
    <row r="5163" spans="1:6">
      <c r="A5163" s="79" t="s">
        <v>14192</v>
      </c>
      <c r="B5163" s="80">
        <v>2026</v>
      </c>
      <c r="C5163" t="s">
        <v>11511</v>
      </c>
      <c r="D5163" t="s">
        <v>511</v>
      </c>
      <c r="E5163" t="s">
        <v>13464</v>
      </c>
      <c r="F5163" s="68">
        <v>42794</v>
      </c>
    </row>
    <row r="5164" spans="1:6">
      <c r="A5164" s="79" t="s">
        <v>14192</v>
      </c>
      <c r="B5164" s="80">
        <v>2026</v>
      </c>
      <c r="C5164" t="s">
        <v>11460</v>
      </c>
      <c r="D5164" t="s">
        <v>511</v>
      </c>
      <c r="E5164" t="s">
        <v>13465</v>
      </c>
      <c r="F5164" s="68">
        <v>42794</v>
      </c>
    </row>
    <row r="5165" spans="1:6">
      <c r="A5165" s="79" t="s">
        <v>14192</v>
      </c>
      <c r="B5165" s="80">
        <v>2026</v>
      </c>
      <c r="C5165" t="s">
        <v>11657</v>
      </c>
      <c r="D5165" t="s">
        <v>511</v>
      </c>
      <c r="E5165" t="s">
        <v>13466</v>
      </c>
      <c r="F5165" s="68">
        <v>42794</v>
      </c>
    </row>
    <row r="5166" spans="1:6">
      <c r="A5166" s="79" t="s">
        <v>14192</v>
      </c>
      <c r="B5166" s="80">
        <v>2026</v>
      </c>
      <c r="C5166" t="s">
        <v>11572</v>
      </c>
      <c r="D5166" t="s">
        <v>511</v>
      </c>
      <c r="E5166" t="s">
        <v>13467</v>
      </c>
      <c r="F5166" s="68">
        <v>42794</v>
      </c>
    </row>
    <row r="5167" spans="1:6">
      <c r="A5167" s="79" t="s">
        <v>14192</v>
      </c>
      <c r="B5167" s="80">
        <v>2026</v>
      </c>
      <c r="C5167" t="s">
        <v>11566</v>
      </c>
      <c r="D5167" t="s">
        <v>511</v>
      </c>
      <c r="E5167" t="s">
        <v>13468</v>
      </c>
      <c r="F5167" s="68">
        <v>42794</v>
      </c>
    </row>
    <row r="5168" spans="1:6">
      <c r="A5168" s="79" t="s">
        <v>14192</v>
      </c>
      <c r="B5168" s="80">
        <v>2026</v>
      </c>
      <c r="C5168" t="s">
        <v>11345</v>
      </c>
      <c r="D5168" t="s">
        <v>511</v>
      </c>
      <c r="E5168" t="s">
        <v>13469</v>
      </c>
      <c r="F5168" s="68">
        <v>42794</v>
      </c>
    </row>
    <row r="5169" spans="1:6">
      <c r="A5169" s="79" t="s">
        <v>14192</v>
      </c>
      <c r="B5169" s="80">
        <v>2026</v>
      </c>
      <c r="C5169" t="s">
        <v>11590</v>
      </c>
      <c r="D5169" t="s">
        <v>511</v>
      </c>
      <c r="E5169" t="s">
        <v>13470</v>
      </c>
      <c r="F5169" s="68">
        <v>42794</v>
      </c>
    </row>
    <row r="5170" spans="1:6">
      <c r="A5170" s="79" t="s">
        <v>14192</v>
      </c>
      <c r="B5170" s="80">
        <v>2026</v>
      </c>
      <c r="C5170" t="s">
        <v>11391</v>
      </c>
      <c r="D5170" t="s">
        <v>511</v>
      </c>
      <c r="E5170" t="s">
        <v>13471</v>
      </c>
      <c r="F5170" s="68">
        <v>42794</v>
      </c>
    </row>
    <row r="5171" spans="1:6">
      <c r="A5171" s="79" t="s">
        <v>14192</v>
      </c>
      <c r="B5171" s="80">
        <v>2026</v>
      </c>
      <c r="C5171" t="s">
        <v>13472</v>
      </c>
      <c r="D5171" t="s">
        <v>511</v>
      </c>
      <c r="E5171" t="s">
        <v>13473</v>
      </c>
      <c r="F5171" s="68">
        <v>42794</v>
      </c>
    </row>
    <row r="5172" spans="1:6">
      <c r="A5172" s="79" t="s">
        <v>14192</v>
      </c>
      <c r="B5172" s="80">
        <v>2026</v>
      </c>
      <c r="C5172" t="s">
        <v>11301</v>
      </c>
      <c r="D5172" t="s">
        <v>511</v>
      </c>
      <c r="E5172" t="s">
        <v>13474</v>
      </c>
      <c r="F5172" s="68">
        <v>42794</v>
      </c>
    </row>
    <row r="5173" spans="1:6">
      <c r="A5173" s="79" t="s">
        <v>14192</v>
      </c>
      <c r="B5173" s="80">
        <v>2026</v>
      </c>
      <c r="C5173" t="s">
        <v>11307</v>
      </c>
      <c r="D5173" t="s">
        <v>511</v>
      </c>
      <c r="E5173" t="s">
        <v>13475</v>
      </c>
      <c r="F5173" s="68">
        <v>42794</v>
      </c>
    </row>
    <row r="5174" spans="1:6">
      <c r="A5174" s="79" t="s">
        <v>14192</v>
      </c>
      <c r="B5174" s="80">
        <v>2026</v>
      </c>
      <c r="C5174" t="s">
        <v>11311</v>
      </c>
      <c r="D5174" t="s">
        <v>511</v>
      </c>
      <c r="E5174" t="s">
        <v>13476</v>
      </c>
      <c r="F5174" s="68">
        <v>42794</v>
      </c>
    </row>
    <row r="5175" spans="1:6">
      <c r="A5175" s="79" t="s">
        <v>14193</v>
      </c>
      <c r="B5175" s="80">
        <v>2026</v>
      </c>
      <c r="C5175" t="s">
        <v>13477</v>
      </c>
      <c r="D5175" t="s">
        <v>511</v>
      </c>
      <c r="E5175" t="s">
        <v>13478</v>
      </c>
      <c r="F5175" s="68">
        <v>45118</v>
      </c>
    </row>
    <row r="5176" spans="1:6">
      <c r="A5176" s="79" t="s">
        <v>14193</v>
      </c>
      <c r="B5176" s="80">
        <v>2026</v>
      </c>
      <c r="C5176" t="s">
        <v>11373</v>
      </c>
      <c r="D5176" t="s">
        <v>511</v>
      </c>
      <c r="E5176" t="s">
        <v>13479</v>
      </c>
      <c r="F5176" s="68">
        <v>42794</v>
      </c>
    </row>
    <row r="5177" spans="1:6">
      <c r="A5177" s="79" t="s">
        <v>14193</v>
      </c>
      <c r="B5177" s="80">
        <v>2026</v>
      </c>
      <c r="C5177" t="s">
        <v>11584</v>
      </c>
      <c r="D5177" t="s">
        <v>511</v>
      </c>
      <c r="E5177" t="s">
        <v>13480</v>
      </c>
      <c r="F5177" s="68">
        <v>42794</v>
      </c>
    </row>
    <row r="5178" spans="1:6">
      <c r="A5178" s="79" t="s">
        <v>14193</v>
      </c>
      <c r="B5178" s="80">
        <v>2026</v>
      </c>
      <c r="C5178" t="s">
        <v>11586</v>
      </c>
      <c r="D5178" t="s">
        <v>511</v>
      </c>
      <c r="E5178" t="s">
        <v>13481</v>
      </c>
      <c r="F5178" s="68">
        <v>42794</v>
      </c>
    </row>
    <row r="5179" spans="1:6">
      <c r="A5179" s="79" t="s">
        <v>14193</v>
      </c>
      <c r="B5179" s="80">
        <v>2026</v>
      </c>
      <c r="C5179" t="s">
        <v>11588</v>
      </c>
      <c r="D5179" t="s">
        <v>511</v>
      </c>
      <c r="E5179" t="s">
        <v>13482</v>
      </c>
      <c r="F5179" s="68">
        <v>42794</v>
      </c>
    </row>
    <row r="5180" spans="1:6">
      <c r="A5180" s="79" t="s">
        <v>14193</v>
      </c>
      <c r="B5180" s="80">
        <v>2026</v>
      </c>
      <c r="C5180" t="s">
        <v>11428</v>
      </c>
      <c r="D5180" t="s">
        <v>511</v>
      </c>
      <c r="E5180" t="s">
        <v>13483</v>
      </c>
      <c r="F5180" s="68">
        <v>42794</v>
      </c>
    </row>
    <row r="5181" spans="1:6">
      <c r="A5181" s="79" t="s">
        <v>14193</v>
      </c>
      <c r="B5181" s="80">
        <v>2026</v>
      </c>
      <c r="C5181" t="s">
        <v>15500</v>
      </c>
      <c r="D5181" t="s">
        <v>511</v>
      </c>
      <c r="E5181" t="s">
        <v>13484</v>
      </c>
      <c r="F5181" s="68">
        <v>42794</v>
      </c>
    </row>
    <row r="5182" spans="1:6">
      <c r="A5182" s="79" t="s">
        <v>14193</v>
      </c>
      <c r="B5182" s="80">
        <v>2026</v>
      </c>
      <c r="C5182" t="s">
        <v>11305</v>
      </c>
      <c r="D5182" t="s">
        <v>511</v>
      </c>
      <c r="E5182" t="s">
        <v>13485</v>
      </c>
      <c r="F5182" s="68">
        <v>42794</v>
      </c>
    </row>
    <row r="5183" spans="1:6">
      <c r="A5183" s="79" t="s">
        <v>14193</v>
      </c>
      <c r="B5183" s="80">
        <v>2026</v>
      </c>
      <c r="C5183" t="s">
        <v>11640</v>
      </c>
      <c r="D5183" t="s">
        <v>511</v>
      </c>
      <c r="E5183" t="s">
        <v>13486</v>
      </c>
      <c r="F5183" s="68">
        <v>42794</v>
      </c>
    </row>
    <row r="5184" spans="1:6">
      <c r="A5184" s="79" t="s">
        <v>14193</v>
      </c>
      <c r="B5184" s="80">
        <v>2026</v>
      </c>
      <c r="C5184" t="s">
        <v>11320</v>
      </c>
      <c r="D5184" t="s">
        <v>511</v>
      </c>
      <c r="E5184" t="s">
        <v>13487</v>
      </c>
      <c r="F5184" s="68">
        <v>42794</v>
      </c>
    </row>
    <row r="5185" spans="1:6">
      <c r="A5185" s="79" t="s">
        <v>14193</v>
      </c>
      <c r="B5185" s="80">
        <v>2026</v>
      </c>
      <c r="C5185" t="s">
        <v>11582</v>
      </c>
      <c r="D5185" t="s">
        <v>511</v>
      </c>
      <c r="E5185" t="s">
        <v>13488</v>
      </c>
      <c r="F5185" s="68">
        <v>42794</v>
      </c>
    </row>
    <row r="5186" spans="1:6">
      <c r="A5186" s="79" t="s">
        <v>14194</v>
      </c>
      <c r="B5186" s="80">
        <v>2026</v>
      </c>
      <c r="C5186" t="s">
        <v>15660</v>
      </c>
      <c r="D5186" t="s">
        <v>511</v>
      </c>
      <c r="E5186" t="s">
        <v>13489</v>
      </c>
      <c r="F5186" s="68">
        <v>44221</v>
      </c>
    </row>
    <row r="5187" spans="1:6">
      <c r="A5187" s="79" t="s">
        <v>14194</v>
      </c>
      <c r="B5187" s="80">
        <v>2026</v>
      </c>
      <c r="C5187" t="s">
        <v>15661</v>
      </c>
      <c r="D5187" t="s">
        <v>511</v>
      </c>
      <c r="E5187" t="s">
        <v>13490</v>
      </c>
      <c r="F5187" s="68">
        <v>44221</v>
      </c>
    </row>
    <row r="5188" spans="1:6">
      <c r="A5188" s="79" t="s">
        <v>14195</v>
      </c>
      <c r="B5188" s="80">
        <v>2026</v>
      </c>
      <c r="C5188" t="s">
        <v>13491</v>
      </c>
      <c r="D5188" t="s">
        <v>511</v>
      </c>
      <c r="E5188" t="s">
        <v>13492</v>
      </c>
      <c r="F5188" s="68">
        <v>44910</v>
      </c>
    </row>
    <row r="5189" spans="1:6">
      <c r="A5189" s="79" t="s">
        <v>14196</v>
      </c>
      <c r="B5189" s="80">
        <v>2026</v>
      </c>
      <c r="C5189" t="s">
        <v>13095</v>
      </c>
      <c r="D5189" t="s">
        <v>511</v>
      </c>
      <c r="E5189" t="s">
        <v>13493</v>
      </c>
      <c r="F5189" s="68">
        <v>44651</v>
      </c>
    </row>
    <row r="5190" spans="1:6">
      <c r="A5190" s="79" t="s">
        <v>14197</v>
      </c>
      <c r="B5190" s="80">
        <v>2026</v>
      </c>
      <c r="C5190" t="s">
        <v>13494</v>
      </c>
      <c r="D5190" t="s">
        <v>511</v>
      </c>
      <c r="E5190" t="s">
        <v>13495</v>
      </c>
      <c r="F5190" s="68">
        <v>42794</v>
      </c>
    </row>
    <row r="5191" spans="1:6">
      <c r="A5191" s="79" t="s">
        <v>14197</v>
      </c>
      <c r="B5191" s="80">
        <v>2026</v>
      </c>
      <c r="C5191" t="s">
        <v>13496</v>
      </c>
      <c r="D5191" t="s">
        <v>511</v>
      </c>
      <c r="E5191" t="s">
        <v>13497</v>
      </c>
      <c r="F5191" s="68">
        <v>42794</v>
      </c>
    </row>
    <row r="5192" spans="1:6">
      <c r="A5192" s="79" t="s">
        <v>14197</v>
      </c>
      <c r="B5192" s="80">
        <v>2026</v>
      </c>
      <c r="C5192" t="s">
        <v>11632</v>
      </c>
      <c r="D5192" t="s">
        <v>511</v>
      </c>
      <c r="E5192" t="s">
        <v>13498</v>
      </c>
      <c r="F5192" s="68">
        <v>42794</v>
      </c>
    </row>
    <row r="5193" spans="1:6">
      <c r="A5193" s="79" t="s">
        <v>14197</v>
      </c>
      <c r="B5193" s="80">
        <v>2026</v>
      </c>
      <c r="C5193" t="s">
        <v>11644</v>
      </c>
      <c r="D5193" t="s">
        <v>511</v>
      </c>
      <c r="E5193" t="s">
        <v>13499</v>
      </c>
      <c r="F5193" s="68">
        <v>42794</v>
      </c>
    </row>
    <row r="5194" spans="1:6">
      <c r="A5194" s="79" t="s">
        <v>14197</v>
      </c>
      <c r="B5194" s="80">
        <v>2026</v>
      </c>
      <c r="C5194" t="s">
        <v>11623</v>
      </c>
      <c r="D5194" t="s">
        <v>511</v>
      </c>
      <c r="E5194" t="s">
        <v>13500</v>
      </c>
      <c r="F5194" s="68">
        <v>42794</v>
      </c>
    </row>
    <row r="5195" spans="1:6">
      <c r="A5195" s="79" t="s">
        <v>14197</v>
      </c>
      <c r="B5195" s="80">
        <v>2026</v>
      </c>
      <c r="C5195" t="s">
        <v>13501</v>
      </c>
      <c r="D5195" t="s">
        <v>511</v>
      </c>
      <c r="E5195" t="s">
        <v>13502</v>
      </c>
      <c r="F5195" s="68">
        <v>42794</v>
      </c>
    </row>
    <row r="5196" spans="1:6">
      <c r="A5196" s="79" t="s">
        <v>14197</v>
      </c>
      <c r="B5196" s="80">
        <v>2026</v>
      </c>
      <c r="C5196" t="s">
        <v>11679</v>
      </c>
      <c r="D5196" t="s">
        <v>511</v>
      </c>
      <c r="E5196" t="s">
        <v>13503</v>
      </c>
      <c r="F5196" s="68">
        <v>42794</v>
      </c>
    </row>
    <row r="5197" spans="1:6">
      <c r="A5197" s="79" t="s">
        <v>14197</v>
      </c>
      <c r="B5197" s="80">
        <v>2026</v>
      </c>
      <c r="C5197" t="s">
        <v>11663</v>
      </c>
      <c r="D5197" t="s">
        <v>511</v>
      </c>
      <c r="E5197" t="s">
        <v>13504</v>
      </c>
      <c r="F5197" s="68">
        <v>42794</v>
      </c>
    </row>
    <row r="5198" spans="1:6">
      <c r="A5198" s="79" t="s">
        <v>14197</v>
      </c>
      <c r="B5198" s="80">
        <v>2026</v>
      </c>
      <c r="C5198" t="s">
        <v>13505</v>
      </c>
      <c r="D5198" t="s">
        <v>511</v>
      </c>
      <c r="E5198" t="s">
        <v>13506</v>
      </c>
      <c r="F5198" s="68">
        <v>42794</v>
      </c>
    </row>
    <row r="5199" spans="1:6">
      <c r="A5199" s="79" t="s">
        <v>14197</v>
      </c>
      <c r="B5199" s="80">
        <v>2026</v>
      </c>
      <c r="C5199" t="s">
        <v>11681</v>
      </c>
      <c r="D5199" t="s">
        <v>511</v>
      </c>
      <c r="E5199" t="s">
        <v>13507</v>
      </c>
      <c r="F5199" s="68">
        <v>42794</v>
      </c>
    </row>
    <row r="5200" spans="1:6">
      <c r="A5200" s="79" t="s">
        <v>14197</v>
      </c>
      <c r="B5200" s="80">
        <v>2026</v>
      </c>
      <c r="C5200" t="s">
        <v>11550</v>
      </c>
      <c r="D5200" t="s">
        <v>511</v>
      </c>
      <c r="E5200" t="s">
        <v>13508</v>
      </c>
      <c r="F5200" s="68">
        <v>42794</v>
      </c>
    </row>
    <row r="5201" spans="1:6">
      <c r="A5201" s="79" t="s">
        <v>14197</v>
      </c>
      <c r="B5201" s="80">
        <v>2026</v>
      </c>
      <c r="C5201" t="s">
        <v>13509</v>
      </c>
      <c r="D5201" t="s">
        <v>511</v>
      </c>
      <c r="E5201" t="s">
        <v>13510</v>
      </c>
      <c r="F5201" s="68">
        <v>42794</v>
      </c>
    </row>
    <row r="5202" spans="1:6">
      <c r="A5202" s="79" t="s">
        <v>14197</v>
      </c>
      <c r="B5202" s="80">
        <v>2026</v>
      </c>
      <c r="C5202" t="s">
        <v>13511</v>
      </c>
      <c r="D5202" t="s">
        <v>511</v>
      </c>
      <c r="E5202" t="s">
        <v>13512</v>
      </c>
      <c r="F5202" s="68">
        <v>42794</v>
      </c>
    </row>
    <row r="5203" spans="1:6">
      <c r="A5203" s="79" t="s">
        <v>14197</v>
      </c>
      <c r="B5203" s="80">
        <v>2026</v>
      </c>
      <c r="C5203" t="s">
        <v>13513</v>
      </c>
      <c r="D5203" t="s">
        <v>511</v>
      </c>
      <c r="E5203" t="s">
        <v>13514</v>
      </c>
      <c r="F5203" s="68">
        <v>42794</v>
      </c>
    </row>
    <row r="5204" spans="1:6">
      <c r="A5204" s="79" t="s">
        <v>14197</v>
      </c>
      <c r="B5204" s="80">
        <v>2026</v>
      </c>
      <c r="C5204" t="s">
        <v>11659</v>
      </c>
      <c r="D5204" t="s">
        <v>511</v>
      </c>
      <c r="E5204" t="s">
        <v>13515</v>
      </c>
      <c r="F5204" s="68">
        <v>42794</v>
      </c>
    </row>
    <row r="5205" spans="1:6">
      <c r="A5205" s="79" t="s">
        <v>14198</v>
      </c>
      <c r="B5205" s="80">
        <v>2026</v>
      </c>
      <c r="C5205" t="s">
        <v>13516</v>
      </c>
      <c r="D5205" t="s">
        <v>511</v>
      </c>
      <c r="E5205" t="s">
        <v>13517</v>
      </c>
      <c r="F5205" s="68">
        <v>45086</v>
      </c>
    </row>
    <row r="5206" spans="1:6">
      <c r="A5206" s="79" t="s">
        <v>14198</v>
      </c>
      <c r="B5206" s="80">
        <v>2026</v>
      </c>
      <c r="C5206" t="s">
        <v>13518</v>
      </c>
      <c r="D5206" t="s">
        <v>511</v>
      </c>
      <c r="E5206" t="s">
        <v>13519</v>
      </c>
      <c r="F5206" s="68">
        <v>45138</v>
      </c>
    </row>
    <row r="5207" spans="1:6">
      <c r="A5207" s="79" t="s">
        <v>14199</v>
      </c>
      <c r="B5207" s="80">
        <v>2026</v>
      </c>
      <c r="C5207" t="s">
        <v>13520</v>
      </c>
      <c r="D5207" t="s">
        <v>511</v>
      </c>
      <c r="E5207" t="s">
        <v>13521</v>
      </c>
      <c r="F5207" s="68">
        <v>42794</v>
      </c>
    </row>
    <row r="5208" spans="1:6">
      <c r="A5208" s="79" t="s">
        <v>14199</v>
      </c>
      <c r="B5208" s="80">
        <v>2026</v>
      </c>
      <c r="C5208" t="s">
        <v>15662</v>
      </c>
      <c r="D5208" t="s">
        <v>511</v>
      </c>
      <c r="E5208" t="s">
        <v>13522</v>
      </c>
      <c r="F5208" s="68">
        <v>42794</v>
      </c>
    </row>
    <row r="5209" spans="1:6">
      <c r="A5209" s="79" t="s">
        <v>14199</v>
      </c>
      <c r="B5209" s="80">
        <v>2026</v>
      </c>
      <c r="C5209" t="s">
        <v>13523</v>
      </c>
      <c r="D5209" t="s">
        <v>511</v>
      </c>
      <c r="E5209" t="s">
        <v>13524</v>
      </c>
      <c r="F5209" s="68">
        <v>42794</v>
      </c>
    </row>
    <row r="5210" spans="1:6">
      <c r="A5210" s="79" t="s">
        <v>14199</v>
      </c>
      <c r="B5210" s="80">
        <v>2026</v>
      </c>
      <c r="C5210" t="s">
        <v>13525</v>
      </c>
      <c r="D5210" t="s">
        <v>511</v>
      </c>
      <c r="E5210" t="s">
        <v>13526</v>
      </c>
      <c r="F5210" s="68">
        <v>42794</v>
      </c>
    </row>
    <row r="5211" spans="1:6">
      <c r="A5211" s="79" t="s">
        <v>14199</v>
      </c>
      <c r="B5211" s="80">
        <v>2026</v>
      </c>
      <c r="C5211" t="s">
        <v>15663</v>
      </c>
      <c r="D5211" t="s">
        <v>511</v>
      </c>
      <c r="E5211" t="s">
        <v>13527</v>
      </c>
      <c r="F5211" s="68">
        <v>42794</v>
      </c>
    </row>
    <row r="5212" spans="1:6">
      <c r="A5212" s="79" t="s">
        <v>14199</v>
      </c>
      <c r="B5212" s="80">
        <v>2026</v>
      </c>
      <c r="C5212" t="s">
        <v>13528</v>
      </c>
      <c r="D5212" t="s">
        <v>511</v>
      </c>
      <c r="E5212" t="s">
        <v>13529</v>
      </c>
      <c r="F5212" s="68">
        <v>42794</v>
      </c>
    </row>
    <row r="5213" spans="1:6">
      <c r="A5213" s="79" t="s">
        <v>14199</v>
      </c>
      <c r="B5213" s="80">
        <v>2026</v>
      </c>
      <c r="C5213" t="s">
        <v>13530</v>
      </c>
      <c r="D5213" t="s">
        <v>511</v>
      </c>
      <c r="E5213" t="s">
        <v>13531</v>
      </c>
      <c r="F5213" s="68">
        <v>42794</v>
      </c>
    </row>
    <row r="5214" spans="1:6">
      <c r="A5214" s="79" t="s">
        <v>14199</v>
      </c>
      <c r="B5214" s="80">
        <v>2026</v>
      </c>
      <c r="C5214" t="s">
        <v>11410</v>
      </c>
      <c r="D5214" t="s">
        <v>511</v>
      </c>
      <c r="E5214" t="s">
        <v>13532</v>
      </c>
      <c r="F5214" s="68">
        <v>42794</v>
      </c>
    </row>
    <row r="5215" spans="1:6">
      <c r="A5215" s="79" t="s">
        <v>14199</v>
      </c>
      <c r="B5215" s="80">
        <v>2026</v>
      </c>
      <c r="C5215" t="s">
        <v>11621</v>
      </c>
      <c r="D5215" t="s">
        <v>511</v>
      </c>
      <c r="E5215" t="s">
        <v>13533</v>
      </c>
      <c r="F5215" s="68">
        <v>42794</v>
      </c>
    </row>
    <row r="5216" spans="1:6">
      <c r="A5216" s="79" t="s">
        <v>14199</v>
      </c>
      <c r="B5216" s="80">
        <v>2026</v>
      </c>
      <c r="C5216" t="s">
        <v>11646</v>
      </c>
      <c r="D5216" t="s">
        <v>511</v>
      </c>
      <c r="E5216" t="s">
        <v>13534</v>
      </c>
      <c r="F5216" s="68">
        <v>42794</v>
      </c>
    </row>
    <row r="5217" spans="1:6">
      <c r="A5217" s="79" t="s">
        <v>14199</v>
      </c>
      <c r="B5217" s="80">
        <v>2026</v>
      </c>
      <c r="C5217" t="s">
        <v>11603</v>
      </c>
      <c r="D5217" t="s">
        <v>511</v>
      </c>
      <c r="E5217" t="s">
        <v>13535</v>
      </c>
      <c r="F5217" s="68">
        <v>42794</v>
      </c>
    </row>
    <row r="5218" spans="1:6">
      <c r="A5218" s="79" t="s">
        <v>14199</v>
      </c>
      <c r="B5218" s="80">
        <v>2026</v>
      </c>
      <c r="C5218" t="s">
        <v>11341</v>
      </c>
      <c r="D5218" t="s">
        <v>511</v>
      </c>
      <c r="E5218" t="s">
        <v>13536</v>
      </c>
      <c r="F5218" s="68">
        <v>42794</v>
      </c>
    </row>
    <row r="5219" spans="1:6">
      <c r="A5219" s="79" t="s">
        <v>14199</v>
      </c>
      <c r="B5219" s="80">
        <v>2026</v>
      </c>
      <c r="C5219" t="s">
        <v>11462</v>
      </c>
      <c r="D5219" t="s">
        <v>511</v>
      </c>
      <c r="E5219" t="s">
        <v>13537</v>
      </c>
      <c r="F5219" s="68">
        <v>42794</v>
      </c>
    </row>
    <row r="5220" spans="1:6">
      <c r="A5220" s="79" t="s">
        <v>14199</v>
      </c>
      <c r="B5220" s="80">
        <v>2026</v>
      </c>
      <c r="C5220" t="s">
        <v>11414</v>
      </c>
      <c r="D5220" t="s">
        <v>511</v>
      </c>
      <c r="E5220" t="s">
        <v>13538</v>
      </c>
      <c r="F5220" s="68">
        <v>42794</v>
      </c>
    </row>
    <row r="5221" spans="1:6">
      <c r="A5221" s="79" t="s">
        <v>14199</v>
      </c>
      <c r="B5221" s="80">
        <v>2026</v>
      </c>
      <c r="C5221" t="s">
        <v>11543</v>
      </c>
      <c r="D5221" t="s">
        <v>511</v>
      </c>
      <c r="E5221" t="s">
        <v>13539</v>
      </c>
      <c r="F5221" s="68">
        <v>42794</v>
      </c>
    </row>
    <row r="5222" spans="1:6">
      <c r="A5222" s="79" t="s">
        <v>14199</v>
      </c>
      <c r="B5222" s="80">
        <v>2026</v>
      </c>
      <c r="C5222" t="s">
        <v>15488</v>
      </c>
      <c r="D5222" t="s">
        <v>511</v>
      </c>
      <c r="E5222" t="s">
        <v>13540</v>
      </c>
      <c r="F5222" s="68">
        <v>42794</v>
      </c>
    </row>
    <row r="5223" spans="1:6">
      <c r="A5223" s="79" t="s">
        <v>14200</v>
      </c>
      <c r="B5223" s="80">
        <v>2026</v>
      </c>
      <c r="C5223" t="s">
        <v>11472</v>
      </c>
      <c r="D5223" t="s">
        <v>511</v>
      </c>
      <c r="E5223" t="s">
        <v>13541</v>
      </c>
      <c r="F5223" s="68">
        <v>42794</v>
      </c>
    </row>
    <row r="5224" spans="1:6">
      <c r="A5224" s="79" t="s">
        <v>14200</v>
      </c>
      <c r="B5224" s="80">
        <v>2026</v>
      </c>
      <c r="C5224" t="s">
        <v>13542</v>
      </c>
      <c r="D5224" t="s">
        <v>511</v>
      </c>
      <c r="E5224" t="s">
        <v>13543</v>
      </c>
      <c r="F5224" s="68">
        <v>42794</v>
      </c>
    </row>
    <row r="5225" spans="1:6">
      <c r="A5225" s="79" t="s">
        <v>14200</v>
      </c>
      <c r="B5225" s="80">
        <v>2026</v>
      </c>
      <c r="C5225" t="s">
        <v>13544</v>
      </c>
      <c r="D5225" t="s">
        <v>511</v>
      </c>
      <c r="E5225" t="s">
        <v>13545</v>
      </c>
      <c r="F5225" s="68">
        <v>42794</v>
      </c>
    </row>
    <row r="5226" spans="1:6">
      <c r="A5226" s="79" t="s">
        <v>14200</v>
      </c>
      <c r="B5226" s="80">
        <v>2026</v>
      </c>
      <c r="C5226" t="s">
        <v>13546</v>
      </c>
      <c r="D5226" t="s">
        <v>511</v>
      </c>
      <c r="E5226" t="s">
        <v>13547</v>
      </c>
      <c r="F5226" s="68">
        <v>42794</v>
      </c>
    </row>
    <row r="5227" spans="1:6">
      <c r="A5227" s="79" t="s">
        <v>14200</v>
      </c>
      <c r="B5227" s="80">
        <v>2026</v>
      </c>
      <c r="C5227" t="s">
        <v>13548</v>
      </c>
      <c r="D5227" t="s">
        <v>511</v>
      </c>
      <c r="E5227" t="s">
        <v>13549</v>
      </c>
      <c r="F5227" s="68">
        <v>42794</v>
      </c>
    </row>
    <row r="5228" spans="1:6">
      <c r="A5228" s="79" t="s">
        <v>14200</v>
      </c>
      <c r="B5228" s="80">
        <v>2026</v>
      </c>
      <c r="C5228" t="s">
        <v>13550</v>
      </c>
      <c r="D5228" t="s">
        <v>511</v>
      </c>
      <c r="E5228" t="s">
        <v>13551</v>
      </c>
      <c r="F5228" s="68">
        <v>42794</v>
      </c>
    </row>
    <row r="5229" spans="1:6">
      <c r="A5229" s="79" t="s">
        <v>14200</v>
      </c>
      <c r="B5229" s="80">
        <v>2026</v>
      </c>
      <c r="C5229" t="s">
        <v>13552</v>
      </c>
      <c r="D5229" t="s">
        <v>511</v>
      </c>
      <c r="E5229" t="s">
        <v>13553</v>
      </c>
      <c r="F5229" s="68">
        <v>42794</v>
      </c>
    </row>
    <row r="5230" spans="1:6">
      <c r="A5230" s="79" t="s">
        <v>14200</v>
      </c>
      <c r="B5230" s="80">
        <v>2026</v>
      </c>
      <c r="C5230" t="s">
        <v>15664</v>
      </c>
      <c r="D5230" t="s">
        <v>511</v>
      </c>
      <c r="E5230" t="s">
        <v>13554</v>
      </c>
      <c r="F5230" s="68">
        <v>42794</v>
      </c>
    </row>
    <row r="5231" spans="1:6">
      <c r="A5231" s="79" t="s">
        <v>14200</v>
      </c>
      <c r="B5231" s="80">
        <v>2026</v>
      </c>
      <c r="C5231" t="s">
        <v>13555</v>
      </c>
      <c r="D5231" t="s">
        <v>511</v>
      </c>
      <c r="E5231" t="s">
        <v>13556</v>
      </c>
      <c r="F5231" s="68">
        <v>42794</v>
      </c>
    </row>
    <row r="5232" spans="1:6">
      <c r="A5232" s="79" t="s">
        <v>14200</v>
      </c>
      <c r="B5232" s="80">
        <v>2026</v>
      </c>
      <c r="C5232" t="s">
        <v>15665</v>
      </c>
      <c r="D5232" t="s">
        <v>511</v>
      </c>
      <c r="E5232" t="s">
        <v>13557</v>
      </c>
      <c r="F5232" s="68">
        <v>42794</v>
      </c>
    </row>
    <row r="5233" spans="1:6">
      <c r="A5233" s="79" t="s">
        <v>14200</v>
      </c>
      <c r="B5233" s="80">
        <v>2026</v>
      </c>
      <c r="C5233" t="s">
        <v>13558</v>
      </c>
      <c r="D5233" t="s">
        <v>511</v>
      </c>
      <c r="E5233" t="s">
        <v>13559</v>
      </c>
      <c r="F5233" s="68">
        <v>42794</v>
      </c>
    </row>
    <row r="5234" spans="1:6">
      <c r="A5234" s="79" t="s">
        <v>14200</v>
      </c>
      <c r="B5234" s="80">
        <v>2026</v>
      </c>
      <c r="C5234" t="s">
        <v>11634</v>
      </c>
      <c r="D5234" t="s">
        <v>511</v>
      </c>
      <c r="E5234" t="s">
        <v>13560</v>
      </c>
      <c r="F5234" s="68">
        <v>42794</v>
      </c>
    </row>
    <row r="5235" spans="1:6">
      <c r="A5235" s="79" t="s">
        <v>14200</v>
      </c>
      <c r="B5235" s="80">
        <v>2026</v>
      </c>
      <c r="C5235" t="s">
        <v>13561</v>
      </c>
      <c r="D5235" t="s">
        <v>511</v>
      </c>
      <c r="E5235" t="s">
        <v>13562</v>
      </c>
      <c r="F5235" s="68">
        <v>42794</v>
      </c>
    </row>
    <row r="5236" spans="1:6">
      <c r="A5236" s="79" t="s">
        <v>14200</v>
      </c>
      <c r="B5236" s="80">
        <v>2026</v>
      </c>
      <c r="C5236" t="s">
        <v>11752</v>
      </c>
      <c r="D5236" t="s">
        <v>511</v>
      </c>
      <c r="E5236" t="s">
        <v>13563</v>
      </c>
      <c r="F5236" s="68">
        <v>42794</v>
      </c>
    </row>
    <row r="5237" spans="1:6">
      <c r="A5237" s="79" t="s">
        <v>14200</v>
      </c>
      <c r="B5237" s="80">
        <v>2026</v>
      </c>
      <c r="C5237" t="s">
        <v>11482</v>
      </c>
      <c r="D5237" t="s">
        <v>511</v>
      </c>
      <c r="E5237" t="s">
        <v>13564</v>
      </c>
      <c r="F5237" s="68">
        <v>42794</v>
      </c>
    </row>
    <row r="5238" spans="1:6">
      <c r="A5238" s="79" t="s">
        <v>14200</v>
      </c>
      <c r="B5238" s="80">
        <v>2026</v>
      </c>
      <c r="C5238" t="s">
        <v>11600</v>
      </c>
      <c r="D5238" t="s">
        <v>511</v>
      </c>
      <c r="E5238" t="s">
        <v>13565</v>
      </c>
      <c r="F5238" s="68">
        <v>42794</v>
      </c>
    </row>
    <row r="5239" spans="1:6">
      <c r="A5239" s="79" t="s">
        <v>14200</v>
      </c>
      <c r="B5239" s="80">
        <v>2026</v>
      </c>
      <c r="C5239" t="s">
        <v>11426</v>
      </c>
      <c r="D5239" t="s">
        <v>511</v>
      </c>
      <c r="E5239" t="s">
        <v>13566</v>
      </c>
      <c r="F5239" s="68">
        <v>42794</v>
      </c>
    </row>
    <row r="5240" spans="1:6">
      <c r="A5240" s="79" t="s">
        <v>14200</v>
      </c>
      <c r="B5240" s="80">
        <v>2026</v>
      </c>
      <c r="C5240" t="s">
        <v>11594</v>
      </c>
      <c r="D5240" t="s">
        <v>511</v>
      </c>
      <c r="E5240" t="s">
        <v>13567</v>
      </c>
      <c r="F5240" s="68">
        <v>42794</v>
      </c>
    </row>
    <row r="5241" spans="1:6">
      <c r="A5241" s="79" t="s">
        <v>14200</v>
      </c>
      <c r="B5241" s="80">
        <v>2026</v>
      </c>
      <c r="C5241" t="s">
        <v>11522</v>
      </c>
      <c r="D5241" t="s">
        <v>511</v>
      </c>
      <c r="E5241" t="s">
        <v>13568</v>
      </c>
      <c r="F5241" s="68">
        <v>42794</v>
      </c>
    </row>
    <row r="5242" spans="1:6">
      <c r="A5242" s="79" t="s">
        <v>14200</v>
      </c>
      <c r="B5242" s="80">
        <v>2026</v>
      </c>
      <c r="C5242" t="s">
        <v>11393</v>
      </c>
      <c r="D5242" t="s">
        <v>511</v>
      </c>
      <c r="E5242" t="s">
        <v>13569</v>
      </c>
      <c r="F5242" s="68">
        <v>42794</v>
      </c>
    </row>
    <row r="5243" spans="1:6">
      <c r="A5243" s="79" t="s">
        <v>14200</v>
      </c>
      <c r="B5243" s="80">
        <v>2026</v>
      </c>
      <c r="C5243" t="s">
        <v>11492</v>
      </c>
      <c r="D5243" t="s">
        <v>511</v>
      </c>
      <c r="E5243" t="s">
        <v>13570</v>
      </c>
      <c r="F5243" s="68">
        <v>42794</v>
      </c>
    </row>
    <row r="5244" spans="1:6">
      <c r="A5244" s="79" t="s">
        <v>14200</v>
      </c>
      <c r="B5244" s="80">
        <v>2026</v>
      </c>
      <c r="C5244" t="s">
        <v>11503</v>
      </c>
      <c r="D5244" t="s">
        <v>511</v>
      </c>
      <c r="E5244" t="s">
        <v>13571</v>
      </c>
      <c r="F5244" s="68">
        <v>42794</v>
      </c>
    </row>
    <row r="5245" spans="1:6">
      <c r="A5245" s="79" t="s">
        <v>14200</v>
      </c>
      <c r="B5245" s="80">
        <v>2026</v>
      </c>
      <c r="C5245" t="s">
        <v>11529</v>
      </c>
      <c r="D5245" t="s">
        <v>511</v>
      </c>
      <c r="E5245" t="s">
        <v>13572</v>
      </c>
      <c r="F5245" s="68">
        <v>42794</v>
      </c>
    </row>
    <row r="5246" spans="1:6">
      <c r="A5246" s="79" t="s">
        <v>14200</v>
      </c>
      <c r="B5246" s="80">
        <v>2026</v>
      </c>
      <c r="C5246" t="s">
        <v>15497</v>
      </c>
      <c r="D5246" t="s">
        <v>511</v>
      </c>
      <c r="E5246" t="s">
        <v>13573</v>
      </c>
      <c r="F5246" s="68">
        <v>42794</v>
      </c>
    </row>
    <row r="5247" spans="1:6">
      <c r="A5247" s="79" t="s">
        <v>14200</v>
      </c>
      <c r="B5247" s="80">
        <v>2026</v>
      </c>
      <c r="C5247" t="s">
        <v>13574</v>
      </c>
      <c r="D5247" t="s">
        <v>511</v>
      </c>
      <c r="E5247" t="s">
        <v>13575</v>
      </c>
      <c r="F5247" s="68">
        <v>42794</v>
      </c>
    </row>
    <row r="5248" spans="1:6">
      <c r="A5248" s="79" t="s">
        <v>14200</v>
      </c>
      <c r="B5248" s="80">
        <v>2026</v>
      </c>
      <c r="C5248" t="s">
        <v>11369</v>
      </c>
      <c r="D5248" t="s">
        <v>511</v>
      </c>
      <c r="E5248" t="s">
        <v>13576</v>
      </c>
      <c r="F5248" s="68">
        <v>42794</v>
      </c>
    </row>
    <row r="5249" spans="1:6">
      <c r="A5249" s="79" t="s">
        <v>14200</v>
      </c>
      <c r="B5249" s="80">
        <v>2026</v>
      </c>
      <c r="C5249" t="s">
        <v>11535</v>
      </c>
      <c r="D5249" t="s">
        <v>511</v>
      </c>
      <c r="E5249" t="s">
        <v>13577</v>
      </c>
      <c r="F5249" s="68">
        <v>42794</v>
      </c>
    </row>
    <row r="5250" spans="1:6">
      <c r="A5250" s="79" t="s">
        <v>14200</v>
      </c>
      <c r="B5250" s="80">
        <v>2026</v>
      </c>
      <c r="C5250" t="s">
        <v>11474</v>
      </c>
      <c r="D5250" t="s">
        <v>511</v>
      </c>
      <c r="E5250" t="s">
        <v>13578</v>
      </c>
      <c r="F5250" s="68">
        <v>42794</v>
      </c>
    </row>
    <row r="5251" spans="1:6">
      <c r="A5251" s="79" t="s">
        <v>14200</v>
      </c>
      <c r="B5251" s="80">
        <v>2026</v>
      </c>
      <c r="C5251" t="s">
        <v>13579</v>
      </c>
      <c r="D5251" t="s">
        <v>511</v>
      </c>
      <c r="E5251" t="s">
        <v>13580</v>
      </c>
      <c r="F5251" s="68">
        <v>42794</v>
      </c>
    </row>
    <row r="5252" spans="1:6">
      <c r="A5252" s="79" t="s">
        <v>14200</v>
      </c>
      <c r="B5252" s="80">
        <v>2026</v>
      </c>
      <c r="C5252" t="s">
        <v>11748</v>
      </c>
      <c r="D5252" t="s">
        <v>511</v>
      </c>
      <c r="E5252" t="s">
        <v>13581</v>
      </c>
      <c r="F5252" s="68">
        <v>42794</v>
      </c>
    </row>
    <row r="5253" spans="1:6">
      <c r="A5253" s="79" t="s">
        <v>14200</v>
      </c>
      <c r="B5253" s="80">
        <v>2026</v>
      </c>
      <c r="C5253" t="s">
        <v>11833</v>
      </c>
      <c r="D5253" t="s">
        <v>511</v>
      </c>
      <c r="E5253" t="s">
        <v>13582</v>
      </c>
      <c r="F5253" s="68">
        <v>42794</v>
      </c>
    </row>
    <row r="5254" spans="1:6">
      <c r="A5254" s="79" t="s">
        <v>14200</v>
      </c>
      <c r="B5254" s="80">
        <v>2026</v>
      </c>
      <c r="C5254" t="s">
        <v>11652</v>
      </c>
      <c r="D5254" t="s">
        <v>511</v>
      </c>
      <c r="E5254" t="s">
        <v>13583</v>
      </c>
      <c r="F5254" s="68">
        <v>42794</v>
      </c>
    </row>
    <row r="5255" spans="1:6">
      <c r="A5255" s="79" t="s">
        <v>14200</v>
      </c>
      <c r="B5255" s="80">
        <v>2026</v>
      </c>
      <c r="C5255" t="s">
        <v>11466</v>
      </c>
      <c r="D5255" t="s">
        <v>511</v>
      </c>
      <c r="E5255" t="s">
        <v>13584</v>
      </c>
      <c r="F5255" s="68">
        <v>42794</v>
      </c>
    </row>
    <row r="5256" spans="1:6">
      <c r="A5256" s="79" t="s">
        <v>14200</v>
      </c>
      <c r="B5256" s="80">
        <v>2026</v>
      </c>
      <c r="C5256" t="s">
        <v>11499</v>
      </c>
      <c r="D5256" t="s">
        <v>511</v>
      </c>
      <c r="E5256" t="s">
        <v>13585</v>
      </c>
      <c r="F5256" s="68">
        <v>42794</v>
      </c>
    </row>
    <row r="5257" spans="1:6">
      <c r="A5257" s="79" t="s">
        <v>14201</v>
      </c>
      <c r="B5257" s="80">
        <v>2026</v>
      </c>
      <c r="C5257" t="s">
        <v>13586</v>
      </c>
      <c r="D5257" t="s">
        <v>511</v>
      </c>
      <c r="E5257" t="s">
        <v>13587</v>
      </c>
      <c r="F5257" s="68">
        <v>44134</v>
      </c>
    </row>
    <row r="5258" spans="1:6">
      <c r="A5258" s="79" t="s">
        <v>14202</v>
      </c>
      <c r="B5258" s="80">
        <v>2026</v>
      </c>
      <c r="C5258" t="s">
        <v>13588</v>
      </c>
      <c r="D5258" t="s">
        <v>511</v>
      </c>
      <c r="E5258" t="s">
        <v>13589</v>
      </c>
      <c r="F5258" s="68">
        <v>45057</v>
      </c>
    </row>
    <row r="5259" spans="1:6">
      <c r="A5259" s="79" t="s">
        <v>14203</v>
      </c>
      <c r="B5259" s="80">
        <v>2026</v>
      </c>
      <c r="C5259" t="s">
        <v>13590</v>
      </c>
      <c r="D5259" t="s">
        <v>511</v>
      </c>
      <c r="E5259" t="s">
        <v>13591</v>
      </c>
      <c r="F5259" s="68">
        <v>45270</v>
      </c>
    </row>
    <row r="5260" spans="1:6">
      <c r="A5260" s="79" t="s">
        <v>14204</v>
      </c>
      <c r="B5260" s="80">
        <v>2026</v>
      </c>
      <c r="C5260" t="s">
        <v>13592</v>
      </c>
      <c r="D5260" t="s">
        <v>511</v>
      </c>
      <c r="E5260" t="s">
        <v>13593</v>
      </c>
      <c r="F5260" s="68">
        <v>42794</v>
      </c>
    </row>
    <row r="5261" spans="1:6">
      <c r="A5261" s="79" t="s">
        <v>14204</v>
      </c>
      <c r="B5261" s="80">
        <v>2026</v>
      </c>
      <c r="C5261" t="s">
        <v>11619</v>
      </c>
      <c r="D5261" t="s">
        <v>511</v>
      </c>
      <c r="E5261" t="s">
        <v>13594</v>
      </c>
      <c r="F5261" s="68">
        <v>42794</v>
      </c>
    </row>
    <row r="5262" spans="1:6">
      <c r="A5262" s="79" t="s">
        <v>14204</v>
      </c>
      <c r="B5262" s="80">
        <v>2026</v>
      </c>
      <c r="C5262" t="s">
        <v>11509</v>
      </c>
      <c r="D5262" t="s">
        <v>511</v>
      </c>
      <c r="E5262" t="s">
        <v>13595</v>
      </c>
      <c r="F5262" s="68">
        <v>42794</v>
      </c>
    </row>
    <row r="5263" spans="1:6">
      <c r="A5263" s="79" t="s">
        <v>14204</v>
      </c>
      <c r="B5263" s="80">
        <v>2026</v>
      </c>
      <c r="C5263" t="s">
        <v>11385</v>
      </c>
      <c r="D5263" t="s">
        <v>511</v>
      </c>
      <c r="E5263" t="s">
        <v>13596</v>
      </c>
      <c r="F5263" s="68">
        <v>42794</v>
      </c>
    </row>
    <row r="5264" spans="1:6">
      <c r="A5264" s="79" t="s">
        <v>14204</v>
      </c>
      <c r="B5264" s="80">
        <v>2026</v>
      </c>
      <c r="C5264" t="s">
        <v>11468</v>
      </c>
      <c r="D5264" t="s">
        <v>511</v>
      </c>
      <c r="E5264" t="s">
        <v>13597</v>
      </c>
      <c r="F5264" s="68">
        <v>42794</v>
      </c>
    </row>
    <row r="5265" spans="1:8">
      <c r="A5265" s="79" t="s">
        <v>14204</v>
      </c>
      <c r="B5265" s="80">
        <v>2026</v>
      </c>
      <c r="C5265" t="s">
        <v>11416</v>
      </c>
      <c r="D5265" t="s">
        <v>511</v>
      </c>
      <c r="E5265" t="s">
        <v>13598</v>
      </c>
      <c r="F5265" s="68">
        <v>42794</v>
      </c>
    </row>
    <row r="5266" spans="1:8">
      <c r="A5266" s="79" t="s">
        <v>14204</v>
      </c>
      <c r="B5266" s="80">
        <v>2026</v>
      </c>
      <c r="C5266" t="s">
        <v>11673</v>
      </c>
      <c r="D5266" t="s">
        <v>511</v>
      </c>
      <c r="E5266" t="s">
        <v>13599</v>
      </c>
      <c r="F5266" s="68">
        <v>42794</v>
      </c>
    </row>
    <row r="5267" spans="1:8">
      <c r="A5267" s="79" t="s">
        <v>14204</v>
      </c>
      <c r="B5267" s="80">
        <v>2026</v>
      </c>
      <c r="C5267" t="s">
        <v>11347</v>
      </c>
      <c r="D5267" t="s">
        <v>511</v>
      </c>
      <c r="E5267" t="s">
        <v>13600</v>
      </c>
      <c r="F5267" s="68">
        <v>42794</v>
      </c>
    </row>
    <row r="5268" spans="1:8">
      <c r="A5268" s="79" t="s">
        <v>14204</v>
      </c>
      <c r="B5268" s="80">
        <v>2026</v>
      </c>
      <c r="C5268" t="s">
        <v>11552</v>
      </c>
      <c r="D5268" t="s">
        <v>511</v>
      </c>
      <c r="E5268" t="s">
        <v>13601</v>
      </c>
      <c r="F5268" s="68">
        <v>42794</v>
      </c>
    </row>
    <row r="5269" spans="1:8">
      <c r="A5269" s="79" t="s">
        <v>14204</v>
      </c>
      <c r="B5269" s="80">
        <v>2026</v>
      </c>
      <c r="C5269" t="s">
        <v>11559</v>
      </c>
      <c r="D5269" t="s">
        <v>511</v>
      </c>
      <c r="E5269" t="s">
        <v>13602</v>
      </c>
      <c r="F5269" s="68">
        <v>42794</v>
      </c>
    </row>
    <row r="5270" spans="1:8">
      <c r="A5270" s="79" t="s">
        <v>14204</v>
      </c>
      <c r="B5270" s="80">
        <v>2026</v>
      </c>
      <c r="C5270" t="s">
        <v>11418</v>
      </c>
      <c r="D5270" t="s">
        <v>511</v>
      </c>
      <c r="E5270" t="s">
        <v>13603</v>
      </c>
      <c r="F5270" s="68">
        <v>42794</v>
      </c>
    </row>
    <row r="5271" spans="1:8">
      <c r="A5271" s="79" t="s">
        <v>14204</v>
      </c>
      <c r="B5271" s="80">
        <v>2026</v>
      </c>
      <c r="C5271" t="s">
        <v>11272</v>
      </c>
      <c r="D5271" t="s">
        <v>511</v>
      </c>
      <c r="E5271" t="s">
        <v>13604</v>
      </c>
      <c r="F5271" s="68">
        <v>42794</v>
      </c>
      <c r="H5271" s="68"/>
    </row>
    <row r="5272" spans="1:8">
      <c r="A5272" s="79" t="s">
        <v>14204</v>
      </c>
      <c r="B5272" s="80">
        <v>2026</v>
      </c>
      <c r="C5272" t="s">
        <v>11449</v>
      </c>
      <c r="D5272" t="s">
        <v>511</v>
      </c>
      <c r="E5272" t="s">
        <v>13605</v>
      </c>
      <c r="F5272" s="68">
        <v>42794</v>
      </c>
    </row>
    <row r="5273" spans="1:8">
      <c r="A5273" s="79" t="s">
        <v>14204</v>
      </c>
      <c r="B5273" s="80">
        <v>2026</v>
      </c>
      <c r="C5273" t="s">
        <v>11507</v>
      </c>
      <c r="D5273" t="s">
        <v>511</v>
      </c>
      <c r="E5273" t="s">
        <v>13606</v>
      </c>
      <c r="F5273" s="68">
        <v>42794</v>
      </c>
    </row>
    <row r="5274" spans="1:8">
      <c r="A5274" s="79" t="s">
        <v>14204</v>
      </c>
      <c r="B5274" s="80">
        <v>2026</v>
      </c>
      <c r="C5274" t="s">
        <v>11444</v>
      </c>
      <c r="D5274" t="s">
        <v>511</v>
      </c>
      <c r="E5274" t="s">
        <v>13607</v>
      </c>
      <c r="F5274" s="68">
        <v>42794</v>
      </c>
    </row>
    <row r="5275" spans="1:8">
      <c r="A5275" s="79" t="s">
        <v>14204</v>
      </c>
      <c r="B5275" s="80">
        <v>2026</v>
      </c>
      <c r="C5275" t="s">
        <v>11309</v>
      </c>
      <c r="D5275" t="s">
        <v>511</v>
      </c>
      <c r="E5275" t="s">
        <v>13608</v>
      </c>
      <c r="F5275" s="68">
        <v>42794</v>
      </c>
    </row>
    <row r="5276" spans="1:8">
      <c r="A5276" s="79" t="s">
        <v>14204</v>
      </c>
      <c r="B5276" s="80">
        <v>2026</v>
      </c>
      <c r="C5276" t="s">
        <v>11336</v>
      </c>
      <c r="D5276" t="s">
        <v>511</v>
      </c>
      <c r="E5276" t="s">
        <v>13609</v>
      </c>
      <c r="F5276" s="68">
        <v>42794</v>
      </c>
    </row>
    <row r="5277" spans="1:8">
      <c r="A5277" s="79" t="s">
        <v>14204</v>
      </c>
      <c r="B5277" s="80">
        <v>2026</v>
      </c>
      <c r="C5277" t="s">
        <v>11361</v>
      </c>
      <c r="D5277" t="s">
        <v>511</v>
      </c>
      <c r="E5277" t="s">
        <v>13610</v>
      </c>
      <c r="F5277" s="68">
        <v>42794</v>
      </c>
    </row>
    <row r="5278" spans="1:8">
      <c r="A5278" s="79" t="s">
        <v>14205</v>
      </c>
      <c r="B5278" s="80">
        <v>2026</v>
      </c>
      <c r="C5278" t="s">
        <v>15666</v>
      </c>
      <c r="D5278" t="s">
        <v>511</v>
      </c>
      <c r="E5278" t="s">
        <v>13611</v>
      </c>
      <c r="F5278" s="68">
        <v>45139</v>
      </c>
      <c r="H5278" s="70"/>
    </row>
    <row r="5279" spans="1:8">
      <c r="A5279" s="79" t="s">
        <v>14206</v>
      </c>
      <c r="B5279" s="80">
        <v>2026</v>
      </c>
      <c r="C5279" t="s">
        <v>11210</v>
      </c>
      <c r="D5279" t="s">
        <v>511</v>
      </c>
      <c r="E5279" t="s">
        <v>13612</v>
      </c>
      <c r="F5279" s="68">
        <v>44532</v>
      </c>
      <c r="H5279" s="68"/>
    </row>
    <row r="5280" spans="1:8">
      <c r="A5280" s="79" t="s">
        <v>14206</v>
      </c>
      <c r="B5280" s="80">
        <v>2026</v>
      </c>
      <c r="C5280" t="s">
        <v>13613</v>
      </c>
      <c r="D5280" t="s">
        <v>511</v>
      </c>
      <c r="E5280" t="s">
        <v>13614</v>
      </c>
      <c r="F5280" s="68">
        <v>45019</v>
      </c>
      <c r="H5280" s="68"/>
    </row>
    <row r="5281" spans="1:8">
      <c r="A5281" s="79" t="s">
        <v>14206</v>
      </c>
      <c r="B5281" s="80">
        <v>2026</v>
      </c>
      <c r="C5281" t="s">
        <v>15652</v>
      </c>
      <c r="D5281" t="s">
        <v>511</v>
      </c>
      <c r="E5281" t="s">
        <v>13615</v>
      </c>
      <c r="F5281" s="68">
        <v>45019</v>
      </c>
      <c r="H5281" s="68"/>
    </row>
    <row r="5282" spans="1:8">
      <c r="A5282" s="79" t="s">
        <v>14178</v>
      </c>
      <c r="B5282" s="80">
        <v>2026</v>
      </c>
      <c r="C5282" t="s">
        <v>13616</v>
      </c>
      <c r="D5282" t="s">
        <v>511</v>
      </c>
      <c r="E5282" t="s">
        <v>13617</v>
      </c>
      <c r="F5282" s="68">
        <v>44943</v>
      </c>
      <c r="H5282" s="68"/>
    </row>
    <row r="5283" spans="1:8">
      <c r="A5283" s="79" t="s">
        <v>14179</v>
      </c>
      <c r="B5283" s="80">
        <v>2026</v>
      </c>
      <c r="C5283" t="s">
        <v>15667</v>
      </c>
      <c r="D5283" t="s">
        <v>511</v>
      </c>
      <c r="E5283" t="s">
        <v>13618</v>
      </c>
      <c r="F5283" s="68">
        <v>45175</v>
      </c>
      <c r="H5283" s="68"/>
    </row>
    <row r="5284" spans="1:8">
      <c r="A5284" s="79" t="s">
        <v>14207</v>
      </c>
      <c r="B5284" s="80">
        <v>2026</v>
      </c>
      <c r="C5284" t="s">
        <v>13619</v>
      </c>
      <c r="D5284" t="s">
        <v>511</v>
      </c>
      <c r="E5284" t="s">
        <v>13620</v>
      </c>
      <c r="F5284" s="68">
        <v>44578</v>
      </c>
      <c r="H5284" s="68"/>
    </row>
    <row r="5285" spans="1:8">
      <c r="A5285" s="79" t="s">
        <v>14182</v>
      </c>
      <c r="B5285" s="80">
        <v>2026</v>
      </c>
      <c r="C5285" t="s">
        <v>13621</v>
      </c>
      <c r="D5285" t="s">
        <v>511</v>
      </c>
      <c r="E5285" t="s">
        <v>13622</v>
      </c>
      <c r="F5285" s="68">
        <v>45107</v>
      </c>
      <c r="H5285" s="68"/>
    </row>
    <row r="5286" spans="1:8">
      <c r="A5286" s="79" t="s">
        <v>14183</v>
      </c>
      <c r="B5286" s="80">
        <v>2026</v>
      </c>
      <c r="C5286" t="s">
        <v>15668</v>
      </c>
      <c r="D5286" t="s">
        <v>511</v>
      </c>
      <c r="E5286" t="s">
        <v>13623</v>
      </c>
      <c r="F5286" s="68">
        <v>44958</v>
      </c>
      <c r="H5286" s="68"/>
    </row>
    <row r="5287" spans="1:8">
      <c r="A5287" s="79" t="s">
        <v>14187</v>
      </c>
      <c r="B5287" s="80">
        <v>2026</v>
      </c>
      <c r="C5287" t="s">
        <v>13624</v>
      </c>
      <c r="D5287" t="s">
        <v>511</v>
      </c>
      <c r="E5287" t="s">
        <v>13625</v>
      </c>
      <c r="F5287" s="68">
        <v>43426</v>
      </c>
      <c r="H5287" s="68"/>
    </row>
    <row r="5288" spans="1:8">
      <c r="A5288" s="79" t="s">
        <v>13714</v>
      </c>
      <c r="B5288" s="80">
        <v>2019</v>
      </c>
      <c r="C5288" t="s">
        <v>15669</v>
      </c>
      <c r="D5288" t="s">
        <v>294</v>
      </c>
      <c r="E5288" t="s">
        <v>295</v>
      </c>
      <c r="F5288" s="68">
        <v>36136</v>
      </c>
      <c r="H5288" s="68"/>
    </row>
    <row r="5289" spans="1:8">
      <c r="A5289" s="79" t="s">
        <v>13944</v>
      </c>
      <c r="B5289" s="80">
        <v>2022</v>
      </c>
      <c r="C5289" t="s">
        <v>624</v>
      </c>
      <c r="D5289" t="s">
        <v>294</v>
      </c>
      <c r="E5289" t="s">
        <v>625</v>
      </c>
      <c r="F5289" s="68">
        <v>43831</v>
      </c>
      <c r="H5289" s="68"/>
    </row>
    <row r="5290" spans="1:8">
      <c r="A5290" s="79" t="s">
        <v>14208</v>
      </c>
      <c r="B5290" s="80">
        <v>2025</v>
      </c>
      <c r="C5290" t="s">
        <v>743</v>
      </c>
      <c r="D5290" t="s">
        <v>294</v>
      </c>
      <c r="E5290" t="s">
        <v>744</v>
      </c>
      <c r="F5290" s="68">
        <v>44620</v>
      </c>
      <c r="H5290" s="68"/>
    </row>
    <row r="5291" spans="1:8">
      <c r="A5291" s="79" t="s">
        <v>14209</v>
      </c>
      <c r="B5291" s="80">
        <v>2025</v>
      </c>
      <c r="C5291" t="s">
        <v>765</v>
      </c>
      <c r="D5291" t="s">
        <v>294</v>
      </c>
      <c r="E5291" t="s">
        <v>766</v>
      </c>
      <c r="F5291" s="68">
        <v>45413</v>
      </c>
      <c r="H5291" s="68"/>
    </row>
    <row r="5292" spans="1:8">
      <c r="A5292" s="79" t="s">
        <v>14163</v>
      </c>
      <c r="B5292" s="80">
        <v>2025</v>
      </c>
      <c r="C5292" t="s">
        <v>1004</v>
      </c>
      <c r="D5292" t="s">
        <v>294</v>
      </c>
      <c r="E5292" t="s">
        <v>1005</v>
      </c>
      <c r="F5292" s="68">
        <v>44357</v>
      </c>
      <c r="H5292" s="68"/>
    </row>
    <row r="5293" spans="1:8">
      <c r="A5293" s="79" t="s">
        <v>14210</v>
      </c>
      <c r="B5293" s="80">
        <v>2026</v>
      </c>
      <c r="C5293" t="s">
        <v>14733</v>
      </c>
      <c r="D5293" t="s">
        <v>294</v>
      </c>
      <c r="E5293" t="s">
        <v>1026</v>
      </c>
      <c r="F5293" s="68">
        <v>44448</v>
      </c>
      <c r="H5293" s="68"/>
    </row>
    <row r="5294" spans="1:8">
      <c r="A5294" s="79" t="s">
        <v>14211</v>
      </c>
      <c r="B5294" s="80">
        <v>2023</v>
      </c>
      <c r="C5294" t="s">
        <v>15670</v>
      </c>
      <c r="D5294" t="s">
        <v>267</v>
      </c>
      <c r="E5294" t="s">
        <v>268</v>
      </c>
      <c r="F5294" s="68">
        <v>44108</v>
      </c>
      <c r="H5294" s="68"/>
    </row>
    <row r="5295" spans="1:8">
      <c r="A5295" s="79" t="s">
        <v>14211</v>
      </c>
      <c r="B5295" s="80">
        <v>2023</v>
      </c>
      <c r="C5295" t="s">
        <v>555</v>
      </c>
      <c r="D5295" t="s">
        <v>267</v>
      </c>
      <c r="E5295" t="s">
        <v>556</v>
      </c>
      <c r="F5295" s="68">
        <v>44118</v>
      </c>
      <c r="H5295" s="68"/>
    </row>
    <row r="5296" spans="1:8">
      <c r="A5296" s="79" t="s">
        <v>14054</v>
      </c>
      <c r="B5296" s="80">
        <v>2024</v>
      </c>
      <c r="C5296" t="s">
        <v>15670</v>
      </c>
      <c r="D5296" t="s">
        <v>267</v>
      </c>
      <c r="E5296" t="s">
        <v>868</v>
      </c>
      <c r="F5296" s="68">
        <v>44377</v>
      </c>
      <c r="H5296" s="68"/>
    </row>
    <row r="5297" spans="1:8">
      <c r="A5297" s="79" t="s">
        <v>14054</v>
      </c>
      <c r="B5297" s="80">
        <v>2024</v>
      </c>
      <c r="C5297" t="s">
        <v>555</v>
      </c>
      <c r="D5297" t="s">
        <v>267</v>
      </c>
      <c r="E5297" t="s">
        <v>1003</v>
      </c>
      <c r="F5297" s="68">
        <v>44363</v>
      </c>
      <c r="H5297" s="68"/>
    </row>
    <row r="5298" spans="1:8">
      <c r="A5298" s="79" t="s">
        <v>14212</v>
      </c>
      <c r="B5298" s="80">
        <v>2020</v>
      </c>
      <c r="C5298" t="s">
        <v>523</v>
      </c>
      <c r="D5298" t="s">
        <v>524</v>
      </c>
      <c r="E5298" t="s">
        <v>525</v>
      </c>
      <c r="F5298" s="68">
        <v>42795</v>
      </c>
      <c r="H5298" s="68"/>
    </row>
    <row r="5299" spans="1:8">
      <c r="A5299" s="79" t="s">
        <v>14141</v>
      </c>
      <c r="B5299" s="80">
        <v>2025</v>
      </c>
      <c r="C5299" t="s">
        <v>615</v>
      </c>
      <c r="D5299" t="s">
        <v>524</v>
      </c>
      <c r="E5299" t="s">
        <v>616</v>
      </c>
      <c r="F5299" s="68">
        <v>44408</v>
      </c>
      <c r="H5299" s="68"/>
    </row>
    <row r="5300" spans="1:8">
      <c r="A5300" s="79" t="s">
        <v>14213</v>
      </c>
      <c r="B5300" s="80">
        <v>2019</v>
      </c>
      <c r="C5300" t="s">
        <v>758</v>
      </c>
      <c r="D5300" t="s">
        <v>759</v>
      </c>
      <c r="E5300" t="s">
        <v>760</v>
      </c>
      <c r="F5300" s="68">
        <v>42573</v>
      </c>
      <c r="H5300" s="68"/>
    </row>
    <row r="5301" spans="1:8">
      <c r="A5301" s="79" t="s">
        <v>14213</v>
      </c>
      <c r="B5301" s="80">
        <v>2019</v>
      </c>
      <c r="C5301" t="s">
        <v>898</v>
      </c>
      <c r="D5301" t="s">
        <v>759</v>
      </c>
      <c r="E5301" t="s">
        <v>899</v>
      </c>
      <c r="F5301" s="68">
        <v>42573</v>
      </c>
      <c r="H5301" s="68"/>
    </row>
    <row r="5302" spans="1:8">
      <c r="A5302" s="79" t="s">
        <v>14214</v>
      </c>
      <c r="B5302" s="80">
        <v>2019</v>
      </c>
      <c r="C5302" t="s">
        <v>15671</v>
      </c>
      <c r="D5302" t="s">
        <v>759</v>
      </c>
      <c r="E5302" t="s">
        <v>1032</v>
      </c>
      <c r="F5302" s="68">
        <v>42611</v>
      </c>
      <c r="H5302" s="68"/>
    </row>
    <row r="5303" spans="1:8">
      <c r="A5303" s="79" t="s">
        <v>14214</v>
      </c>
      <c r="B5303" s="80">
        <v>2019</v>
      </c>
      <c r="C5303" t="s">
        <v>1131</v>
      </c>
      <c r="D5303" t="s">
        <v>759</v>
      </c>
      <c r="E5303" t="s">
        <v>1132</v>
      </c>
      <c r="F5303" s="68">
        <v>42611</v>
      </c>
      <c r="H5303" s="68"/>
    </row>
    <row r="5304" spans="1:8">
      <c r="A5304" s="79" t="s">
        <v>13790</v>
      </c>
      <c r="B5304" s="80">
        <v>2020</v>
      </c>
      <c r="C5304" t="s">
        <v>1291</v>
      </c>
      <c r="D5304" t="s">
        <v>759</v>
      </c>
      <c r="E5304" t="s">
        <v>1292</v>
      </c>
      <c r="F5304" s="68">
        <v>42826</v>
      </c>
      <c r="H5304" s="68"/>
    </row>
    <row r="5305" spans="1:8">
      <c r="A5305" s="79" t="s">
        <v>13871</v>
      </c>
      <c r="B5305" s="80">
        <v>2021</v>
      </c>
      <c r="C5305" t="s">
        <v>1324</v>
      </c>
      <c r="D5305" t="s">
        <v>759</v>
      </c>
      <c r="E5305" t="s">
        <v>1325</v>
      </c>
      <c r="F5305" s="68">
        <v>43344</v>
      </c>
      <c r="H5305" s="68"/>
    </row>
    <row r="5306" spans="1:8">
      <c r="A5306" s="79" t="s">
        <v>13940</v>
      </c>
      <c r="B5306" s="80">
        <v>2022</v>
      </c>
      <c r="C5306" t="s">
        <v>1477</v>
      </c>
      <c r="D5306" t="s">
        <v>759</v>
      </c>
      <c r="E5306" t="s">
        <v>1478</v>
      </c>
      <c r="F5306" s="68">
        <v>41365</v>
      </c>
      <c r="H5306" s="68"/>
    </row>
    <row r="5307" spans="1:8">
      <c r="A5307" s="79" t="s">
        <v>14096</v>
      </c>
      <c r="B5307" s="80">
        <v>2024</v>
      </c>
      <c r="C5307" t="s">
        <v>1497</v>
      </c>
      <c r="D5307" t="s">
        <v>759</v>
      </c>
      <c r="E5307" t="s">
        <v>1498</v>
      </c>
      <c r="F5307" s="68">
        <v>43858</v>
      </c>
      <c r="H5307" s="68"/>
    </row>
    <row r="5308" spans="1:8">
      <c r="A5308" s="79" t="s">
        <v>14096</v>
      </c>
      <c r="B5308" s="80">
        <v>2024</v>
      </c>
      <c r="C5308" t="s">
        <v>1561</v>
      </c>
      <c r="D5308" t="s">
        <v>759</v>
      </c>
      <c r="E5308" t="s">
        <v>1562</v>
      </c>
      <c r="F5308" s="68">
        <v>43858</v>
      </c>
      <c r="H5308" s="68"/>
    </row>
    <row r="5309" spans="1:8">
      <c r="A5309" s="79" t="s">
        <v>14097</v>
      </c>
      <c r="B5309" s="80">
        <v>2024</v>
      </c>
      <c r="C5309" t="s">
        <v>1643</v>
      </c>
      <c r="D5309" t="s">
        <v>759</v>
      </c>
      <c r="E5309" t="s">
        <v>1644</v>
      </c>
      <c r="F5309" s="68">
        <v>43858</v>
      </c>
      <c r="H5309" s="68"/>
    </row>
    <row r="5310" spans="1:8">
      <c r="A5310" s="79" t="s">
        <v>14097</v>
      </c>
      <c r="B5310" s="80">
        <v>2024</v>
      </c>
      <c r="C5310" t="s">
        <v>1726</v>
      </c>
      <c r="D5310" t="s">
        <v>759</v>
      </c>
      <c r="E5310" t="s">
        <v>1727</v>
      </c>
      <c r="F5310" s="68">
        <v>42943</v>
      </c>
      <c r="H5310" s="68"/>
    </row>
    <row r="5311" spans="1:8">
      <c r="A5311" s="79" t="s">
        <v>14097</v>
      </c>
      <c r="B5311" s="80">
        <v>2024</v>
      </c>
      <c r="C5311" t="s">
        <v>1774</v>
      </c>
      <c r="D5311" t="s">
        <v>759</v>
      </c>
      <c r="E5311" t="s">
        <v>1775</v>
      </c>
      <c r="F5311" s="68">
        <v>42943</v>
      </c>
      <c r="H5311" s="68"/>
    </row>
    <row r="5312" spans="1:8">
      <c r="A5312" s="79" t="s">
        <v>14097</v>
      </c>
      <c r="B5312" s="80">
        <v>2024</v>
      </c>
      <c r="C5312" t="s">
        <v>15672</v>
      </c>
      <c r="D5312" t="s">
        <v>759</v>
      </c>
      <c r="E5312" t="s">
        <v>1832</v>
      </c>
      <c r="F5312" s="68">
        <v>42943</v>
      </c>
      <c r="H5312" s="68"/>
    </row>
    <row r="5313" spans="1:8">
      <c r="A5313" s="79" t="s">
        <v>14097</v>
      </c>
      <c r="B5313" s="80">
        <v>2024</v>
      </c>
      <c r="C5313" t="s">
        <v>1890</v>
      </c>
      <c r="D5313" t="s">
        <v>759</v>
      </c>
      <c r="E5313" t="s">
        <v>1891</v>
      </c>
      <c r="F5313" s="68">
        <v>42943</v>
      </c>
      <c r="H5313" s="68"/>
    </row>
    <row r="5314" spans="1:8">
      <c r="A5314" s="79" t="s">
        <v>14097</v>
      </c>
      <c r="B5314" s="80">
        <v>2024</v>
      </c>
      <c r="C5314" t="s">
        <v>1949</v>
      </c>
      <c r="D5314" t="s">
        <v>759</v>
      </c>
      <c r="E5314" t="s">
        <v>1950</v>
      </c>
      <c r="F5314" s="68">
        <v>42943</v>
      </c>
      <c r="H5314" s="68"/>
    </row>
    <row r="5315" spans="1:8">
      <c r="A5315" s="79" t="s">
        <v>14097</v>
      </c>
      <c r="B5315" s="80">
        <v>2024</v>
      </c>
      <c r="C5315" t="s">
        <v>15673</v>
      </c>
      <c r="D5315" t="s">
        <v>759</v>
      </c>
      <c r="E5315" t="s">
        <v>2010</v>
      </c>
      <c r="F5315" s="68">
        <v>42943</v>
      </c>
      <c r="H5315" s="68"/>
    </row>
    <row r="5316" spans="1:8">
      <c r="A5316" s="79" t="s">
        <v>14097</v>
      </c>
      <c r="B5316" s="80">
        <v>2024</v>
      </c>
      <c r="C5316" t="s">
        <v>2061</v>
      </c>
      <c r="D5316" t="s">
        <v>759</v>
      </c>
      <c r="E5316" t="s">
        <v>2062</v>
      </c>
      <c r="F5316" s="68">
        <v>42943</v>
      </c>
      <c r="H5316" s="68"/>
    </row>
    <row r="5317" spans="1:8">
      <c r="A5317" s="79" t="s">
        <v>14097</v>
      </c>
      <c r="B5317" s="80">
        <v>2024</v>
      </c>
      <c r="C5317" t="s">
        <v>2116</v>
      </c>
      <c r="D5317" t="s">
        <v>759</v>
      </c>
      <c r="E5317" t="s">
        <v>2117</v>
      </c>
      <c r="F5317" s="68">
        <v>42943</v>
      </c>
      <c r="H5317" s="68"/>
    </row>
    <row r="5318" spans="1:8">
      <c r="A5318" s="79" t="s">
        <v>14097</v>
      </c>
      <c r="B5318" s="80">
        <v>2024</v>
      </c>
      <c r="C5318" t="s">
        <v>15674</v>
      </c>
      <c r="D5318" t="s">
        <v>759</v>
      </c>
      <c r="E5318" t="s">
        <v>2159</v>
      </c>
      <c r="F5318" s="68">
        <v>42943</v>
      </c>
      <c r="H5318" s="68"/>
    </row>
    <row r="5319" spans="1:8">
      <c r="A5319" s="79" t="s">
        <v>14097</v>
      </c>
      <c r="B5319" s="80">
        <v>2024</v>
      </c>
      <c r="C5319" t="s">
        <v>15675</v>
      </c>
      <c r="D5319" t="s">
        <v>759</v>
      </c>
      <c r="E5319" t="s">
        <v>2211</v>
      </c>
      <c r="F5319" s="68">
        <v>42943</v>
      </c>
      <c r="H5319" s="68"/>
    </row>
    <row r="5320" spans="1:8">
      <c r="A5320" s="79" t="s">
        <v>14097</v>
      </c>
      <c r="B5320" s="80">
        <v>2024</v>
      </c>
      <c r="C5320" t="s">
        <v>2255</v>
      </c>
      <c r="D5320" t="s">
        <v>759</v>
      </c>
      <c r="E5320" t="s">
        <v>2256</v>
      </c>
      <c r="F5320" s="68">
        <v>42943</v>
      </c>
      <c r="H5320" s="68"/>
    </row>
    <row r="5321" spans="1:8">
      <c r="A5321" s="79" t="s">
        <v>14097</v>
      </c>
      <c r="B5321" s="80">
        <v>2024</v>
      </c>
      <c r="C5321" t="s">
        <v>2304</v>
      </c>
      <c r="D5321" t="s">
        <v>759</v>
      </c>
      <c r="E5321" t="s">
        <v>2305</v>
      </c>
      <c r="F5321" s="68">
        <v>42933</v>
      </c>
      <c r="H5321" s="68"/>
    </row>
    <row r="5322" spans="1:8">
      <c r="A5322" s="79" t="s">
        <v>14097</v>
      </c>
      <c r="B5322" s="80">
        <v>2024</v>
      </c>
      <c r="C5322" t="s">
        <v>15676</v>
      </c>
      <c r="D5322" t="s">
        <v>759</v>
      </c>
      <c r="E5322" t="s">
        <v>2350</v>
      </c>
      <c r="F5322" s="68">
        <v>42943</v>
      </c>
      <c r="H5322" s="68"/>
    </row>
    <row r="5323" spans="1:8">
      <c r="A5323" s="79" t="s">
        <v>14097</v>
      </c>
      <c r="B5323" s="80">
        <v>2024</v>
      </c>
      <c r="C5323" t="s">
        <v>2384</v>
      </c>
      <c r="D5323" t="s">
        <v>759</v>
      </c>
      <c r="E5323" t="s">
        <v>2385</v>
      </c>
      <c r="F5323" s="68">
        <v>42943</v>
      </c>
      <c r="H5323" s="68"/>
    </row>
    <row r="5324" spans="1:8">
      <c r="A5324" s="79" t="s">
        <v>14097</v>
      </c>
      <c r="B5324" s="80">
        <v>2024</v>
      </c>
      <c r="C5324" t="s">
        <v>2426</v>
      </c>
      <c r="D5324" t="s">
        <v>759</v>
      </c>
      <c r="E5324" t="s">
        <v>2427</v>
      </c>
      <c r="F5324" s="68">
        <v>42943</v>
      </c>
      <c r="H5324" s="68"/>
    </row>
    <row r="5325" spans="1:8">
      <c r="A5325" s="79" t="s">
        <v>14097</v>
      </c>
      <c r="B5325" s="80">
        <v>2024</v>
      </c>
      <c r="C5325" t="s">
        <v>2463</v>
      </c>
      <c r="D5325" t="s">
        <v>759</v>
      </c>
      <c r="E5325" t="s">
        <v>2464</v>
      </c>
      <c r="F5325" s="68">
        <v>42943</v>
      </c>
      <c r="H5325" s="68"/>
    </row>
    <row r="5326" spans="1:8">
      <c r="A5326" s="79" t="s">
        <v>14097</v>
      </c>
      <c r="B5326" s="80">
        <v>2024</v>
      </c>
      <c r="C5326" t="s">
        <v>2501</v>
      </c>
      <c r="D5326" t="s">
        <v>759</v>
      </c>
      <c r="E5326" t="s">
        <v>2502</v>
      </c>
      <c r="F5326" s="68">
        <v>42943</v>
      </c>
      <c r="H5326" s="68"/>
    </row>
    <row r="5327" spans="1:8">
      <c r="A5327" s="79" t="s">
        <v>14097</v>
      </c>
      <c r="B5327" s="80">
        <v>2024</v>
      </c>
      <c r="C5327" t="s">
        <v>2544</v>
      </c>
      <c r="D5327" t="s">
        <v>759</v>
      </c>
      <c r="E5327" t="s">
        <v>2545</v>
      </c>
      <c r="F5327" s="68">
        <v>42943</v>
      </c>
      <c r="H5327" s="68"/>
    </row>
    <row r="5328" spans="1:8">
      <c r="A5328" s="79" t="s">
        <v>14097</v>
      </c>
      <c r="B5328" s="80">
        <v>2024</v>
      </c>
      <c r="C5328" t="s">
        <v>2582</v>
      </c>
      <c r="D5328" t="s">
        <v>759</v>
      </c>
      <c r="E5328" t="s">
        <v>2583</v>
      </c>
      <c r="F5328" s="68">
        <v>42943</v>
      </c>
      <c r="H5328" s="68"/>
    </row>
    <row r="5329" spans="1:8">
      <c r="A5329" s="79" t="s">
        <v>14097</v>
      </c>
      <c r="B5329" s="80">
        <v>2024</v>
      </c>
      <c r="C5329" t="s">
        <v>2611</v>
      </c>
      <c r="D5329" t="s">
        <v>759</v>
      </c>
      <c r="E5329" t="s">
        <v>2612</v>
      </c>
      <c r="F5329" s="68">
        <v>42943</v>
      </c>
      <c r="H5329" s="68"/>
    </row>
    <row r="5330" spans="1:8">
      <c r="A5330" s="79" t="s">
        <v>14097</v>
      </c>
      <c r="B5330" s="80">
        <v>2024</v>
      </c>
      <c r="C5330" t="s">
        <v>2634</v>
      </c>
      <c r="D5330" t="s">
        <v>759</v>
      </c>
      <c r="E5330" t="s">
        <v>2635</v>
      </c>
      <c r="F5330" s="68">
        <v>42943</v>
      </c>
      <c r="H5330" s="68"/>
    </row>
    <row r="5331" spans="1:8">
      <c r="A5331" s="79" t="s">
        <v>14215</v>
      </c>
      <c r="B5331" s="80">
        <v>2025</v>
      </c>
      <c r="C5331" t="s">
        <v>15677</v>
      </c>
      <c r="D5331" t="s">
        <v>759</v>
      </c>
      <c r="E5331" t="s">
        <v>2676</v>
      </c>
      <c r="F5331" s="68">
        <v>44327</v>
      </c>
      <c r="H5331" s="68"/>
    </row>
    <row r="5332" spans="1:8">
      <c r="A5332" s="79" t="s">
        <v>14216</v>
      </c>
      <c r="B5332" s="80">
        <v>2024</v>
      </c>
      <c r="C5332" t="s">
        <v>480</v>
      </c>
      <c r="D5332" t="s">
        <v>481</v>
      </c>
      <c r="E5332" t="s">
        <v>482</v>
      </c>
      <c r="F5332" s="68">
        <v>44313</v>
      </c>
      <c r="H5332" s="68"/>
    </row>
    <row r="5333" spans="1:8">
      <c r="A5333" s="79" t="s">
        <v>14217</v>
      </c>
      <c r="B5333" s="80">
        <v>2023</v>
      </c>
      <c r="C5333" t="s">
        <v>307</v>
      </c>
      <c r="D5333" t="s">
        <v>308</v>
      </c>
      <c r="E5333" t="s">
        <v>309</v>
      </c>
      <c r="F5333" s="68">
        <v>43313</v>
      </c>
      <c r="H5333" s="68"/>
    </row>
    <row r="5334" spans="1:8">
      <c r="A5334" s="79" t="s">
        <v>14218</v>
      </c>
      <c r="B5334" s="80">
        <v>2019</v>
      </c>
      <c r="C5334" t="s">
        <v>299</v>
      </c>
      <c r="D5334" t="s">
        <v>300</v>
      </c>
      <c r="E5334" t="s">
        <v>301</v>
      </c>
      <c r="F5334" s="68">
        <v>42217</v>
      </c>
      <c r="H5334" s="68"/>
    </row>
    <row r="5335" spans="1:8">
      <c r="A5335" s="79" t="s">
        <v>13941</v>
      </c>
      <c r="B5335" s="80">
        <v>2022</v>
      </c>
      <c r="C5335" t="s">
        <v>582</v>
      </c>
      <c r="D5335" t="s">
        <v>300</v>
      </c>
      <c r="E5335" t="s">
        <v>583</v>
      </c>
      <c r="F5335" s="68">
        <v>43647</v>
      </c>
      <c r="H5335" s="68"/>
    </row>
    <row r="5336" spans="1:8">
      <c r="A5336" s="79" t="s">
        <v>13941</v>
      </c>
      <c r="B5336" s="80">
        <v>2022</v>
      </c>
      <c r="C5336" t="s">
        <v>753</v>
      </c>
      <c r="D5336" t="s">
        <v>300</v>
      </c>
      <c r="E5336" t="s">
        <v>754</v>
      </c>
      <c r="F5336" s="68">
        <v>43647</v>
      </c>
      <c r="H5336" s="68"/>
    </row>
    <row r="5337" spans="1:8">
      <c r="A5337" s="79" t="s">
        <v>14219</v>
      </c>
      <c r="B5337" s="80">
        <v>2018</v>
      </c>
      <c r="C5337" t="s">
        <v>302</v>
      </c>
      <c r="D5337" t="s">
        <v>303</v>
      </c>
      <c r="E5337" t="s">
        <v>304</v>
      </c>
      <c r="F5337" s="68" t="s">
        <v>16031</v>
      </c>
      <c r="H5337" s="68"/>
    </row>
    <row r="5338" spans="1:8">
      <c r="A5338" s="79" t="s">
        <v>13681</v>
      </c>
      <c r="B5338" s="80">
        <v>2018</v>
      </c>
      <c r="C5338" t="s">
        <v>586</v>
      </c>
      <c r="D5338" t="s">
        <v>303</v>
      </c>
      <c r="E5338" t="s">
        <v>587</v>
      </c>
      <c r="F5338" s="68">
        <v>38300</v>
      </c>
      <c r="H5338" s="68"/>
    </row>
    <row r="5339" spans="1:8">
      <c r="A5339" s="79" t="s">
        <v>14220</v>
      </c>
      <c r="B5339" s="80">
        <v>2018</v>
      </c>
      <c r="C5339" t="s">
        <v>586</v>
      </c>
      <c r="D5339" t="s">
        <v>303</v>
      </c>
      <c r="E5339" t="s">
        <v>770</v>
      </c>
      <c r="F5339" s="68">
        <v>42201</v>
      </c>
      <c r="H5339" s="68"/>
    </row>
    <row r="5340" spans="1:8">
      <c r="A5340" s="79" t="s">
        <v>14221</v>
      </c>
      <c r="B5340" s="80">
        <v>2019</v>
      </c>
      <c r="C5340" t="s">
        <v>15678</v>
      </c>
      <c r="D5340" t="s">
        <v>303</v>
      </c>
      <c r="E5340" t="s">
        <v>902</v>
      </c>
      <c r="F5340" s="68">
        <v>42237</v>
      </c>
      <c r="H5340" s="68"/>
    </row>
    <row r="5341" spans="1:8">
      <c r="A5341" s="79" t="s">
        <v>13713</v>
      </c>
      <c r="B5341" s="80">
        <v>2019</v>
      </c>
      <c r="C5341" t="s">
        <v>15678</v>
      </c>
      <c r="D5341" t="s">
        <v>303</v>
      </c>
      <c r="E5341" t="s">
        <v>1035</v>
      </c>
      <c r="F5341" s="68">
        <v>42989</v>
      </c>
      <c r="H5341" s="68"/>
    </row>
    <row r="5342" spans="1:8">
      <c r="A5342" s="79" t="s">
        <v>14222</v>
      </c>
      <c r="B5342" s="80">
        <v>2020</v>
      </c>
      <c r="C5342" t="s">
        <v>1199</v>
      </c>
      <c r="D5342" t="s">
        <v>303</v>
      </c>
      <c r="E5342" t="s">
        <v>1200</v>
      </c>
      <c r="F5342" s="68">
        <v>42948</v>
      </c>
      <c r="H5342" s="68"/>
    </row>
    <row r="5343" spans="1:8">
      <c r="A5343" s="79" t="s">
        <v>14223</v>
      </c>
      <c r="B5343" s="80">
        <v>2020</v>
      </c>
      <c r="C5343" t="s">
        <v>1289</v>
      </c>
      <c r="D5343" t="s">
        <v>303</v>
      </c>
      <c r="E5343" t="s">
        <v>1290</v>
      </c>
      <c r="F5343" s="68">
        <v>42979</v>
      </c>
      <c r="H5343" s="68"/>
    </row>
    <row r="5344" spans="1:8">
      <c r="A5344" s="79" t="s">
        <v>14223</v>
      </c>
      <c r="B5344" s="80">
        <v>2020</v>
      </c>
      <c r="C5344" t="s">
        <v>1380</v>
      </c>
      <c r="D5344" t="s">
        <v>303</v>
      </c>
      <c r="E5344" t="s">
        <v>1381</v>
      </c>
      <c r="F5344" s="68">
        <v>42979</v>
      </c>
      <c r="H5344" s="68"/>
    </row>
    <row r="5345" spans="1:8">
      <c r="A5345" s="79" t="s">
        <v>14223</v>
      </c>
      <c r="B5345" s="80">
        <v>2020</v>
      </c>
      <c r="C5345" t="s">
        <v>1408</v>
      </c>
      <c r="D5345" t="s">
        <v>303</v>
      </c>
      <c r="E5345" t="s">
        <v>1409</v>
      </c>
      <c r="F5345" s="68">
        <v>42979</v>
      </c>
      <c r="H5345" s="68"/>
    </row>
    <row r="5346" spans="1:8">
      <c r="A5346" s="79" t="s">
        <v>14223</v>
      </c>
      <c r="B5346" s="80">
        <v>2020</v>
      </c>
      <c r="C5346" t="s">
        <v>1495</v>
      </c>
      <c r="D5346" t="s">
        <v>303</v>
      </c>
      <c r="E5346" t="s">
        <v>1496</v>
      </c>
      <c r="F5346" s="68">
        <v>43070</v>
      </c>
      <c r="H5346" s="68"/>
    </row>
    <row r="5347" spans="1:8">
      <c r="A5347" s="79" t="s">
        <v>14223</v>
      </c>
      <c r="B5347" s="80">
        <v>2020</v>
      </c>
      <c r="C5347" t="s">
        <v>1605</v>
      </c>
      <c r="D5347" t="s">
        <v>303</v>
      </c>
      <c r="E5347" t="s">
        <v>1606</v>
      </c>
      <c r="F5347" s="68">
        <v>42979</v>
      </c>
      <c r="H5347" s="68"/>
    </row>
    <row r="5348" spans="1:8">
      <c r="A5348" s="79" t="s">
        <v>14224</v>
      </c>
      <c r="B5348" s="80">
        <v>2020</v>
      </c>
      <c r="C5348" t="s">
        <v>1649</v>
      </c>
      <c r="D5348" t="s">
        <v>303</v>
      </c>
      <c r="E5348" t="s">
        <v>1650</v>
      </c>
      <c r="F5348" s="68">
        <v>43040</v>
      </c>
      <c r="H5348" s="68"/>
    </row>
    <row r="5349" spans="1:8">
      <c r="A5349" s="79" t="s">
        <v>14224</v>
      </c>
      <c r="B5349" s="80">
        <v>2020</v>
      </c>
      <c r="C5349" t="s">
        <v>1717</v>
      </c>
      <c r="D5349" t="s">
        <v>303</v>
      </c>
      <c r="E5349" t="s">
        <v>1718</v>
      </c>
      <c r="F5349" s="68">
        <v>43132</v>
      </c>
      <c r="H5349" s="68"/>
    </row>
    <row r="5350" spans="1:8">
      <c r="A5350" s="79" t="s">
        <v>14225</v>
      </c>
      <c r="B5350" s="80">
        <v>2020</v>
      </c>
      <c r="C5350" t="s">
        <v>1199</v>
      </c>
      <c r="D5350" t="s">
        <v>303</v>
      </c>
      <c r="E5350" t="s">
        <v>1786</v>
      </c>
      <c r="F5350" s="68">
        <v>42948</v>
      </c>
      <c r="H5350" s="68"/>
    </row>
    <row r="5351" spans="1:8">
      <c r="A5351" s="79" t="s">
        <v>13746</v>
      </c>
      <c r="B5351" s="80">
        <v>2020</v>
      </c>
      <c r="C5351" t="s">
        <v>15678</v>
      </c>
      <c r="D5351" t="s">
        <v>303</v>
      </c>
      <c r="E5351" t="s">
        <v>1835</v>
      </c>
      <c r="F5351" s="68">
        <v>42247</v>
      </c>
      <c r="H5351" s="68"/>
    </row>
    <row r="5352" spans="1:8">
      <c r="A5352" s="79" t="s">
        <v>14226</v>
      </c>
      <c r="B5352" s="80">
        <v>2020</v>
      </c>
      <c r="C5352" t="s">
        <v>1871</v>
      </c>
      <c r="D5352" t="s">
        <v>303</v>
      </c>
      <c r="E5352" t="s">
        <v>1872</v>
      </c>
      <c r="F5352" s="68">
        <v>41334</v>
      </c>
      <c r="H5352" s="68"/>
    </row>
    <row r="5353" spans="1:8">
      <c r="A5353" s="79" t="s">
        <v>14227</v>
      </c>
      <c r="B5353" s="80">
        <v>2022</v>
      </c>
      <c r="C5353" t="s">
        <v>1947</v>
      </c>
      <c r="D5353" t="s">
        <v>303</v>
      </c>
      <c r="E5353" t="s">
        <v>1948</v>
      </c>
      <c r="F5353" s="68">
        <v>43282</v>
      </c>
      <c r="H5353" s="68"/>
    </row>
    <row r="5354" spans="1:8">
      <c r="A5354" s="79" t="s">
        <v>14228</v>
      </c>
      <c r="B5354" s="80">
        <v>2022</v>
      </c>
      <c r="C5354" t="s">
        <v>2008</v>
      </c>
      <c r="D5354" t="s">
        <v>303</v>
      </c>
      <c r="E5354" t="s">
        <v>2009</v>
      </c>
      <c r="F5354" s="68">
        <v>44105</v>
      </c>
      <c r="H5354" s="68"/>
    </row>
    <row r="5355" spans="1:8">
      <c r="A5355" s="79" t="s">
        <v>14228</v>
      </c>
      <c r="B5355" s="80">
        <v>2022</v>
      </c>
      <c r="C5355" t="s">
        <v>2056</v>
      </c>
      <c r="D5355" t="s">
        <v>303</v>
      </c>
      <c r="E5355" t="s">
        <v>2057</v>
      </c>
      <c r="F5355" s="68">
        <v>44136</v>
      </c>
      <c r="H5355" s="68"/>
    </row>
    <row r="5356" spans="1:8">
      <c r="A5356" s="79" t="s">
        <v>13954</v>
      </c>
      <c r="B5356" s="80">
        <v>2023</v>
      </c>
      <c r="C5356" t="s">
        <v>15679</v>
      </c>
      <c r="D5356" t="s">
        <v>303</v>
      </c>
      <c r="E5356" t="s">
        <v>2114</v>
      </c>
      <c r="F5356" s="68">
        <v>43556</v>
      </c>
      <c r="H5356" s="68"/>
    </row>
    <row r="5357" spans="1:8">
      <c r="A5357" s="79" t="s">
        <v>14229</v>
      </c>
      <c r="B5357" s="80">
        <v>2023</v>
      </c>
      <c r="C5357" t="s">
        <v>2155</v>
      </c>
      <c r="D5357" t="s">
        <v>303</v>
      </c>
      <c r="E5357" t="s">
        <v>2156</v>
      </c>
      <c r="F5357" s="68">
        <v>43770</v>
      </c>
      <c r="H5357" s="68"/>
    </row>
    <row r="5358" spans="1:8">
      <c r="A5358" s="79" t="s">
        <v>14229</v>
      </c>
      <c r="B5358" s="80">
        <v>2023</v>
      </c>
      <c r="C5358" t="s">
        <v>2207</v>
      </c>
      <c r="D5358" t="s">
        <v>303</v>
      </c>
      <c r="E5358" t="s">
        <v>2208</v>
      </c>
      <c r="F5358" s="68">
        <v>43770</v>
      </c>
      <c r="H5358" s="68"/>
    </row>
    <row r="5359" spans="1:8">
      <c r="A5359" s="79" t="s">
        <v>13979</v>
      </c>
      <c r="B5359" s="80">
        <v>2023</v>
      </c>
      <c r="C5359" t="s">
        <v>2253</v>
      </c>
      <c r="D5359" t="s">
        <v>303</v>
      </c>
      <c r="E5359" t="s">
        <v>2254</v>
      </c>
      <c r="F5359" s="68">
        <v>44013</v>
      </c>
      <c r="H5359" s="68"/>
    </row>
    <row r="5360" spans="1:8">
      <c r="A5360" s="79" t="s">
        <v>14230</v>
      </c>
      <c r="B5360" s="80">
        <v>2023</v>
      </c>
      <c r="C5360" t="s">
        <v>2290</v>
      </c>
      <c r="D5360" t="s">
        <v>303</v>
      </c>
      <c r="E5360" t="s">
        <v>2291</v>
      </c>
      <c r="F5360" s="68">
        <v>43709</v>
      </c>
      <c r="H5360" s="68"/>
    </row>
    <row r="5361" spans="1:8">
      <c r="A5361" s="79" t="s">
        <v>14231</v>
      </c>
      <c r="B5361" s="80">
        <v>2024</v>
      </c>
      <c r="C5361" t="s">
        <v>15680</v>
      </c>
      <c r="D5361" t="s">
        <v>303</v>
      </c>
      <c r="E5361" t="s">
        <v>2349</v>
      </c>
      <c r="F5361" s="68">
        <v>44091</v>
      </c>
      <c r="H5361" s="68"/>
    </row>
    <row r="5362" spans="1:8">
      <c r="A5362" s="79" t="s">
        <v>14232</v>
      </c>
      <c r="B5362" s="80">
        <v>2024</v>
      </c>
      <c r="C5362" t="s">
        <v>2394</v>
      </c>
      <c r="D5362" t="s">
        <v>303</v>
      </c>
      <c r="E5362" t="s">
        <v>2395</v>
      </c>
      <c r="F5362" s="68">
        <v>43893</v>
      </c>
      <c r="H5362" s="68"/>
    </row>
    <row r="5363" spans="1:8">
      <c r="A5363" s="79" t="s">
        <v>14032</v>
      </c>
      <c r="B5363" s="80">
        <v>2024</v>
      </c>
      <c r="C5363" t="s">
        <v>2436</v>
      </c>
      <c r="D5363" t="s">
        <v>303</v>
      </c>
      <c r="E5363" t="s">
        <v>2437</v>
      </c>
      <c r="F5363" s="68">
        <v>43831</v>
      </c>
      <c r="H5363" s="68"/>
    </row>
    <row r="5364" spans="1:8">
      <c r="A5364" s="79" t="s">
        <v>14032</v>
      </c>
      <c r="B5364" s="80">
        <v>2024</v>
      </c>
      <c r="C5364" t="s">
        <v>2470</v>
      </c>
      <c r="D5364" t="s">
        <v>303</v>
      </c>
      <c r="E5364" t="s">
        <v>2471</v>
      </c>
      <c r="F5364" s="68">
        <v>43847</v>
      </c>
      <c r="H5364" s="68"/>
    </row>
    <row r="5365" spans="1:8">
      <c r="A5365" s="79" t="s">
        <v>14057</v>
      </c>
      <c r="B5365" s="80">
        <v>2024</v>
      </c>
      <c r="C5365" t="s">
        <v>2479</v>
      </c>
      <c r="D5365" t="s">
        <v>303</v>
      </c>
      <c r="E5365" t="s">
        <v>2480</v>
      </c>
      <c r="F5365" s="68">
        <v>43748</v>
      </c>
      <c r="H5365" s="68"/>
    </row>
    <row r="5366" spans="1:8">
      <c r="A5366" s="79" t="s">
        <v>14057</v>
      </c>
      <c r="B5366" s="80">
        <v>2024</v>
      </c>
      <c r="C5366" t="s">
        <v>2520</v>
      </c>
      <c r="D5366" t="s">
        <v>303</v>
      </c>
      <c r="E5366" t="s">
        <v>2521</v>
      </c>
      <c r="F5366" s="68">
        <v>43748</v>
      </c>
      <c r="H5366" s="68"/>
    </row>
    <row r="5367" spans="1:8">
      <c r="A5367" s="79" t="s">
        <v>14233</v>
      </c>
      <c r="B5367" s="80">
        <v>2025</v>
      </c>
      <c r="C5367" t="s">
        <v>269</v>
      </c>
      <c r="D5367" t="s">
        <v>303</v>
      </c>
      <c r="E5367" t="s">
        <v>2574</v>
      </c>
      <c r="F5367" s="68">
        <v>44970</v>
      </c>
      <c r="H5367" s="68"/>
    </row>
    <row r="5368" spans="1:8">
      <c r="A5368" s="79" t="s">
        <v>14234</v>
      </c>
      <c r="B5368" s="80">
        <v>2026</v>
      </c>
      <c r="C5368" t="s">
        <v>15681</v>
      </c>
      <c r="D5368" t="s">
        <v>303</v>
      </c>
      <c r="E5368" t="s">
        <v>2600</v>
      </c>
      <c r="F5368" s="68">
        <v>44970</v>
      </c>
      <c r="H5368" s="68"/>
    </row>
    <row r="5369" spans="1:8">
      <c r="A5369" s="79" t="s">
        <v>14235</v>
      </c>
      <c r="B5369" s="80">
        <v>2026</v>
      </c>
      <c r="C5369" t="s">
        <v>360</v>
      </c>
      <c r="D5369" t="s">
        <v>361</v>
      </c>
      <c r="E5369" t="s">
        <v>362</v>
      </c>
      <c r="F5369" s="68">
        <v>44712</v>
      </c>
      <c r="H5369" s="68"/>
    </row>
    <row r="5370" spans="1:8">
      <c r="A5370" s="79" t="s">
        <v>14202</v>
      </c>
      <c r="B5370" s="80">
        <v>2026</v>
      </c>
      <c r="C5370" t="s">
        <v>617</v>
      </c>
      <c r="D5370" t="s">
        <v>361</v>
      </c>
      <c r="E5370" t="s">
        <v>618</v>
      </c>
      <c r="F5370" s="68">
        <v>45189</v>
      </c>
      <c r="H5370" s="68"/>
    </row>
    <row r="5371" spans="1:8">
      <c r="A5371" s="79" t="s">
        <v>14236</v>
      </c>
      <c r="B5371" s="80">
        <v>2018</v>
      </c>
      <c r="C5371" t="s">
        <v>589</v>
      </c>
      <c r="D5371" t="s">
        <v>590</v>
      </c>
      <c r="E5371" t="s">
        <v>591</v>
      </c>
      <c r="F5371" s="68">
        <v>42305</v>
      </c>
      <c r="H5371" s="68"/>
    </row>
    <row r="5372" spans="1:8">
      <c r="A5372" s="79" t="s">
        <v>13854</v>
      </c>
      <c r="B5372" s="80">
        <v>2021</v>
      </c>
      <c r="C5372" t="s">
        <v>866</v>
      </c>
      <c r="D5372" t="s">
        <v>590</v>
      </c>
      <c r="E5372" t="s">
        <v>867</v>
      </c>
      <c r="F5372" s="68">
        <v>43937</v>
      </c>
      <c r="H5372" s="68"/>
    </row>
    <row r="5373" spans="1:8">
      <c r="A5373" s="79" t="s">
        <v>13871</v>
      </c>
      <c r="B5373" s="80">
        <v>2021</v>
      </c>
      <c r="C5373" t="s">
        <v>888</v>
      </c>
      <c r="D5373" t="s">
        <v>590</v>
      </c>
      <c r="E5373" t="s">
        <v>889</v>
      </c>
      <c r="F5373" s="68">
        <v>43766</v>
      </c>
      <c r="H5373" s="68"/>
    </row>
    <row r="5374" spans="1:8">
      <c r="A5374" s="79" t="s">
        <v>13855</v>
      </c>
      <c r="B5374" s="80">
        <v>2021</v>
      </c>
      <c r="C5374" t="s">
        <v>1006</v>
      </c>
      <c r="D5374" t="s">
        <v>590</v>
      </c>
      <c r="E5374" t="s">
        <v>1007</v>
      </c>
      <c r="F5374" s="68">
        <v>43937</v>
      </c>
      <c r="H5374" s="68"/>
    </row>
    <row r="5375" spans="1:8">
      <c r="A5375" s="79" t="s">
        <v>14237</v>
      </c>
      <c r="B5375" s="80">
        <v>2022</v>
      </c>
      <c r="C5375" t="s">
        <v>1213</v>
      </c>
      <c r="D5375" t="s">
        <v>590</v>
      </c>
      <c r="E5375" t="s">
        <v>1214</v>
      </c>
      <c r="F5375" s="68">
        <v>44363</v>
      </c>
      <c r="H5375" s="68"/>
    </row>
    <row r="5376" spans="1:8">
      <c r="A5376" s="79" t="s">
        <v>14237</v>
      </c>
      <c r="B5376" s="80">
        <v>2022</v>
      </c>
      <c r="C5376" t="s">
        <v>15682</v>
      </c>
      <c r="D5376" t="s">
        <v>590</v>
      </c>
      <c r="E5376" t="s">
        <v>1304</v>
      </c>
      <c r="F5376" s="68">
        <v>44363</v>
      </c>
      <c r="H5376" s="68"/>
    </row>
    <row r="5377" spans="1:8">
      <c r="A5377" s="79" t="s">
        <v>14238</v>
      </c>
      <c r="B5377" s="80">
        <v>2022</v>
      </c>
      <c r="C5377" t="s">
        <v>1322</v>
      </c>
      <c r="D5377" t="s">
        <v>590</v>
      </c>
      <c r="E5377" t="s">
        <v>1323</v>
      </c>
      <c r="F5377" s="68">
        <v>44044</v>
      </c>
      <c r="H5377" s="68"/>
    </row>
    <row r="5378" spans="1:8">
      <c r="A5378" s="79" t="s">
        <v>14239</v>
      </c>
      <c r="B5378" s="80">
        <v>2023</v>
      </c>
      <c r="C5378" t="s">
        <v>1413</v>
      </c>
      <c r="D5378" t="s">
        <v>590</v>
      </c>
      <c r="E5378" t="s">
        <v>1414</v>
      </c>
      <c r="F5378" s="68">
        <v>42461</v>
      </c>
      <c r="H5378" s="68"/>
    </row>
    <row r="5379" spans="1:8">
      <c r="A5379" s="79" t="s">
        <v>14239</v>
      </c>
      <c r="B5379" s="80">
        <v>2023</v>
      </c>
      <c r="C5379" t="s">
        <v>1500</v>
      </c>
      <c r="D5379" t="s">
        <v>590</v>
      </c>
      <c r="E5379" t="s">
        <v>1501</v>
      </c>
      <c r="F5379" s="68">
        <v>42479</v>
      </c>
      <c r="H5379" s="68"/>
    </row>
    <row r="5380" spans="1:8">
      <c r="A5380" s="79" t="s">
        <v>14239</v>
      </c>
      <c r="B5380" s="80">
        <v>2023</v>
      </c>
      <c r="C5380" t="s">
        <v>1565</v>
      </c>
      <c r="D5380" t="s">
        <v>590</v>
      </c>
      <c r="E5380" t="s">
        <v>1566</v>
      </c>
      <c r="F5380" s="68">
        <v>42461</v>
      </c>
      <c r="H5380" s="68"/>
    </row>
    <row r="5381" spans="1:8">
      <c r="A5381" s="79" t="s">
        <v>14239</v>
      </c>
      <c r="B5381" s="80">
        <v>2023</v>
      </c>
      <c r="C5381" t="s">
        <v>1632</v>
      </c>
      <c r="D5381" t="s">
        <v>590</v>
      </c>
      <c r="E5381" t="s">
        <v>1633</v>
      </c>
      <c r="F5381" s="68">
        <v>42461</v>
      </c>
      <c r="H5381" s="68"/>
    </row>
    <row r="5382" spans="1:8">
      <c r="A5382" s="79" t="s">
        <v>13975</v>
      </c>
      <c r="B5382" s="80">
        <v>2023</v>
      </c>
      <c r="C5382" t="s">
        <v>1695</v>
      </c>
      <c r="D5382" t="s">
        <v>590</v>
      </c>
      <c r="E5382" t="s">
        <v>1696</v>
      </c>
      <c r="F5382" s="68">
        <v>42461</v>
      </c>
      <c r="H5382" s="68"/>
    </row>
    <row r="5383" spans="1:8">
      <c r="A5383" s="79" t="s">
        <v>13975</v>
      </c>
      <c r="B5383" s="80">
        <v>2023</v>
      </c>
      <c r="C5383" t="s">
        <v>1763</v>
      </c>
      <c r="D5383" t="s">
        <v>590</v>
      </c>
      <c r="E5383" t="s">
        <v>1764</v>
      </c>
      <c r="F5383" s="68">
        <v>42461</v>
      </c>
      <c r="H5383" s="68"/>
    </row>
    <row r="5384" spans="1:8">
      <c r="A5384" s="79" t="s">
        <v>14240</v>
      </c>
      <c r="B5384" s="80">
        <v>2023</v>
      </c>
      <c r="C5384" t="s">
        <v>1825</v>
      </c>
      <c r="D5384" t="s">
        <v>590</v>
      </c>
      <c r="E5384" t="s">
        <v>1826</v>
      </c>
      <c r="F5384" s="68">
        <v>42461</v>
      </c>
      <c r="H5384" s="68"/>
    </row>
    <row r="5385" spans="1:8">
      <c r="A5385" s="79" t="s">
        <v>14240</v>
      </c>
      <c r="B5385" s="80">
        <v>2023</v>
      </c>
      <c r="C5385" t="s">
        <v>1879</v>
      </c>
      <c r="D5385" t="s">
        <v>590</v>
      </c>
      <c r="E5385" t="s">
        <v>1880</v>
      </c>
      <c r="F5385" s="68">
        <v>43579</v>
      </c>
      <c r="H5385" s="68"/>
    </row>
    <row r="5386" spans="1:8">
      <c r="A5386" s="79" t="s">
        <v>14240</v>
      </c>
      <c r="B5386" s="80">
        <v>2023</v>
      </c>
      <c r="C5386" t="s">
        <v>1939</v>
      </c>
      <c r="D5386" t="s">
        <v>590</v>
      </c>
      <c r="E5386" t="s">
        <v>1940</v>
      </c>
      <c r="F5386" s="68">
        <v>43739</v>
      </c>
      <c r="H5386" s="68"/>
    </row>
    <row r="5387" spans="1:8">
      <c r="A5387" s="79" t="s">
        <v>14241</v>
      </c>
      <c r="B5387" s="80">
        <v>2023</v>
      </c>
      <c r="C5387" t="s">
        <v>2001</v>
      </c>
      <c r="D5387" t="s">
        <v>590</v>
      </c>
      <c r="E5387" t="s">
        <v>2002</v>
      </c>
      <c r="F5387" s="68">
        <v>42479</v>
      </c>
      <c r="H5387" s="68"/>
    </row>
    <row r="5388" spans="1:8">
      <c r="A5388" s="79" t="s">
        <v>14241</v>
      </c>
      <c r="B5388" s="80">
        <v>2023</v>
      </c>
      <c r="C5388" t="s">
        <v>2052</v>
      </c>
      <c r="D5388" t="s">
        <v>590</v>
      </c>
      <c r="E5388" t="s">
        <v>2053</v>
      </c>
      <c r="F5388" s="68">
        <v>42461</v>
      </c>
      <c r="H5388" s="68"/>
    </row>
    <row r="5389" spans="1:8">
      <c r="A5389" s="79" t="s">
        <v>14241</v>
      </c>
      <c r="B5389" s="80">
        <v>2023</v>
      </c>
      <c r="C5389" t="s">
        <v>2106</v>
      </c>
      <c r="D5389" t="s">
        <v>590</v>
      </c>
      <c r="E5389" t="s">
        <v>2107</v>
      </c>
      <c r="F5389" s="68">
        <v>42461</v>
      </c>
      <c r="H5389" s="68"/>
    </row>
    <row r="5390" spans="1:8">
      <c r="A5390" s="79" t="s">
        <v>13986</v>
      </c>
      <c r="B5390" s="80">
        <v>2023</v>
      </c>
      <c r="C5390" t="s">
        <v>15683</v>
      </c>
      <c r="D5390" t="s">
        <v>590</v>
      </c>
      <c r="E5390" t="s">
        <v>2179</v>
      </c>
      <c r="F5390" s="68">
        <v>42479</v>
      </c>
      <c r="H5390" s="68"/>
    </row>
    <row r="5391" spans="1:8">
      <c r="A5391" s="79" t="s">
        <v>13986</v>
      </c>
      <c r="B5391" s="80">
        <v>2023</v>
      </c>
      <c r="C5391" t="s">
        <v>2229</v>
      </c>
      <c r="D5391" t="s">
        <v>590</v>
      </c>
      <c r="E5391" t="s">
        <v>2230</v>
      </c>
      <c r="F5391" s="68">
        <v>42479</v>
      </c>
      <c r="H5391" s="68"/>
    </row>
    <row r="5392" spans="1:8">
      <c r="A5392" s="79" t="s">
        <v>13999</v>
      </c>
      <c r="B5392" s="80">
        <v>2023</v>
      </c>
      <c r="C5392" t="s">
        <v>2271</v>
      </c>
      <c r="D5392" t="s">
        <v>590</v>
      </c>
      <c r="E5392" t="s">
        <v>2272</v>
      </c>
      <c r="F5392" s="68">
        <v>43579</v>
      </c>
      <c r="H5392" s="68"/>
    </row>
    <row r="5393" spans="1:8">
      <c r="A5393" s="79" t="s">
        <v>14013</v>
      </c>
      <c r="B5393" s="80">
        <v>2024</v>
      </c>
      <c r="C5393" t="s">
        <v>15684</v>
      </c>
      <c r="D5393" t="s">
        <v>590</v>
      </c>
      <c r="E5393" t="s">
        <v>2309</v>
      </c>
      <c r="F5393" s="68">
        <v>43766</v>
      </c>
      <c r="H5393" s="68"/>
    </row>
    <row r="5394" spans="1:8">
      <c r="A5394" s="79" t="s">
        <v>14242</v>
      </c>
      <c r="B5394" s="80">
        <v>2024</v>
      </c>
      <c r="C5394" t="s">
        <v>866</v>
      </c>
      <c r="D5394" t="s">
        <v>590</v>
      </c>
      <c r="E5394" t="s">
        <v>2358</v>
      </c>
      <c r="F5394" s="68">
        <v>44043</v>
      </c>
      <c r="H5394" s="68"/>
    </row>
    <row r="5395" spans="1:8">
      <c r="A5395" s="79" t="s">
        <v>14030</v>
      </c>
      <c r="B5395" s="80">
        <v>2024</v>
      </c>
      <c r="C5395" t="s">
        <v>2367</v>
      </c>
      <c r="D5395" t="s">
        <v>590</v>
      </c>
      <c r="E5395" t="s">
        <v>2368</v>
      </c>
      <c r="F5395" s="68">
        <v>42461</v>
      </c>
      <c r="H5395" s="68"/>
    </row>
    <row r="5396" spans="1:8">
      <c r="A5396" s="79" t="s">
        <v>14030</v>
      </c>
      <c r="B5396" s="80">
        <v>2024</v>
      </c>
      <c r="C5396" t="s">
        <v>2408</v>
      </c>
      <c r="D5396" t="s">
        <v>590</v>
      </c>
      <c r="E5396" t="s">
        <v>2409</v>
      </c>
      <c r="F5396" s="68">
        <v>42461</v>
      </c>
      <c r="H5396" s="68"/>
    </row>
    <row r="5397" spans="1:8">
      <c r="A5397" s="79" t="s">
        <v>14030</v>
      </c>
      <c r="B5397" s="80">
        <v>2024</v>
      </c>
      <c r="C5397" t="s">
        <v>2447</v>
      </c>
      <c r="D5397" t="s">
        <v>590</v>
      </c>
      <c r="E5397" t="s">
        <v>2448</v>
      </c>
      <c r="F5397" s="68">
        <v>42461</v>
      </c>
      <c r="H5397" s="68"/>
    </row>
    <row r="5398" spans="1:8">
      <c r="A5398" s="79" t="s">
        <v>14030</v>
      </c>
      <c r="B5398" s="80">
        <v>2024</v>
      </c>
      <c r="C5398" t="s">
        <v>15685</v>
      </c>
      <c r="D5398" t="s">
        <v>590</v>
      </c>
      <c r="E5398" t="s">
        <v>2505</v>
      </c>
      <c r="F5398" s="68">
        <v>42461</v>
      </c>
      <c r="H5398" s="68"/>
    </row>
    <row r="5399" spans="1:8">
      <c r="A5399" s="79" t="s">
        <v>14030</v>
      </c>
      <c r="B5399" s="80">
        <v>2024</v>
      </c>
      <c r="C5399" t="s">
        <v>2549</v>
      </c>
      <c r="D5399" t="s">
        <v>590</v>
      </c>
      <c r="E5399" t="s">
        <v>2550</v>
      </c>
      <c r="F5399" s="68">
        <v>42461</v>
      </c>
      <c r="H5399" s="68"/>
    </row>
    <row r="5400" spans="1:8">
      <c r="A5400" s="79" t="s">
        <v>14030</v>
      </c>
      <c r="B5400" s="80">
        <v>2024</v>
      </c>
      <c r="C5400" t="s">
        <v>3040</v>
      </c>
      <c r="D5400" t="s">
        <v>590</v>
      </c>
      <c r="E5400" t="s">
        <v>2567</v>
      </c>
      <c r="F5400" s="68">
        <v>42479</v>
      </c>
      <c r="H5400" s="68"/>
    </row>
    <row r="5401" spans="1:8">
      <c r="A5401" s="79" t="s">
        <v>14030</v>
      </c>
      <c r="B5401" s="80">
        <v>2024</v>
      </c>
      <c r="C5401" t="s">
        <v>2595</v>
      </c>
      <c r="D5401" t="s">
        <v>590</v>
      </c>
      <c r="E5401" t="s">
        <v>2596</v>
      </c>
      <c r="F5401" s="68">
        <v>42490</v>
      </c>
      <c r="H5401" s="68"/>
    </row>
    <row r="5402" spans="1:8">
      <c r="A5402" s="79" t="s">
        <v>14031</v>
      </c>
      <c r="B5402" s="80">
        <v>2024</v>
      </c>
      <c r="C5402" t="s">
        <v>2642</v>
      </c>
      <c r="D5402" t="s">
        <v>590</v>
      </c>
      <c r="E5402" t="s">
        <v>2643</v>
      </c>
      <c r="F5402" s="68">
        <v>42479</v>
      </c>
      <c r="H5402" s="68"/>
    </row>
    <row r="5403" spans="1:8">
      <c r="A5403" s="79" t="s">
        <v>14243</v>
      </c>
      <c r="B5403" s="80">
        <v>2024</v>
      </c>
      <c r="C5403" t="s">
        <v>15686</v>
      </c>
      <c r="D5403" t="s">
        <v>590</v>
      </c>
      <c r="E5403" t="s">
        <v>2659</v>
      </c>
      <c r="F5403" s="68">
        <v>42479</v>
      </c>
      <c r="H5403" s="68"/>
    </row>
    <row r="5404" spans="1:8">
      <c r="A5404" s="79" t="s">
        <v>14243</v>
      </c>
      <c r="B5404" s="80">
        <v>2024</v>
      </c>
      <c r="C5404" t="s">
        <v>2688</v>
      </c>
      <c r="D5404" t="s">
        <v>590</v>
      </c>
      <c r="E5404" t="s">
        <v>2689</v>
      </c>
      <c r="F5404" s="68">
        <v>42479</v>
      </c>
      <c r="H5404" s="68"/>
    </row>
    <row r="5405" spans="1:8">
      <c r="A5405" s="79" t="s">
        <v>14243</v>
      </c>
      <c r="B5405" s="80">
        <v>2024</v>
      </c>
      <c r="C5405" t="s">
        <v>2718</v>
      </c>
      <c r="D5405" t="s">
        <v>590</v>
      </c>
      <c r="E5405" t="s">
        <v>2719</v>
      </c>
      <c r="F5405" s="68">
        <v>42479</v>
      </c>
      <c r="H5405" s="68"/>
    </row>
    <row r="5406" spans="1:8">
      <c r="A5406" s="79" t="s">
        <v>14034</v>
      </c>
      <c r="B5406" s="80">
        <v>2024</v>
      </c>
      <c r="C5406" t="s">
        <v>2740</v>
      </c>
      <c r="D5406" t="s">
        <v>590</v>
      </c>
      <c r="E5406" t="s">
        <v>2741</v>
      </c>
      <c r="F5406" s="68">
        <v>42479</v>
      </c>
      <c r="H5406" s="68"/>
    </row>
    <row r="5407" spans="1:8">
      <c r="A5407" s="79" t="s">
        <v>14034</v>
      </c>
      <c r="B5407" s="80">
        <v>2024</v>
      </c>
      <c r="C5407" t="s">
        <v>2768</v>
      </c>
      <c r="D5407" t="s">
        <v>590</v>
      </c>
      <c r="E5407" t="s">
        <v>2769</v>
      </c>
      <c r="F5407" s="68">
        <v>42479</v>
      </c>
      <c r="H5407" s="68"/>
    </row>
    <row r="5408" spans="1:8">
      <c r="A5408" s="79" t="s">
        <v>14034</v>
      </c>
      <c r="B5408" s="80">
        <v>2024</v>
      </c>
      <c r="C5408" t="s">
        <v>2661</v>
      </c>
      <c r="D5408" t="s">
        <v>590</v>
      </c>
      <c r="E5408" t="s">
        <v>2813</v>
      </c>
      <c r="F5408" s="68">
        <v>42479</v>
      </c>
      <c r="H5408" s="68"/>
    </row>
    <row r="5409" spans="1:8">
      <c r="A5409" s="79" t="s">
        <v>14034</v>
      </c>
      <c r="B5409" s="80">
        <v>2024</v>
      </c>
      <c r="C5409" t="s">
        <v>2842</v>
      </c>
      <c r="D5409" t="s">
        <v>590</v>
      </c>
      <c r="E5409" t="s">
        <v>2843</v>
      </c>
      <c r="F5409" s="68">
        <v>44670</v>
      </c>
      <c r="H5409" s="68"/>
    </row>
    <row r="5410" spans="1:8">
      <c r="A5410" s="79" t="s">
        <v>14034</v>
      </c>
      <c r="B5410" s="80">
        <v>2024</v>
      </c>
      <c r="C5410" t="s">
        <v>15687</v>
      </c>
      <c r="D5410" t="s">
        <v>590</v>
      </c>
      <c r="E5410" t="s">
        <v>2869</v>
      </c>
      <c r="F5410" s="68">
        <v>42479</v>
      </c>
      <c r="H5410" s="68"/>
    </row>
    <row r="5411" spans="1:8">
      <c r="A5411" s="79" t="s">
        <v>14244</v>
      </c>
      <c r="B5411" s="80">
        <v>2024</v>
      </c>
      <c r="C5411" t="s">
        <v>2883</v>
      </c>
      <c r="D5411" t="s">
        <v>590</v>
      </c>
      <c r="E5411" t="s">
        <v>2884</v>
      </c>
      <c r="F5411" s="68">
        <v>42479</v>
      </c>
      <c r="H5411" s="68"/>
    </row>
    <row r="5412" spans="1:8">
      <c r="A5412" s="79" t="s">
        <v>14244</v>
      </c>
      <c r="B5412" s="80">
        <v>2024</v>
      </c>
      <c r="C5412" t="s">
        <v>15688</v>
      </c>
      <c r="D5412" t="s">
        <v>590</v>
      </c>
      <c r="E5412" t="s">
        <v>2912</v>
      </c>
      <c r="F5412" s="68">
        <v>42479</v>
      </c>
      <c r="H5412" s="68"/>
    </row>
    <row r="5413" spans="1:8">
      <c r="A5413" s="79" t="s">
        <v>14244</v>
      </c>
      <c r="B5413" s="80">
        <v>2024</v>
      </c>
      <c r="C5413" t="s">
        <v>2934</v>
      </c>
      <c r="D5413" t="s">
        <v>590</v>
      </c>
      <c r="E5413" t="s">
        <v>2935</v>
      </c>
      <c r="F5413" s="68">
        <v>42479</v>
      </c>
      <c r="H5413" s="68"/>
    </row>
    <row r="5414" spans="1:8">
      <c r="A5414" s="79" t="s">
        <v>14244</v>
      </c>
      <c r="B5414" s="80">
        <v>2024</v>
      </c>
      <c r="C5414" t="s">
        <v>15689</v>
      </c>
      <c r="D5414" t="s">
        <v>590</v>
      </c>
      <c r="E5414" t="s">
        <v>2962</v>
      </c>
      <c r="F5414" s="68">
        <v>42479</v>
      </c>
      <c r="H5414" s="68"/>
    </row>
    <row r="5415" spans="1:8">
      <c r="A5415" s="79" t="s">
        <v>14244</v>
      </c>
      <c r="B5415" s="80">
        <v>2024</v>
      </c>
      <c r="C5415" t="s">
        <v>2982</v>
      </c>
      <c r="D5415" t="s">
        <v>590</v>
      </c>
      <c r="E5415" t="s">
        <v>2983</v>
      </c>
      <c r="F5415" s="68">
        <v>42479</v>
      </c>
      <c r="H5415" s="68"/>
    </row>
    <row r="5416" spans="1:8">
      <c r="A5416" s="79" t="s">
        <v>14041</v>
      </c>
      <c r="B5416" s="80">
        <v>2024</v>
      </c>
      <c r="C5416" t="s">
        <v>3012</v>
      </c>
      <c r="D5416" t="s">
        <v>590</v>
      </c>
      <c r="E5416" t="s">
        <v>3013</v>
      </c>
      <c r="F5416" s="68">
        <v>42479</v>
      </c>
      <c r="H5416" s="68"/>
    </row>
    <row r="5417" spans="1:8">
      <c r="A5417" s="79" t="s">
        <v>14245</v>
      </c>
      <c r="B5417" s="80">
        <v>2024</v>
      </c>
      <c r="C5417" t="s">
        <v>3040</v>
      </c>
      <c r="D5417" t="s">
        <v>590</v>
      </c>
      <c r="E5417" t="s">
        <v>3041</v>
      </c>
      <c r="F5417" s="68">
        <v>42479</v>
      </c>
      <c r="H5417" s="68"/>
    </row>
    <row r="5418" spans="1:8">
      <c r="A5418" s="79" t="s">
        <v>14246</v>
      </c>
      <c r="B5418" s="80">
        <v>2024</v>
      </c>
      <c r="C5418" t="s">
        <v>3064</v>
      </c>
      <c r="D5418" t="s">
        <v>590</v>
      </c>
      <c r="E5418" t="s">
        <v>3065</v>
      </c>
      <c r="F5418" s="68">
        <v>42479</v>
      </c>
      <c r="H5418" s="68"/>
    </row>
    <row r="5419" spans="1:8">
      <c r="A5419" s="79" t="s">
        <v>14246</v>
      </c>
      <c r="B5419" s="80">
        <v>2024</v>
      </c>
      <c r="C5419" t="s">
        <v>3092</v>
      </c>
      <c r="D5419" t="s">
        <v>590</v>
      </c>
      <c r="E5419" t="s">
        <v>3093</v>
      </c>
      <c r="F5419" s="68">
        <v>42479</v>
      </c>
      <c r="H5419" s="68"/>
    </row>
    <row r="5420" spans="1:8">
      <c r="A5420" s="79" t="s">
        <v>14246</v>
      </c>
      <c r="B5420" s="80">
        <v>2024</v>
      </c>
      <c r="C5420" t="s">
        <v>3115</v>
      </c>
      <c r="D5420" t="s">
        <v>590</v>
      </c>
      <c r="E5420" t="s">
        <v>3116</v>
      </c>
      <c r="F5420" s="68">
        <v>42479</v>
      </c>
      <c r="H5420" s="68"/>
    </row>
    <row r="5421" spans="1:8">
      <c r="A5421" s="79" t="s">
        <v>14246</v>
      </c>
      <c r="B5421" s="80">
        <v>2024</v>
      </c>
      <c r="C5421" t="s">
        <v>3138</v>
      </c>
      <c r="D5421" t="s">
        <v>590</v>
      </c>
      <c r="E5421" t="s">
        <v>3139</v>
      </c>
      <c r="F5421" s="68">
        <v>42479</v>
      </c>
      <c r="H5421" s="68"/>
    </row>
    <row r="5422" spans="1:8">
      <c r="A5422" s="79" t="s">
        <v>14246</v>
      </c>
      <c r="B5422" s="80">
        <v>2024</v>
      </c>
      <c r="C5422" t="s">
        <v>3159</v>
      </c>
      <c r="D5422" t="s">
        <v>590</v>
      </c>
      <c r="E5422" t="s">
        <v>3160</v>
      </c>
      <c r="F5422" s="68">
        <v>42479</v>
      </c>
      <c r="H5422" s="68"/>
    </row>
    <row r="5423" spans="1:8">
      <c r="A5423" s="79" t="s">
        <v>14247</v>
      </c>
      <c r="B5423" s="80">
        <v>2024</v>
      </c>
      <c r="C5423" t="s">
        <v>3182</v>
      </c>
      <c r="D5423" t="s">
        <v>590</v>
      </c>
      <c r="E5423" t="s">
        <v>3183</v>
      </c>
      <c r="F5423" s="68">
        <v>42479</v>
      </c>
      <c r="H5423" s="68"/>
    </row>
    <row r="5424" spans="1:8">
      <c r="A5424" s="79" t="s">
        <v>14247</v>
      </c>
      <c r="B5424" s="80">
        <v>2024</v>
      </c>
      <c r="C5424" t="s">
        <v>15690</v>
      </c>
      <c r="D5424" t="s">
        <v>590</v>
      </c>
      <c r="E5424" t="s">
        <v>3202</v>
      </c>
      <c r="F5424" s="68">
        <v>42479</v>
      </c>
      <c r="H5424" s="68"/>
    </row>
    <row r="5425" spans="1:8">
      <c r="A5425" s="79" t="s">
        <v>14247</v>
      </c>
      <c r="B5425" s="80">
        <v>2024</v>
      </c>
      <c r="C5425" t="s">
        <v>15691</v>
      </c>
      <c r="D5425" t="s">
        <v>590</v>
      </c>
      <c r="E5425" t="s">
        <v>3215</v>
      </c>
      <c r="F5425" s="68">
        <v>42479</v>
      </c>
      <c r="H5425" s="68"/>
    </row>
    <row r="5426" spans="1:8">
      <c r="A5426" s="79" t="s">
        <v>14247</v>
      </c>
      <c r="B5426" s="80">
        <v>2024</v>
      </c>
      <c r="C5426" t="s">
        <v>3234</v>
      </c>
      <c r="D5426" t="s">
        <v>590</v>
      </c>
      <c r="E5426" t="s">
        <v>3235</v>
      </c>
      <c r="F5426" s="68">
        <v>42479</v>
      </c>
      <c r="H5426" s="68"/>
    </row>
    <row r="5427" spans="1:8">
      <c r="A5427" s="79" t="s">
        <v>14247</v>
      </c>
      <c r="B5427" s="80">
        <v>2024</v>
      </c>
      <c r="C5427" t="s">
        <v>15692</v>
      </c>
      <c r="D5427" t="s">
        <v>590</v>
      </c>
      <c r="E5427" t="s">
        <v>3253</v>
      </c>
      <c r="F5427" s="68">
        <v>42479</v>
      </c>
      <c r="H5427" s="68"/>
    </row>
    <row r="5428" spans="1:8">
      <c r="A5428" s="79" t="s">
        <v>14247</v>
      </c>
      <c r="B5428" s="80">
        <v>2024</v>
      </c>
      <c r="C5428" t="s">
        <v>3273</v>
      </c>
      <c r="D5428" t="s">
        <v>590</v>
      </c>
      <c r="E5428" t="s">
        <v>3274</v>
      </c>
      <c r="F5428" s="68">
        <v>42479</v>
      </c>
      <c r="H5428" s="68"/>
    </row>
    <row r="5429" spans="1:8">
      <c r="A5429" s="79" t="s">
        <v>14074</v>
      </c>
      <c r="B5429" s="80">
        <v>2024</v>
      </c>
      <c r="C5429" t="s">
        <v>15693</v>
      </c>
      <c r="D5429" t="s">
        <v>590</v>
      </c>
      <c r="E5429" t="s">
        <v>3285</v>
      </c>
      <c r="F5429" s="68">
        <v>43862</v>
      </c>
      <c r="H5429" s="68"/>
    </row>
    <row r="5430" spans="1:8">
      <c r="A5430" s="79" t="s">
        <v>14074</v>
      </c>
      <c r="B5430" s="80">
        <v>2024</v>
      </c>
      <c r="C5430" t="s">
        <v>3301</v>
      </c>
      <c r="D5430" t="s">
        <v>590</v>
      </c>
      <c r="E5430" t="s">
        <v>3302</v>
      </c>
      <c r="F5430" s="68">
        <v>43862</v>
      </c>
      <c r="H5430" s="68"/>
    </row>
    <row r="5431" spans="1:8">
      <c r="A5431" s="79" t="s">
        <v>14074</v>
      </c>
      <c r="B5431" s="80">
        <v>2024</v>
      </c>
      <c r="C5431" t="s">
        <v>3323</v>
      </c>
      <c r="D5431" t="s">
        <v>590</v>
      </c>
      <c r="E5431" t="s">
        <v>3324</v>
      </c>
      <c r="F5431" s="68">
        <v>43862</v>
      </c>
      <c r="H5431" s="68"/>
    </row>
    <row r="5432" spans="1:8">
      <c r="A5432" s="79" t="s">
        <v>14248</v>
      </c>
      <c r="B5432" s="80">
        <v>2025</v>
      </c>
      <c r="C5432" t="s">
        <v>3354</v>
      </c>
      <c r="D5432" t="s">
        <v>590</v>
      </c>
      <c r="E5432" t="s">
        <v>3355</v>
      </c>
      <c r="F5432" s="68">
        <v>44301</v>
      </c>
      <c r="H5432" s="68"/>
    </row>
    <row r="5433" spans="1:8">
      <c r="A5433" s="79" t="s">
        <v>14249</v>
      </c>
      <c r="B5433" s="80">
        <v>2025</v>
      </c>
      <c r="C5433" t="s">
        <v>3323</v>
      </c>
      <c r="D5433" t="s">
        <v>590</v>
      </c>
      <c r="E5433" t="s">
        <v>3358</v>
      </c>
      <c r="F5433" s="68">
        <v>44580</v>
      </c>
      <c r="H5433" s="68"/>
    </row>
    <row r="5434" spans="1:8">
      <c r="A5434" s="79" t="s">
        <v>14250</v>
      </c>
      <c r="B5434" s="80">
        <v>2025</v>
      </c>
      <c r="C5434" t="s">
        <v>3379</v>
      </c>
      <c r="D5434" t="s">
        <v>590</v>
      </c>
      <c r="E5434" t="s">
        <v>3380</v>
      </c>
      <c r="F5434" s="68">
        <v>45030</v>
      </c>
      <c r="H5434" s="68"/>
    </row>
    <row r="5435" spans="1:8">
      <c r="A5435" s="79" t="s">
        <v>14159</v>
      </c>
      <c r="B5435" s="80">
        <v>2025</v>
      </c>
      <c r="C5435" t="s">
        <v>3394</v>
      </c>
      <c r="D5435" t="s">
        <v>590</v>
      </c>
      <c r="E5435" t="s">
        <v>3395</v>
      </c>
      <c r="F5435" s="68">
        <v>45034</v>
      </c>
      <c r="H5435" s="68"/>
    </row>
    <row r="5436" spans="1:8">
      <c r="A5436" s="79" t="s">
        <v>14161</v>
      </c>
      <c r="B5436" s="80">
        <v>2025</v>
      </c>
      <c r="C5436" t="s">
        <v>2649</v>
      </c>
      <c r="D5436" t="s">
        <v>590</v>
      </c>
      <c r="E5436" t="s">
        <v>3408</v>
      </c>
      <c r="F5436" s="68">
        <v>45030</v>
      </c>
      <c r="H5436" s="68"/>
    </row>
    <row r="5437" spans="1:8">
      <c r="A5437" s="79" t="s">
        <v>14251</v>
      </c>
      <c r="B5437" s="80">
        <v>2025</v>
      </c>
      <c r="C5437" t="s">
        <v>2649</v>
      </c>
      <c r="D5437" t="s">
        <v>590</v>
      </c>
      <c r="E5437" t="s">
        <v>3423</v>
      </c>
      <c r="F5437" s="68">
        <v>45034</v>
      </c>
      <c r="H5437" s="68"/>
    </row>
    <row r="5438" spans="1:8">
      <c r="A5438" s="79" t="s">
        <v>14252</v>
      </c>
      <c r="B5438" s="80">
        <v>2026</v>
      </c>
      <c r="C5438" t="s">
        <v>3438</v>
      </c>
      <c r="D5438" t="s">
        <v>590</v>
      </c>
      <c r="E5438" t="s">
        <v>3439</v>
      </c>
      <c r="F5438" s="68">
        <v>45062</v>
      </c>
      <c r="H5438" s="68"/>
    </row>
    <row r="5439" spans="1:8">
      <c r="A5439" s="79" t="s">
        <v>14253</v>
      </c>
      <c r="B5439" s="80">
        <v>2021</v>
      </c>
      <c r="C5439" t="s">
        <v>264</v>
      </c>
      <c r="D5439" t="s">
        <v>265</v>
      </c>
      <c r="E5439" t="s">
        <v>266</v>
      </c>
      <c r="F5439" s="68">
        <v>42850</v>
      </c>
      <c r="H5439" s="68"/>
    </row>
    <row r="5440" spans="1:8">
      <c r="A5440" s="79" t="s">
        <v>14254</v>
      </c>
      <c r="B5440" s="80">
        <v>2021</v>
      </c>
      <c r="C5440" t="s">
        <v>552</v>
      </c>
      <c r="D5440" t="s">
        <v>553</v>
      </c>
      <c r="E5440" t="s">
        <v>554</v>
      </c>
      <c r="F5440" s="68">
        <v>42949</v>
      </c>
      <c r="H5440" s="68"/>
    </row>
    <row r="5441" spans="1:8">
      <c r="A5441" s="79" t="s">
        <v>13959</v>
      </c>
      <c r="B5441" s="80">
        <v>2023</v>
      </c>
      <c r="C5441" t="s">
        <v>847</v>
      </c>
      <c r="D5441" t="s">
        <v>553</v>
      </c>
      <c r="E5441" t="s">
        <v>848</v>
      </c>
      <c r="F5441" s="68">
        <v>44013</v>
      </c>
      <c r="H5441" s="68"/>
    </row>
    <row r="5442" spans="1:8">
      <c r="A5442" s="79" t="s">
        <v>14255</v>
      </c>
      <c r="B5442" s="80">
        <v>2023</v>
      </c>
      <c r="C5442" t="s">
        <v>1001</v>
      </c>
      <c r="D5442" t="s">
        <v>553</v>
      </c>
      <c r="E5442" t="s">
        <v>1002</v>
      </c>
      <c r="F5442" s="68">
        <v>44136</v>
      </c>
      <c r="H5442" s="68"/>
    </row>
    <row r="5443" spans="1:8">
      <c r="A5443" s="79" t="s">
        <v>14255</v>
      </c>
      <c r="B5443" s="80">
        <v>2023</v>
      </c>
      <c r="C5443" t="s">
        <v>1112</v>
      </c>
      <c r="D5443" t="s">
        <v>553</v>
      </c>
      <c r="E5443" t="s">
        <v>1113</v>
      </c>
      <c r="F5443" s="68">
        <v>44136</v>
      </c>
      <c r="H5443" s="68"/>
    </row>
    <row r="5444" spans="1:8">
      <c r="A5444" s="79" t="s">
        <v>14028</v>
      </c>
      <c r="B5444" s="80">
        <v>2024</v>
      </c>
      <c r="C5444" t="s">
        <v>1159</v>
      </c>
      <c r="D5444" t="s">
        <v>553</v>
      </c>
      <c r="E5444" t="s">
        <v>1160</v>
      </c>
      <c r="F5444" s="68">
        <v>44135</v>
      </c>
      <c r="H5444" s="68"/>
    </row>
    <row r="5445" spans="1:8">
      <c r="A5445" s="79" t="s">
        <v>14256</v>
      </c>
      <c r="B5445" s="80">
        <v>2024</v>
      </c>
      <c r="C5445" t="s">
        <v>1234</v>
      </c>
      <c r="D5445" t="s">
        <v>553</v>
      </c>
      <c r="E5445" t="s">
        <v>1235</v>
      </c>
      <c r="F5445" s="68">
        <v>42825</v>
      </c>
      <c r="H5445" s="68"/>
    </row>
    <row r="5446" spans="1:8">
      <c r="A5446" s="79" t="s">
        <v>14256</v>
      </c>
      <c r="B5446" s="80">
        <v>2024</v>
      </c>
      <c r="C5446" t="s">
        <v>1333</v>
      </c>
      <c r="D5446" t="s">
        <v>553</v>
      </c>
      <c r="E5446" t="s">
        <v>1334</v>
      </c>
      <c r="F5446" s="68">
        <v>44104</v>
      </c>
      <c r="H5446" s="68"/>
    </row>
    <row r="5447" spans="1:8">
      <c r="A5447" s="79" t="s">
        <v>14256</v>
      </c>
      <c r="B5447" s="80">
        <v>2024</v>
      </c>
      <c r="C5447" t="s">
        <v>1418</v>
      </c>
      <c r="D5447" t="s">
        <v>553</v>
      </c>
      <c r="E5447" t="s">
        <v>1419</v>
      </c>
      <c r="F5447" s="68">
        <v>44104</v>
      </c>
      <c r="H5447" s="68"/>
    </row>
    <row r="5448" spans="1:8">
      <c r="A5448" s="79" t="s">
        <v>14257</v>
      </c>
      <c r="B5448" s="80">
        <v>2024</v>
      </c>
      <c r="C5448" t="s">
        <v>1001</v>
      </c>
      <c r="D5448" t="s">
        <v>553</v>
      </c>
      <c r="E5448" t="s">
        <v>1516</v>
      </c>
      <c r="F5448" s="68">
        <v>43238</v>
      </c>
      <c r="H5448" s="68"/>
    </row>
    <row r="5449" spans="1:8">
      <c r="A5449" s="79" t="s">
        <v>14044</v>
      </c>
      <c r="B5449" s="80">
        <v>2024</v>
      </c>
      <c r="C5449" t="s">
        <v>15694</v>
      </c>
      <c r="D5449" t="s">
        <v>553</v>
      </c>
      <c r="E5449" t="s">
        <v>1585</v>
      </c>
      <c r="F5449" s="68">
        <v>44040</v>
      </c>
      <c r="H5449" s="68"/>
    </row>
    <row r="5450" spans="1:8">
      <c r="A5450" s="79" t="s">
        <v>14258</v>
      </c>
      <c r="B5450" s="80">
        <v>2024</v>
      </c>
      <c r="C5450" t="s">
        <v>1625</v>
      </c>
      <c r="D5450" t="s">
        <v>553</v>
      </c>
      <c r="E5450" t="s">
        <v>1626</v>
      </c>
      <c r="F5450" s="68">
        <v>43763</v>
      </c>
      <c r="H5450" s="68"/>
    </row>
    <row r="5451" spans="1:8">
      <c r="A5451" s="79" t="s">
        <v>14258</v>
      </c>
      <c r="B5451" s="80">
        <v>2024</v>
      </c>
      <c r="C5451" t="s">
        <v>1687</v>
      </c>
      <c r="D5451" t="s">
        <v>553</v>
      </c>
      <c r="E5451" t="s">
        <v>1688</v>
      </c>
      <c r="F5451" s="68">
        <v>43891</v>
      </c>
      <c r="H5451" s="68"/>
    </row>
    <row r="5452" spans="1:8">
      <c r="A5452" s="79" t="s">
        <v>14258</v>
      </c>
      <c r="B5452" s="80">
        <v>2024</v>
      </c>
      <c r="C5452" t="s">
        <v>1755</v>
      </c>
      <c r="D5452" t="s">
        <v>553</v>
      </c>
      <c r="E5452" t="s">
        <v>1756</v>
      </c>
      <c r="F5452" s="68">
        <v>43891</v>
      </c>
      <c r="H5452" s="68"/>
    </row>
    <row r="5453" spans="1:8">
      <c r="A5453" s="79" t="s">
        <v>14259</v>
      </c>
      <c r="B5453" s="80">
        <v>2025</v>
      </c>
      <c r="C5453" t="s">
        <v>15695</v>
      </c>
      <c r="D5453" t="s">
        <v>553</v>
      </c>
      <c r="E5453" t="s">
        <v>1817</v>
      </c>
      <c r="F5453" s="68">
        <v>44135</v>
      </c>
      <c r="H5453" s="68"/>
    </row>
    <row r="5454" spans="1:8">
      <c r="A5454" s="79" t="s">
        <v>14259</v>
      </c>
      <c r="B5454" s="80">
        <v>2025</v>
      </c>
      <c r="C5454" t="s">
        <v>1863</v>
      </c>
      <c r="D5454" t="s">
        <v>553</v>
      </c>
      <c r="E5454" t="s">
        <v>1864</v>
      </c>
      <c r="F5454" s="68">
        <v>44686</v>
      </c>
      <c r="H5454" s="68"/>
    </row>
    <row r="5455" spans="1:8">
      <c r="A5455" s="79" t="s">
        <v>14259</v>
      </c>
      <c r="B5455" s="80">
        <v>2025</v>
      </c>
      <c r="C5455" t="s">
        <v>1928</v>
      </c>
      <c r="D5455" t="s">
        <v>553</v>
      </c>
      <c r="E5455" t="s">
        <v>1929</v>
      </c>
      <c r="F5455" s="68">
        <v>44266</v>
      </c>
      <c r="H5455" s="68"/>
    </row>
    <row r="5456" spans="1:8">
      <c r="A5456" s="79" t="s">
        <v>14259</v>
      </c>
      <c r="B5456" s="80">
        <v>2025</v>
      </c>
      <c r="C5456" t="s">
        <v>1986</v>
      </c>
      <c r="D5456" t="s">
        <v>553</v>
      </c>
      <c r="E5456" t="s">
        <v>1987</v>
      </c>
      <c r="F5456" s="68">
        <v>44773</v>
      </c>
      <c r="H5456" s="68"/>
    </row>
    <row r="5457" spans="1:8">
      <c r="A5457" s="79" t="s">
        <v>14259</v>
      </c>
      <c r="B5457" s="80">
        <v>2025</v>
      </c>
      <c r="C5457" t="s">
        <v>1755</v>
      </c>
      <c r="D5457" t="s">
        <v>553</v>
      </c>
      <c r="E5457" t="s">
        <v>2037</v>
      </c>
      <c r="F5457" s="68">
        <v>43891</v>
      </c>
      <c r="H5457" s="68"/>
    </row>
    <row r="5458" spans="1:8">
      <c r="A5458" s="79" t="s">
        <v>14259</v>
      </c>
      <c r="B5458" s="80">
        <v>2025</v>
      </c>
      <c r="C5458" t="s">
        <v>1687</v>
      </c>
      <c r="D5458" t="s">
        <v>553</v>
      </c>
      <c r="E5458" t="s">
        <v>2092</v>
      </c>
      <c r="F5458" s="68">
        <v>43891</v>
      </c>
      <c r="H5458" s="68"/>
    </row>
    <row r="5459" spans="1:8">
      <c r="A5459" s="79" t="s">
        <v>14182</v>
      </c>
      <c r="B5459" s="80">
        <v>2026</v>
      </c>
      <c r="C5459" t="s">
        <v>2176</v>
      </c>
      <c r="D5459" t="s">
        <v>553</v>
      </c>
      <c r="E5459" t="s">
        <v>2177</v>
      </c>
      <c r="F5459" s="68">
        <v>44839</v>
      </c>
      <c r="H5459" s="68"/>
    </row>
    <row r="5460" spans="1:8">
      <c r="A5460" s="79" t="s">
        <v>14182</v>
      </c>
      <c r="B5460" s="80">
        <v>2026</v>
      </c>
      <c r="C5460" t="s">
        <v>15696</v>
      </c>
      <c r="D5460" t="s">
        <v>553</v>
      </c>
      <c r="E5460" t="s">
        <v>2226</v>
      </c>
      <c r="F5460" s="68">
        <v>44839</v>
      </c>
      <c r="H5460" s="68"/>
    </row>
    <row r="5461" spans="1:8">
      <c r="A5461" s="79" t="s">
        <v>14182</v>
      </c>
      <c r="B5461" s="80">
        <v>2026</v>
      </c>
      <c r="C5461" t="s">
        <v>2276</v>
      </c>
      <c r="D5461" t="s">
        <v>553</v>
      </c>
      <c r="E5461" t="s">
        <v>2277</v>
      </c>
      <c r="F5461" s="68">
        <v>44839</v>
      </c>
      <c r="H5461" s="68"/>
    </row>
    <row r="5462" spans="1:8">
      <c r="A5462" s="79" t="s">
        <v>14182</v>
      </c>
      <c r="B5462" s="80">
        <v>2026</v>
      </c>
      <c r="C5462" t="s">
        <v>2319</v>
      </c>
      <c r="D5462" t="s">
        <v>553</v>
      </c>
      <c r="E5462" t="s">
        <v>2320</v>
      </c>
      <c r="F5462" s="68">
        <v>44839</v>
      </c>
      <c r="H5462" s="68"/>
    </row>
    <row r="5463" spans="1:8">
      <c r="A5463" s="79" t="s">
        <v>14182</v>
      </c>
      <c r="B5463" s="80">
        <v>2026</v>
      </c>
      <c r="C5463" t="s">
        <v>15697</v>
      </c>
      <c r="D5463" t="s">
        <v>553</v>
      </c>
      <c r="E5463" t="s">
        <v>2356</v>
      </c>
      <c r="F5463" s="68">
        <v>45106</v>
      </c>
      <c r="H5463" s="68"/>
    </row>
    <row r="5464" spans="1:8">
      <c r="A5464" s="79" t="s">
        <v>14260</v>
      </c>
      <c r="B5464" s="80">
        <v>2026</v>
      </c>
      <c r="C5464" t="s">
        <v>2399</v>
      </c>
      <c r="D5464" t="s">
        <v>553</v>
      </c>
      <c r="E5464" t="s">
        <v>2400</v>
      </c>
      <c r="F5464" s="68">
        <v>45128</v>
      </c>
      <c r="H5464" s="68"/>
    </row>
    <row r="5465" spans="1:8">
      <c r="A5465" s="79" t="s">
        <v>14261</v>
      </c>
      <c r="B5465" s="80">
        <v>2018</v>
      </c>
      <c r="C5465" t="s">
        <v>592</v>
      </c>
      <c r="D5465" t="s">
        <v>306</v>
      </c>
      <c r="E5465" t="s">
        <v>593</v>
      </c>
      <c r="F5465" s="68">
        <v>42064</v>
      </c>
      <c r="H5465" s="68"/>
    </row>
    <row r="5466" spans="1:8">
      <c r="A5466" s="79" t="s">
        <v>14262</v>
      </c>
      <c r="B5466" s="80">
        <v>2021</v>
      </c>
      <c r="C5466" t="s">
        <v>843</v>
      </c>
      <c r="D5466" t="s">
        <v>306</v>
      </c>
      <c r="E5466" t="s">
        <v>844</v>
      </c>
      <c r="F5466" s="68">
        <v>41487</v>
      </c>
      <c r="H5466" s="68"/>
    </row>
    <row r="5467" spans="1:8">
      <c r="A5467" s="79" t="s">
        <v>14263</v>
      </c>
      <c r="B5467" s="80">
        <v>2022</v>
      </c>
      <c r="C5467" t="s">
        <v>917</v>
      </c>
      <c r="D5467" t="s">
        <v>306</v>
      </c>
      <c r="E5467" t="s">
        <v>918</v>
      </c>
      <c r="F5467" s="68">
        <v>42125</v>
      </c>
      <c r="H5467" s="68"/>
    </row>
    <row r="5468" spans="1:8">
      <c r="A5468" s="79" t="s">
        <v>14264</v>
      </c>
      <c r="B5468" s="80">
        <v>2024</v>
      </c>
      <c r="C5468" t="s">
        <v>15698</v>
      </c>
      <c r="D5468" t="s">
        <v>306</v>
      </c>
      <c r="E5468" t="s">
        <v>1098</v>
      </c>
      <c r="F5468" s="68">
        <v>44577</v>
      </c>
      <c r="H5468" s="68"/>
    </row>
    <row r="5469" spans="1:8">
      <c r="A5469" s="79" t="s">
        <v>14265</v>
      </c>
      <c r="B5469" s="80">
        <v>2020</v>
      </c>
      <c r="C5469" t="s">
        <v>704</v>
      </c>
      <c r="D5469" t="s">
        <v>705</v>
      </c>
      <c r="E5469" t="s">
        <v>706</v>
      </c>
      <c r="F5469" s="68">
        <v>42735</v>
      </c>
      <c r="H5469" s="68"/>
    </row>
    <row r="5470" spans="1:8">
      <c r="A5470" s="79" t="s">
        <v>14265</v>
      </c>
      <c r="B5470" s="80">
        <v>2020</v>
      </c>
      <c r="C5470" t="s">
        <v>851</v>
      </c>
      <c r="D5470" t="s">
        <v>705</v>
      </c>
      <c r="E5470" t="s">
        <v>852</v>
      </c>
      <c r="F5470" s="68">
        <v>42735</v>
      </c>
      <c r="H5470" s="68"/>
    </row>
    <row r="5471" spans="1:8">
      <c r="A5471" s="79" t="s">
        <v>14265</v>
      </c>
      <c r="B5471" s="80">
        <v>2020</v>
      </c>
      <c r="C5471" t="s">
        <v>905</v>
      </c>
      <c r="D5471" t="s">
        <v>705</v>
      </c>
      <c r="E5471" t="s">
        <v>906</v>
      </c>
      <c r="F5471" s="68">
        <v>41790</v>
      </c>
      <c r="H5471" s="68"/>
    </row>
    <row r="5472" spans="1:8">
      <c r="A5472" s="79" t="s">
        <v>14266</v>
      </c>
      <c r="B5472" s="80">
        <v>2020</v>
      </c>
      <c r="C5472" t="s">
        <v>1110</v>
      </c>
      <c r="D5472" t="s">
        <v>705</v>
      </c>
      <c r="E5472" t="s">
        <v>1111</v>
      </c>
      <c r="F5472" s="68">
        <v>42705</v>
      </c>
      <c r="H5472" s="68"/>
    </row>
    <row r="5473" spans="1:8">
      <c r="A5473" s="79" t="s">
        <v>14266</v>
      </c>
      <c r="B5473" s="80">
        <v>2020</v>
      </c>
      <c r="C5473" t="s">
        <v>1217</v>
      </c>
      <c r="D5473" t="s">
        <v>705</v>
      </c>
      <c r="E5473" t="s">
        <v>1218</v>
      </c>
      <c r="F5473" s="68">
        <v>42917</v>
      </c>
      <c r="H5473" s="68"/>
    </row>
    <row r="5474" spans="1:8">
      <c r="A5474" s="79" t="s">
        <v>14267</v>
      </c>
      <c r="B5474" s="80">
        <v>2021</v>
      </c>
      <c r="C5474" t="s">
        <v>1279</v>
      </c>
      <c r="D5474" t="s">
        <v>705</v>
      </c>
      <c r="E5474" t="s">
        <v>1280</v>
      </c>
      <c r="F5474" s="68">
        <v>42705</v>
      </c>
      <c r="H5474" s="68"/>
    </row>
    <row r="5475" spans="1:8">
      <c r="A5475" s="79" t="s">
        <v>14267</v>
      </c>
      <c r="B5475" s="80">
        <v>2021</v>
      </c>
      <c r="C5475" t="s">
        <v>15699</v>
      </c>
      <c r="D5475" t="s">
        <v>705</v>
      </c>
      <c r="E5475" t="s">
        <v>1374</v>
      </c>
      <c r="F5475" s="68">
        <v>42705</v>
      </c>
      <c r="H5475" s="68"/>
    </row>
    <row r="5476" spans="1:8">
      <c r="A5476" s="79" t="s">
        <v>13855</v>
      </c>
      <c r="B5476" s="80">
        <v>2021</v>
      </c>
      <c r="C5476" t="s">
        <v>1475</v>
      </c>
      <c r="D5476" t="s">
        <v>705</v>
      </c>
      <c r="E5476" t="s">
        <v>1476</v>
      </c>
      <c r="F5476" s="68">
        <v>43221</v>
      </c>
      <c r="H5476" s="68"/>
    </row>
    <row r="5477" spans="1:8">
      <c r="A5477" s="79" t="s">
        <v>13855</v>
      </c>
      <c r="B5477" s="80">
        <v>2021</v>
      </c>
      <c r="C5477" t="s">
        <v>1551</v>
      </c>
      <c r="D5477" t="s">
        <v>705</v>
      </c>
      <c r="E5477" t="s">
        <v>1552</v>
      </c>
      <c r="F5477" s="68">
        <v>43221</v>
      </c>
      <c r="H5477" s="68"/>
    </row>
    <row r="5478" spans="1:8">
      <c r="A5478" s="79" t="s">
        <v>13855</v>
      </c>
      <c r="B5478" s="80">
        <v>2021</v>
      </c>
      <c r="C5478" t="s">
        <v>1615</v>
      </c>
      <c r="D5478" t="s">
        <v>705</v>
      </c>
      <c r="E5478" t="s">
        <v>1616</v>
      </c>
      <c r="F5478" s="68">
        <v>43221</v>
      </c>
      <c r="H5478" s="68"/>
    </row>
    <row r="5479" spans="1:8">
      <c r="A5479" s="79" t="s">
        <v>13855</v>
      </c>
      <c r="B5479" s="80">
        <v>2021</v>
      </c>
      <c r="C5479" t="s">
        <v>15700</v>
      </c>
      <c r="D5479" t="s">
        <v>705</v>
      </c>
      <c r="E5479" t="s">
        <v>1682</v>
      </c>
      <c r="F5479" s="68">
        <v>43221</v>
      </c>
      <c r="H5479" s="68"/>
    </row>
    <row r="5480" spans="1:8">
      <c r="A5480" s="79" t="s">
        <v>13855</v>
      </c>
      <c r="B5480" s="80">
        <v>2021</v>
      </c>
      <c r="C5480" t="s">
        <v>1743</v>
      </c>
      <c r="D5480" t="s">
        <v>705</v>
      </c>
      <c r="E5480" t="s">
        <v>1744</v>
      </c>
      <c r="F5480" s="68">
        <v>43221</v>
      </c>
      <c r="H5480" s="68"/>
    </row>
    <row r="5481" spans="1:8">
      <c r="A5481" s="79" t="s">
        <v>14004</v>
      </c>
      <c r="B5481" s="80">
        <v>2023</v>
      </c>
      <c r="C5481" t="s">
        <v>1747</v>
      </c>
      <c r="D5481" t="s">
        <v>705</v>
      </c>
      <c r="E5481" t="s">
        <v>1748</v>
      </c>
      <c r="F5481" s="68">
        <v>43234</v>
      </c>
      <c r="H5481" s="68"/>
    </row>
    <row r="5482" spans="1:8">
      <c r="A5482" s="79" t="s">
        <v>14005</v>
      </c>
      <c r="B5482" s="80">
        <v>2023</v>
      </c>
      <c r="C5482" t="s">
        <v>1807</v>
      </c>
      <c r="D5482" t="s">
        <v>705</v>
      </c>
      <c r="E5482" t="s">
        <v>1808</v>
      </c>
      <c r="F5482" s="68">
        <v>43234</v>
      </c>
      <c r="H5482" s="68"/>
    </row>
    <row r="5483" spans="1:8">
      <c r="A5483" s="79" t="s">
        <v>14268</v>
      </c>
      <c r="B5483" s="80">
        <v>2023</v>
      </c>
      <c r="C5483" t="s">
        <v>1917</v>
      </c>
      <c r="D5483" t="s">
        <v>705</v>
      </c>
      <c r="E5483" t="s">
        <v>1918</v>
      </c>
      <c r="F5483" s="68">
        <v>43739</v>
      </c>
      <c r="H5483" s="68"/>
    </row>
    <row r="5484" spans="1:8">
      <c r="A5484" s="79" t="s">
        <v>14269</v>
      </c>
      <c r="B5484" s="80">
        <v>2024</v>
      </c>
      <c r="C5484" t="s">
        <v>1809</v>
      </c>
      <c r="D5484" t="s">
        <v>705</v>
      </c>
      <c r="E5484" t="s">
        <v>1923</v>
      </c>
      <c r="F5484" s="68">
        <v>43760</v>
      </c>
      <c r="H5484" s="68"/>
    </row>
    <row r="5485" spans="1:8">
      <c r="A5485" s="79" t="s">
        <v>14092</v>
      </c>
      <c r="B5485" s="80">
        <v>2024</v>
      </c>
      <c r="C5485" t="s">
        <v>2032</v>
      </c>
      <c r="D5485" t="s">
        <v>705</v>
      </c>
      <c r="E5485" t="s">
        <v>2033</v>
      </c>
      <c r="F5485" s="68">
        <v>43921</v>
      </c>
      <c r="H5485" s="68"/>
    </row>
    <row r="5486" spans="1:8">
      <c r="A5486" s="79" t="s">
        <v>14092</v>
      </c>
      <c r="B5486" s="80">
        <v>2024</v>
      </c>
      <c r="C5486" t="s">
        <v>2084</v>
      </c>
      <c r="D5486" t="s">
        <v>705</v>
      </c>
      <c r="E5486" t="s">
        <v>2085</v>
      </c>
      <c r="F5486" s="68">
        <v>43921</v>
      </c>
      <c r="H5486" s="68"/>
    </row>
    <row r="5487" spans="1:8">
      <c r="A5487" s="79" t="s">
        <v>14270</v>
      </c>
      <c r="B5487" s="80">
        <v>2025</v>
      </c>
      <c r="C5487" t="s">
        <v>15701</v>
      </c>
      <c r="D5487" t="s">
        <v>705</v>
      </c>
      <c r="E5487" t="s">
        <v>2095</v>
      </c>
      <c r="F5487" s="68">
        <v>43831</v>
      </c>
      <c r="H5487" s="68"/>
    </row>
    <row r="5488" spans="1:8">
      <c r="A5488" s="79" t="s">
        <v>14234</v>
      </c>
      <c r="B5488" s="80">
        <v>2026</v>
      </c>
      <c r="C5488" t="s">
        <v>2147</v>
      </c>
      <c r="D5488" t="s">
        <v>705</v>
      </c>
      <c r="E5488" t="s">
        <v>2148</v>
      </c>
      <c r="F5488" s="68">
        <v>45106</v>
      </c>
      <c r="H5488" s="68"/>
    </row>
    <row r="5489" spans="1:8">
      <c r="A5489" s="79" t="s">
        <v>14234</v>
      </c>
      <c r="B5489" s="80">
        <v>2026</v>
      </c>
      <c r="C5489" t="s">
        <v>2199</v>
      </c>
      <c r="D5489" t="s">
        <v>705</v>
      </c>
      <c r="E5489" t="s">
        <v>2200</v>
      </c>
      <c r="F5489" s="68">
        <v>45106</v>
      </c>
      <c r="H5489" s="68"/>
    </row>
    <row r="5490" spans="1:8">
      <c r="A5490" s="79" t="s">
        <v>14234</v>
      </c>
      <c r="B5490" s="80">
        <v>2026</v>
      </c>
      <c r="C5490" t="s">
        <v>15702</v>
      </c>
      <c r="D5490" t="s">
        <v>705</v>
      </c>
      <c r="E5490" t="s">
        <v>2250</v>
      </c>
      <c r="F5490" s="68">
        <v>45106</v>
      </c>
      <c r="H5490" s="68"/>
    </row>
    <row r="5491" spans="1:8">
      <c r="A5491" s="79" t="s">
        <v>14271</v>
      </c>
      <c r="B5491" s="80">
        <v>2026</v>
      </c>
      <c r="C5491" t="s">
        <v>2284</v>
      </c>
      <c r="D5491" t="s">
        <v>705</v>
      </c>
      <c r="E5491" t="s">
        <v>2285</v>
      </c>
      <c r="F5491" s="68">
        <v>45205</v>
      </c>
      <c r="H5491" s="68"/>
    </row>
    <row r="5492" spans="1:8">
      <c r="A5492" s="79" t="s">
        <v>14271</v>
      </c>
      <c r="B5492" s="80">
        <v>2026</v>
      </c>
      <c r="C5492" t="s">
        <v>2284</v>
      </c>
      <c r="D5492" t="s">
        <v>705</v>
      </c>
      <c r="E5492" t="s">
        <v>2325</v>
      </c>
      <c r="F5492" s="68">
        <v>45223</v>
      </c>
      <c r="H5492" s="68"/>
    </row>
    <row r="5493" spans="1:8">
      <c r="A5493" s="79" t="s">
        <v>14272</v>
      </c>
      <c r="B5493" s="80">
        <v>2022</v>
      </c>
      <c r="C5493" t="s">
        <v>238</v>
      </c>
      <c r="D5493" t="s">
        <v>239</v>
      </c>
      <c r="E5493" t="s">
        <v>240</v>
      </c>
      <c r="F5493" s="68">
        <v>43739</v>
      </c>
      <c r="H5493" s="68"/>
    </row>
    <row r="5494" spans="1:8">
      <c r="A5494" s="79" t="s">
        <v>14273</v>
      </c>
      <c r="B5494" s="80">
        <v>2025</v>
      </c>
      <c r="C5494" t="s">
        <v>347</v>
      </c>
      <c r="D5494" t="s">
        <v>348</v>
      </c>
      <c r="E5494" t="s">
        <v>349</v>
      </c>
      <c r="F5494" s="68">
        <v>44499</v>
      </c>
      <c r="H5494" s="68"/>
    </row>
    <row r="5495" spans="1:8">
      <c r="A5495" s="79" t="s">
        <v>14273</v>
      </c>
      <c r="B5495" s="80">
        <v>2025</v>
      </c>
      <c r="C5495" t="s">
        <v>15703</v>
      </c>
      <c r="D5495" t="s">
        <v>348</v>
      </c>
      <c r="E5495" t="s">
        <v>610</v>
      </c>
      <c r="F5495" s="68">
        <v>44499</v>
      </c>
      <c r="H5495" s="68"/>
    </row>
    <row r="5496" spans="1:8">
      <c r="A5496" s="79" t="s">
        <v>14273</v>
      </c>
      <c r="B5496" s="80">
        <v>2025</v>
      </c>
      <c r="C5496" t="s">
        <v>789</v>
      </c>
      <c r="D5496" t="s">
        <v>348</v>
      </c>
      <c r="E5496" t="s">
        <v>790</v>
      </c>
      <c r="F5496" s="68">
        <v>44681</v>
      </c>
      <c r="H5496" s="68"/>
    </row>
    <row r="5497" spans="1:8">
      <c r="A5497" s="79" t="s">
        <v>14128</v>
      </c>
      <c r="B5497" s="80">
        <v>2025</v>
      </c>
      <c r="C5497" t="s">
        <v>15704</v>
      </c>
      <c r="D5497" t="s">
        <v>348</v>
      </c>
      <c r="E5497" t="s">
        <v>968</v>
      </c>
      <c r="F5497" s="68">
        <v>42488</v>
      </c>
      <c r="H5497" s="68"/>
    </row>
    <row r="5498" spans="1:8">
      <c r="A5498" s="79" t="s">
        <v>14128</v>
      </c>
      <c r="B5498" s="80">
        <v>2025</v>
      </c>
      <c r="C5498" t="s">
        <v>15703</v>
      </c>
      <c r="D5498" t="s">
        <v>348</v>
      </c>
      <c r="E5498" t="s">
        <v>1095</v>
      </c>
      <c r="F5498" s="68">
        <v>44681</v>
      </c>
      <c r="H5498" s="68"/>
    </row>
    <row r="5499" spans="1:8">
      <c r="A5499" s="79" t="s">
        <v>14020</v>
      </c>
      <c r="B5499" s="80">
        <v>2024</v>
      </c>
      <c r="C5499" t="s">
        <v>247</v>
      </c>
      <c r="D5499" t="s">
        <v>248</v>
      </c>
      <c r="E5499" t="s">
        <v>249</v>
      </c>
      <c r="F5499" s="68">
        <v>44095</v>
      </c>
      <c r="H5499" s="68"/>
    </row>
    <row r="5500" spans="1:8">
      <c r="A5500" s="79" t="s">
        <v>14020</v>
      </c>
      <c r="B5500" s="80">
        <v>2024</v>
      </c>
      <c r="C5500" t="s">
        <v>15705</v>
      </c>
      <c r="D5500" t="s">
        <v>248</v>
      </c>
      <c r="E5500" t="s">
        <v>549</v>
      </c>
      <c r="F5500" s="68">
        <v>44013</v>
      </c>
      <c r="H5500" s="68"/>
    </row>
    <row r="5501" spans="1:8">
      <c r="A5501" s="79" t="s">
        <v>14259</v>
      </c>
      <c r="B5501" s="80">
        <v>2025</v>
      </c>
      <c r="C5501" t="s">
        <v>763</v>
      </c>
      <c r="D5501" t="s">
        <v>248</v>
      </c>
      <c r="E5501" t="s">
        <v>764</v>
      </c>
      <c r="F5501" s="68">
        <v>44593</v>
      </c>
      <c r="H5501" s="68"/>
    </row>
    <row r="5502" spans="1:8">
      <c r="A5502" s="79" t="s">
        <v>14259</v>
      </c>
      <c r="B5502" s="80">
        <v>2025</v>
      </c>
      <c r="C5502" t="s">
        <v>1128</v>
      </c>
      <c r="D5502" t="s">
        <v>248</v>
      </c>
      <c r="E5502" t="s">
        <v>895</v>
      </c>
      <c r="F5502" s="68">
        <v>44234</v>
      </c>
      <c r="H5502" s="68"/>
    </row>
    <row r="5503" spans="1:8">
      <c r="A5503" s="79" t="s">
        <v>14259</v>
      </c>
      <c r="B5503" s="80">
        <v>2025</v>
      </c>
      <c r="C5503" t="s">
        <v>1027</v>
      </c>
      <c r="D5503" t="s">
        <v>248</v>
      </c>
      <c r="E5503" t="s">
        <v>1028</v>
      </c>
      <c r="F5503" s="68">
        <v>44662</v>
      </c>
      <c r="H5503" s="68"/>
    </row>
    <row r="5504" spans="1:8">
      <c r="A5504" s="79" t="s">
        <v>14259</v>
      </c>
      <c r="B5504" s="80">
        <v>2025</v>
      </c>
      <c r="C5504" t="s">
        <v>1128</v>
      </c>
      <c r="D5504" t="s">
        <v>248</v>
      </c>
      <c r="E5504" t="s">
        <v>1129</v>
      </c>
      <c r="F5504" s="68">
        <v>44234</v>
      </c>
      <c r="H5504" s="68"/>
    </row>
    <row r="5505" spans="1:8">
      <c r="A5505" s="79" t="s">
        <v>14259</v>
      </c>
      <c r="B5505" s="80">
        <v>2025</v>
      </c>
      <c r="C5505" t="s">
        <v>1226</v>
      </c>
      <c r="D5505" t="s">
        <v>248</v>
      </c>
      <c r="E5505" t="s">
        <v>1227</v>
      </c>
      <c r="F5505" s="68">
        <v>44810</v>
      </c>
      <c r="H5505" s="68"/>
    </row>
    <row r="5506" spans="1:8">
      <c r="A5506" s="79" t="s">
        <v>14123</v>
      </c>
      <c r="B5506" s="80">
        <v>2025</v>
      </c>
      <c r="C5506" t="s">
        <v>1320</v>
      </c>
      <c r="D5506" t="s">
        <v>248</v>
      </c>
      <c r="E5506" t="s">
        <v>1321</v>
      </c>
      <c r="F5506" s="68">
        <v>44295</v>
      </c>
      <c r="H5506" s="68"/>
    </row>
    <row r="5507" spans="1:8">
      <c r="A5507" s="79" t="s">
        <v>14123</v>
      </c>
      <c r="B5507" s="80">
        <v>2025</v>
      </c>
      <c r="C5507" t="s">
        <v>1403</v>
      </c>
      <c r="D5507" t="s">
        <v>248</v>
      </c>
      <c r="E5507" t="s">
        <v>1404</v>
      </c>
      <c r="F5507" s="68">
        <v>44305</v>
      </c>
      <c r="H5507" s="68"/>
    </row>
    <row r="5508" spans="1:8">
      <c r="A5508" s="79" t="s">
        <v>14274</v>
      </c>
      <c r="B5508" s="80">
        <v>2025</v>
      </c>
      <c r="C5508" t="s">
        <v>1544</v>
      </c>
      <c r="D5508" t="s">
        <v>248</v>
      </c>
      <c r="E5508" t="s">
        <v>1545</v>
      </c>
      <c r="F5508" s="68">
        <v>44845</v>
      </c>
      <c r="H5508" s="68"/>
    </row>
    <row r="5509" spans="1:8">
      <c r="A5509" s="79" t="s">
        <v>13862</v>
      </c>
      <c r="B5509" s="80">
        <v>2021</v>
      </c>
      <c r="C5509" t="s">
        <v>714</v>
      </c>
      <c r="D5509" t="s">
        <v>715</v>
      </c>
      <c r="E5509" t="s">
        <v>716</v>
      </c>
      <c r="F5509" s="68">
        <v>42613</v>
      </c>
      <c r="H5509" s="68"/>
    </row>
    <row r="5510" spans="1:8">
      <c r="A5510" s="79" t="s">
        <v>14015</v>
      </c>
      <c r="B5510" s="80">
        <v>2024</v>
      </c>
      <c r="C5510" t="s">
        <v>828</v>
      </c>
      <c r="D5510" t="s">
        <v>715</v>
      </c>
      <c r="E5510" t="s">
        <v>829</v>
      </c>
      <c r="F5510" s="68">
        <v>44270</v>
      </c>
      <c r="H5510" s="68"/>
    </row>
    <row r="5511" spans="1:8">
      <c r="A5511" s="79" t="s">
        <v>14275</v>
      </c>
      <c r="B5511" s="80">
        <v>2024</v>
      </c>
      <c r="C5511" t="s">
        <v>975</v>
      </c>
      <c r="D5511" t="s">
        <v>715</v>
      </c>
      <c r="E5511" t="s">
        <v>976</v>
      </c>
      <c r="F5511" s="68">
        <v>44317</v>
      </c>
      <c r="H5511" s="68"/>
    </row>
    <row r="5512" spans="1:8">
      <c r="A5512" s="79" t="s">
        <v>14029</v>
      </c>
      <c r="B5512" s="80">
        <v>2024</v>
      </c>
      <c r="C5512" t="s">
        <v>1076</v>
      </c>
      <c r="D5512" t="s">
        <v>715</v>
      </c>
      <c r="E5512" t="s">
        <v>1077</v>
      </c>
      <c r="F5512" s="68">
        <v>44501</v>
      </c>
      <c r="H5512" s="68"/>
    </row>
    <row r="5513" spans="1:8">
      <c r="A5513" s="79" t="s">
        <v>14093</v>
      </c>
      <c r="B5513" s="80">
        <v>2024</v>
      </c>
      <c r="C5513" t="s">
        <v>1118</v>
      </c>
      <c r="D5513" t="s">
        <v>715</v>
      </c>
      <c r="E5513" t="s">
        <v>1119</v>
      </c>
      <c r="F5513" s="68">
        <v>44340</v>
      </c>
      <c r="H5513" s="68"/>
    </row>
    <row r="5514" spans="1:8">
      <c r="A5514" s="79" t="s">
        <v>14093</v>
      </c>
      <c r="B5514" s="80">
        <v>2024</v>
      </c>
      <c r="C5514" t="s">
        <v>1221</v>
      </c>
      <c r="D5514" t="s">
        <v>715</v>
      </c>
      <c r="E5514" t="s">
        <v>1222</v>
      </c>
      <c r="F5514" s="68">
        <v>44340</v>
      </c>
      <c r="H5514" s="68"/>
    </row>
    <row r="5515" spans="1:8">
      <c r="A5515" s="79" t="s">
        <v>14093</v>
      </c>
      <c r="B5515" s="80">
        <v>2024</v>
      </c>
      <c r="C5515" t="s">
        <v>1313</v>
      </c>
      <c r="D5515" t="s">
        <v>715</v>
      </c>
      <c r="E5515" t="s">
        <v>1314</v>
      </c>
      <c r="F5515" s="68">
        <v>44340</v>
      </c>
      <c r="H5515" s="68"/>
    </row>
    <row r="5516" spans="1:8">
      <c r="A5516" s="79" t="s">
        <v>14093</v>
      </c>
      <c r="B5516" s="80">
        <v>2024</v>
      </c>
      <c r="C5516" t="s">
        <v>1395</v>
      </c>
      <c r="D5516" t="s">
        <v>715</v>
      </c>
      <c r="E5516" t="s">
        <v>1396</v>
      </c>
      <c r="F5516" s="68">
        <v>44340</v>
      </c>
      <c r="H5516" s="68"/>
    </row>
    <row r="5517" spans="1:8">
      <c r="A5517" s="79" t="s">
        <v>14196</v>
      </c>
      <c r="B5517" s="80">
        <v>2026</v>
      </c>
      <c r="C5517" t="s">
        <v>505</v>
      </c>
      <c r="D5517" t="s">
        <v>506</v>
      </c>
      <c r="E5517" t="s">
        <v>507</v>
      </c>
      <c r="F5517" s="68">
        <v>45097</v>
      </c>
      <c r="H5517" s="68"/>
    </row>
    <row r="5518" spans="1:8">
      <c r="A5518" s="79" t="s">
        <v>14276</v>
      </c>
      <c r="B5518" s="80">
        <v>2022</v>
      </c>
      <c r="C5518" t="s">
        <v>386</v>
      </c>
      <c r="D5518" t="s">
        <v>387</v>
      </c>
      <c r="E5518" t="s">
        <v>388</v>
      </c>
      <c r="F5518" s="68">
        <v>42948</v>
      </c>
      <c r="H5518" s="68"/>
    </row>
    <row r="5519" spans="1:8">
      <c r="A5519" s="79" t="s">
        <v>13993</v>
      </c>
      <c r="B5519" s="80">
        <v>2023</v>
      </c>
      <c r="C5519" t="s">
        <v>386</v>
      </c>
      <c r="D5519" t="s">
        <v>387</v>
      </c>
      <c r="E5519" t="s">
        <v>571</v>
      </c>
      <c r="F5519" s="68">
        <v>42949</v>
      </c>
      <c r="H5519" s="68"/>
    </row>
    <row r="5520" spans="1:8">
      <c r="A5520" s="79" t="s">
        <v>14277</v>
      </c>
      <c r="B5520" s="80">
        <v>2020</v>
      </c>
      <c r="C5520" t="s">
        <v>15706</v>
      </c>
      <c r="D5520" t="s">
        <v>503</v>
      </c>
      <c r="E5520" t="s">
        <v>504</v>
      </c>
      <c r="F5520" s="68">
        <v>43025</v>
      </c>
      <c r="H5520" s="68"/>
    </row>
    <row r="5521" spans="1:8">
      <c r="A5521" s="79" t="s">
        <v>14278</v>
      </c>
      <c r="B5521" s="80">
        <v>2023</v>
      </c>
      <c r="C5521" t="s">
        <v>383</v>
      </c>
      <c r="D5521" t="s">
        <v>384</v>
      </c>
      <c r="E5521" t="s">
        <v>385</v>
      </c>
      <c r="F5521" s="68">
        <v>42217</v>
      </c>
      <c r="H5521" s="68"/>
    </row>
    <row r="5522" spans="1:8">
      <c r="A5522" s="79" t="s">
        <v>14279</v>
      </c>
      <c r="B5522" s="80">
        <v>2024</v>
      </c>
      <c r="C5522" t="s">
        <v>648</v>
      </c>
      <c r="D5522" t="s">
        <v>384</v>
      </c>
      <c r="E5522" t="s">
        <v>649</v>
      </c>
      <c r="F5522" s="68">
        <v>43466</v>
      </c>
      <c r="H5522" s="68"/>
    </row>
    <row r="5523" spans="1:8">
      <c r="A5523" s="79" t="s">
        <v>14280</v>
      </c>
      <c r="B5523" s="80">
        <v>2024</v>
      </c>
      <c r="C5523" t="s">
        <v>814</v>
      </c>
      <c r="D5523" t="s">
        <v>384</v>
      </c>
      <c r="E5523" t="s">
        <v>815</v>
      </c>
      <c r="F5523" s="68">
        <v>44196</v>
      </c>
      <c r="H5523" s="68"/>
    </row>
    <row r="5524" spans="1:8">
      <c r="A5524" s="79" t="s">
        <v>14063</v>
      </c>
      <c r="B5524" s="80">
        <v>2024</v>
      </c>
      <c r="C5524" t="s">
        <v>648</v>
      </c>
      <c r="D5524" t="s">
        <v>384</v>
      </c>
      <c r="E5524" t="s">
        <v>923</v>
      </c>
      <c r="F5524" s="68">
        <v>43467</v>
      </c>
      <c r="H5524" s="68"/>
    </row>
    <row r="5525" spans="1:8">
      <c r="A5525" s="79" t="s">
        <v>14063</v>
      </c>
      <c r="B5525" s="80">
        <v>2024</v>
      </c>
      <c r="C5525" t="s">
        <v>1050</v>
      </c>
      <c r="D5525" t="s">
        <v>384</v>
      </c>
      <c r="E5525" t="s">
        <v>1051</v>
      </c>
      <c r="F5525" s="68">
        <v>44561</v>
      </c>
      <c r="H5525" s="68"/>
    </row>
    <row r="5526" spans="1:8">
      <c r="A5526" s="79" t="s">
        <v>14063</v>
      </c>
      <c r="B5526" s="80">
        <v>2024</v>
      </c>
      <c r="C5526" t="s">
        <v>1153</v>
      </c>
      <c r="D5526" t="s">
        <v>384</v>
      </c>
      <c r="E5526" t="s">
        <v>1154</v>
      </c>
      <c r="F5526" s="68">
        <v>44561</v>
      </c>
      <c r="H5526" s="68"/>
    </row>
    <row r="5527" spans="1:8">
      <c r="A5527" s="79" t="s">
        <v>14063</v>
      </c>
      <c r="B5527" s="80">
        <v>2024</v>
      </c>
      <c r="C5527" t="s">
        <v>15707</v>
      </c>
      <c r="D5527" t="s">
        <v>384</v>
      </c>
      <c r="E5527" t="s">
        <v>1251</v>
      </c>
      <c r="F5527" s="68">
        <v>44561</v>
      </c>
      <c r="H5527" s="68"/>
    </row>
    <row r="5528" spans="1:8">
      <c r="A5528" s="79" t="s">
        <v>14063</v>
      </c>
      <c r="B5528" s="80">
        <v>2024</v>
      </c>
      <c r="C5528" t="s">
        <v>1351</v>
      </c>
      <c r="D5528" t="s">
        <v>384</v>
      </c>
      <c r="E5528" t="s">
        <v>1352</v>
      </c>
      <c r="F5528" s="68">
        <v>44926</v>
      </c>
      <c r="H5528" s="68"/>
    </row>
    <row r="5529" spans="1:8">
      <c r="A5529" s="79" t="s">
        <v>14063</v>
      </c>
      <c r="B5529" s="80">
        <v>2024</v>
      </c>
      <c r="C5529" t="s">
        <v>1435</v>
      </c>
      <c r="D5529" t="s">
        <v>384</v>
      </c>
      <c r="E5529" t="s">
        <v>1436</v>
      </c>
      <c r="F5529" s="68">
        <v>44561</v>
      </c>
      <c r="H5529" s="68"/>
    </row>
    <row r="5530" spans="1:8">
      <c r="A5530" s="79" t="s">
        <v>14063</v>
      </c>
      <c r="B5530" s="80">
        <v>2024</v>
      </c>
      <c r="C5530" t="s">
        <v>3060</v>
      </c>
      <c r="D5530" t="s">
        <v>384</v>
      </c>
      <c r="E5530" t="s">
        <v>1514</v>
      </c>
      <c r="F5530" s="68">
        <v>44561</v>
      </c>
      <c r="H5530" s="68"/>
    </row>
    <row r="5531" spans="1:8">
      <c r="A5531" s="79" t="s">
        <v>14063</v>
      </c>
      <c r="B5531" s="80">
        <v>2024</v>
      </c>
      <c r="C5531" t="s">
        <v>1578</v>
      </c>
      <c r="D5531" t="s">
        <v>384</v>
      </c>
      <c r="E5531" t="s">
        <v>1579</v>
      </c>
      <c r="F5531" s="68">
        <v>44592</v>
      </c>
      <c r="H5531" s="68"/>
    </row>
    <row r="5532" spans="1:8">
      <c r="A5532" s="79" t="s">
        <v>14063</v>
      </c>
      <c r="B5532" s="80">
        <v>2024</v>
      </c>
      <c r="C5532" t="s">
        <v>15708</v>
      </c>
      <c r="D5532" t="s">
        <v>384</v>
      </c>
      <c r="E5532" t="s">
        <v>1641</v>
      </c>
      <c r="F5532" s="68">
        <v>44561</v>
      </c>
      <c r="H5532" s="68"/>
    </row>
    <row r="5533" spans="1:8">
      <c r="A5533" s="79" t="s">
        <v>14063</v>
      </c>
      <c r="B5533" s="80">
        <v>2024</v>
      </c>
      <c r="C5533" t="s">
        <v>1705</v>
      </c>
      <c r="D5533" t="s">
        <v>384</v>
      </c>
      <c r="E5533" t="s">
        <v>1706</v>
      </c>
      <c r="F5533" s="68">
        <v>44377</v>
      </c>
      <c r="H5533" s="68"/>
    </row>
    <row r="5534" spans="1:8">
      <c r="A5534" s="79" t="s">
        <v>14063</v>
      </c>
      <c r="B5534" s="80">
        <v>2024</v>
      </c>
      <c r="C5534" t="s">
        <v>15709</v>
      </c>
      <c r="D5534" t="s">
        <v>384</v>
      </c>
      <c r="E5534" t="s">
        <v>1773</v>
      </c>
      <c r="F5534" s="68">
        <v>44592</v>
      </c>
      <c r="H5534" s="68"/>
    </row>
    <row r="5535" spans="1:8">
      <c r="A5535" s="79" t="s">
        <v>14063</v>
      </c>
      <c r="B5535" s="80">
        <v>2024</v>
      </c>
      <c r="C5535" t="s">
        <v>1830</v>
      </c>
      <c r="D5535" t="s">
        <v>384</v>
      </c>
      <c r="E5535" t="s">
        <v>1831</v>
      </c>
      <c r="F5535" s="68">
        <v>44592</v>
      </c>
      <c r="H5535" s="68"/>
    </row>
    <row r="5536" spans="1:8">
      <c r="A5536" s="79" t="s">
        <v>14063</v>
      </c>
      <c r="B5536" s="80">
        <v>2024</v>
      </c>
      <c r="C5536" t="s">
        <v>1945</v>
      </c>
      <c r="D5536" t="s">
        <v>384</v>
      </c>
      <c r="E5536" t="s">
        <v>1946</v>
      </c>
      <c r="F5536" s="68">
        <v>44592</v>
      </c>
      <c r="H5536" s="68"/>
    </row>
    <row r="5537" spans="1:8">
      <c r="A5537" s="79" t="s">
        <v>14063</v>
      </c>
      <c r="B5537" s="80">
        <v>2024</v>
      </c>
      <c r="C5537" t="s">
        <v>1883</v>
      </c>
      <c r="D5537" t="s">
        <v>384</v>
      </c>
      <c r="E5537" t="s">
        <v>1884</v>
      </c>
      <c r="F5537" s="68">
        <v>44592</v>
      </c>
      <c r="H5537" s="68"/>
    </row>
    <row r="5538" spans="1:8">
      <c r="A5538" s="79" t="s">
        <v>14063</v>
      </c>
      <c r="B5538" s="80">
        <v>2024</v>
      </c>
      <c r="C5538" t="s">
        <v>1435</v>
      </c>
      <c r="D5538" t="s">
        <v>384</v>
      </c>
      <c r="E5538" t="s">
        <v>2007</v>
      </c>
      <c r="F5538" s="68">
        <v>44592</v>
      </c>
      <c r="H5538" s="68"/>
    </row>
    <row r="5539" spans="1:8">
      <c r="A5539" s="79" t="s">
        <v>14063</v>
      </c>
      <c r="B5539" s="80">
        <v>2024</v>
      </c>
      <c r="C5539" t="s">
        <v>15710</v>
      </c>
      <c r="D5539" t="s">
        <v>384</v>
      </c>
      <c r="E5539" t="s">
        <v>2058</v>
      </c>
      <c r="F5539" s="68">
        <v>44592</v>
      </c>
      <c r="H5539" s="68"/>
    </row>
    <row r="5540" spans="1:8">
      <c r="A5540" s="79" t="s">
        <v>14063</v>
      </c>
      <c r="B5540" s="80">
        <v>2024</v>
      </c>
      <c r="C5540" t="s">
        <v>15711</v>
      </c>
      <c r="D5540" t="s">
        <v>384</v>
      </c>
      <c r="E5540" t="s">
        <v>2115</v>
      </c>
      <c r="F5540" s="68">
        <v>44592</v>
      </c>
      <c r="H5540" s="68"/>
    </row>
    <row r="5541" spans="1:8">
      <c r="A5541" s="79" t="s">
        <v>14079</v>
      </c>
      <c r="B5541" s="80">
        <v>2024</v>
      </c>
      <c r="C5541" t="s">
        <v>2138</v>
      </c>
      <c r="D5541" t="s">
        <v>384</v>
      </c>
      <c r="E5541" t="s">
        <v>2139</v>
      </c>
      <c r="F5541" s="68">
        <v>44804</v>
      </c>
      <c r="H5541" s="68"/>
    </row>
    <row r="5542" spans="1:8">
      <c r="A5542" s="79" t="s">
        <v>14168</v>
      </c>
      <c r="B5542" s="80">
        <v>2025</v>
      </c>
      <c r="C5542" t="s">
        <v>2209</v>
      </c>
      <c r="D5542" t="s">
        <v>384</v>
      </c>
      <c r="E5542" t="s">
        <v>2210</v>
      </c>
      <c r="F5542" s="68">
        <v>44098</v>
      </c>
      <c r="H5542" s="68"/>
    </row>
    <row r="5543" spans="1:8">
      <c r="A5543" s="79" t="s">
        <v>14168</v>
      </c>
      <c r="B5543" s="80">
        <v>2025</v>
      </c>
      <c r="C5543" t="s">
        <v>2603</v>
      </c>
      <c r="D5543" t="s">
        <v>384</v>
      </c>
      <c r="E5543" t="s">
        <v>2263</v>
      </c>
      <c r="F5543" s="68">
        <v>43425</v>
      </c>
      <c r="H5543" s="68"/>
    </row>
    <row r="5544" spans="1:8">
      <c r="A5544" s="79" t="s">
        <v>14168</v>
      </c>
      <c r="B5544" s="80">
        <v>2025</v>
      </c>
      <c r="C5544" t="s">
        <v>648</v>
      </c>
      <c r="D5544" t="s">
        <v>384</v>
      </c>
      <c r="E5544" t="s">
        <v>2303</v>
      </c>
      <c r="F5544" s="68">
        <v>44592</v>
      </c>
      <c r="H5544" s="68"/>
    </row>
    <row r="5545" spans="1:8">
      <c r="A5545" s="79" t="s">
        <v>14168</v>
      </c>
      <c r="B5545" s="80">
        <v>2025</v>
      </c>
      <c r="C5545" t="s">
        <v>2345</v>
      </c>
      <c r="D5545" t="s">
        <v>384</v>
      </c>
      <c r="E5545" t="s">
        <v>2346</v>
      </c>
      <c r="F5545" s="68">
        <v>44592</v>
      </c>
      <c r="H5545" s="68"/>
    </row>
    <row r="5546" spans="1:8">
      <c r="A5546" s="79" t="s">
        <v>14168</v>
      </c>
      <c r="B5546" s="80">
        <v>2025</v>
      </c>
      <c r="C5546" t="s">
        <v>2382</v>
      </c>
      <c r="D5546" t="s">
        <v>384</v>
      </c>
      <c r="E5546" t="s">
        <v>2383</v>
      </c>
      <c r="F5546" s="68">
        <v>44592</v>
      </c>
      <c r="H5546" s="68"/>
    </row>
    <row r="5547" spans="1:8">
      <c r="A5547" s="79" t="s">
        <v>14168</v>
      </c>
      <c r="B5547" s="80">
        <v>2025</v>
      </c>
      <c r="C5547" t="s">
        <v>1351</v>
      </c>
      <c r="D5547" t="s">
        <v>384</v>
      </c>
      <c r="E5547" t="s">
        <v>2421</v>
      </c>
      <c r="F5547" s="68">
        <v>44592</v>
      </c>
      <c r="H5547" s="68"/>
    </row>
    <row r="5548" spans="1:8">
      <c r="A5548" s="79" t="s">
        <v>14168</v>
      </c>
      <c r="B5548" s="80">
        <v>2025</v>
      </c>
      <c r="C5548" t="s">
        <v>2456</v>
      </c>
      <c r="D5548" t="s">
        <v>384</v>
      </c>
      <c r="E5548" t="s">
        <v>2457</v>
      </c>
      <c r="F5548" s="68">
        <v>44592</v>
      </c>
      <c r="H5548" s="68"/>
    </row>
    <row r="5549" spans="1:8">
      <c r="A5549" s="79" t="s">
        <v>14168</v>
      </c>
      <c r="B5549" s="80">
        <v>2025</v>
      </c>
      <c r="C5549" t="s">
        <v>2495</v>
      </c>
      <c r="D5549" t="s">
        <v>384</v>
      </c>
      <c r="E5549" t="s">
        <v>2496</v>
      </c>
      <c r="F5549" s="68">
        <v>44592</v>
      </c>
      <c r="H5549" s="68"/>
    </row>
    <row r="5550" spans="1:8">
      <c r="A5550" s="79" t="s">
        <v>14168</v>
      </c>
      <c r="B5550" s="80">
        <v>2025</v>
      </c>
      <c r="C5550" t="s">
        <v>2538</v>
      </c>
      <c r="D5550" t="s">
        <v>384</v>
      </c>
      <c r="E5550" t="s">
        <v>2539</v>
      </c>
      <c r="F5550" s="68">
        <v>44592</v>
      </c>
      <c r="H5550" s="68"/>
    </row>
    <row r="5551" spans="1:8">
      <c r="A5551" s="79" t="s">
        <v>14168</v>
      </c>
      <c r="B5551" s="80">
        <v>2025</v>
      </c>
      <c r="C5551" t="s">
        <v>2963</v>
      </c>
      <c r="D5551" t="s">
        <v>384</v>
      </c>
      <c r="E5551" t="s">
        <v>2579</v>
      </c>
      <c r="F5551" s="68">
        <v>44592</v>
      </c>
      <c r="H5551" s="68"/>
    </row>
    <row r="5552" spans="1:8">
      <c r="A5552" s="79" t="s">
        <v>14168</v>
      </c>
      <c r="B5552" s="80">
        <v>2025</v>
      </c>
      <c r="C5552" t="s">
        <v>2603</v>
      </c>
      <c r="D5552" t="s">
        <v>384</v>
      </c>
      <c r="E5552" t="s">
        <v>2604</v>
      </c>
      <c r="F5552" s="68">
        <v>44592</v>
      </c>
      <c r="H5552" s="68"/>
    </row>
    <row r="5553" spans="1:8">
      <c r="A5553" s="79" t="s">
        <v>14168</v>
      </c>
      <c r="B5553" s="80">
        <v>2025</v>
      </c>
      <c r="C5553" t="s">
        <v>2638</v>
      </c>
      <c r="D5553" t="s">
        <v>384</v>
      </c>
      <c r="E5553" t="s">
        <v>2639</v>
      </c>
      <c r="F5553" s="68">
        <v>44592</v>
      </c>
      <c r="H5553" s="68"/>
    </row>
    <row r="5554" spans="1:8">
      <c r="A5554" s="79" t="s">
        <v>14168</v>
      </c>
      <c r="B5554" s="80">
        <v>2025</v>
      </c>
      <c r="C5554" t="s">
        <v>15712</v>
      </c>
      <c r="D5554" t="s">
        <v>384</v>
      </c>
      <c r="E5554" t="s">
        <v>2666</v>
      </c>
      <c r="F5554" s="68">
        <v>44592</v>
      </c>
      <c r="H5554" s="68"/>
    </row>
    <row r="5555" spans="1:8">
      <c r="A5555" s="79" t="s">
        <v>14168</v>
      </c>
      <c r="B5555" s="80">
        <v>2025</v>
      </c>
      <c r="C5555" t="s">
        <v>2700</v>
      </c>
      <c r="D5555" t="s">
        <v>384</v>
      </c>
      <c r="E5555" t="s">
        <v>2701</v>
      </c>
      <c r="F5555" s="68">
        <v>44592</v>
      </c>
      <c r="H5555" s="68"/>
    </row>
    <row r="5556" spans="1:8">
      <c r="A5556" s="79" t="s">
        <v>14168</v>
      </c>
      <c r="B5556" s="80">
        <v>2025</v>
      </c>
      <c r="C5556" t="s">
        <v>2725</v>
      </c>
      <c r="D5556" t="s">
        <v>384</v>
      </c>
      <c r="E5556" t="s">
        <v>2726</v>
      </c>
      <c r="F5556" s="68">
        <v>44592</v>
      </c>
      <c r="H5556" s="68"/>
    </row>
    <row r="5557" spans="1:8">
      <c r="A5557" s="79" t="s">
        <v>14168</v>
      </c>
      <c r="B5557" s="80">
        <v>2025</v>
      </c>
      <c r="C5557" t="s">
        <v>2755</v>
      </c>
      <c r="D5557" t="s">
        <v>384</v>
      </c>
      <c r="E5557" t="s">
        <v>2756</v>
      </c>
      <c r="F5557" s="68">
        <v>44592</v>
      </c>
      <c r="H5557" s="68"/>
    </row>
    <row r="5558" spans="1:8">
      <c r="A5558" s="79" t="s">
        <v>14168</v>
      </c>
      <c r="B5558" s="80">
        <v>2025</v>
      </c>
      <c r="C5558" t="s">
        <v>2785</v>
      </c>
      <c r="D5558" t="s">
        <v>384</v>
      </c>
      <c r="E5558" t="s">
        <v>2786</v>
      </c>
      <c r="F5558" s="68">
        <v>44592</v>
      </c>
      <c r="H5558" s="68"/>
    </row>
    <row r="5559" spans="1:8">
      <c r="A5559" s="79" t="s">
        <v>14168</v>
      </c>
      <c r="B5559" s="80">
        <v>2025</v>
      </c>
      <c r="C5559" t="s">
        <v>2811</v>
      </c>
      <c r="D5559" t="s">
        <v>384</v>
      </c>
      <c r="E5559" t="s">
        <v>2812</v>
      </c>
      <c r="F5559" s="68">
        <v>44592</v>
      </c>
      <c r="H5559" s="68"/>
    </row>
    <row r="5560" spans="1:8">
      <c r="A5560" s="79" t="s">
        <v>14168</v>
      </c>
      <c r="B5560" s="80">
        <v>2025</v>
      </c>
      <c r="C5560" t="s">
        <v>2840</v>
      </c>
      <c r="D5560" t="s">
        <v>384</v>
      </c>
      <c r="E5560" t="s">
        <v>2841</v>
      </c>
      <c r="F5560" s="68">
        <v>44592</v>
      </c>
      <c r="H5560" s="68"/>
    </row>
    <row r="5561" spans="1:8">
      <c r="A5561" s="79" t="s">
        <v>14168</v>
      </c>
      <c r="B5561" s="80">
        <v>2025</v>
      </c>
      <c r="C5561" t="s">
        <v>2867</v>
      </c>
      <c r="D5561" t="s">
        <v>384</v>
      </c>
      <c r="E5561" t="s">
        <v>2868</v>
      </c>
      <c r="F5561" s="68">
        <v>44592</v>
      </c>
      <c r="H5561" s="68"/>
    </row>
    <row r="5562" spans="1:8">
      <c r="A5562" s="79" t="s">
        <v>14168</v>
      </c>
      <c r="B5562" s="80">
        <v>2025</v>
      </c>
      <c r="C5562" t="s">
        <v>2895</v>
      </c>
      <c r="D5562" t="s">
        <v>384</v>
      </c>
      <c r="E5562" t="s">
        <v>2896</v>
      </c>
      <c r="F5562" s="68">
        <v>44651</v>
      </c>
      <c r="H5562" s="68"/>
    </row>
    <row r="5563" spans="1:8">
      <c r="A5563" s="79" t="s">
        <v>14168</v>
      </c>
      <c r="B5563" s="80">
        <v>2025</v>
      </c>
      <c r="C5563" t="s">
        <v>15713</v>
      </c>
      <c r="D5563" t="s">
        <v>384</v>
      </c>
      <c r="E5563" t="s">
        <v>2927</v>
      </c>
      <c r="F5563" s="68">
        <v>44408</v>
      </c>
      <c r="H5563" s="68"/>
    </row>
    <row r="5564" spans="1:8">
      <c r="A5564" s="79" t="s">
        <v>14168</v>
      </c>
      <c r="B5564" s="80">
        <v>2025</v>
      </c>
      <c r="C5564" t="s">
        <v>2942</v>
      </c>
      <c r="D5564" t="s">
        <v>384</v>
      </c>
      <c r="E5564" t="s">
        <v>2943</v>
      </c>
      <c r="F5564" s="68">
        <v>44743</v>
      </c>
      <c r="H5564" s="68"/>
    </row>
    <row r="5565" spans="1:8">
      <c r="A5565" s="79" t="s">
        <v>14125</v>
      </c>
      <c r="B5565" s="80">
        <v>2025</v>
      </c>
      <c r="C5565" t="s">
        <v>2963</v>
      </c>
      <c r="D5565" t="s">
        <v>384</v>
      </c>
      <c r="E5565" t="s">
        <v>2964</v>
      </c>
      <c r="F5565" s="68">
        <v>44592</v>
      </c>
      <c r="H5565" s="68"/>
    </row>
    <row r="5566" spans="1:8">
      <c r="A5566" s="79" t="s">
        <v>14125</v>
      </c>
      <c r="B5566" s="80">
        <v>2025</v>
      </c>
      <c r="C5566" t="s">
        <v>2984</v>
      </c>
      <c r="D5566" t="s">
        <v>384</v>
      </c>
      <c r="E5566" t="s">
        <v>2985</v>
      </c>
      <c r="F5566" s="68">
        <v>44592</v>
      </c>
      <c r="H5566" s="68"/>
    </row>
    <row r="5567" spans="1:8">
      <c r="A5567" s="79" t="s">
        <v>14125</v>
      </c>
      <c r="B5567" s="80">
        <v>2025</v>
      </c>
      <c r="C5567" t="s">
        <v>2138</v>
      </c>
      <c r="D5567" t="s">
        <v>384</v>
      </c>
      <c r="E5567" t="s">
        <v>3009</v>
      </c>
      <c r="F5567" s="68">
        <v>44592</v>
      </c>
      <c r="H5567" s="68"/>
    </row>
    <row r="5568" spans="1:8">
      <c r="A5568" s="79" t="s">
        <v>14125</v>
      </c>
      <c r="B5568" s="80">
        <v>2025</v>
      </c>
      <c r="C5568" t="s">
        <v>3036</v>
      </c>
      <c r="D5568" t="s">
        <v>384</v>
      </c>
      <c r="E5568" t="s">
        <v>3037</v>
      </c>
      <c r="F5568" s="68">
        <v>44592</v>
      </c>
      <c r="H5568" s="68"/>
    </row>
    <row r="5569" spans="1:8">
      <c r="A5569" s="79" t="s">
        <v>14125</v>
      </c>
      <c r="B5569" s="80">
        <v>2025</v>
      </c>
      <c r="C5569" t="s">
        <v>3060</v>
      </c>
      <c r="D5569" t="s">
        <v>384</v>
      </c>
      <c r="E5569" t="s">
        <v>3061</v>
      </c>
      <c r="F5569" s="68">
        <v>44592</v>
      </c>
      <c r="H5569" s="68"/>
    </row>
    <row r="5570" spans="1:8">
      <c r="A5570" s="79" t="s">
        <v>14125</v>
      </c>
      <c r="B5570" s="80">
        <v>2025</v>
      </c>
      <c r="C5570" t="s">
        <v>3088</v>
      </c>
      <c r="D5570" t="s">
        <v>384</v>
      </c>
      <c r="E5570" t="s">
        <v>3089</v>
      </c>
      <c r="F5570" s="68">
        <v>44592</v>
      </c>
      <c r="H5570" s="68"/>
    </row>
    <row r="5571" spans="1:8">
      <c r="A5571" s="79" t="s">
        <v>14125</v>
      </c>
      <c r="B5571" s="80">
        <v>2025</v>
      </c>
      <c r="C5571" t="s">
        <v>3111</v>
      </c>
      <c r="D5571" t="s">
        <v>384</v>
      </c>
      <c r="E5571" t="s">
        <v>3112</v>
      </c>
      <c r="F5571" s="68">
        <v>44757</v>
      </c>
      <c r="H5571" s="68"/>
    </row>
    <row r="5572" spans="1:8">
      <c r="A5572" s="79" t="s">
        <v>14281</v>
      </c>
      <c r="B5572" s="80">
        <v>2021</v>
      </c>
      <c r="C5572" t="s">
        <v>258</v>
      </c>
      <c r="D5572" t="s">
        <v>259</v>
      </c>
      <c r="E5572" t="s">
        <v>260</v>
      </c>
      <c r="F5572" s="68">
        <v>42795</v>
      </c>
      <c r="H5572" s="68"/>
    </row>
    <row r="5573" spans="1:8">
      <c r="A5573" s="79" t="s">
        <v>14282</v>
      </c>
      <c r="B5573" s="80">
        <v>2025</v>
      </c>
      <c r="C5573" t="s">
        <v>665</v>
      </c>
      <c r="D5573" t="s">
        <v>259</v>
      </c>
      <c r="E5573" t="s">
        <v>666</v>
      </c>
      <c r="F5573" s="68">
        <v>44347</v>
      </c>
      <c r="H5573" s="68"/>
    </row>
    <row r="5574" spans="1:8">
      <c r="A5574" s="79" t="s">
        <v>14282</v>
      </c>
      <c r="B5574" s="80">
        <v>2025</v>
      </c>
      <c r="C5574" t="s">
        <v>824</v>
      </c>
      <c r="D5574" t="s">
        <v>259</v>
      </c>
      <c r="E5574" t="s">
        <v>825</v>
      </c>
      <c r="F5574" s="68">
        <v>44347</v>
      </c>
      <c r="H5574" s="68"/>
    </row>
    <row r="5575" spans="1:8">
      <c r="A5575" s="79" t="s">
        <v>14283</v>
      </c>
      <c r="B5575" s="80">
        <v>2026</v>
      </c>
      <c r="C5575" t="s">
        <v>913</v>
      </c>
      <c r="D5575" t="s">
        <v>259</v>
      </c>
      <c r="E5575" t="s">
        <v>914</v>
      </c>
      <c r="F5575" s="68">
        <v>44682</v>
      </c>
      <c r="H5575" s="68"/>
    </row>
    <row r="5576" spans="1:8">
      <c r="A5576" s="79" t="s">
        <v>14283</v>
      </c>
      <c r="B5576" s="80">
        <v>2026</v>
      </c>
      <c r="C5576" t="s">
        <v>1045</v>
      </c>
      <c r="D5576" t="s">
        <v>259</v>
      </c>
      <c r="E5576" t="s">
        <v>1046</v>
      </c>
      <c r="F5576" s="68">
        <v>44124</v>
      </c>
      <c r="H5576" s="68"/>
    </row>
    <row r="5577" spans="1:8">
      <c r="A5577" s="79" t="s">
        <v>13960</v>
      </c>
      <c r="B5577" s="80">
        <v>2023</v>
      </c>
      <c r="C5577" t="s">
        <v>700</v>
      </c>
      <c r="D5577" t="s">
        <v>701</v>
      </c>
      <c r="E5577" t="s">
        <v>702</v>
      </c>
      <c r="F5577" s="68">
        <v>44044</v>
      </c>
      <c r="H5577" s="68"/>
    </row>
    <row r="5578" spans="1:8">
      <c r="A5578" s="79" t="s">
        <v>14284</v>
      </c>
      <c r="B5578" s="80">
        <v>2021</v>
      </c>
      <c r="C5578" t="s">
        <v>15714</v>
      </c>
      <c r="D5578" t="s">
        <v>518</v>
      </c>
      <c r="E5578" t="s">
        <v>519</v>
      </c>
      <c r="F5578" s="68">
        <v>43808</v>
      </c>
      <c r="H5578" s="68"/>
    </row>
    <row r="5579" spans="1:8">
      <c r="A5579" s="79" t="s">
        <v>14112</v>
      </c>
      <c r="B5579" s="80">
        <v>2025</v>
      </c>
      <c r="C5579" t="s">
        <v>280</v>
      </c>
      <c r="D5579" t="s">
        <v>281</v>
      </c>
      <c r="E5579" t="s">
        <v>282</v>
      </c>
      <c r="F5579" s="68">
        <v>44706</v>
      </c>
      <c r="H5579" s="68"/>
    </row>
    <row r="5580" spans="1:8">
      <c r="A5580" s="79" t="s">
        <v>14285</v>
      </c>
      <c r="B5580" s="80">
        <v>2025</v>
      </c>
      <c r="C5580" t="s">
        <v>694</v>
      </c>
      <c r="D5580" t="s">
        <v>281</v>
      </c>
      <c r="E5580" t="s">
        <v>695</v>
      </c>
      <c r="F5580" s="68">
        <v>44945</v>
      </c>
      <c r="H5580" s="68"/>
    </row>
    <row r="5581" spans="1:8">
      <c r="A5581" s="79" t="s">
        <v>14097</v>
      </c>
      <c r="B5581" s="80">
        <v>2024</v>
      </c>
      <c r="C5581" t="s">
        <v>15715</v>
      </c>
      <c r="D5581" t="s">
        <v>366</v>
      </c>
      <c r="E5581" t="s">
        <v>367</v>
      </c>
      <c r="F5581" s="68">
        <v>44592</v>
      </c>
      <c r="H5581" s="68"/>
    </row>
    <row r="5582" spans="1:8">
      <c r="A5582" s="79" t="s">
        <v>14286</v>
      </c>
      <c r="B5582" s="80">
        <v>2018</v>
      </c>
      <c r="C5582" t="s">
        <v>310</v>
      </c>
      <c r="D5582" t="s">
        <v>311</v>
      </c>
      <c r="E5582" t="s">
        <v>312</v>
      </c>
      <c r="F5582" s="68">
        <v>42125</v>
      </c>
      <c r="H5582" s="68"/>
    </row>
    <row r="5583" spans="1:8">
      <c r="A5583" s="79" t="s">
        <v>14286</v>
      </c>
      <c r="B5583" s="80">
        <v>2018</v>
      </c>
      <c r="C5583" t="s">
        <v>598</v>
      </c>
      <c r="D5583" t="s">
        <v>311</v>
      </c>
      <c r="E5583" t="s">
        <v>599</v>
      </c>
      <c r="F5583" s="68">
        <v>42125</v>
      </c>
      <c r="H5583" s="68"/>
    </row>
    <row r="5584" spans="1:8">
      <c r="A5584" s="79" t="s">
        <v>13675</v>
      </c>
      <c r="B5584" s="80">
        <v>2018</v>
      </c>
      <c r="C5584" t="s">
        <v>772</v>
      </c>
      <c r="D5584" t="s">
        <v>311</v>
      </c>
      <c r="E5584" t="s">
        <v>773</v>
      </c>
      <c r="F5584" s="68">
        <v>42125</v>
      </c>
      <c r="H5584" s="68"/>
    </row>
    <row r="5585" spans="1:8">
      <c r="A5585" s="79" t="s">
        <v>14287</v>
      </c>
      <c r="B5585" s="80">
        <v>2022</v>
      </c>
      <c r="C5585" t="s">
        <v>261</v>
      </c>
      <c r="D5585" t="s">
        <v>262</v>
      </c>
      <c r="E5585" t="s">
        <v>263</v>
      </c>
      <c r="F5585" s="68">
        <v>42736</v>
      </c>
      <c r="H5585" s="68"/>
    </row>
    <row r="5586" spans="1:8">
      <c r="A5586" s="79" t="s">
        <v>14288</v>
      </c>
      <c r="B5586" s="80">
        <v>2025</v>
      </c>
      <c r="C5586" t="s">
        <v>710</v>
      </c>
      <c r="D5586" t="s">
        <v>262</v>
      </c>
      <c r="E5586" t="s">
        <v>711</v>
      </c>
      <c r="F5586" s="68">
        <v>44907</v>
      </c>
      <c r="H5586" s="68"/>
    </row>
    <row r="5587" spans="1:8">
      <c r="A5587" s="79" t="s">
        <v>14289</v>
      </c>
      <c r="B5587" s="80">
        <v>2018</v>
      </c>
      <c r="C5587" t="s">
        <v>600</v>
      </c>
      <c r="D5587" t="s">
        <v>317</v>
      </c>
      <c r="E5587" t="s">
        <v>601</v>
      </c>
      <c r="F5587" s="68">
        <v>42212</v>
      </c>
      <c r="H5587" s="68"/>
    </row>
    <row r="5588" spans="1:8">
      <c r="A5588" s="79" t="s">
        <v>14290</v>
      </c>
      <c r="B5588" s="80">
        <v>2018</v>
      </c>
      <c r="C5588" t="s">
        <v>774</v>
      </c>
      <c r="D5588" t="s">
        <v>317</v>
      </c>
      <c r="E5588" t="s">
        <v>775</v>
      </c>
      <c r="F5588" s="68">
        <v>42143</v>
      </c>
      <c r="H5588" s="68"/>
    </row>
    <row r="5589" spans="1:8">
      <c r="A5589" s="79" t="s">
        <v>14291</v>
      </c>
      <c r="B5589" s="80">
        <v>2018</v>
      </c>
      <c r="C5589" t="s">
        <v>907</v>
      </c>
      <c r="D5589" t="s">
        <v>317</v>
      </c>
      <c r="E5589" t="s">
        <v>908</v>
      </c>
      <c r="F5589" s="68">
        <v>42460</v>
      </c>
      <c r="H5589" s="68"/>
    </row>
    <row r="5590" spans="1:8">
      <c r="A5590" s="79" t="s">
        <v>14291</v>
      </c>
      <c r="B5590" s="80">
        <v>2018</v>
      </c>
      <c r="C5590" t="s">
        <v>1041</v>
      </c>
      <c r="D5590" t="s">
        <v>317</v>
      </c>
      <c r="E5590" t="s">
        <v>1042</v>
      </c>
      <c r="F5590" s="68">
        <v>42460</v>
      </c>
      <c r="H5590" s="68"/>
    </row>
    <row r="5591" spans="1:8">
      <c r="A5591" s="79" t="s">
        <v>14292</v>
      </c>
      <c r="B5591" s="80">
        <v>2018</v>
      </c>
      <c r="C5591" t="s">
        <v>1141</v>
      </c>
      <c r="D5591" t="s">
        <v>317</v>
      </c>
      <c r="E5591" t="s">
        <v>1142</v>
      </c>
      <c r="F5591" s="68">
        <v>42235</v>
      </c>
      <c r="H5591" s="68"/>
    </row>
    <row r="5592" spans="1:8">
      <c r="A5592" s="79" t="s">
        <v>14293</v>
      </c>
      <c r="B5592" s="80">
        <v>2018</v>
      </c>
      <c r="C5592" t="s">
        <v>1242</v>
      </c>
      <c r="D5592" t="s">
        <v>317</v>
      </c>
      <c r="E5592" t="s">
        <v>1243</v>
      </c>
      <c r="F5592" s="68">
        <v>42390</v>
      </c>
      <c r="H5592" s="68"/>
    </row>
    <row r="5593" spans="1:8">
      <c r="A5593" s="79" t="s">
        <v>14294</v>
      </c>
      <c r="B5593" s="80">
        <v>2018</v>
      </c>
      <c r="C5593" t="s">
        <v>1340</v>
      </c>
      <c r="D5593" t="s">
        <v>317</v>
      </c>
      <c r="E5593" t="s">
        <v>1341</v>
      </c>
      <c r="F5593" s="68">
        <v>42193</v>
      </c>
      <c r="H5593" s="68"/>
    </row>
    <row r="5594" spans="1:8">
      <c r="A5594" s="79" t="s">
        <v>14294</v>
      </c>
      <c r="B5594" s="80">
        <v>2018</v>
      </c>
      <c r="C5594" t="s">
        <v>1421</v>
      </c>
      <c r="D5594" t="s">
        <v>317</v>
      </c>
      <c r="E5594" t="s">
        <v>1422</v>
      </c>
      <c r="F5594" s="68">
        <v>42201</v>
      </c>
      <c r="H5594" s="68"/>
    </row>
    <row r="5595" spans="1:8">
      <c r="A5595" s="79" t="s">
        <v>14294</v>
      </c>
      <c r="B5595" s="80">
        <v>2018</v>
      </c>
      <c r="C5595" t="s">
        <v>1504</v>
      </c>
      <c r="D5595" t="s">
        <v>317</v>
      </c>
      <c r="E5595" t="s">
        <v>1505</v>
      </c>
      <c r="F5595" s="68">
        <v>42058</v>
      </c>
      <c r="H5595" s="68"/>
    </row>
    <row r="5596" spans="1:8">
      <c r="A5596" s="79" t="s">
        <v>14295</v>
      </c>
      <c r="B5596" s="80">
        <v>2018</v>
      </c>
      <c r="C5596" t="s">
        <v>1568</v>
      </c>
      <c r="D5596" t="s">
        <v>317</v>
      </c>
      <c r="E5596" t="s">
        <v>1569</v>
      </c>
      <c r="F5596" s="68">
        <v>42212</v>
      </c>
      <c r="H5596" s="68"/>
    </row>
    <row r="5597" spans="1:8">
      <c r="A5597" s="79" t="s">
        <v>14296</v>
      </c>
      <c r="B5597" s="80">
        <v>2018</v>
      </c>
      <c r="C5597" t="s">
        <v>4579</v>
      </c>
      <c r="D5597" t="s">
        <v>317</v>
      </c>
      <c r="E5597" t="s">
        <v>1636</v>
      </c>
      <c r="F5597" s="68">
        <v>42206</v>
      </c>
      <c r="H5597" s="68"/>
    </row>
    <row r="5598" spans="1:8">
      <c r="A5598" s="79" t="s">
        <v>14297</v>
      </c>
      <c r="B5598" s="80">
        <v>2019</v>
      </c>
      <c r="C5598" t="s">
        <v>1699</v>
      </c>
      <c r="D5598" t="s">
        <v>317</v>
      </c>
      <c r="E5598" t="s">
        <v>1700</v>
      </c>
      <c r="F5598" s="68">
        <v>42292</v>
      </c>
      <c r="H5598" s="68"/>
    </row>
    <row r="5599" spans="1:8">
      <c r="A5599" s="79" t="s">
        <v>14298</v>
      </c>
      <c r="B5599" s="80">
        <v>2019</v>
      </c>
      <c r="C5599" t="s">
        <v>1767</v>
      </c>
      <c r="D5599" t="s">
        <v>317</v>
      </c>
      <c r="E5599" t="s">
        <v>1768</v>
      </c>
      <c r="F5599" s="68">
        <v>42156</v>
      </c>
      <c r="H5599" s="68"/>
    </row>
    <row r="5600" spans="1:8">
      <c r="A5600" s="79" t="s">
        <v>14298</v>
      </c>
      <c r="B5600" s="80">
        <v>2019</v>
      </c>
      <c r="C5600" t="s">
        <v>15716</v>
      </c>
      <c r="D5600" t="s">
        <v>317</v>
      </c>
      <c r="E5600" t="s">
        <v>1822</v>
      </c>
      <c r="F5600" s="68">
        <v>42156</v>
      </c>
      <c r="H5600" s="68"/>
    </row>
    <row r="5601" spans="1:8">
      <c r="A5601" s="79" t="s">
        <v>14299</v>
      </c>
      <c r="B5601" s="80">
        <v>2019</v>
      </c>
      <c r="C5601" t="s">
        <v>1875</v>
      </c>
      <c r="D5601" t="s">
        <v>317</v>
      </c>
      <c r="E5601" t="s">
        <v>1876</v>
      </c>
      <c r="F5601" s="68">
        <v>41921</v>
      </c>
      <c r="H5601" s="68"/>
    </row>
    <row r="5602" spans="1:8">
      <c r="A5602" s="79" t="s">
        <v>14300</v>
      </c>
      <c r="B5602" s="80">
        <v>2019</v>
      </c>
      <c r="C5602" t="s">
        <v>1936</v>
      </c>
      <c r="D5602" t="s">
        <v>317</v>
      </c>
      <c r="E5602" t="s">
        <v>1937</v>
      </c>
      <c r="F5602" s="68">
        <v>42576</v>
      </c>
      <c r="H5602" s="68"/>
    </row>
    <row r="5603" spans="1:8">
      <c r="A5603" s="79" t="s">
        <v>14301</v>
      </c>
      <c r="B5603" s="80">
        <v>2019</v>
      </c>
      <c r="C5603" t="s">
        <v>1994</v>
      </c>
      <c r="D5603" t="s">
        <v>317</v>
      </c>
      <c r="E5603" t="s">
        <v>1995</v>
      </c>
      <c r="F5603" s="68">
        <v>42576</v>
      </c>
      <c r="H5603" s="68"/>
    </row>
    <row r="5604" spans="1:8">
      <c r="A5604" s="79" t="s">
        <v>14301</v>
      </c>
      <c r="B5604" s="80">
        <v>2019</v>
      </c>
      <c r="C5604" t="s">
        <v>2044</v>
      </c>
      <c r="D5604" t="s">
        <v>317</v>
      </c>
      <c r="E5604" t="s">
        <v>2045</v>
      </c>
      <c r="F5604" s="68">
        <v>42576</v>
      </c>
      <c r="H5604" s="68"/>
    </row>
    <row r="5605" spans="1:8">
      <c r="A5605" s="79" t="s">
        <v>14302</v>
      </c>
      <c r="B5605" s="80">
        <v>2019</v>
      </c>
      <c r="C5605" t="s">
        <v>2102</v>
      </c>
      <c r="D5605" t="s">
        <v>317</v>
      </c>
      <c r="E5605" t="s">
        <v>2103</v>
      </c>
      <c r="F5605" s="68">
        <v>42156</v>
      </c>
      <c r="H5605" s="68"/>
    </row>
    <row r="5606" spans="1:8">
      <c r="A5606" s="79" t="s">
        <v>14302</v>
      </c>
      <c r="B5606" s="80">
        <v>2019</v>
      </c>
      <c r="C5606" t="s">
        <v>2144</v>
      </c>
      <c r="D5606" t="s">
        <v>317</v>
      </c>
      <c r="E5606" t="s">
        <v>2145</v>
      </c>
      <c r="F5606" s="68">
        <v>41939</v>
      </c>
      <c r="H5606" s="68"/>
    </row>
    <row r="5607" spans="1:8">
      <c r="A5607" s="79" t="s">
        <v>14302</v>
      </c>
      <c r="B5607" s="80">
        <v>2019</v>
      </c>
      <c r="C5607" t="s">
        <v>2197</v>
      </c>
      <c r="D5607" t="s">
        <v>317</v>
      </c>
      <c r="E5607" t="s">
        <v>2198</v>
      </c>
      <c r="F5607" s="68">
        <v>42306</v>
      </c>
      <c r="H5607" s="68"/>
    </row>
    <row r="5608" spans="1:8">
      <c r="A5608" s="79" t="s">
        <v>14303</v>
      </c>
      <c r="B5608" s="80">
        <v>2019</v>
      </c>
      <c r="C5608" t="s">
        <v>2244</v>
      </c>
      <c r="D5608" t="s">
        <v>317</v>
      </c>
      <c r="E5608" t="s">
        <v>2245</v>
      </c>
      <c r="F5608" s="68">
        <v>43081</v>
      </c>
      <c r="H5608" s="68"/>
    </row>
    <row r="5609" spans="1:8">
      <c r="A5609" s="79" t="s">
        <v>14304</v>
      </c>
      <c r="B5609" s="80">
        <v>2019</v>
      </c>
      <c r="C5609" t="s">
        <v>2295</v>
      </c>
      <c r="D5609" t="s">
        <v>317</v>
      </c>
      <c r="E5609" t="s">
        <v>2296</v>
      </c>
      <c r="F5609" s="68">
        <v>42698</v>
      </c>
      <c r="H5609" s="68"/>
    </row>
    <row r="5610" spans="1:8">
      <c r="A5610" s="79" t="s">
        <v>14305</v>
      </c>
      <c r="B5610" s="80">
        <v>2019</v>
      </c>
      <c r="C5610" t="s">
        <v>2335</v>
      </c>
      <c r="D5610" t="s">
        <v>317</v>
      </c>
      <c r="E5610" t="s">
        <v>2336</v>
      </c>
      <c r="F5610" s="68">
        <v>42499</v>
      </c>
      <c r="H5610" s="68"/>
    </row>
    <row r="5611" spans="1:8">
      <c r="A5611" s="79" t="s">
        <v>14306</v>
      </c>
      <c r="B5611" s="80">
        <v>2019</v>
      </c>
      <c r="C5611" t="s">
        <v>2369</v>
      </c>
      <c r="D5611" t="s">
        <v>317</v>
      </c>
      <c r="E5611" t="s">
        <v>2370</v>
      </c>
      <c r="F5611" s="68">
        <v>41985</v>
      </c>
      <c r="H5611" s="68"/>
    </row>
    <row r="5612" spans="1:8">
      <c r="A5612" s="79" t="s">
        <v>14307</v>
      </c>
      <c r="B5612" s="80">
        <v>2019</v>
      </c>
      <c r="C5612" t="s">
        <v>2410</v>
      </c>
      <c r="D5612" t="s">
        <v>317</v>
      </c>
      <c r="E5612" t="s">
        <v>2411</v>
      </c>
      <c r="F5612" s="68">
        <v>42614</v>
      </c>
      <c r="H5612" s="68"/>
    </row>
    <row r="5613" spans="1:8">
      <c r="A5613" s="79" t="s">
        <v>13697</v>
      </c>
      <c r="B5613" s="80">
        <v>2019</v>
      </c>
      <c r="C5613" t="s">
        <v>2449</v>
      </c>
      <c r="D5613" t="s">
        <v>317</v>
      </c>
      <c r="E5613" t="s">
        <v>2450</v>
      </c>
      <c r="F5613" s="68">
        <v>41948</v>
      </c>
      <c r="H5613" s="68"/>
    </row>
    <row r="5614" spans="1:8">
      <c r="A5614" s="79" t="s">
        <v>13701</v>
      </c>
      <c r="B5614" s="80">
        <v>2019</v>
      </c>
      <c r="C5614" t="s">
        <v>2485</v>
      </c>
      <c r="D5614" t="s">
        <v>317</v>
      </c>
      <c r="E5614" t="s">
        <v>2486</v>
      </c>
      <c r="F5614" s="68">
        <v>42389</v>
      </c>
      <c r="H5614" s="68"/>
    </row>
    <row r="5615" spans="1:8">
      <c r="A5615" s="79" t="s">
        <v>13705</v>
      </c>
      <c r="B5615" s="80">
        <v>2019</v>
      </c>
      <c r="C5615" t="s">
        <v>2530</v>
      </c>
      <c r="D5615" t="s">
        <v>317</v>
      </c>
      <c r="E5615" t="s">
        <v>2531</v>
      </c>
      <c r="F5615" s="68">
        <v>42685</v>
      </c>
      <c r="H5615" s="68"/>
    </row>
    <row r="5616" spans="1:8">
      <c r="A5616" s="79" t="s">
        <v>13714</v>
      </c>
      <c r="B5616" s="80">
        <v>2019</v>
      </c>
      <c r="C5616" t="s">
        <v>2568</v>
      </c>
      <c r="D5616" t="s">
        <v>317</v>
      </c>
      <c r="E5616" t="s">
        <v>2569</v>
      </c>
      <c r="F5616" s="68">
        <v>42278</v>
      </c>
      <c r="H5616" s="68"/>
    </row>
    <row r="5617" spans="1:8">
      <c r="A5617" s="79" t="s">
        <v>13714</v>
      </c>
      <c r="B5617" s="80">
        <v>2019</v>
      </c>
      <c r="C5617" t="s">
        <v>2598</v>
      </c>
      <c r="D5617" t="s">
        <v>317</v>
      </c>
      <c r="E5617" t="s">
        <v>2599</v>
      </c>
      <c r="F5617" s="68">
        <v>42583</v>
      </c>
      <c r="H5617" s="68"/>
    </row>
    <row r="5618" spans="1:8">
      <c r="A5618" s="79" t="s">
        <v>13714</v>
      </c>
      <c r="B5618" s="80">
        <v>2019</v>
      </c>
      <c r="C5618" t="s">
        <v>3197</v>
      </c>
      <c r="D5618" t="s">
        <v>317</v>
      </c>
      <c r="E5618" t="s">
        <v>2633</v>
      </c>
      <c r="F5618" s="68">
        <v>42979</v>
      </c>
      <c r="H5618" s="68"/>
    </row>
    <row r="5619" spans="1:8">
      <c r="A5619" s="79" t="s">
        <v>13714</v>
      </c>
      <c r="B5619" s="80">
        <v>2019</v>
      </c>
      <c r="C5619" t="s">
        <v>2661</v>
      </c>
      <c r="D5619" t="s">
        <v>317</v>
      </c>
      <c r="E5619" t="s">
        <v>2662</v>
      </c>
      <c r="F5619" s="68">
        <v>42073</v>
      </c>
      <c r="H5619" s="68"/>
    </row>
    <row r="5620" spans="1:8">
      <c r="A5620" s="79" t="s">
        <v>13714</v>
      </c>
      <c r="B5620" s="80">
        <v>2019</v>
      </c>
      <c r="C5620" t="s">
        <v>2694</v>
      </c>
      <c r="D5620" t="s">
        <v>317</v>
      </c>
      <c r="E5620" t="s">
        <v>2695</v>
      </c>
      <c r="F5620" s="68">
        <v>40087</v>
      </c>
      <c r="H5620" s="68"/>
    </row>
    <row r="5621" spans="1:8">
      <c r="A5621" s="79" t="s">
        <v>13714</v>
      </c>
      <c r="B5621" s="80">
        <v>2019</v>
      </c>
      <c r="C5621" t="s">
        <v>2720</v>
      </c>
      <c r="D5621" t="s">
        <v>317</v>
      </c>
      <c r="E5621" t="s">
        <v>2721</v>
      </c>
      <c r="F5621" s="68">
        <v>42063</v>
      </c>
      <c r="H5621" s="68"/>
    </row>
    <row r="5622" spans="1:8">
      <c r="A5622" s="79" t="s">
        <v>13714</v>
      </c>
      <c r="B5622" s="80">
        <v>2019</v>
      </c>
      <c r="C5622" t="s">
        <v>2748</v>
      </c>
      <c r="D5622" t="s">
        <v>317</v>
      </c>
      <c r="E5622" t="s">
        <v>2749</v>
      </c>
      <c r="F5622" s="68">
        <v>41640</v>
      </c>
      <c r="H5622" s="68"/>
    </row>
    <row r="5623" spans="1:8">
      <c r="A5623" s="79" t="s">
        <v>13714</v>
      </c>
      <c r="B5623" s="80">
        <v>2019</v>
      </c>
      <c r="C5623" t="s">
        <v>2773</v>
      </c>
      <c r="D5623" t="s">
        <v>317</v>
      </c>
      <c r="E5623" t="s">
        <v>2774</v>
      </c>
      <c r="F5623" s="68">
        <v>42248</v>
      </c>
      <c r="H5623" s="68"/>
    </row>
    <row r="5624" spans="1:8">
      <c r="A5624" s="79" t="s">
        <v>13714</v>
      </c>
      <c r="B5624" s="80">
        <v>2019</v>
      </c>
      <c r="C5624" t="s">
        <v>2801</v>
      </c>
      <c r="D5624" t="s">
        <v>317</v>
      </c>
      <c r="E5624" t="s">
        <v>2802</v>
      </c>
      <c r="F5624" s="68">
        <v>42005</v>
      </c>
      <c r="H5624" s="68"/>
    </row>
    <row r="5625" spans="1:8">
      <c r="A5625" s="79" t="s">
        <v>13714</v>
      </c>
      <c r="B5625" s="80">
        <v>2019</v>
      </c>
      <c r="C5625" t="s">
        <v>2830</v>
      </c>
      <c r="D5625" t="s">
        <v>317</v>
      </c>
      <c r="E5625" t="s">
        <v>2831</v>
      </c>
      <c r="F5625" s="68">
        <v>41913</v>
      </c>
      <c r="H5625" s="68"/>
    </row>
    <row r="5626" spans="1:8">
      <c r="A5626" s="79" t="s">
        <v>14308</v>
      </c>
      <c r="B5626" s="80">
        <v>2020</v>
      </c>
      <c r="C5626" t="s">
        <v>2861</v>
      </c>
      <c r="D5626" t="s">
        <v>317</v>
      </c>
      <c r="E5626" t="s">
        <v>2862</v>
      </c>
      <c r="F5626" s="68" t="s">
        <v>16031</v>
      </c>
      <c r="H5626" s="68"/>
    </row>
    <row r="5627" spans="1:8">
      <c r="A5627" s="79" t="s">
        <v>14308</v>
      </c>
      <c r="B5627" s="80">
        <v>2020</v>
      </c>
      <c r="C5627" t="s">
        <v>2861</v>
      </c>
      <c r="D5627" t="s">
        <v>317</v>
      </c>
      <c r="E5627" t="s">
        <v>2862</v>
      </c>
      <c r="F5627" s="68">
        <v>41944</v>
      </c>
      <c r="H5627" s="68"/>
    </row>
    <row r="5628" spans="1:8">
      <c r="A5628" s="79" t="s">
        <v>14309</v>
      </c>
      <c r="B5628" s="80">
        <v>2020</v>
      </c>
      <c r="C5628" t="s">
        <v>15717</v>
      </c>
      <c r="D5628" t="s">
        <v>317</v>
      </c>
      <c r="E5628" t="s">
        <v>2888</v>
      </c>
      <c r="F5628" s="68" t="s">
        <v>16031</v>
      </c>
      <c r="H5628" s="68"/>
    </row>
    <row r="5629" spans="1:8">
      <c r="A5629" s="79" t="s">
        <v>14309</v>
      </c>
      <c r="B5629" s="80">
        <v>2020</v>
      </c>
      <c r="C5629" t="s">
        <v>2918</v>
      </c>
      <c r="D5629" t="s">
        <v>317</v>
      </c>
      <c r="E5629" t="s">
        <v>2919</v>
      </c>
      <c r="F5629" s="68" t="s">
        <v>16031</v>
      </c>
      <c r="H5629" s="68"/>
    </row>
    <row r="5630" spans="1:8">
      <c r="A5630" s="79" t="s">
        <v>14309</v>
      </c>
      <c r="B5630" s="80">
        <v>2020</v>
      </c>
      <c r="C5630" t="s">
        <v>15717</v>
      </c>
      <c r="D5630" t="s">
        <v>317</v>
      </c>
      <c r="E5630" t="s">
        <v>2888</v>
      </c>
      <c r="F5630" s="68">
        <v>42017</v>
      </c>
      <c r="H5630" s="68"/>
    </row>
    <row r="5631" spans="1:8">
      <c r="A5631" s="79" t="s">
        <v>14309</v>
      </c>
      <c r="B5631" s="80">
        <v>2020</v>
      </c>
      <c r="C5631" t="s">
        <v>2918</v>
      </c>
      <c r="D5631" t="s">
        <v>317</v>
      </c>
      <c r="E5631" t="s">
        <v>2919</v>
      </c>
      <c r="F5631" s="68">
        <v>42826</v>
      </c>
      <c r="H5631" s="68"/>
    </row>
    <row r="5632" spans="1:8">
      <c r="A5632" s="79" t="s">
        <v>14310</v>
      </c>
      <c r="B5632" s="80">
        <v>2020</v>
      </c>
      <c r="C5632" t="s">
        <v>2940</v>
      </c>
      <c r="D5632" t="s">
        <v>317</v>
      </c>
      <c r="E5632" t="s">
        <v>2941</v>
      </c>
      <c r="F5632" s="68" t="s">
        <v>16031</v>
      </c>
      <c r="H5632" s="68"/>
    </row>
    <row r="5633" spans="1:8">
      <c r="A5633" s="79" t="s">
        <v>14310</v>
      </c>
      <c r="B5633" s="80">
        <v>2020</v>
      </c>
      <c r="C5633" t="s">
        <v>2967</v>
      </c>
      <c r="D5633" t="s">
        <v>317</v>
      </c>
      <c r="E5633" t="s">
        <v>2968</v>
      </c>
      <c r="F5633" s="68" t="s">
        <v>16031</v>
      </c>
      <c r="H5633" s="68"/>
    </row>
    <row r="5634" spans="1:8">
      <c r="A5634" s="79" t="s">
        <v>14310</v>
      </c>
      <c r="B5634" s="80">
        <v>2020</v>
      </c>
      <c r="C5634" t="s">
        <v>2940</v>
      </c>
      <c r="D5634" t="s">
        <v>317</v>
      </c>
      <c r="E5634" t="s">
        <v>2941</v>
      </c>
      <c r="F5634" s="68">
        <v>42339</v>
      </c>
      <c r="H5634" s="68"/>
    </row>
    <row r="5635" spans="1:8">
      <c r="A5635" s="79" t="s">
        <v>14310</v>
      </c>
      <c r="B5635" s="80">
        <v>2020</v>
      </c>
      <c r="C5635" t="s">
        <v>2967</v>
      </c>
      <c r="D5635" t="s">
        <v>317</v>
      </c>
      <c r="E5635" t="s">
        <v>2968</v>
      </c>
      <c r="F5635" s="68">
        <v>42644</v>
      </c>
      <c r="H5635" s="68"/>
    </row>
    <row r="5636" spans="1:8">
      <c r="A5636" s="79" t="s">
        <v>14311</v>
      </c>
      <c r="B5636" s="80">
        <v>2020</v>
      </c>
      <c r="C5636" t="s">
        <v>2995</v>
      </c>
      <c r="D5636" t="s">
        <v>317</v>
      </c>
      <c r="E5636" t="s">
        <v>2996</v>
      </c>
      <c r="F5636" s="68">
        <v>43040</v>
      </c>
      <c r="H5636" s="68"/>
    </row>
    <row r="5637" spans="1:8">
      <c r="A5637" s="79" t="s">
        <v>14312</v>
      </c>
      <c r="B5637" s="80">
        <v>2020</v>
      </c>
      <c r="C5637" t="s">
        <v>3022</v>
      </c>
      <c r="D5637" t="s">
        <v>317</v>
      </c>
      <c r="E5637" t="s">
        <v>3023</v>
      </c>
      <c r="F5637" s="68">
        <v>43069</v>
      </c>
      <c r="H5637" s="68"/>
    </row>
    <row r="5638" spans="1:8">
      <c r="A5638" s="79" t="s">
        <v>13771</v>
      </c>
      <c r="B5638" s="80">
        <v>2020</v>
      </c>
      <c r="C5638" t="s">
        <v>3032</v>
      </c>
      <c r="D5638" t="s">
        <v>317</v>
      </c>
      <c r="E5638" t="s">
        <v>3033</v>
      </c>
      <c r="F5638" s="68">
        <v>43009</v>
      </c>
      <c r="H5638" s="68"/>
    </row>
    <row r="5639" spans="1:8">
      <c r="A5639" s="79" t="s">
        <v>13771</v>
      </c>
      <c r="B5639" s="80">
        <v>2020</v>
      </c>
      <c r="C5639" t="s">
        <v>3058</v>
      </c>
      <c r="D5639" t="s">
        <v>317</v>
      </c>
      <c r="E5639" t="s">
        <v>3059</v>
      </c>
      <c r="F5639" s="68">
        <v>42491</v>
      </c>
      <c r="H5639" s="68"/>
    </row>
    <row r="5640" spans="1:8">
      <c r="A5640" s="79" t="s">
        <v>13771</v>
      </c>
      <c r="B5640" s="80">
        <v>2020</v>
      </c>
      <c r="C5640" t="s">
        <v>3086</v>
      </c>
      <c r="D5640" t="s">
        <v>317</v>
      </c>
      <c r="E5640" t="s">
        <v>3087</v>
      </c>
      <c r="F5640" s="68">
        <v>42491</v>
      </c>
      <c r="H5640" s="68"/>
    </row>
    <row r="5641" spans="1:8">
      <c r="A5641" s="79" t="s">
        <v>13771</v>
      </c>
      <c r="B5641" s="80">
        <v>2020</v>
      </c>
      <c r="C5641" t="s">
        <v>3109</v>
      </c>
      <c r="D5641" t="s">
        <v>317</v>
      </c>
      <c r="E5641" t="s">
        <v>3110</v>
      </c>
      <c r="F5641" s="68">
        <v>42491</v>
      </c>
      <c r="H5641" s="68"/>
    </row>
    <row r="5642" spans="1:8">
      <c r="A5642" s="79" t="s">
        <v>13771</v>
      </c>
      <c r="B5642" s="80">
        <v>2020</v>
      </c>
      <c r="C5642" t="s">
        <v>3134</v>
      </c>
      <c r="D5642" t="s">
        <v>317</v>
      </c>
      <c r="E5642" t="s">
        <v>3135</v>
      </c>
      <c r="F5642" s="68">
        <v>42491</v>
      </c>
      <c r="H5642" s="68"/>
    </row>
    <row r="5643" spans="1:8">
      <c r="A5643" s="79" t="s">
        <v>13771</v>
      </c>
      <c r="B5643" s="80">
        <v>2020</v>
      </c>
      <c r="C5643" t="s">
        <v>3169</v>
      </c>
      <c r="D5643" t="s">
        <v>317</v>
      </c>
      <c r="E5643" t="s">
        <v>3170</v>
      </c>
      <c r="F5643" s="68">
        <v>43191</v>
      </c>
      <c r="H5643" s="68"/>
    </row>
    <row r="5644" spans="1:8">
      <c r="A5644" s="79" t="s">
        <v>14313</v>
      </c>
      <c r="B5644" s="80">
        <v>2020</v>
      </c>
      <c r="C5644" t="s">
        <v>2568</v>
      </c>
      <c r="D5644" t="s">
        <v>317</v>
      </c>
      <c r="E5644" t="s">
        <v>3192</v>
      </c>
      <c r="F5644" s="68">
        <v>42278</v>
      </c>
      <c r="H5644" s="68"/>
    </row>
    <row r="5645" spans="1:8">
      <c r="A5645" s="79" t="s">
        <v>14313</v>
      </c>
      <c r="B5645" s="80">
        <v>2020</v>
      </c>
      <c r="C5645" t="s">
        <v>3197</v>
      </c>
      <c r="D5645" t="s">
        <v>317</v>
      </c>
      <c r="E5645" t="s">
        <v>3198</v>
      </c>
      <c r="F5645" s="68">
        <v>43221</v>
      </c>
      <c r="H5645" s="68"/>
    </row>
    <row r="5646" spans="1:8">
      <c r="A5646" s="79" t="s">
        <v>14313</v>
      </c>
      <c r="B5646" s="80">
        <v>2020</v>
      </c>
      <c r="C5646" t="s">
        <v>15718</v>
      </c>
      <c r="D5646" t="s">
        <v>317</v>
      </c>
      <c r="E5646" t="s">
        <v>3214</v>
      </c>
      <c r="F5646" s="68">
        <v>42552</v>
      </c>
      <c r="H5646" s="68"/>
    </row>
    <row r="5647" spans="1:8">
      <c r="A5647" s="79" t="s">
        <v>14313</v>
      </c>
      <c r="B5647" s="80">
        <v>2020</v>
      </c>
      <c r="C5647" t="s">
        <v>3241</v>
      </c>
      <c r="D5647" t="s">
        <v>317</v>
      </c>
      <c r="E5647" t="s">
        <v>3242</v>
      </c>
      <c r="F5647" s="68">
        <v>43344</v>
      </c>
      <c r="H5647" s="68"/>
    </row>
    <row r="5648" spans="1:8">
      <c r="A5648" s="79" t="s">
        <v>14313</v>
      </c>
      <c r="B5648" s="80">
        <v>2020</v>
      </c>
      <c r="C5648" t="s">
        <v>3261</v>
      </c>
      <c r="D5648" t="s">
        <v>317</v>
      </c>
      <c r="E5648" t="s">
        <v>3262</v>
      </c>
      <c r="F5648" s="68">
        <v>42736</v>
      </c>
      <c r="H5648" s="68"/>
    </row>
    <row r="5649" spans="1:8">
      <c r="A5649" s="79" t="s">
        <v>14313</v>
      </c>
      <c r="B5649" s="80">
        <v>2020</v>
      </c>
      <c r="C5649" t="s">
        <v>3281</v>
      </c>
      <c r="D5649" t="s">
        <v>317</v>
      </c>
      <c r="E5649" t="s">
        <v>3282</v>
      </c>
      <c r="F5649" s="68">
        <v>42522</v>
      </c>
      <c r="H5649" s="68"/>
    </row>
    <row r="5650" spans="1:8">
      <c r="A5650" s="79" t="s">
        <v>14313</v>
      </c>
      <c r="B5650" s="80">
        <v>2020</v>
      </c>
      <c r="C5650" t="s">
        <v>3290</v>
      </c>
      <c r="D5650" t="s">
        <v>317</v>
      </c>
      <c r="E5650" t="s">
        <v>3291</v>
      </c>
      <c r="F5650" s="68">
        <v>42491</v>
      </c>
      <c r="H5650" s="68"/>
    </row>
    <row r="5651" spans="1:8">
      <c r="A5651" s="79" t="s">
        <v>13786</v>
      </c>
      <c r="B5651" s="80">
        <v>2020</v>
      </c>
      <c r="C5651" t="s">
        <v>15719</v>
      </c>
      <c r="D5651" t="s">
        <v>317</v>
      </c>
      <c r="E5651" t="s">
        <v>3313</v>
      </c>
      <c r="F5651" s="68">
        <v>42826</v>
      </c>
      <c r="H5651" s="68"/>
    </row>
    <row r="5652" spans="1:8">
      <c r="A5652" s="79" t="s">
        <v>13786</v>
      </c>
      <c r="B5652" s="80">
        <v>2020</v>
      </c>
      <c r="C5652" t="s">
        <v>3330</v>
      </c>
      <c r="D5652" t="s">
        <v>317</v>
      </c>
      <c r="E5652" t="s">
        <v>3331</v>
      </c>
      <c r="F5652" s="68">
        <v>43009</v>
      </c>
      <c r="H5652" s="68"/>
    </row>
    <row r="5653" spans="1:8">
      <c r="A5653" s="79" t="s">
        <v>13789</v>
      </c>
      <c r="B5653" s="80">
        <v>2020</v>
      </c>
      <c r="C5653" t="s">
        <v>3338</v>
      </c>
      <c r="D5653" t="s">
        <v>317</v>
      </c>
      <c r="E5653" t="s">
        <v>3339</v>
      </c>
      <c r="F5653" s="68">
        <v>43070</v>
      </c>
      <c r="H5653" s="68"/>
    </row>
    <row r="5654" spans="1:8">
      <c r="A5654" s="79" t="s">
        <v>13789</v>
      </c>
      <c r="B5654" s="80">
        <v>2020</v>
      </c>
      <c r="C5654" t="s">
        <v>3360</v>
      </c>
      <c r="D5654" t="s">
        <v>317</v>
      </c>
      <c r="E5654" t="s">
        <v>3361</v>
      </c>
      <c r="F5654" s="68">
        <v>42948</v>
      </c>
      <c r="H5654" s="68"/>
    </row>
    <row r="5655" spans="1:8">
      <c r="A5655" s="79" t="s">
        <v>14314</v>
      </c>
      <c r="B5655" s="80">
        <v>2021</v>
      </c>
      <c r="C5655" t="s">
        <v>15720</v>
      </c>
      <c r="D5655" t="s">
        <v>317</v>
      </c>
      <c r="E5655" t="s">
        <v>3383</v>
      </c>
      <c r="F5655" s="68">
        <v>42552</v>
      </c>
      <c r="H5655" s="68"/>
    </row>
    <row r="5656" spans="1:8">
      <c r="A5656" s="79" t="s">
        <v>14314</v>
      </c>
      <c r="B5656" s="80">
        <v>2021</v>
      </c>
      <c r="C5656" t="s">
        <v>15721</v>
      </c>
      <c r="D5656" t="s">
        <v>317</v>
      </c>
      <c r="E5656" t="s">
        <v>3397</v>
      </c>
      <c r="F5656" s="68">
        <v>41091</v>
      </c>
      <c r="H5656" s="68"/>
    </row>
    <row r="5657" spans="1:8">
      <c r="A5657" s="79" t="s">
        <v>13805</v>
      </c>
      <c r="B5657" s="80">
        <v>2021</v>
      </c>
      <c r="C5657" t="s">
        <v>3411</v>
      </c>
      <c r="D5657" t="s">
        <v>317</v>
      </c>
      <c r="E5657" t="s">
        <v>3412</v>
      </c>
      <c r="F5657" s="68">
        <v>42461</v>
      </c>
      <c r="H5657" s="68"/>
    </row>
    <row r="5658" spans="1:8">
      <c r="A5658" s="79" t="s">
        <v>13805</v>
      </c>
      <c r="B5658" s="80">
        <v>2021</v>
      </c>
      <c r="C5658" t="s">
        <v>3426</v>
      </c>
      <c r="D5658" t="s">
        <v>317</v>
      </c>
      <c r="E5658" t="s">
        <v>3427</v>
      </c>
      <c r="F5658" s="68">
        <v>42491</v>
      </c>
      <c r="H5658" s="68"/>
    </row>
    <row r="5659" spans="1:8">
      <c r="A5659" s="79" t="s">
        <v>13805</v>
      </c>
      <c r="B5659" s="80">
        <v>2021</v>
      </c>
      <c r="C5659" t="s">
        <v>3442</v>
      </c>
      <c r="D5659" t="s">
        <v>317</v>
      </c>
      <c r="E5659" t="s">
        <v>3443</v>
      </c>
      <c r="F5659" s="68">
        <v>42491</v>
      </c>
      <c r="H5659" s="68"/>
    </row>
    <row r="5660" spans="1:8">
      <c r="A5660" s="79" t="s">
        <v>13805</v>
      </c>
      <c r="B5660" s="80">
        <v>2021</v>
      </c>
      <c r="C5660" t="s">
        <v>3457</v>
      </c>
      <c r="D5660" t="s">
        <v>317</v>
      </c>
      <c r="E5660" t="s">
        <v>3458</v>
      </c>
      <c r="F5660" s="68">
        <v>42614</v>
      </c>
      <c r="H5660" s="68"/>
    </row>
    <row r="5661" spans="1:8">
      <c r="A5661" s="79" t="s">
        <v>13805</v>
      </c>
      <c r="B5661" s="80">
        <v>2021</v>
      </c>
      <c r="C5661" t="s">
        <v>3469</v>
      </c>
      <c r="D5661" t="s">
        <v>317</v>
      </c>
      <c r="E5661" t="s">
        <v>3470</v>
      </c>
      <c r="F5661" s="68">
        <v>41944</v>
      </c>
      <c r="H5661" s="68"/>
    </row>
    <row r="5662" spans="1:8">
      <c r="A5662" s="79" t="s">
        <v>14315</v>
      </c>
      <c r="B5662" s="80">
        <v>2021</v>
      </c>
      <c r="C5662" t="s">
        <v>1141</v>
      </c>
      <c r="D5662" t="s">
        <v>317</v>
      </c>
      <c r="E5662" t="s">
        <v>3482</v>
      </c>
      <c r="F5662" s="68">
        <v>42461</v>
      </c>
      <c r="H5662" s="68"/>
    </row>
    <row r="5663" spans="1:8">
      <c r="A5663" s="79" t="s">
        <v>14315</v>
      </c>
      <c r="B5663" s="80">
        <v>2021</v>
      </c>
      <c r="C5663" t="s">
        <v>3497</v>
      </c>
      <c r="D5663" t="s">
        <v>317</v>
      </c>
      <c r="E5663" t="s">
        <v>3498</v>
      </c>
      <c r="F5663" s="68">
        <v>43003</v>
      </c>
      <c r="H5663" s="68"/>
    </row>
    <row r="5664" spans="1:8">
      <c r="A5664" s="79" t="s">
        <v>14315</v>
      </c>
      <c r="B5664" s="80">
        <v>2021</v>
      </c>
      <c r="C5664" t="s">
        <v>15719</v>
      </c>
      <c r="D5664" t="s">
        <v>317</v>
      </c>
      <c r="E5664" t="s">
        <v>3509</v>
      </c>
      <c r="F5664" s="68">
        <v>42826</v>
      </c>
      <c r="H5664" s="68"/>
    </row>
    <row r="5665" spans="1:8">
      <c r="A5665" s="79" t="s">
        <v>14315</v>
      </c>
      <c r="B5665" s="80">
        <v>2021</v>
      </c>
      <c r="C5665" t="s">
        <v>3522</v>
      </c>
      <c r="D5665" t="s">
        <v>317</v>
      </c>
      <c r="E5665" t="s">
        <v>3523</v>
      </c>
      <c r="F5665" s="68">
        <v>42491</v>
      </c>
      <c r="H5665" s="68"/>
    </row>
    <row r="5666" spans="1:8">
      <c r="A5666" s="79" t="s">
        <v>14315</v>
      </c>
      <c r="B5666" s="80">
        <v>2021</v>
      </c>
      <c r="C5666" t="s">
        <v>3534</v>
      </c>
      <c r="D5666" t="s">
        <v>317</v>
      </c>
      <c r="E5666" t="s">
        <v>3535</v>
      </c>
      <c r="F5666" s="68">
        <v>42401</v>
      </c>
      <c r="H5666" s="68"/>
    </row>
    <row r="5667" spans="1:8">
      <c r="A5667" s="79" t="s">
        <v>13811</v>
      </c>
      <c r="B5667" s="80">
        <v>2021</v>
      </c>
      <c r="C5667" t="s">
        <v>3548</v>
      </c>
      <c r="D5667" t="s">
        <v>317</v>
      </c>
      <c r="E5667" t="s">
        <v>3549</v>
      </c>
      <c r="F5667" s="68">
        <v>42570</v>
      </c>
      <c r="H5667" s="68"/>
    </row>
    <row r="5668" spans="1:8">
      <c r="A5668" s="79" t="s">
        <v>14316</v>
      </c>
      <c r="B5668" s="80">
        <v>2021</v>
      </c>
      <c r="C5668" t="s">
        <v>3559</v>
      </c>
      <c r="D5668" t="s">
        <v>317</v>
      </c>
      <c r="E5668" t="s">
        <v>3560</v>
      </c>
      <c r="F5668" s="68">
        <v>42491</v>
      </c>
      <c r="H5668" s="68"/>
    </row>
    <row r="5669" spans="1:8">
      <c r="A5669" s="79" t="s">
        <v>14317</v>
      </c>
      <c r="B5669" s="80">
        <v>2021</v>
      </c>
      <c r="C5669" t="s">
        <v>3573</v>
      </c>
      <c r="D5669" t="s">
        <v>317</v>
      </c>
      <c r="E5669" t="s">
        <v>3574</v>
      </c>
      <c r="F5669" s="68">
        <v>42461</v>
      </c>
      <c r="H5669" s="68"/>
    </row>
    <row r="5670" spans="1:8">
      <c r="A5670" s="79" t="s">
        <v>14318</v>
      </c>
      <c r="B5670" s="80">
        <v>2021</v>
      </c>
      <c r="C5670" t="s">
        <v>3575</v>
      </c>
      <c r="D5670" t="s">
        <v>317</v>
      </c>
      <c r="E5670" t="s">
        <v>3576</v>
      </c>
      <c r="F5670" s="68">
        <v>42156</v>
      </c>
      <c r="H5670" s="68"/>
    </row>
    <row r="5671" spans="1:8">
      <c r="A5671" s="79" t="s">
        <v>14318</v>
      </c>
      <c r="B5671" s="80">
        <v>2021</v>
      </c>
      <c r="C5671" t="s">
        <v>3134</v>
      </c>
      <c r="D5671" t="s">
        <v>317</v>
      </c>
      <c r="E5671" t="s">
        <v>3588</v>
      </c>
      <c r="F5671" s="68">
        <v>43405</v>
      </c>
      <c r="H5671" s="68"/>
    </row>
    <row r="5672" spans="1:8">
      <c r="A5672" s="79" t="s">
        <v>14319</v>
      </c>
      <c r="B5672" s="80">
        <v>2021</v>
      </c>
      <c r="C5672" t="s">
        <v>3601</v>
      </c>
      <c r="D5672" t="s">
        <v>317</v>
      </c>
      <c r="E5672" t="s">
        <v>3602</v>
      </c>
      <c r="F5672" s="68">
        <v>42552</v>
      </c>
      <c r="H5672" s="68"/>
    </row>
    <row r="5673" spans="1:8">
      <c r="A5673" s="79" t="s">
        <v>13818</v>
      </c>
      <c r="B5673" s="80">
        <v>2021</v>
      </c>
      <c r="C5673" t="s">
        <v>3614</v>
      </c>
      <c r="D5673" t="s">
        <v>317</v>
      </c>
      <c r="E5673" t="s">
        <v>3615</v>
      </c>
      <c r="F5673" s="68">
        <v>43040</v>
      </c>
      <c r="H5673" s="68"/>
    </row>
    <row r="5674" spans="1:8">
      <c r="A5674" s="79" t="s">
        <v>13818</v>
      </c>
      <c r="B5674" s="80">
        <v>2021</v>
      </c>
      <c r="C5674" t="s">
        <v>3629</v>
      </c>
      <c r="D5674" t="s">
        <v>317</v>
      </c>
      <c r="E5674" t="s">
        <v>3630</v>
      </c>
      <c r="F5674" s="68">
        <v>42675</v>
      </c>
      <c r="H5674" s="68"/>
    </row>
    <row r="5675" spans="1:8">
      <c r="A5675" s="79" t="s">
        <v>13818</v>
      </c>
      <c r="B5675" s="80">
        <v>2021</v>
      </c>
      <c r="C5675" t="s">
        <v>15722</v>
      </c>
      <c r="D5675" t="s">
        <v>317</v>
      </c>
      <c r="E5675" t="s">
        <v>3640</v>
      </c>
      <c r="F5675" s="68">
        <v>41944</v>
      </c>
      <c r="H5675" s="68"/>
    </row>
    <row r="5676" spans="1:8">
      <c r="A5676" s="79" t="s">
        <v>13820</v>
      </c>
      <c r="B5676" s="80">
        <v>2021</v>
      </c>
      <c r="C5676" t="s">
        <v>3652</v>
      </c>
      <c r="D5676" t="s">
        <v>317</v>
      </c>
      <c r="E5676" t="s">
        <v>3653</v>
      </c>
      <c r="F5676" s="68">
        <v>43525</v>
      </c>
      <c r="H5676" s="68"/>
    </row>
    <row r="5677" spans="1:8">
      <c r="A5677" s="79" t="s">
        <v>14320</v>
      </c>
      <c r="B5677" s="80">
        <v>2021</v>
      </c>
      <c r="C5677" t="s">
        <v>3664</v>
      </c>
      <c r="D5677" t="s">
        <v>317</v>
      </c>
      <c r="E5677" t="s">
        <v>3665</v>
      </c>
      <c r="F5677" s="68">
        <v>42552</v>
      </c>
      <c r="H5677" s="68"/>
    </row>
    <row r="5678" spans="1:8">
      <c r="A5678" s="79" t="s">
        <v>14321</v>
      </c>
      <c r="B5678" s="80">
        <v>2021</v>
      </c>
      <c r="C5678" t="s">
        <v>573</v>
      </c>
      <c r="D5678" t="s">
        <v>317</v>
      </c>
      <c r="E5678" t="s">
        <v>3675</v>
      </c>
      <c r="F5678" s="68">
        <v>42767</v>
      </c>
      <c r="H5678" s="68"/>
    </row>
    <row r="5679" spans="1:8">
      <c r="A5679" s="79" t="s">
        <v>14321</v>
      </c>
      <c r="B5679" s="80">
        <v>2021</v>
      </c>
      <c r="C5679" t="s">
        <v>3692</v>
      </c>
      <c r="D5679" t="s">
        <v>317</v>
      </c>
      <c r="E5679" t="s">
        <v>3693</v>
      </c>
      <c r="F5679" s="68">
        <v>42979</v>
      </c>
      <c r="H5679" s="68"/>
    </row>
    <row r="5680" spans="1:8">
      <c r="A5680" s="79" t="s">
        <v>14321</v>
      </c>
      <c r="B5680" s="80">
        <v>2021</v>
      </c>
      <c r="C5680" t="s">
        <v>3703</v>
      </c>
      <c r="D5680" t="s">
        <v>317</v>
      </c>
      <c r="E5680" t="s">
        <v>3704</v>
      </c>
      <c r="F5680" s="68">
        <v>41944</v>
      </c>
      <c r="H5680" s="68"/>
    </row>
    <row r="5681" spans="1:8">
      <c r="A5681" s="79" t="s">
        <v>13822</v>
      </c>
      <c r="B5681" s="80">
        <v>2021</v>
      </c>
      <c r="C5681" t="s">
        <v>3714</v>
      </c>
      <c r="D5681" t="s">
        <v>317</v>
      </c>
      <c r="E5681" t="s">
        <v>3715</v>
      </c>
      <c r="F5681" s="68">
        <v>43405</v>
      </c>
      <c r="H5681" s="68"/>
    </row>
    <row r="5682" spans="1:8">
      <c r="A5682" s="79" t="s">
        <v>14322</v>
      </c>
      <c r="B5682" s="80">
        <v>2021</v>
      </c>
      <c r="C5682" t="s">
        <v>3728</v>
      </c>
      <c r="D5682" t="s">
        <v>317</v>
      </c>
      <c r="E5682" t="s">
        <v>3729</v>
      </c>
      <c r="F5682" s="68">
        <v>40756</v>
      </c>
      <c r="H5682" s="68"/>
    </row>
    <row r="5683" spans="1:8">
      <c r="A5683" s="79" t="s">
        <v>13829</v>
      </c>
      <c r="B5683" s="80">
        <v>2021</v>
      </c>
      <c r="C5683" t="s">
        <v>3744</v>
      </c>
      <c r="D5683" t="s">
        <v>317</v>
      </c>
      <c r="E5683" t="s">
        <v>3745</v>
      </c>
      <c r="F5683" s="68">
        <v>42614</v>
      </c>
      <c r="H5683" s="68"/>
    </row>
    <row r="5684" spans="1:8">
      <c r="A5684" s="79" t="s">
        <v>14323</v>
      </c>
      <c r="B5684" s="80">
        <v>2021</v>
      </c>
      <c r="C5684" t="s">
        <v>3754</v>
      </c>
      <c r="D5684" t="s">
        <v>317</v>
      </c>
      <c r="E5684" t="s">
        <v>3755</v>
      </c>
      <c r="F5684" s="68">
        <v>43497</v>
      </c>
      <c r="H5684" s="68"/>
    </row>
    <row r="5685" spans="1:8">
      <c r="A5685" s="79" t="s">
        <v>14324</v>
      </c>
      <c r="B5685" s="80">
        <v>2021</v>
      </c>
      <c r="C5685" t="s">
        <v>1393</v>
      </c>
      <c r="D5685" t="s">
        <v>317</v>
      </c>
      <c r="E5685" t="s">
        <v>3765</v>
      </c>
      <c r="F5685" s="68">
        <v>43009</v>
      </c>
      <c r="H5685" s="68"/>
    </row>
    <row r="5686" spans="1:8">
      <c r="A5686" s="79" t="s">
        <v>13841</v>
      </c>
      <c r="B5686" s="80">
        <v>2021</v>
      </c>
      <c r="C5686" t="s">
        <v>3780</v>
      </c>
      <c r="D5686" t="s">
        <v>317</v>
      </c>
      <c r="E5686" t="s">
        <v>3781</v>
      </c>
      <c r="F5686" s="68">
        <v>43282</v>
      </c>
      <c r="H5686" s="68"/>
    </row>
    <row r="5687" spans="1:8">
      <c r="A5687" s="79" t="s">
        <v>13843</v>
      </c>
      <c r="B5687" s="80">
        <v>2021</v>
      </c>
      <c r="C5687" t="s">
        <v>3793</v>
      </c>
      <c r="D5687" t="s">
        <v>317</v>
      </c>
      <c r="E5687" t="s">
        <v>3794</v>
      </c>
      <c r="F5687" s="68">
        <v>43191</v>
      </c>
      <c r="H5687" s="68"/>
    </row>
    <row r="5688" spans="1:8">
      <c r="A5688" s="79" t="s">
        <v>13843</v>
      </c>
      <c r="B5688" s="80">
        <v>2021</v>
      </c>
      <c r="C5688" t="s">
        <v>3807</v>
      </c>
      <c r="D5688" t="s">
        <v>317</v>
      </c>
      <c r="E5688" t="s">
        <v>3808</v>
      </c>
      <c r="F5688" s="68">
        <v>43405</v>
      </c>
      <c r="H5688" s="68"/>
    </row>
    <row r="5689" spans="1:8">
      <c r="A5689" s="79" t="s">
        <v>13868</v>
      </c>
      <c r="B5689" s="80">
        <v>2021</v>
      </c>
      <c r="C5689" t="s">
        <v>3822</v>
      </c>
      <c r="D5689" t="s">
        <v>317</v>
      </c>
      <c r="E5689" t="s">
        <v>3823</v>
      </c>
      <c r="F5689" s="68">
        <v>43647</v>
      </c>
      <c r="H5689" s="68"/>
    </row>
    <row r="5690" spans="1:8">
      <c r="A5690" s="79" t="s">
        <v>13868</v>
      </c>
      <c r="B5690" s="80">
        <v>2021</v>
      </c>
      <c r="C5690" t="s">
        <v>3833</v>
      </c>
      <c r="D5690" t="s">
        <v>317</v>
      </c>
      <c r="E5690" t="s">
        <v>3834</v>
      </c>
      <c r="F5690" s="68">
        <v>43647</v>
      </c>
      <c r="H5690" s="68"/>
    </row>
    <row r="5691" spans="1:8">
      <c r="A5691" s="79" t="s">
        <v>14325</v>
      </c>
      <c r="B5691" s="80">
        <v>2021</v>
      </c>
      <c r="C5691" t="s">
        <v>3845</v>
      </c>
      <c r="D5691" t="s">
        <v>317</v>
      </c>
      <c r="E5691" t="s">
        <v>3846</v>
      </c>
      <c r="F5691" s="68">
        <v>43132</v>
      </c>
      <c r="H5691" s="68"/>
    </row>
    <row r="5692" spans="1:8">
      <c r="A5692" s="79" t="s">
        <v>14326</v>
      </c>
      <c r="B5692" s="80">
        <v>2021</v>
      </c>
      <c r="C5692" t="s">
        <v>3849</v>
      </c>
      <c r="D5692" t="s">
        <v>317</v>
      </c>
      <c r="E5692" t="s">
        <v>3850</v>
      </c>
      <c r="F5692" s="68">
        <v>43647</v>
      </c>
      <c r="H5692" s="68"/>
    </row>
    <row r="5693" spans="1:8">
      <c r="A5693" s="79" t="s">
        <v>13870</v>
      </c>
      <c r="B5693" s="80">
        <v>2021</v>
      </c>
      <c r="C5693" t="s">
        <v>3861</v>
      </c>
      <c r="D5693" t="s">
        <v>317</v>
      </c>
      <c r="E5693" t="s">
        <v>3862</v>
      </c>
      <c r="F5693" s="68">
        <v>43586</v>
      </c>
      <c r="H5693" s="68"/>
    </row>
    <row r="5694" spans="1:8">
      <c r="A5694" s="79" t="s">
        <v>14327</v>
      </c>
      <c r="B5694" s="80">
        <v>2021</v>
      </c>
      <c r="C5694" t="s">
        <v>3870</v>
      </c>
      <c r="D5694" t="s">
        <v>317</v>
      </c>
      <c r="E5694" t="s">
        <v>3871</v>
      </c>
      <c r="F5694" s="68">
        <v>43647</v>
      </c>
      <c r="H5694" s="68"/>
    </row>
    <row r="5695" spans="1:8">
      <c r="A5695" s="79" t="s">
        <v>14327</v>
      </c>
      <c r="B5695" s="80">
        <v>2021</v>
      </c>
      <c r="C5695" t="s">
        <v>3880</v>
      </c>
      <c r="D5695" t="s">
        <v>317</v>
      </c>
      <c r="E5695" t="s">
        <v>3881</v>
      </c>
      <c r="F5695" s="68">
        <v>43101</v>
      </c>
      <c r="H5695" s="68"/>
    </row>
    <row r="5696" spans="1:8">
      <c r="A5696" s="79" t="s">
        <v>13871</v>
      </c>
      <c r="B5696" s="80">
        <v>2021</v>
      </c>
      <c r="C5696" t="s">
        <v>3888</v>
      </c>
      <c r="D5696" t="s">
        <v>317</v>
      </c>
      <c r="E5696" t="s">
        <v>3889</v>
      </c>
      <c r="F5696" s="68">
        <v>43647</v>
      </c>
      <c r="H5696" s="68"/>
    </row>
    <row r="5697" spans="1:8">
      <c r="A5697" s="79" t="s">
        <v>13860</v>
      </c>
      <c r="B5697" s="80">
        <v>2021</v>
      </c>
      <c r="C5697" t="s">
        <v>3894</v>
      </c>
      <c r="D5697" t="s">
        <v>317</v>
      </c>
      <c r="E5697" t="s">
        <v>3895</v>
      </c>
      <c r="F5697" s="68">
        <v>43313</v>
      </c>
      <c r="H5697" s="68"/>
    </row>
    <row r="5698" spans="1:8">
      <c r="A5698" s="79" t="s">
        <v>13860</v>
      </c>
      <c r="B5698" s="80">
        <v>2021</v>
      </c>
      <c r="C5698" t="s">
        <v>3902</v>
      </c>
      <c r="D5698" t="s">
        <v>317</v>
      </c>
      <c r="E5698" t="s">
        <v>3903</v>
      </c>
      <c r="F5698" s="68">
        <v>43647</v>
      </c>
      <c r="H5698" s="68"/>
    </row>
    <row r="5699" spans="1:8">
      <c r="A5699" s="79" t="s">
        <v>13860</v>
      </c>
      <c r="B5699" s="80">
        <v>2021</v>
      </c>
      <c r="C5699" t="s">
        <v>3909</v>
      </c>
      <c r="D5699" t="s">
        <v>317</v>
      </c>
      <c r="E5699" t="s">
        <v>3910</v>
      </c>
      <c r="F5699" s="68">
        <v>43678</v>
      </c>
      <c r="H5699" s="68"/>
    </row>
    <row r="5700" spans="1:8">
      <c r="A5700" s="79" t="s">
        <v>13860</v>
      </c>
      <c r="B5700" s="80">
        <v>2021</v>
      </c>
      <c r="C5700" t="s">
        <v>3917</v>
      </c>
      <c r="D5700" t="s">
        <v>317</v>
      </c>
      <c r="E5700" t="s">
        <v>3918</v>
      </c>
      <c r="F5700" s="68">
        <v>43160</v>
      </c>
      <c r="H5700" s="68"/>
    </row>
    <row r="5701" spans="1:8">
      <c r="A5701" s="79" t="s">
        <v>13860</v>
      </c>
      <c r="B5701" s="80">
        <v>2021</v>
      </c>
      <c r="C5701" t="s">
        <v>3923</v>
      </c>
      <c r="D5701" t="s">
        <v>317</v>
      </c>
      <c r="E5701" t="s">
        <v>3924</v>
      </c>
      <c r="F5701" s="68">
        <v>43160</v>
      </c>
      <c r="H5701" s="68"/>
    </row>
    <row r="5702" spans="1:8">
      <c r="A5702" s="79" t="s">
        <v>13860</v>
      </c>
      <c r="B5702" s="80">
        <v>2021</v>
      </c>
      <c r="C5702" t="s">
        <v>3929</v>
      </c>
      <c r="D5702" t="s">
        <v>317</v>
      </c>
      <c r="E5702" t="s">
        <v>3930</v>
      </c>
      <c r="F5702" s="68">
        <v>43160</v>
      </c>
      <c r="H5702" s="68"/>
    </row>
    <row r="5703" spans="1:8">
      <c r="A5703" s="79" t="s">
        <v>13860</v>
      </c>
      <c r="B5703" s="80">
        <v>2021</v>
      </c>
      <c r="C5703" t="s">
        <v>3938</v>
      </c>
      <c r="D5703" t="s">
        <v>317</v>
      </c>
      <c r="E5703" t="s">
        <v>3939</v>
      </c>
      <c r="F5703" s="68">
        <v>43160</v>
      </c>
      <c r="H5703" s="68"/>
    </row>
    <row r="5704" spans="1:8">
      <c r="A5704" s="79" t="s">
        <v>13860</v>
      </c>
      <c r="B5704" s="80">
        <v>2021</v>
      </c>
      <c r="C5704" t="s">
        <v>1699</v>
      </c>
      <c r="D5704" t="s">
        <v>317</v>
      </c>
      <c r="E5704" t="s">
        <v>3943</v>
      </c>
      <c r="F5704" s="68">
        <v>43160</v>
      </c>
      <c r="H5704" s="68"/>
    </row>
    <row r="5705" spans="1:8">
      <c r="A5705" s="79" t="s">
        <v>14321</v>
      </c>
      <c r="B5705" s="80">
        <v>2021</v>
      </c>
      <c r="C5705" t="s">
        <v>15723</v>
      </c>
      <c r="D5705" t="s">
        <v>317</v>
      </c>
      <c r="E5705" t="s">
        <v>3947</v>
      </c>
      <c r="F5705" s="68">
        <v>42556</v>
      </c>
      <c r="H5705" s="68"/>
    </row>
    <row r="5706" spans="1:8">
      <c r="A5706" s="79" t="s">
        <v>14322</v>
      </c>
      <c r="B5706" s="80">
        <v>2021</v>
      </c>
      <c r="C5706" t="s">
        <v>15724</v>
      </c>
      <c r="D5706" t="s">
        <v>317</v>
      </c>
      <c r="E5706" t="s">
        <v>3954</v>
      </c>
      <c r="F5706" s="68">
        <v>42767</v>
      </c>
      <c r="H5706" s="68"/>
    </row>
    <row r="5707" spans="1:8">
      <c r="A5707" s="79" t="s">
        <v>14328</v>
      </c>
      <c r="B5707" s="80">
        <v>2021</v>
      </c>
      <c r="C5707" t="s">
        <v>3958</v>
      </c>
      <c r="D5707" t="s">
        <v>317</v>
      </c>
      <c r="E5707" t="s">
        <v>3959</v>
      </c>
      <c r="F5707" s="68">
        <v>43556</v>
      </c>
      <c r="H5707" s="68"/>
    </row>
    <row r="5708" spans="1:8">
      <c r="A5708" s="79" t="s">
        <v>14329</v>
      </c>
      <c r="B5708" s="80">
        <v>2022</v>
      </c>
      <c r="C5708" t="s">
        <v>3966</v>
      </c>
      <c r="D5708" t="s">
        <v>317</v>
      </c>
      <c r="E5708" t="s">
        <v>3967</v>
      </c>
      <c r="F5708" s="68">
        <v>43678</v>
      </c>
      <c r="H5708" s="68"/>
    </row>
    <row r="5709" spans="1:8">
      <c r="A5709" s="79" t="s">
        <v>14329</v>
      </c>
      <c r="B5709" s="80">
        <v>2022</v>
      </c>
      <c r="C5709" t="s">
        <v>3970</v>
      </c>
      <c r="D5709" t="s">
        <v>317</v>
      </c>
      <c r="E5709" t="s">
        <v>3971</v>
      </c>
      <c r="F5709" s="68">
        <v>43678</v>
      </c>
      <c r="H5709" s="68"/>
    </row>
    <row r="5710" spans="1:8">
      <c r="A5710" s="79" t="s">
        <v>14329</v>
      </c>
      <c r="B5710" s="80">
        <v>2022</v>
      </c>
      <c r="C5710" t="s">
        <v>3976</v>
      </c>
      <c r="D5710" t="s">
        <v>317</v>
      </c>
      <c r="E5710" t="s">
        <v>3977</v>
      </c>
      <c r="F5710" s="68">
        <v>43678</v>
      </c>
      <c r="H5710" s="68"/>
    </row>
    <row r="5711" spans="1:8">
      <c r="A5711" s="79" t="s">
        <v>14329</v>
      </c>
      <c r="B5711" s="80">
        <v>2022</v>
      </c>
      <c r="C5711" t="s">
        <v>3980</v>
      </c>
      <c r="D5711" t="s">
        <v>317</v>
      </c>
      <c r="E5711" t="s">
        <v>3981</v>
      </c>
      <c r="F5711" s="68">
        <v>44044</v>
      </c>
      <c r="H5711" s="68"/>
    </row>
    <row r="5712" spans="1:8">
      <c r="A5712" s="79" t="s">
        <v>13944</v>
      </c>
      <c r="B5712" s="80">
        <v>2022</v>
      </c>
      <c r="C5712" t="s">
        <v>3984</v>
      </c>
      <c r="D5712" t="s">
        <v>317</v>
      </c>
      <c r="E5712" t="s">
        <v>3985</v>
      </c>
      <c r="F5712" s="68">
        <v>43678</v>
      </c>
      <c r="H5712" s="68"/>
    </row>
    <row r="5713" spans="1:8">
      <c r="A5713" s="79" t="s">
        <v>13944</v>
      </c>
      <c r="B5713" s="80">
        <v>2022</v>
      </c>
      <c r="C5713" t="s">
        <v>3990</v>
      </c>
      <c r="D5713" t="s">
        <v>317</v>
      </c>
      <c r="E5713" t="s">
        <v>3991</v>
      </c>
      <c r="F5713" s="68">
        <v>43132</v>
      </c>
      <c r="H5713" s="68"/>
    </row>
    <row r="5714" spans="1:8">
      <c r="A5714" s="79" t="s">
        <v>14330</v>
      </c>
      <c r="B5714" s="80">
        <v>2022</v>
      </c>
      <c r="C5714" t="s">
        <v>3995</v>
      </c>
      <c r="D5714" t="s">
        <v>317</v>
      </c>
      <c r="E5714" t="s">
        <v>3996</v>
      </c>
      <c r="F5714" s="68">
        <v>43221</v>
      </c>
      <c r="H5714" s="68"/>
    </row>
    <row r="5715" spans="1:8">
      <c r="A5715" s="79" t="s">
        <v>13874</v>
      </c>
      <c r="B5715" s="80">
        <v>2022</v>
      </c>
      <c r="C5715" t="s">
        <v>4003</v>
      </c>
      <c r="D5715" t="s">
        <v>317</v>
      </c>
      <c r="E5715" t="s">
        <v>4004</v>
      </c>
      <c r="F5715" s="68">
        <v>43678</v>
      </c>
      <c r="H5715" s="68"/>
    </row>
    <row r="5716" spans="1:8">
      <c r="A5716" s="79" t="s">
        <v>13874</v>
      </c>
      <c r="B5716" s="80">
        <v>2022</v>
      </c>
      <c r="C5716" t="s">
        <v>15725</v>
      </c>
      <c r="D5716" t="s">
        <v>317</v>
      </c>
      <c r="E5716" t="s">
        <v>4007</v>
      </c>
      <c r="F5716" s="68">
        <v>43497</v>
      </c>
      <c r="H5716" s="68"/>
    </row>
    <row r="5717" spans="1:8">
      <c r="A5717" s="79" t="s">
        <v>14331</v>
      </c>
      <c r="B5717" s="80">
        <v>2022</v>
      </c>
      <c r="C5717" t="s">
        <v>4010</v>
      </c>
      <c r="D5717" t="s">
        <v>317</v>
      </c>
      <c r="E5717" t="s">
        <v>4011</v>
      </c>
      <c r="F5717" s="68">
        <v>42917</v>
      </c>
      <c r="H5717" s="68"/>
    </row>
    <row r="5718" spans="1:8">
      <c r="A5718" s="79" t="s">
        <v>14332</v>
      </c>
      <c r="B5718" s="80">
        <v>2022</v>
      </c>
      <c r="C5718" t="s">
        <v>4014</v>
      </c>
      <c r="D5718" t="s">
        <v>317</v>
      </c>
      <c r="E5718" t="s">
        <v>4015</v>
      </c>
      <c r="F5718" s="68">
        <v>43617</v>
      </c>
      <c r="H5718" s="68"/>
    </row>
    <row r="5719" spans="1:8">
      <c r="A5719" s="79" t="s">
        <v>14333</v>
      </c>
      <c r="B5719" s="80">
        <v>2022</v>
      </c>
      <c r="C5719" t="s">
        <v>4017</v>
      </c>
      <c r="D5719" t="s">
        <v>317</v>
      </c>
      <c r="E5719" t="s">
        <v>4018</v>
      </c>
      <c r="F5719" s="68">
        <v>43709</v>
      </c>
      <c r="H5719" s="68"/>
    </row>
    <row r="5720" spans="1:8">
      <c r="A5720" s="79" t="s">
        <v>14334</v>
      </c>
      <c r="B5720" s="80">
        <v>2022</v>
      </c>
      <c r="C5720" t="s">
        <v>4020</v>
      </c>
      <c r="D5720" t="s">
        <v>317</v>
      </c>
      <c r="E5720" t="s">
        <v>4021</v>
      </c>
      <c r="F5720" s="68">
        <v>42948</v>
      </c>
      <c r="H5720" s="68"/>
    </row>
    <row r="5721" spans="1:8">
      <c r="A5721" s="79" t="s">
        <v>14335</v>
      </c>
      <c r="B5721" s="80">
        <v>2022</v>
      </c>
      <c r="C5721" t="s">
        <v>4023</v>
      </c>
      <c r="D5721" t="s">
        <v>317</v>
      </c>
      <c r="E5721" t="s">
        <v>4024</v>
      </c>
      <c r="F5721" s="68">
        <v>43678</v>
      </c>
      <c r="H5721" s="68"/>
    </row>
    <row r="5722" spans="1:8">
      <c r="A5722" s="79" t="s">
        <v>14335</v>
      </c>
      <c r="B5722" s="80">
        <v>2022</v>
      </c>
      <c r="C5722" t="s">
        <v>4027</v>
      </c>
      <c r="D5722" t="s">
        <v>317</v>
      </c>
      <c r="E5722" t="s">
        <v>4028</v>
      </c>
      <c r="F5722" s="68">
        <v>43556</v>
      </c>
      <c r="H5722" s="68"/>
    </row>
    <row r="5723" spans="1:8">
      <c r="A5723" s="79" t="s">
        <v>14335</v>
      </c>
      <c r="B5723" s="80">
        <v>2022</v>
      </c>
      <c r="C5723" t="s">
        <v>4033</v>
      </c>
      <c r="D5723" t="s">
        <v>317</v>
      </c>
      <c r="E5723" t="s">
        <v>4034</v>
      </c>
      <c r="F5723" s="68">
        <v>43556</v>
      </c>
      <c r="H5723" s="68"/>
    </row>
    <row r="5724" spans="1:8">
      <c r="A5724" s="79" t="s">
        <v>14335</v>
      </c>
      <c r="B5724" s="80">
        <v>2022</v>
      </c>
      <c r="C5724" t="s">
        <v>4037</v>
      </c>
      <c r="D5724" t="s">
        <v>317</v>
      </c>
      <c r="E5724" t="s">
        <v>4038</v>
      </c>
      <c r="F5724" s="68">
        <v>43525</v>
      </c>
      <c r="H5724" s="68"/>
    </row>
    <row r="5725" spans="1:8">
      <c r="A5725" s="79" t="s">
        <v>14335</v>
      </c>
      <c r="B5725" s="80">
        <v>2022</v>
      </c>
      <c r="C5725" t="s">
        <v>4040</v>
      </c>
      <c r="D5725" t="s">
        <v>317</v>
      </c>
      <c r="E5725" t="s">
        <v>4041</v>
      </c>
      <c r="F5725" s="68">
        <v>42064</v>
      </c>
      <c r="H5725" s="68"/>
    </row>
    <row r="5726" spans="1:8">
      <c r="A5726" s="79" t="s">
        <v>14335</v>
      </c>
      <c r="B5726" s="80">
        <v>2022</v>
      </c>
      <c r="C5726" t="s">
        <v>4044</v>
      </c>
      <c r="D5726" t="s">
        <v>317</v>
      </c>
      <c r="E5726" t="s">
        <v>4045</v>
      </c>
      <c r="F5726" s="68">
        <v>42064</v>
      </c>
      <c r="H5726" s="68"/>
    </row>
    <row r="5727" spans="1:8">
      <c r="A5727" s="79" t="s">
        <v>14335</v>
      </c>
      <c r="B5727" s="80">
        <v>2022</v>
      </c>
      <c r="C5727" t="s">
        <v>4048</v>
      </c>
      <c r="D5727" t="s">
        <v>317</v>
      </c>
      <c r="E5727" t="s">
        <v>4049</v>
      </c>
      <c r="F5727" s="68">
        <v>42064</v>
      </c>
      <c r="H5727" s="68"/>
    </row>
    <row r="5728" spans="1:8">
      <c r="A5728" s="79" t="s">
        <v>14336</v>
      </c>
      <c r="B5728" s="80">
        <v>2022</v>
      </c>
      <c r="C5728" t="s">
        <v>4052</v>
      </c>
      <c r="D5728" t="s">
        <v>317</v>
      </c>
      <c r="E5728" t="s">
        <v>4053</v>
      </c>
      <c r="F5728" s="68">
        <v>43647</v>
      </c>
      <c r="H5728" s="68"/>
    </row>
    <row r="5729" spans="1:8">
      <c r="A5729" s="79" t="s">
        <v>14336</v>
      </c>
      <c r="B5729" s="80">
        <v>2022</v>
      </c>
      <c r="C5729" t="s">
        <v>4056</v>
      </c>
      <c r="D5729" t="s">
        <v>317</v>
      </c>
      <c r="E5729" t="s">
        <v>4057</v>
      </c>
      <c r="F5729" s="68">
        <v>43678</v>
      </c>
      <c r="H5729" s="68"/>
    </row>
    <row r="5730" spans="1:8">
      <c r="A5730" s="79" t="s">
        <v>13877</v>
      </c>
      <c r="B5730" s="80">
        <v>2022</v>
      </c>
      <c r="C5730" t="s">
        <v>4060</v>
      </c>
      <c r="D5730" t="s">
        <v>317</v>
      </c>
      <c r="E5730" t="s">
        <v>4061</v>
      </c>
      <c r="F5730" s="68">
        <v>43678</v>
      </c>
      <c r="H5730" s="68"/>
    </row>
    <row r="5731" spans="1:8">
      <c r="A5731" s="79" t="s">
        <v>13877</v>
      </c>
      <c r="B5731" s="80">
        <v>2022</v>
      </c>
      <c r="C5731" t="s">
        <v>4064</v>
      </c>
      <c r="D5731" t="s">
        <v>317</v>
      </c>
      <c r="E5731" t="s">
        <v>4065</v>
      </c>
      <c r="F5731" s="68">
        <v>43313</v>
      </c>
      <c r="H5731" s="68"/>
    </row>
    <row r="5732" spans="1:8">
      <c r="A5732" s="79" t="s">
        <v>13877</v>
      </c>
      <c r="B5732" s="80">
        <v>2022</v>
      </c>
      <c r="C5732" t="s">
        <v>4067</v>
      </c>
      <c r="D5732" t="s">
        <v>317</v>
      </c>
      <c r="E5732" t="s">
        <v>4068</v>
      </c>
      <c r="F5732" s="68">
        <v>43678</v>
      </c>
      <c r="H5732" s="68"/>
    </row>
    <row r="5733" spans="1:8">
      <c r="A5733" s="79" t="s">
        <v>13877</v>
      </c>
      <c r="B5733" s="80">
        <v>2022</v>
      </c>
      <c r="C5733" t="s">
        <v>4069</v>
      </c>
      <c r="D5733" t="s">
        <v>317</v>
      </c>
      <c r="E5733" t="s">
        <v>4070</v>
      </c>
      <c r="F5733" s="68">
        <v>43678</v>
      </c>
      <c r="H5733" s="68"/>
    </row>
    <row r="5734" spans="1:8">
      <c r="A5734" s="79" t="s">
        <v>14337</v>
      </c>
      <c r="B5734" s="80">
        <v>2022</v>
      </c>
      <c r="C5734" t="s">
        <v>4073</v>
      </c>
      <c r="D5734" t="s">
        <v>317</v>
      </c>
      <c r="E5734" t="s">
        <v>4074</v>
      </c>
      <c r="F5734" s="68">
        <v>43313</v>
      </c>
      <c r="H5734" s="68"/>
    </row>
    <row r="5735" spans="1:8">
      <c r="A5735" s="79" t="s">
        <v>14337</v>
      </c>
      <c r="B5735" s="80">
        <v>2022</v>
      </c>
      <c r="C5735" t="s">
        <v>1415</v>
      </c>
      <c r="D5735" t="s">
        <v>317</v>
      </c>
      <c r="E5735" t="s">
        <v>4077</v>
      </c>
      <c r="F5735" s="68">
        <v>43739</v>
      </c>
      <c r="H5735" s="68"/>
    </row>
    <row r="5736" spans="1:8">
      <c r="A5736" s="79" t="s">
        <v>14337</v>
      </c>
      <c r="B5736" s="80">
        <v>2022</v>
      </c>
      <c r="C5736" t="s">
        <v>4044</v>
      </c>
      <c r="D5736" t="s">
        <v>317</v>
      </c>
      <c r="E5736" t="s">
        <v>4080</v>
      </c>
      <c r="F5736" s="68">
        <v>43678</v>
      </c>
      <c r="H5736" s="68"/>
    </row>
    <row r="5737" spans="1:8">
      <c r="A5737" s="79" t="s">
        <v>14337</v>
      </c>
      <c r="B5737" s="80">
        <v>2022</v>
      </c>
      <c r="C5737" t="s">
        <v>4083</v>
      </c>
      <c r="D5737" t="s">
        <v>317</v>
      </c>
      <c r="E5737" t="s">
        <v>4084</v>
      </c>
      <c r="F5737" s="68">
        <v>43678</v>
      </c>
      <c r="H5737" s="68"/>
    </row>
    <row r="5738" spans="1:8">
      <c r="A5738" s="79" t="s">
        <v>14337</v>
      </c>
      <c r="B5738" s="80">
        <v>2022</v>
      </c>
      <c r="C5738" t="s">
        <v>4089</v>
      </c>
      <c r="D5738" t="s">
        <v>317</v>
      </c>
      <c r="E5738" t="s">
        <v>4090</v>
      </c>
      <c r="F5738" s="68">
        <v>43647</v>
      </c>
      <c r="H5738" s="68"/>
    </row>
    <row r="5739" spans="1:8">
      <c r="A5739" s="79" t="s">
        <v>14337</v>
      </c>
      <c r="B5739" s="80">
        <v>2022</v>
      </c>
      <c r="C5739" t="s">
        <v>4093</v>
      </c>
      <c r="D5739" t="s">
        <v>317</v>
      </c>
      <c r="E5739" t="s">
        <v>4094</v>
      </c>
      <c r="F5739" s="68">
        <v>43678</v>
      </c>
      <c r="H5739" s="68"/>
    </row>
    <row r="5740" spans="1:8">
      <c r="A5740" s="79" t="s">
        <v>14337</v>
      </c>
      <c r="B5740" s="80">
        <v>2022</v>
      </c>
      <c r="C5740" t="s">
        <v>4097</v>
      </c>
      <c r="D5740" t="s">
        <v>317</v>
      </c>
      <c r="E5740" t="s">
        <v>4098</v>
      </c>
      <c r="F5740" s="68">
        <v>43922</v>
      </c>
      <c r="H5740" s="68"/>
    </row>
    <row r="5741" spans="1:8">
      <c r="A5741" s="79" t="s">
        <v>14338</v>
      </c>
      <c r="B5741" s="80">
        <v>2022</v>
      </c>
      <c r="C5741" t="s">
        <v>3261</v>
      </c>
      <c r="D5741" t="s">
        <v>317</v>
      </c>
      <c r="E5741" t="s">
        <v>4099</v>
      </c>
      <c r="F5741" s="68">
        <v>43617</v>
      </c>
      <c r="H5741" s="68"/>
    </row>
    <row r="5742" spans="1:8">
      <c r="A5742" s="79" t="s">
        <v>14339</v>
      </c>
      <c r="B5742" s="80">
        <v>2022</v>
      </c>
      <c r="C5742" t="s">
        <v>4102</v>
      </c>
      <c r="D5742" t="s">
        <v>317</v>
      </c>
      <c r="E5742" t="s">
        <v>4103</v>
      </c>
      <c r="F5742" s="68">
        <v>43344</v>
      </c>
      <c r="H5742" s="68"/>
    </row>
    <row r="5743" spans="1:8">
      <c r="A5743" s="79" t="s">
        <v>14339</v>
      </c>
      <c r="B5743" s="80">
        <v>2022</v>
      </c>
      <c r="C5743" t="s">
        <v>4108</v>
      </c>
      <c r="D5743" t="s">
        <v>317</v>
      </c>
      <c r="E5743" t="s">
        <v>4109</v>
      </c>
      <c r="F5743" s="68">
        <v>43617</v>
      </c>
      <c r="H5743" s="68"/>
    </row>
    <row r="5744" spans="1:8">
      <c r="A5744" s="79" t="s">
        <v>14339</v>
      </c>
      <c r="B5744" s="80">
        <v>2022</v>
      </c>
      <c r="C5744" t="s">
        <v>4112</v>
      </c>
      <c r="D5744" t="s">
        <v>317</v>
      </c>
      <c r="E5744" t="s">
        <v>4113</v>
      </c>
      <c r="F5744" s="68">
        <v>43617</v>
      </c>
      <c r="H5744" s="68"/>
    </row>
    <row r="5745" spans="1:8">
      <c r="A5745" s="79" t="s">
        <v>14339</v>
      </c>
      <c r="B5745" s="80">
        <v>2022</v>
      </c>
      <c r="C5745" t="s">
        <v>4116</v>
      </c>
      <c r="D5745" t="s">
        <v>317</v>
      </c>
      <c r="E5745" t="s">
        <v>4117</v>
      </c>
      <c r="F5745" s="68">
        <v>43617</v>
      </c>
      <c r="H5745" s="68"/>
    </row>
    <row r="5746" spans="1:8">
      <c r="A5746" s="79" t="s">
        <v>14339</v>
      </c>
      <c r="B5746" s="80">
        <v>2022</v>
      </c>
      <c r="C5746" t="s">
        <v>4120</v>
      </c>
      <c r="D5746" t="s">
        <v>317</v>
      </c>
      <c r="E5746" t="s">
        <v>4121</v>
      </c>
      <c r="F5746" s="68">
        <v>43617</v>
      </c>
      <c r="H5746" s="68"/>
    </row>
    <row r="5747" spans="1:8">
      <c r="A5747" s="79" t="s">
        <v>14339</v>
      </c>
      <c r="B5747" s="80">
        <v>2022</v>
      </c>
      <c r="C5747" t="s">
        <v>4124</v>
      </c>
      <c r="D5747" t="s">
        <v>317</v>
      </c>
      <c r="E5747" t="s">
        <v>4125</v>
      </c>
      <c r="F5747" s="68">
        <v>43617</v>
      </c>
      <c r="H5747" s="68"/>
    </row>
    <row r="5748" spans="1:8">
      <c r="A5748" s="79" t="s">
        <v>14340</v>
      </c>
      <c r="B5748" s="80">
        <v>2022</v>
      </c>
      <c r="C5748" t="s">
        <v>4127</v>
      </c>
      <c r="D5748" t="s">
        <v>317</v>
      </c>
      <c r="E5748" t="s">
        <v>4128</v>
      </c>
      <c r="F5748" s="68">
        <v>43617</v>
      </c>
      <c r="H5748" s="68"/>
    </row>
    <row r="5749" spans="1:8">
      <c r="A5749" s="79" t="s">
        <v>14341</v>
      </c>
      <c r="B5749" s="80">
        <v>2022</v>
      </c>
      <c r="C5749" t="s">
        <v>4131</v>
      </c>
      <c r="D5749" t="s">
        <v>317</v>
      </c>
      <c r="E5749" t="s">
        <v>4132</v>
      </c>
      <c r="F5749" s="68">
        <v>43617</v>
      </c>
      <c r="H5749" s="68"/>
    </row>
    <row r="5750" spans="1:8">
      <c r="A5750" s="79" t="s">
        <v>14341</v>
      </c>
      <c r="B5750" s="80">
        <v>2022</v>
      </c>
      <c r="C5750" t="s">
        <v>4135</v>
      </c>
      <c r="D5750" t="s">
        <v>317</v>
      </c>
      <c r="E5750" t="s">
        <v>4136</v>
      </c>
      <c r="F5750" s="68">
        <v>43617</v>
      </c>
      <c r="H5750" s="68"/>
    </row>
    <row r="5751" spans="1:8">
      <c r="A5751" s="79" t="s">
        <v>14341</v>
      </c>
      <c r="B5751" s="80">
        <v>2022</v>
      </c>
      <c r="C5751" t="s">
        <v>4139</v>
      </c>
      <c r="D5751" t="s">
        <v>317</v>
      </c>
      <c r="E5751" t="s">
        <v>4140</v>
      </c>
      <c r="F5751" s="68">
        <v>43617</v>
      </c>
      <c r="H5751" s="68"/>
    </row>
    <row r="5752" spans="1:8">
      <c r="A5752" s="79" t="s">
        <v>14341</v>
      </c>
      <c r="B5752" s="80">
        <v>2022</v>
      </c>
      <c r="C5752" t="s">
        <v>4143</v>
      </c>
      <c r="D5752" t="s">
        <v>317</v>
      </c>
      <c r="E5752" t="s">
        <v>4144</v>
      </c>
      <c r="F5752" s="68">
        <v>43617</v>
      </c>
      <c r="H5752" s="68"/>
    </row>
    <row r="5753" spans="1:8">
      <c r="A5753" s="79" t="s">
        <v>14341</v>
      </c>
      <c r="B5753" s="80">
        <v>2022</v>
      </c>
      <c r="C5753" t="s">
        <v>4147</v>
      </c>
      <c r="D5753" t="s">
        <v>317</v>
      </c>
      <c r="E5753" t="s">
        <v>4148</v>
      </c>
      <c r="F5753" s="68">
        <v>43617</v>
      </c>
      <c r="H5753" s="68"/>
    </row>
    <row r="5754" spans="1:8">
      <c r="A5754" s="79" t="s">
        <v>14341</v>
      </c>
      <c r="B5754" s="80">
        <v>2022</v>
      </c>
      <c r="C5754" t="s">
        <v>4152</v>
      </c>
      <c r="D5754" t="s">
        <v>317</v>
      </c>
      <c r="E5754" t="s">
        <v>4153</v>
      </c>
      <c r="F5754" s="68">
        <v>43617</v>
      </c>
      <c r="H5754" s="68"/>
    </row>
    <row r="5755" spans="1:8">
      <c r="A5755" s="79" t="s">
        <v>14341</v>
      </c>
      <c r="B5755" s="80">
        <v>2022</v>
      </c>
      <c r="C5755" t="s">
        <v>4155</v>
      </c>
      <c r="D5755" t="s">
        <v>317</v>
      </c>
      <c r="E5755" t="s">
        <v>4156</v>
      </c>
      <c r="F5755" s="68">
        <v>43617</v>
      </c>
      <c r="H5755" s="68"/>
    </row>
    <row r="5756" spans="1:8">
      <c r="A5756" s="79" t="s">
        <v>14341</v>
      </c>
      <c r="B5756" s="80">
        <v>2022</v>
      </c>
      <c r="C5756" t="s">
        <v>15726</v>
      </c>
      <c r="D5756" t="s">
        <v>317</v>
      </c>
      <c r="E5756" t="s">
        <v>4159</v>
      </c>
      <c r="F5756" s="68">
        <v>43617</v>
      </c>
      <c r="H5756" s="68"/>
    </row>
    <row r="5757" spans="1:8">
      <c r="A5757" s="79" t="s">
        <v>14341</v>
      </c>
      <c r="B5757" s="80">
        <v>2022</v>
      </c>
      <c r="C5757" t="s">
        <v>15727</v>
      </c>
      <c r="D5757" t="s">
        <v>317</v>
      </c>
      <c r="E5757" t="s">
        <v>4162</v>
      </c>
      <c r="F5757" s="68">
        <v>43617</v>
      </c>
      <c r="H5757" s="68"/>
    </row>
    <row r="5758" spans="1:8">
      <c r="A5758" s="79" t="s">
        <v>14341</v>
      </c>
      <c r="B5758" s="80">
        <v>2022</v>
      </c>
      <c r="C5758" t="s">
        <v>4165</v>
      </c>
      <c r="D5758" t="s">
        <v>317</v>
      </c>
      <c r="E5758" t="s">
        <v>4166</v>
      </c>
      <c r="F5758" s="68">
        <v>43617</v>
      </c>
      <c r="H5758" s="68"/>
    </row>
    <row r="5759" spans="1:8">
      <c r="A5759" s="79" t="s">
        <v>14341</v>
      </c>
      <c r="B5759" s="80">
        <v>2022</v>
      </c>
      <c r="C5759" t="s">
        <v>15728</v>
      </c>
      <c r="D5759" t="s">
        <v>317</v>
      </c>
      <c r="E5759" t="s">
        <v>4168</v>
      </c>
      <c r="F5759" s="68">
        <v>43617</v>
      </c>
      <c r="H5759" s="68"/>
    </row>
    <row r="5760" spans="1:8">
      <c r="A5760" s="79" t="s">
        <v>14341</v>
      </c>
      <c r="B5760" s="80">
        <v>2022</v>
      </c>
      <c r="C5760" t="s">
        <v>4171</v>
      </c>
      <c r="D5760" t="s">
        <v>317</v>
      </c>
      <c r="E5760" t="s">
        <v>4172</v>
      </c>
      <c r="F5760" s="68">
        <v>43617</v>
      </c>
      <c r="H5760" s="68"/>
    </row>
    <row r="5761" spans="1:8">
      <c r="A5761" s="79" t="s">
        <v>14272</v>
      </c>
      <c r="B5761" s="80">
        <v>2022</v>
      </c>
      <c r="C5761" t="s">
        <v>4173</v>
      </c>
      <c r="D5761" t="s">
        <v>317</v>
      </c>
      <c r="E5761" t="s">
        <v>4174</v>
      </c>
      <c r="F5761" s="68">
        <v>43891</v>
      </c>
      <c r="H5761" s="68"/>
    </row>
    <row r="5762" spans="1:8">
      <c r="A5762" s="79" t="s">
        <v>14272</v>
      </c>
      <c r="B5762" s="80">
        <v>2022</v>
      </c>
      <c r="C5762" t="s">
        <v>4177</v>
      </c>
      <c r="D5762" t="s">
        <v>317</v>
      </c>
      <c r="E5762" t="s">
        <v>4178</v>
      </c>
      <c r="F5762" s="68">
        <v>43891</v>
      </c>
      <c r="H5762" s="68"/>
    </row>
    <row r="5763" spans="1:8">
      <c r="A5763" s="79" t="s">
        <v>14272</v>
      </c>
      <c r="B5763" s="80">
        <v>2022</v>
      </c>
      <c r="C5763" t="s">
        <v>4181</v>
      </c>
      <c r="D5763" t="s">
        <v>317</v>
      </c>
      <c r="E5763" t="s">
        <v>4182</v>
      </c>
      <c r="F5763" s="68">
        <v>43831</v>
      </c>
      <c r="H5763" s="68"/>
    </row>
    <row r="5764" spans="1:8">
      <c r="A5764" s="79" t="s">
        <v>14272</v>
      </c>
      <c r="B5764" s="80">
        <v>2022</v>
      </c>
      <c r="C5764" t="s">
        <v>3281</v>
      </c>
      <c r="D5764" t="s">
        <v>317</v>
      </c>
      <c r="E5764" t="s">
        <v>4185</v>
      </c>
      <c r="F5764" s="68">
        <v>43831</v>
      </c>
      <c r="H5764" s="68"/>
    </row>
    <row r="5765" spans="1:8">
      <c r="A5765" s="79" t="s">
        <v>14342</v>
      </c>
      <c r="B5765" s="80">
        <v>2022</v>
      </c>
      <c r="C5765" t="s">
        <v>4189</v>
      </c>
      <c r="D5765" t="s">
        <v>317</v>
      </c>
      <c r="E5765" t="s">
        <v>4190</v>
      </c>
      <c r="F5765" s="68">
        <v>43678</v>
      </c>
      <c r="H5765" s="68"/>
    </row>
    <row r="5766" spans="1:8">
      <c r="A5766" s="79" t="s">
        <v>14343</v>
      </c>
      <c r="B5766" s="80">
        <v>2022</v>
      </c>
      <c r="C5766" t="s">
        <v>4193</v>
      </c>
      <c r="D5766" t="s">
        <v>317</v>
      </c>
      <c r="E5766" t="s">
        <v>4194</v>
      </c>
      <c r="F5766" s="68">
        <v>43922</v>
      </c>
      <c r="H5766" s="68"/>
    </row>
    <row r="5767" spans="1:8">
      <c r="A5767" s="79" t="s">
        <v>14343</v>
      </c>
      <c r="B5767" s="80">
        <v>2022</v>
      </c>
      <c r="C5767" t="s">
        <v>4197</v>
      </c>
      <c r="D5767" t="s">
        <v>317</v>
      </c>
      <c r="E5767" t="s">
        <v>4198</v>
      </c>
      <c r="F5767" s="68">
        <v>42948</v>
      </c>
      <c r="H5767" s="68"/>
    </row>
    <row r="5768" spans="1:8">
      <c r="A5768" s="79" t="s">
        <v>14344</v>
      </c>
      <c r="B5768" s="80">
        <v>2022</v>
      </c>
      <c r="C5768" t="s">
        <v>4201</v>
      </c>
      <c r="D5768" t="s">
        <v>317</v>
      </c>
      <c r="E5768" t="s">
        <v>4202</v>
      </c>
      <c r="F5768" s="68">
        <v>43313</v>
      </c>
      <c r="H5768" s="68"/>
    </row>
    <row r="5769" spans="1:8">
      <c r="A5769" s="79" t="s">
        <v>14344</v>
      </c>
      <c r="B5769" s="80">
        <v>2022</v>
      </c>
      <c r="C5769" t="s">
        <v>4205</v>
      </c>
      <c r="D5769" t="s">
        <v>317</v>
      </c>
      <c r="E5769" t="s">
        <v>4206</v>
      </c>
      <c r="F5769" s="68">
        <v>43497</v>
      </c>
      <c r="H5769" s="68"/>
    </row>
    <row r="5770" spans="1:8">
      <c r="A5770" s="79" t="s">
        <v>14345</v>
      </c>
      <c r="B5770" s="80">
        <v>2022</v>
      </c>
      <c r="C5770" t="s">
        <v>4208</v>
      </c>
      <c r="D5770" t="s">
        <v>317</v>
      </c>
      <c r="E5770" t="s">
        <v>4209</v>
      </c>
      <c r="F5770" s="68">
        <v>43525</v>
      </c>
      <c r="H5770" s="68"/>
    </row>
    <row r="5771" spans="1:8">
      <c r="A5771" s="79" t="s">
        <v>14345</v>
      </c>
      <c r="B5771" s="80">
        <v>2022</v>
      </c>
      <c r="C5771" t="s">
        <v>4214</v>
      </c>
      <c r="D5771" t="s">
        <v>317</v>
      </c>
      <c r="E5771" t="s">
        <v>4215</v>
      </c>
      <c r="F5771" s="68">
        <v>43466</v>
      </c>
      <c r="H5771" s="68"/>
    </row>
    <row r="5772" spans="1:8">
      <c r="A5772" s="79" t="s">
        <v>14345</v>
      </c>
      <c r="B5772" s="80">
        <v>2022</v>
      </c>
      <c r="C5772" t="s">
        <v>4218</v>
      </c>
      <c r="D5772" t="s">
        <v>317</v>
      </c>
      <c r="E5772" t="s">
        <v>4219</v>
      </c>
      <c r="F5772" s="68">
        <v>43497</v>
      </c>
      <c r="H5772" s="68"/>
    </row>
    <row r="5773" spans="1:8">
      <c r="A5773" s="79" t="s">
        <v>14345</v>
      </c>
      <c r="B5773" s="80">
        <v>2022</v>
      </c>
      <c r="C5773" t="s">
        <v>3540</v>
      </c>
      <c r="D5773" t="s">
        <v>317</v>
      </c>
      <c r="E5773" t="s">
        <v>4222</v>
      </c>
      <c r="F5773" s="68">
        <v>43497</v>
      </c>
      <c r="H5773" s="68"/>
    </row>
    <row r="5774" spans="1:8">
      <c r="A5774" s="79" t="s">
        <v>14345</v>
      </c>
      <c r="B5774" s="80">
        <v>2022</v>
      </c>
      <c r="C5774" t="s">
        <v>4223</v>
      </c>
      <c r="D5774" t="s">
        <v>317</v>
      </c>
      <c r="E5774" t="s">
        <v>4224</v>
      </c>
      <c r="F5774" s="68">
        <v>43983</v>
      </c>
      <c r="H5774" s="68"/>
    </row>
    <row r="5775" spans="1:8">
      <c r="A5775" s="79" t="s">
        <v>14346</v>
      </c>
      <c r="B5775" s="80">
        <v>2022</v>
      </c>
      <c r="C5775" t="s">
        <v>4226</v>
      </c>
      <c r="D5775" t="s">
        <v>317</v>
      </c>
      <c r="E5775" t="s">
        <v>4227</v>
      </c>
      <c r="F5775" s="68">
        <v>43647</v>
      </c>
      <c r="H5775" s="68"/>
    </row>
    <row r="5776" spans="1:8">
      <c r="A5776" s="79" t="s">
        <v>14347</v>
      </c>
      <c r="B5776" s="80">
        <v>2022</v>
      </c>
      <c r="C5776" t="s">
        <v>4230</v>
      </c>
      <c r="D5776" t="s">
        <v>317</v>
      </c>
      <c r="E5776" t="s">
        <v>4231</v>
      </c>
      <c r="F5776" s="68">
        <v>43647</v>
      </c>
      <c r="H5776" s="68"/>
    </row>
    <row r="5777" spans="1:8">
      <c r="A5777" s="79" t="s">
        <v>14348</v>
      </c>
      <c r="B5777" s="80">
        <v>2022</v>
      </c>
      <c r="C5777" t="s">
        <v>4234</v>
      </c>
      <c r="D5777" t="s">
        <v>317</v>
      </c>
      <c r="E5777" t="s">
        <v>4235</v>
      </c>
      <c r="F5777" s="68">
        <v>43952</v>
      </c>
      <c r="H5777" s="68"/>
    </row>
    <row r="5778" spans="1:8">
      <c r="A5778" s="79" t="s">
        <v>14348</v>
      </c>
      <c r="B5778" s="80">
        <v>2022</v>
      </c>
      <c r="C5778" t="s">
        <v>15729</v>
      </c>
      <c r="D5778" t="s">
        <v>317</v>
      </c>
      <c r="E5778" t="s">
        <v>4238</v>
      </c>
      <c r="F5778" s="68">
        <v>43800</v>
      </c>
      <c r="H5778" s="68"/>
    </row>
    <row r="5779" spans="1:8">
      <c r="A5779" s="79" t="s">
        <v>14348</v>
      </c>
      <c r="B5779" s="80">
        <v>2022</v>
      </c>
      <c r="C5779" t="s">
        <v>4241</v>
      </c>
      <c r="D5779" t="s">
        <v>317</v>
      </c>
      <c r="E5779" t="s">
        <v>4242</v>
      </c>
      <c r="F5779" s="68">
        <v>43800</v>
      </c>
      <c r="H5779" s="68"/>
    </row>
    <row r="5780" spans="1:8">
      <c r="A5780" s="79" t="s">
        <v>14348</v>
      </c>
      <c r="B5780" s="80">
        <v>2022</v>
      </c>
      <c r="C5780" t="s">
        <v>4243</v>
      </c>
      <c r="D5780" t="s">
        <v>317</v>
      </c>
      <c r="E5780" t="s">
        <v>4244</v>
      </c>
      <c r="F5780" s="68">
        <v>43800</v>
      </c>
      <c r="H5780" s="68"/>
    </row>
    <row r="5781" spans="1:8">
      <c r="A5781" s="79" t="s">
        <v>14348</v>
      </c>
      <c r="B5781" s="80">
        <v>2022</v>
      </c>
      <c r="C5781" t="s">
        <v>4247</v>
      </c>
      <c r="D5781" t="s">
        <v>317</v>
      </c>
      <c r="E5781" t="s">
        <v>4248</v>
      </c>
      <c r="F5781" s="68">
        <v>43800</v>
      </c>
      <c r="H5781" s="68"/>
    </row>
    <row r="5782" spans="1:8">
      <c r="A5782" s="79" t="s">
        <v>14348</v>
      </c>
      <c r="B5782" s="80">
        <v>2022</v>
      </c>
      <c r="C5782" t="s">
        <v>4253</v>
      </c>
      <c r="D5782" t="s">
        <v>317</v>
      </c>
      <c r="E5782" t="s">
        <v>4254</v>
      </c>
      <c r="F5782" s="68">
        <v>43800</v>
      </c>
      <c r="H5782" s="68"/>
    </row>
    <row r="5783" spans="1:8">
      <c r="A5783" s="79" t="s">
        <v>14348</v>
      </c>
      <c r="B5783" s="80">
        <v>2022</v>
      </c>
      <c r="C5783" t="s">
        <v>4256</v>
      </c>
      <c r="D5783" t="s">
        <v>317</v>
      </c>
      <c r="E5783" t="s">
        <v>4257</v>
      </c>
      <c r="F5783" s="68">
        <v>43800</v>
      </c>
      <c r="H5783" s="68"/>
    </row>
    <row r="5784" spans="1:8">
      <c r="A5784" s="79" t="s">
        <v>14348</v>
      </c>
      <c r="B5784" s="80">
        <v>2022</v>
      </c>
      <c r="C5784" t="s">
        <v>4263</v>
      </c>
      <c r="D5784" t="s">
        <v>317</v>
      </c>
      <c r="E5784" t="s">
        <v>4264</v>
      </c>
      <c r="F5784" s="68">
        <v>43800</v>
      </c>
      <c r="H5784" s="68"/>
    </row>
    <row r="5785" spans="1:8">
      <c r="A5785" s="79" t="s">
        <v>14348</v>
      </c>
      <c r="B5785" s="80">
        <v>2022</v>
      </c>
      <c r="C5785" t="s">
        <v>4267</v>
      </c>
      <c r="D5785" t="s">
        <v>317</v>
      </c>
      <c r="E5785" t="s">
        <v>4268</v>
      </c>
      <c r="F5785" s="68">
        <v>43800</v>
      </c>
      <c r="H5785" s="68"/>
    </row>
    <row r="5786" spans="1:8">
      <c r="A5786" s="79" t="s">
        <v>14348</v>
      </c>
      <c r="B5786" s="80">
        <v>2022</v>
      </c>
      <c r="C5786" t="s">
        <v>4275</v>
      </c>
      <c r="D5786" t="s">
        <v>317</v>
      </c>
      <c r="E5786" t="s">
        <v>4276</v>
      </c>
      <c r="F5786" s="68">
        <v>43800</v>
      </c>
      <c r="H5786" s="68"/>
    </row>
    <row r="5787" spans="1:8">
      <c r="A5787" s="79" t="s">
        <v>14348</v>
      </c>
      <c r="B5787" s="80">
        <v>2022</v>
      </c>
      <c r="C5787" t="s">
        <v>4281</v>
      </c>
      <c r="D5787" t="s">
        <v>317</v>
      </c>
      <c r="E5787" t="s">
        <v>4282</v>
      </c>
      <c r="F5787" s="68">
        <v>43800</v>
      </c>
      <c r="H5787" s="68"/>
    </row>
    <row r="5788" spans="1:8">
      <c r="A5788" s="79" t="s">
        <v>14349</v>
      </c>
      <c r="B5788" s="80">
        <v>2022</v>
      </c>
      <c r="C5788" t="s">
        <v>4285</v>
      </c>
      <c r="D5788" t="s">
        <v>317</v>
      </c>
      <c r="E5788" t="s">
        <v>4286</v>
      </c>
      <c r="F5788" s="68">
        <v>43952</v>
      </c>
      <c r="H5788" s="68"/>
    </row>
    <row r="5789" spans="1:8">
      <c r="A5789" s="79" t="s">
        <v>14350</v>
      </c>
      <c r="B5789" s="80">
        <v>2022</v>
      </c>
      <c r="C5789" t="s">
        <v>4291</v>
      </c>
      <c r="D5789" t="s">
        <v>317</v>
      </c>
      <c r="E5789" t="s">
        <v>4292</v>
      </c>
      <c r="F5789" s="68">
        <v>43891</v>
      </c>
      <c r="H5789" s="68"/>
    </row>
    <row r="5790" spans="1:8">
      <c r="A5790" s="79" t="s">
        <v>14350</v>
      </c>
      <c r="B5790" s="80">
        <v>2022</v>
      </c>
      <c r="C5790" t="s">
        <v>4294</v>
      </c>
      <c r="D5790" t="s">
        <v>317</v>
      </c>
      <c r="E5790" t="s">
        <v>4295</v>
      </c>
      <c r="F5790" s="68">
        <v>43800</v>
      </c>
      <c r="H5790" s="68"/>
    </row>
    <row r="5791" spans="1:8">
      <c r="A5791" s="79" t="s">
        <v>14350</v>
      </c>
      <c r="B5791" s="80">
        <v>2022</v>
      </c>
      <c r="C5791" t="s">
        <v>4297</v>
      </c>
      <c r="D5791" t="s">
        <v>317</v>
      </c>
      <c r="E5791" t="s">
        <v>4298</v>
      </c>
      <c r="F5791" s="68">
        <v>43678</v>
      </c>
      <c r="H5791" s="68"/>
    </row>
    <row r="5792" spans="1:8">
      <c r="A5792" s="79" t="s">
        <v>14351</v>
      </c>
      <c r="B5792" s="80">
        <v>2022</v>
      </c>
      <c r="C5792" t="s">
        <v>4301</v>
      </c>
      <c r="D5792" t="s">
        <v>317</v>
      </c>
      <c r="E5792" t="s">
        <v>4302</v>
      </c>
      <c r="F5792" s="68">
        <v>43922</v>
      </c>
      <c r="H5792" s="68"/>
    </row>
    <row r="5793" spans="1:8">
      <c r="A5793" s="79" t="s">
        <v>14351</v>
      </c>
      <c r="B5793" s="80">
        <v>2022</v>
      </c>
      <c r="C5793" t="s">
        <v>4304</v>
      </c>
      <c r="D5793" t="s">
        <v>317</v>
      </c>
      <c r="E5793" t="s">
        <v>4305</v>
      </c>
      <c r="F5793" s="68">
        <v>43952</v>
      </c>
      <c r="H5793" s="68"/>
    </row>
    <row r="5794" spans="1:8">
      <c r="A5794" s="79" t="s">
        <v>14351</v>
      </c>
      <c r="B5794" s="80">
        <v>2022</v>
      </c>
      <c r="C5794" t="s">
        <v>4307</v>
      </c>
      <c r="D5794" t="s">
        <v>317</v>
      </c>
      <c r="E5794" t="s">
        <v>4308</v>
      </c>
      <c r="F5794" s="68">
        <v>43983</v>
      </c>
      <c r="H5794" s="68"/>
    </row>
    <row r="5795" spans="1:8">
      <c r="A5795" s="79" t="s">
        <v>13887</v>
      </c>
      <c r="B5795" s="80">
        <v>2022</v>
      </c>
      <c r="C5795" t="s">
        <v>4311</v>
      </c>
      <c r="D5795" t="s">
        <v>317</v>
      </c>
      <c r="E5795" t="s">
        <v>4312</v>
      </c>
      <c r="F5795" s="68">
        <v>43497</v>
      </c>
      <c r="H5795" s="68"/>
    </row>
    <row r="5796" spans="1:8">
      <c r="A5796" s="79" t="s">
        <v>13887</v>
      </c>
      <c r="B5796" s="80">
        <v>2022</v>
      </c>
      <c r="C5796" t="s">
        <v>4315</v>
      </c>
      <c r="D5796" t="s">
        <v>317</v>
      </c>
      <c r="E5796" t="s">
        <v>4316</v>
      </c>
      <c r="F5796" s="68">
        <v>43800</v>
      </c>
      <c r="H5796" s="68"/>
    </row>
    <row r="5797" spans="1:8">
      <c r="A5797" s="79" t="s">
        <v>13887</v>
      </c>
      <c r="B5797" s="80">
        <v>2022</v>
      </c>
      <c r="C5797" t="s">
        <v>4319</v>
      </c>
      <c r="D5797" t="s">
        <v>317</v>
      </c>
      <c r="E5797" t="s">
        <v>4320</v>
      </c>
      <c r="F5797" s="68">
        <v>43800</v>
      </c>
      <c r="H5797" s="68"/>
    </row>
    <row r="5798" spans="1:8">
      <c r="A5798" s="79" t="s">
        <v>13887</v>
      </c>
      <c r="B5798" s="80">
        <v>2022</v>
      </c>
      <c r="C5798" t="s">
        <v>4323</v>
      </c>
      <c r="D5798" t="s">
        <v>317</v>
      </c>
      <c r="E5798" t="s">
        <v>4324</v>
      </c>
      <c r="F5798" s="68">
        <v>43800</v>
      </c>
      <c r="H5798" s="68"/>
    </row>
    <row r="5799" spans="1:8">
      <c r="A5799" s="79" t="s">
        <v>13887</v>
      </c>
      <c r="B5799" s="80">
        <v>2022</v>
      </c>
      <c r="C5799" t="s">
        <v>4326</v>
      </c>
      <c r="D5799" t="s">
        <v>317</v>
      </c>
      <c r="E5799" t="s">
        <v>4327</v>
      </c>
      <c r="F5799" s="68">
        <v>43770</v>
      </c>
      <c r="H5799" s="68"/>
    </row>
    <row r="5800" spans="1:8">
      <c r="A5800" s="79" t="s">
        <v>13890</v>
      </c>
      <c r="B5800" s="80">
        <v>2022</v>
      </c>
      <c r="C5800" t="s">
        <v>4330</v>
      </c>
      <c r="D5800" t="s">
        <v>317</v>
      </c>
      <c r="E5800" t="s">
        <v>4331</v>
      </c>
      <c r="F5800" s="68">
        <v>43525</v>
      </c>
      <c r="H5800" s="68"/>
    </row>
    <row r="5801" spans="1:8">
      <c r="A5801" s="79" t="s">
        <v>13890</v>
      </c>
      <c r="B5801" s="80">
        <v>2022</v>
      </c>
      <c r="C5801" t="s">
        <v>4334</v>
      </c>
      <c r="D5801" t="s">
        <v>317</v>
      </c>
      <c r="E5801" t="s">
        <v>4335</v>
      </c>
      <c r="F5801" s="68">
        <v>43831</v>
      </c>
      <c r="H5801" s="68"/>
    </row>
    <row r="5802" spans="1:8">
      <c r="A5802" s="79" t="s">
        <v>13890</v>
      </c>
      <c r="B5802" s="80">
        <v>2022</v>
      </c>
      <c r="C5802" t="s">
        <v>4337</v>
      </c>
      <c r="D5802" t="s">
        <v>317</v>
      </c>
      <c r="E5802" t="s">
        <v>4338</v>
      </c>
      <c r="F5802" s="68">
        <v>43770</v>
      </c>
      <c r="H5802" s="68"/>
    </row>
    <row r="5803" spans="1:8">
      <c r="A5803" s="79" t="s">
        <v>13890</v>
      </c>
      <c r="B5803" s="80">
        <v>2022</v>
      </c>
      <c r="C5803" t="s">
        <v>4341</v>
      </c>
      <c r="D5803" t="s">
        <v>317</v>
      </c>
      <c r="E5803" t="s">
        <v>4342</v>
      </c>
      <c r="F5803" s="68">
        <v>43862</v>
      </c>
      <c r="H5803" s="68"/>
    </row>
    <row r="5804" spans="1:8">
      <c r="A5804" s="79" t="s">
        <v>14352</v>
      </c>
      <c r="B5804" s="80">
        <v>2022</v>
      </c>
      <c r="C5804" t="s">
        <v>4713</v>
      </c>
      <c r="D5804" t="s">
        <v>317</v>
      </c>
      <c r="E5804" t="s">
        <v>4345</v>
      </c>
      <c r="F5804" s="68">
        <v>43891</v>
      </c>
      <c r="H5804" s="68"/>
    </row>
    <row r="5805" spans="1:8">
      <c r="A5805" s="79" t="s">
        <v>14352</v>
      </c>
      <c r="B5805" s="80">
        <v>2022</v>
      </c>
      <c r="C5805" t="s">
        <v>4713</v>
      </c>
      <c r="D5805" t="s">
        <v>317</v>
      </c>
      <c r="E5805" t="s">
        <v>4348</v>
      </c>
      <c r="F5805" s="68">
        <v>43831</v>
      </c>
      <c r="H5805" s="68"/>
    </row>
    <row r="5806" spans="1:8">
      <c r="A5806" s="79" t="s">
        <v>14352</v>
      </c>
      <c r="B5806" s="80">
        <v>2022</v>
      </c>
      <c r="C5806" t="s">
        <v>4351</v>
      </c>
      <c r="D5806" t="s">
        <v>317</v>
      </c>
      <c r="E5806" t="s">
        <v>4352</v>
      </c>
      <c r="F5806" s="68">
        <v>43770</v>
      </c>
      <c r="H5806" s="68"/>
    </row>
    <row r="5807" spans="1:8">
      <c r="A5807" s="79" t="s">
        <v>13895</v>
      </c>
      <c r="B5807" s="80">
        <v>2022</v>
      </c>
      <c r="C5807" t="s">
        <v>4353</v>
      </c>
      <c r="D5807" t="s">
        <v>317</v>
      </c>
      <c r="E5807" t="s">
        <v>4354</v>
      </c>
      <c r="F5807" s="68">
        <v>44013</v>
      </c>
      <c r="H5807" s="68"/>
    </row>
    <row r="5808" spans="1:8">
      <c r="A5808" s="79" t="s">
        <v>13895</v>
      </c>
      <c r="B5808" s="80">
        <v>2022</v>
      </c>
      <c r="C5808" t="s">
        <v>1588</v>
      </c>
      <c r="D5808" t="s">
        <v>317</v>
      </c>
      <c r="E5808" t="s">
        <v>4357</v>
      </c>
      <c r="F5808" s="68">
        <v>43678</v>
      </c>
      <c r="H5808" s="68"/>
    </row>
    <row r="5809" spans="1:8">
      <c r="A5809" s="79" t="s">
        <v>13895</v>
      </c>
      <c r="B5809" s="80">
        <v>2022</v>
      </c>
      <c r="C5809" t="s">
        <v>4360</v>
      </c>
      <c r="D5809" t="s">
        <v>317</v>
      </c>
      <c r="E5809" t="s">
        <v>4361</v>
      </c>
      <c r="F5809" s="68">
        <v>43983</v>
      </c>
      <c r="H5809" s="68"/>
    </row>
    <row r="5810" spans="1:8">
      <c r="A5810" s="79" t="s">
        <v>13895</v>
      </c>
      <c r="B5810" s="80">
        <v>2022</v>
      </c>
      <c r="C5810" t="s">
        <v>4364</v>
      </c>
      <c r="D5810" t="s">
        <v>317</v>
      </c>
      <c r="E5810" t="s">
        <v>4365</v>
      </c>
      <c r="F5810" s="68">
        <v>43891</v>
      </c>
      <c r="H5810" s="68"/>
    </row>
    <row r="5811" spans="1:8">
      <c r="A5811" s="79" t="s">
        <v>13895</v>
      </c>
      <c r="B5811" s="80">
        <v>2022</v>
      </c>
      <c r="C5811" t="s">
        <v>4367</v>
      </c>
      <c r="D5811" t="s">
        <v>317</v>
      </c>
      <c r="E5811" t="s">
        <v>4368</v>
      </c>
      <c r="F5811" s="68">
        <v>43983</v>
      </c>
      <c r="H5811" s="68"/>
    </row>
    <row r="5812" spans="1:8">
      <c r="A5812" s="79" t="s">
        <v>14353</v>
      </c>
      <c r="B5812" s="80">
        <v>2022</v>
      </c>
      <c r="C5812" t="s">
        <v>4371</v>
      </c>
      <c r="D5812" t="s">
        <v>317</v>
      </c>
      <c r="E5812" t="s">
        <v>4372</v>
      </c>
      <c r="F5812" s="68">
        <v>43891</v>
      </c>
      <c r="H5812" s="68"/>
    </row>
    <row r="5813" spans="1:8">
      <c r="A5813" s="79" t="s">
        <v>13901</v>
      </c>
      <c r="B5813" s="80">
        <v>2022</v>
      </c>
      <c r="C5813" t="s">
        <v>3169</v>
      </c>
      <c r="D5813" t="s">
        <v>317</v>
      </c>
      <c r="E5813" t="s">
        <v>4374</v>
      </c>
      <c r="F5813" s="68">
        <v>43922</v>
      </c>
      <c r="H5813" s="68"/>
    </row>
    <row r="5814" spans="1:8">
      <c r="A5814" s="79" t="s">
        <v>14354</v>
      </c>
      <c r="B5814" s="80">
        <v>2022</v>
      </c>
      <c r="C5814" t="s">
        <v>4376</v>
      </c>
      <c r="D5814" t="s">
        <v>317</v>
      </c>
      <c r="E5814" t="s">
        <v>4377</v>
      </c>
      <c r="F5814" s="68">
        <v>43770</v>
      </c>
      <c r="H5814" s="68"/>
    </row>
    <row r="5815" spans="1:8">
      <c r="A5815" s="79" t="s">
        <v>13910</v>
      </c>
      <c r="B5815" s="80">
        <v>2022</v>
      </c>
      <c r="C5815" t="s">
        <v>4380</v>
      </c>
      <c r="D5815" t="s">
        <v>317</v>
      </c>
      <c r="E5815" t="s">
        <v>4381</v>
      </c>
      <c r="F5815" s="68">
        <v>43951</v>
      </c>
      <c r="H5815" s="68"/>
    </row>
    <row r="5816" spans="1:8">
      <c r="A5816" s="79" t="s">
        <v>13910</v>
      </c>
      <c r="B5816" s="80">
        <v>2022</v>
      </c>
      <c r="C5816" t="s">
        <v>4384</v>
      </c>
      <c r="D5816" t="s">
        <v>317</v>
      </c>
      <c r="E5816" t="s">
        <v>4385</v>
      </c>
      <c r="F5816" s="68">
        <v>43983</v>
      </c>
      <c r="H5816" s="68"/>
    </row>
    <row r="5817" spans="1:8">
      <c r="A5817" s="79" t="s">
        <v>13910</v>
      </c>
      <c r="B5817" s="80">
        <v>2022</v>
      </c>
      <c r="C5817" t="s">
        <v>4388</v>
      </c>
      <c r="D5817" t="s">
        <v>317</v>
      </c>
      <c r="E5817" t="s">
        <v>4389</v>
      </c>
      <c r="F5817" s="68">
        <v>43951</v>
      </c>
      <c r="H5817" s="68"/>
    </row>
    <row r="5818" spans="1:8">
      <c r="A5818" s="79" t="s">
        <v>13910</v>
      </c>
      <c r="B5818" s="80">
        <v>2022</v>
      </c>
      <c r="C5818" t="s">
        <v>4391</v>
      </c>
      <c r="D5818" t="s">
        <v>317</v>
      </c>
      <c r="E5818" t="s">
        <v>4392</v>
      </c>
      <c r="F5818" s="68">
        <v>44044</v>
      </c>
      <c r="H5818" s="68"/>
    </row>
    <row r="5819" spans="1:8">
      <c r="A5819" s="79" t="s">
        <v>13910</v>
      </c>
      <c r="B5819" s="80">
        <v>2022</v>
      </c>
      <c r="C5819" t="s">
        <v>4395</v>
      </c>
      <c r="D5819" t="s">
        <v>317</v>
      </c>
      <c r="E5819" t="s">
        <v>4396</v>
      </c>
      <c r="F5819" s="68">
        <v>44075</v>
      </c>
      <c r="H5819" s="68"/>
    </row>
    <row r="5820" spans="1:8">
      <c r="A5820" s="79" t="s">
        <v>13910</v>
      </c>
      <c r="B5820" s="80">
        <v>2022</v>
      </c>
      <c r="C5820" t="s">
        <v>15730</v>
      </c>
      <c r="D5820" t="s">
        <v>317</v>
      </c>
      <c r="E5820" t="s">
        <v>4399</v>
      </c>
      <c r="F5820" s="68">
        <v>44136</v>
      </c>
      <c r="H5820" s="68"/>
    </row>
    <row r="5821" spans="1:8">
      <c r="A5821" s="79" t="s">
        <v>13910</v>
      </c>
      <c r="B5821" s="80">
        <v>2022</v>
      </c>
      <c r="C5821" t="s">
        <v>4402</v>
      </c>
      <c r="D5821" t="s">
        <v>317</v>
      </c>
      <c r="E5821" t="s">
        <v>4403</v>
      </c>
      <c r="F5821" s="68">
        <v>43889</v>
      </c>
      <c r="H5821" s="68"/>
    </row>
    <row r="5822" spans="1:8">
      <c r="A5822" s="79" t="s">
        <v>13910</v>
      </c>
      <c r="B5822" s="80">
        <v>2022</v>
      </c>
      <c r="C5822" t="s">
        <v>4406</v>
      </c>
      <c r="D5822" t="s">
        <v>317</v>
      </c>
      <c r="E5822" t="s">
        <v>4407</v>
      </c>
      <c r="F5822" s="68">
        <v>43951</v>
      </c>
      <c r="H5822" s="68"/>
    </row>
    <row r="5823" spans="1:8">
      <c r="A5823" s="79" t="s">
        <v>13913</v>
      </c>
      <c r="B5823" s="80">
        <v>2022</v>
      </c>
      <c r="C5823" t="s">
        <v>15731</v>
      </c>
      <c r="D5823" t="s">
        <v>317</v>
      </c>
      <c r="E5823" t="s">
        <v>4412</v>
      </c>
      <c r="F5823" s="68">
        <v>43984</v>
      </c>
      <c r="H5823" s="68"/>
    </row>
    <row r="5824" spans="1:8">
      <c r="A5824" s="79" t="s">
        <v>13913</v>
      </c>
      <c r="B5824" s="80">
        <v>2022</v>
      </c>
      <c r="C5824" t="s">
        <v>4413</v>
      </c>
      <c r="D5824" t="s">
        <v>317</v>
      </c>
      <c r="E5824" t="s">
        <v>4414</v>
      </c>
      <c r="F5824" s="68">
        <v>44013</v>
      </c>
      <c r="H5824" s="68"/>
    </row>
    <row r="5825" spans="1:8">
      <c r="A5825" s="79" t="s">
        <v>13913</v>
      </c>
      <c r="B5825" s="80">
        <v>2022</v>
      </c>
      <c r="C5825" t="s">
        <v>4416</v>
      </c>
      <c r="D5825" t="s">
        <v>317</v>
      </c>
      <c r="E5825" t="s">
        <v>4417</v>
      </c>
      <c r="F5825" s="68">
        <v>44011</v>
      </c>
      <c r="H5825" s="68"/>
    </row>
    <row r="5826" spans="1:8">
      <c r="A5826" s="79" t="s">
        <v>13913</v>
      </c>
      <c r="B5826" s="80">
        <v>2022</v>
      </c>
      <c r="C5826" t="s">
        <v>4420</v>
      </c>
      <c r="D5826" t="s">
        <v>317</v>
      </c>
      <c r="E5826" t="s">
        <v>4421</v>
      </c>
      <c r="F5826" s="68">
        <v>43252</v>
      </c>
      <c r="H5826" s="68"/>
    </row>
    <row r="5827" spans="1:8">
      <c r="A5827" s="79" t="s">
        <v>13913</v>
      </c>
      <c r="B5827" s="80">
        <v>2022</v>
      </c>
      <c r="C5827" t="s">
        <v>4426</v>
      </c>
      <c r="D5827" t="s">
        <v>317</v>
      </c>
      <c r="E5827" t="s">
        <v>4427</v>
      </c>
      <c r="F5827" s="68">
        <v>43889</v>
      </c>
      <c r="H5827" s="68"/>
    </row>
    <row r="5828" spans="1:8">
      <c r="A5828" s="79" t="s">
        <v>13913</v>
      </c>
      <c r="B5828" s="80">
        <v>2022</v>
      </c>
      <c r="C5828" t="s">
        <v>4429</v>
      </c>
      <c r="D5828" t="s">
        <v>317</v>
      </c>
      <c r="E5828" t="s">
        <v>4430</v>
      </c>
      <c r="F5828" s="68">
        <v>43889</v>
      </c>
      <c r="H5828" s="68"/>
    </row>
    <row r="5829" spans="1:8">
      <c r="A5829" s="79" t="s">
        <v>14355</v>
      </c>
      <c r="B5829" s="80">
        <v>2022</v>
      </c>
      <c r="C5829" t="s">
        <v>15732</v>
      </c>
      <c r="D5829" t="s">
        <v>317</v>
      </c>
      <c r="E5829" t="s">
        <v>4433</v>
      </c>
      <c r="F5829" s="68">
        <v>44136</v>
      </c>
      <c r="H5829" s="68"/>
    </row>
    <row r="5830" spans="1:8">
      <c r="A5830" s="79" t="s">
        <v>13914</v>
      </c>
      <c r="B5830" s="80">
        <v>2022</v>
      </c>
      <c r="C5830" t="s">
        <v>3261</v>
      </c>
      <c r="D5830" t="s">
        <v>317</v>
      </c>
      <c r="E5830" t="s">
        <v>4436</v>
      </c>
      <c r="F5830" s="68">
        <v>43951</v>
      </c>
      <c r="H5830" s="68"/>
    </row>
    <row r="5831" spans="1:8">
      <c r="A5831" s="79" t="s">
        <v>13914</v>
      </c>
      <c r="B5831" s="80">
        <v>2022</v>
      </c>
      <c r="C5831" t="s">
        <v>4438</v>
      </c>
      <c r="D5831" t="s">
        <v>317</v>
      </c>
      <c r="E5831" t="s">
        <v>4439</v>
      </c>
      <c r="F5831" s="68">
        <v>43951</v>
      </c>
      <c r="H5831" s="68"/>
    </row>
    <row r="5832" spans="1:8">
      <c r="A5832" s="79" t="s">
        <v>14356</v>
      </c>
      <c r="B5832" s="80">
        <v>2022</v>
      </c>
      <c r="C5832" t="s">
        <v>4442</v>
      </c>
      <c r="D5832" t="s">
        <v>317</v>
      </c>
      <c r="E5832" t="s">
        <v>4443</v>
      </c>
      <c r="F5832" s="68">
        <v>43800</v>
      </c>
      <c r="H5832" s="68"/>
    </row>
    <row r="5833" spans="1:8">
      <c r="A5833" s="79" t="s">
        <v>14356</v>
      </c>
      <c r="B5833" s="80">
        <v>2022</v>
      </c>
      <c r="C5833" t="s">
        <v>4446</v>
      </c>
      <c r="D5833" t="s">
        <v>317</v>
      </c>
      <c r="E5833" t="s">
        <v>4447</v>
      </c>
      <c r="F5833" s="68">
        <v>44011</v>
      </c>
      <c r="H5833" s="68"/>
    </row>
    <row r="5834" spans="1:8">
      <c r="A5834" s="79" t="s">
        <v>14356</v>
      </c>
      <c r="B5834" s="80">
        <v>2022</v>
      </c>
      <c r="C5834" t="s">
        <v>4450</v>
      </c>
      <c r="D5834" t="s">
        <v>317</v>
      </c>
      <c r="E5834" t="s">
        <v>4451</v>
      </c>
      <c r="F5834" s="68">
        <v>43556</v>
      </c>
      <c r="H5834" s="68"/>
    </row>
    <row r="5835" spans="1:8">
      <c r="A5835" s="79" t="s">
        <v>14356</v>
      </c>
      <c r="B5835" s="80">
        <v>2022</v>
      </c>
      <c r="C5835" t="s">
        <v>4454</v>
      </c>
      <c r="D5835" t="s">
        <v>317</v>
      </c>
      <c r="E5835" t="s">
        <v>4455</v>
      </c>
      <c r="F5835" s="68">
        <v>44044</v>
      </c>
      <c r="H5835" s="68"/>
    </row>
    <row r="5836" spans="1:8">
      <c r="A5836" s="79" t="s">
        <v>14356</v>
      </c>
      <c r="B5836" s="80">
        <v>2022</v>
      </c>
      <c r="C5836" t="s">
        <v>4458</v>
      </c>
      <c r="D5836" t="s">
        <v>317</v>
      </c>
      <c r="E5836" t="s">
        <v>4459</v>
      </c>
      <c r="F5836" s="68">
        <v>44013</v>
      </c>
      <c r="H5836" s="68"/>
    </row>
    <row r="5837" spans="1:8">
      <c r="A5837" s="79" t="s">
        <v>14356</v>
      </c>
      <c r="B5837" s="80">
        <v>2022</v>
      </c>
      <c r="C5837" t="s">
        <v>4462</v>
      </c>
      <c r="D5837" t="s">
        <v>317</v>
      </c>
      <c r="E5837" t="s">
        <v>4463</v>
      </c>
      <c r="F5837" s="68">
        <v>43556</v>
      </c>
      <c r="H5837" s="68"/>
    </row>
    <row r="5838" spans="1:8">
      <c r="A5838" s="79" t="s">
        <v>14356</v>
      </c>
      <c r="B5838" s="80">
        <v>2022</v>
      </c>
      <c r="C5838" t="s">
        <v>4311</v>
      </c>
      <c r="D5838" t="s">
        <v>317</v>
      </c>
      <c r="E5838" t="s">
        <v>4466</v>
      </c>
      <c r="F5838" s="68">
        <v>44013</v>
      </c>
      <c r="H5838" s="68"/>
    </row>
    <row r="5839" spans="1:8">
      <c r="A5839" s="79" t="s">
        <v>14356</v>
      </c>
      <c r="B5839" s="80">
        <v>2022</v>
      </c>
      <c r="C5839" t="s">
        <v>4469</v>
      </c>
      <c r="D5839" t="s">
        <v>317</v>
      </c>
      <c r="E5839" t="s">
        <v>4470</v>
      </c>
      <c r="F5839" s="68">
        <v>43902</v>
      </c>
      <c r="H5839" s="68"/>
    </row>
    <row r="5840" spans="1:8">
      <c r="A5840" s="79" t="s">
        <v>14356</v>
      </c>
      <c r="B5840" s="80">
        <v>2022</v>
      </c>
      <c r="C5840" t="s">
        <v>4473</v>
      </c>
      <c r="D5840" t="s">
        <v>317</v>
      </c>
      <c r="E5840" t="s">
        <v>4474</v>
      </c>
      <c r="F5840" s="68">
        <v>43800</v>
      </c>
      <c r="H5840" s="68"/>
    </row>
    <row r="5841" spans="1:8">
      <c r="A5841" s="79" t="s">
        <v>14356</v>
      </c>
      <c r="B5841" s="80">
        <v>2022</v>
      </c>
      <c r="C5841" t="s">
        <v>4477</v>
      </c>
      <c r="D5841" t="s">
        <v>317</v>
      </c>
      <c r="E5841" t="s">
        <v>4478</v>
      </c>
      <c r="F5841" s="68">
        <v>43800</v>
      </c>
      <c r="H5841" s="68"/>
    </row>
    <row r="5842" spans="1:8">
      <c r="A5842" s="79" t="s">
        <v>13918</v>
      </c>
      <c r="B5842" s="80">
        <v>2022</v>
      </c>
      <c r="C5842" t="s">
        <v>4481</v>
      </c>
      <c r="D5842" t="s">
        <v>317</v>
      </c>
      <c r="E5842" t="s">
        <v>4482</v>
      </c>
      <c r="F5842" s="68">
        <v>43800</v>
      </c>
      <c r="H5842" s="68"/>
    </row>
    <row r="5843" spans="1:8">
      <c r="A5843" s="79" t="s">
        <v>13918</v>
      </c>
      <c r="B5843" s="80">
        <v>2022</v>
      </c>
      <c r="C5843" t="s">
        <v>4485</v>
      </c>
      <c r="D5843" t="s">
        <v>317</v>
      </c>
      <c r="E5843" t="s">
        <v>4486</v>
      </c>
      <c r="F5843" s="68">
        <v>44013</v>
      </c>
      <c r="H5843" s="68"/>
    </row>
    <row r="5844" spans="1:8">
      <c r="A5844" s="79" t="s">
        <v>13918</v>
      </c>
      <c r="B5844" s="80">
        <v>2022</v>
      </c>
      <c r="C5844" t="s">
        <v>4489</v>
      </c>
      <c r="D5844" t="s">
        <v>317</v>
      </c>
      <c r="E5844" t="s">
        <v>4490</v>
      </c>
      <c r="F5844" s="68">
        <v>44011</v>
      </c>
      <c r="H5844" s="68"/>
    </row>
    <row r="5845" spans="1:8">
      <c r="A5845" s="79" t="s">
        <v>13918</v>
      </c>
      <c r="B5845" s="80">
        <v>2022</v>
      </c>
      <c r="C5845" t="s">
        <v>15733</v>
      </c>
      <c r="D5845" t="s">
        <v>317</v>
      </c>
      <c r="E5845" t="s">
        <v>4493</v>
      </c>
      <c r="F5845" s="68">
        <v>44012</v>
      </c>
      <c r="H5845" s="68"/>
    </row>
    <row r="5846" spans="1:8">
      <c r="A5846" s="79" t="s">
        <v>13918</v>
      </c>
      <c r="B5846" s="80">
        <v>2022</v>
      </c>
      <c r="C5846" t="s">
        <v>4496</v>
      </c>
      <c r="D5846" t="s">
        <v>317</v>
      </c>
      <c r="E5846" t="s">
        <v>4497</v>
      </c>
      <c r="F5846" s="68">
        <v>43983</v>
      </c>
      <c r="H5846" s="68"/>
    </row>
    <row r="5847" spans="1:8">
      <c r="A5847" s="79" t="s">
        <v>13918</v>
      </c>
      <c r="B5847" s="80">
        <v>2022</v>
      </c>
      <c r="C5847" t="s">
        <v>4500</v>
      </c>
      <c r="D5847" t="s">
        <v>317</v>
      </c>
      <c r="E5847" t="s">
        <v>4501</v>
      </c>
      <c r="F5847" s="68">
        <v>43983</v>
      </c>
      <c r="H5847" s="68"/>
    </row>
    <row r="5848" spans="1:8">
      <c r="A5848" s="79" t="s">
        <v>13923</v>
      </c>
      <c r="B5848" s="80">
        <v>2022</v>
      </c>
      <c r="C5848" t="s">
        <v>4502</v>
      </c>
      <c r="D5848" t="s">
        <v>317</v>
      </c>
      <c r="E5848" t="s">
        <v>4503</v>
      </c>
      <c r="F5848" s="68">
        <v>44013</v>
      </c>
      <c r="H5848" s="68"/>
    </row>
    <row r="5849" spans="1:8">
      <c r="A5849" s="79" t="s">
        <v>13923</v>
      </c>
      <c r="B5849" s="80">
        <v>2022</v>
      </c>
      <c r="C5849" t="s">
        <v>4506</v>
      </c>
      <c r="D5849" t="s">
        <v>317</v>
      </c>
      <c r="E5849" t="s">
        <v>4507</v>
      </c>
      <c r="F5849" s="68">
        <v>44013</v>
      </c>
      <c r="H5849" s="68"/>
    </row>
    <row r="5850" spans="1:8">
      <c r="A5850" s="79" t="s">
        <v>13923</v>
      </c>
      <c r="B5850" s="80">
        <v>2022</v>
      </c>
      <c r="C5850" t="s">
        <v>4116</v>
      </c>
      <c r="D5850" t="s">
        <v>317</v>
      </c>
      <c r="E5850" t="s">
        <v>4510</v>
      </c>
      <c r="F5850" s="68">
        <v>44013</v>
      </c>
      <c r="H5850" s="68"/>
    </row>
    <row r="5851" spans="1:8">
      <c r="A5851" s="79" t="s">
        <v>13923</v>
      </c>
      <c r="B5851" s="80">
        <v>2022</v>
      </c>
      <c r="C5851" t="s">
        <v>4513</v>
      </c>
      <c r="D5851" t="s">
        <v>317</v>
      </c>
      <c r="E5851" t="s">
        <v>4514</v>
      </c>
      <c r="F5851" s="68">
        <v>44013</v>
      </c>
      <c r="H5851" s="68"/>
    </row>
    <row r="5852" spans="1:8">
      <c r="A5852" s="79" t="s">
        <v>13923</v>
      </c>
      <c r="B5852" s="80">
        <v>2022</v>
      </c>
      <c r="C5852" t="s">
        <v>4517</v>
      </c>
      <c r="D5852" t="s">
        <v>317</v>
      </c>
      <c r="E5852" t="s">
        <v>4518</v>
      </c>
      <c r="F5852" s="68">
        <v>44013</v>
      </c>
      <c r="H5852" s="68"/>
    </row>
    <row r="5853" spans="1:8">
      <c r="A5853" s="79" t="s">
        <v>13923</v>
      </c>
      <c r="B5853" s="80">
        <v>2022</v>
      </c>
      <c r="C5853" t="s">
        <v>4521</v>
      </c>
      <c r="D5853" t="s">
        <v>317</v>
      </c>
      <c r="E5853" t="s">
        <v>4522</v>
      </c>
      <c r="F5853" s="68">
        <v>44013</v>
      </c>
      <c r="H5853" s="68"/>
    </row>
    <row r="5854" spans="1:8">
      <c r="A5854" s="79" t="s">
        <v>13923</v>
      </c>
      <c r="B5854" s="80">
        <v>2022</v>
      </c>
      <c r="C5854" t="s">
        <v>4525</v>
      </c>
      <c r="D5854" t="s">
        <v>317</v>
      </c>
      <c r="E5854" t="s">
        <v>4526</v>
      </c>
      <c r="F5854" s="68">
        <v>44013</v>
      </c>
      <c r="H5854" s="68"/>
    </row>
    <row r="5855" spans="1:8">
      <c r="A5855" s="79" t="s">
        <v>13923</v>
      </c>
      <c r="B5855" s="80">
        <v>2022</v>
      </c>
      <c r="C5855" t="s">
        <v>4529</v>
      </c>
      <c r="D5855" t="s">
        <v>317</v>
      </c>
      <c r="E5855" t="s">
        <v>4530</v>
      </c>
      <c r="F5855" s="68">
        <v>44013</v>
      </c>
      <c r="H5855" s="68"/>
    </row>
    <row r="5856" spans="1:8">
      <c r="A5856" s="79" t="s">
        <v>13923</v>
      </c>
      <c r="B5856" s="80">
        <v>2022</v>
      </c>
      <c r="C5856" t="s">
        <v>4533</v>
      </c>
      <c r="D5856" t="s">
        <v>317</v>
      </c>
      <c r="E5856" t="s">
        <v>4534</v>
      </c>
      <c r="F5856" s="68">
        <v>44013</v>
      </c>
      <c r="H5856" s="68"/>
    </row>
    <row r="5857" spans="1:8">
      <c r="A5857" s="79" t="s">
        <v>13923</v>
      </c>
      <c r="B5857" s="80">
        <v>2022</v>
      </c>
      <c r="C5857" t="s">
        <v>4536</v>
      </c>
      <c r="D5857" t="s">
        <v>317</v>
      </c>
      <c r="E5857" t="s">
        <v>4537</v>
      </c>
      <c r="F5857" s="68">
        <v>44013</v>
      </c>
      <c r="H5857" s="68"/>
    </row>
    <row r="5858" spans="1:8">
      <c r="A5858" s="79" t="s">
        <v>13923</v>
      </c>
      <c r="B5858" s="80">
        <v>2022</v>
      </c>
      <c r="C5858" t="s">
        <v>4540</v>
      </c>
      <c r="D5858" t="s">
        <v>317</v>
      </c>
      <c r="E5858" t="s">
        <v>4541</v>
      </c>
      <c r="F5858" s="68">
        <v>44013</v>
      </c>
      <c r="H5858" s="68"/>
    </row>
    <row r="5859" spans="1:8">
      <c r="A5859" s="79" t="s">
        <v>13923</v>
      </c>
      <c r="B5859" s="80">
        <v>2022</v>
      </c>
      <c r="C5859" t="s">
        <v>4544</v>
      </c>
      <c r="D5859" t="s">
        <v>317</v>
      </c>
      <c r="E5859" t="s">
        <v>4545</v>
      </c>
      <c r="F5859" s="68">
        <v>44013</v>
      </c>
      <c r="H5859" s="68"/>
    </row>
    <row r="5860" spans="1:8">
      <c r="A5860" s="79" t="s">
        <v>13923</v>
      </c>
      <c r="B5860" s="80">
        <v>2022</v>
      </c>
      <c r="C5860" t="s">
        <v>4547</v>
      </c>
      <c r="D5860" t="s">
        <v>317</v>
      </c>
      <c r="E5860" t="s">
        <v>4548</v>
      </c>
      <c r="F5860" s="68">
        <v>44013</v>
      </c>
      <c r="H5860" s="68"/>
    </row>
    <row r="5861" spans="1:8">
      <c r="A5861" s="79" t="s">
        <v>13923</v>
      </c>
      <c r="B5861" s="80">
        <v>2022</v>
      </c>
      <c r="C5861" t="s">
        <v>4551</v>
      </c>
      <c r="D5861" t="s">
        <v>317</v>
      </c>
      <c r="E5861" t="s">
        <v>4552</v>
      </c>
      <c r="F5861" s="68">
        <v>44013</v>
      </c>
      <c r="H5861" s="68"/>
    </row>
    <row r="5862" spans="1:8">
      <c r="A5862" s="79" t="s">
        <v>13923</v>
      </c>
      <c r="B5862" s="80">
        <v>2022</v>
      </c>
      <c r="C5862" t="s">
        <v>3022</v>
      </c>
      <c r="D5862" t="s">
        <v>317</v>
      </c>
      <c r="E5862" t="s">
        <v>4555</v>
      </c>
      <c r="F5862" s="68">
        <v>44013</v>
      </c>
      <c r="H5862" s="68"/>
    </row>
    <row r="5863" spans="1:8">
      <c r="A5863" s="79" t="s">
        <v>13923</v>
      </c>
      <c r="B5863" s="80">
        <v>2022</v>
      </c>
      <c r="C5863" t="s">
        <v>4557</v>
      </c>
      <c r="D5863" t="s">
        <v>317</v>
      </c>
      <c r="E5863" t="s">
        <v>4558</v>
      </c>
      <c r="F5863" s="68">
        <v>44013</v>
      </c>
      <c r="H5863" s="68"/>
    </row>
    <row r="5864" spans="1:8">
      <c r="A5864" s="79" t="s">
        <v>13923</v>
      </c>
      <c r="B5864" s="80">
        <v>2022</v>
      </c>
      <c r="C5864" t="s">
        <v>4560</v>
      </c>
      <c r="D5864" t="s">
        <v>317</v>
      </c>
      <c r="E5864" t="s">
        <v>4561</v>
      </c>
      <c r="F5864" s="68">
        <v>44013</v>
      </c>
      <c r="H5864" s="68"/>
    </row>
    <row r="5865" spans="1:8">
      <c r="A5865" s="79" t="s">
        <v>13923</v>
      </c>
      <c r="B5865" s="80">
        <v>2022</v>
      </c>
      <c r="C5865" t="s">
        <v>4564</v>
      </c>
      <c r="D5865" t="s">
        <v>317</v>
      </c>
      <c r="E5865" t="s">
        <v>4565</v>
      </c>
      <c r="F5865" s="68">
        <v>44013</v>
      </c>
      <c r="H5865" s="68"/>
    </row>
    <row r="5866" spans="1:8">
      <c r="A5866" s="79" t="s">
        <v>13923</v>
      </c>
      <c r="B5866" s="80">
        <v>2022</v>
      </c>
      <c r="C5866" t="s">
        <v>1393</v>
      </c>
      <c r="D5866" t="s">
        <v>317</v>
      </c>
      <c r="E5866" t="s">
        <v>4568</v>
      </c>
      <c r="F5866" s="68">
        <v>44013</v>
      </c>
      <c r="H5866" s="68"/>
    </row>
    <row r="5867" spans="1:8">
      <c r="A5867" s="79" t="s">
        <v>13923</v>
      </c>
      <c r="B5867" s="80">
        <v>2022</v>
      </c>
      <c r="C5867" t="s">
        <v>4571</v>
      </c>
      <c r="D5867" t="s">
        <v>317</v>
      </c>
      <c r="E5867" t="s">
        <v>4572</v>
      </c>
      <c r="F5867" s="68">
        <v>44011</v>
      </c>
      <c r="H5867" s="68"/>
    </row>
    <row r="5868" spans="1:8">
      <c r="A5868" s="79" t="s">
        <v>13932</v>
      </c>
      <c r="B5868" s="80">
        <v>2022</v>
      </c>
      <c r="C5868" t="s">
        <v>4575</v>
      </c>
      <c r="D5868" t="s">
        <v>317</v>
      </c>
      <c r="E5868" t="s">
        <v>4576</v>
      </c>
      <c r="F5868" s="68">
        <v>43556</v>
      </c>
      <c r="H5868" s="68"/>
    </row>
    <row r="5869" spans="1:8">
      <c r="A5869" s="79" t="s">
        <v>14334</v>
      </c>
      <c r="B5869" s="80">
        <v>2022</v>
      </c>
      <c r="C5869" t="s">
        <v>4579</v>
      </c>
      <c r="D5869" t="s">
        <v>317</v>
      </c>
      <c r="E5869" t="s">
        <v>4580</v>
      </c>
      <c r="F5869" s="68">
        <v>43831</v>
      </c>
      <c r="H5869" s="68"/>
    </row>
    <row r="5870" spans="1:8">
      <c r="A5870" s="79" t="s">
        <v>13877</v>
      </c>
      <c r="B5870" s="80">
        <v>2022</v>
      </c>
      <c r="C5870" t="s">
        <v>4585</v>
      </c>
      <c r="D5870" t="s">
        <v>317</v>
      </c>
      <c r="E5870" t="s">
        <v>4586</v>
      </c>
      <c r="F5870" s="68">
        <v>43739</v>
      </c>
      <c r="H5870" s="68"/>
    </row>
    <row r="5871" spans="1:8">
      <c r="A5871" s="79" t="s">
        <v>13887</v>
      </c>
      <c r="B5871" s="80">
        <v>2022</v>
      </c>
      <c r="C5871" t="s">
        <v>4587</v>
      </c>
      <c r="D5871" t="s">
        <v>317</v>
      </c>
      <c r="E5871" t="s">
        <v>4588</v>
      </c>
      <c r="F5871" s="68">
        <v>43770</v>
      </c>
      <c r="H5871" s="68"/>
    </row>
    <row r="5872" spans="1:8">
      <c r="A5872" s="79" t="s">
        <v>13913</v>
      </c>
      <c r="B5872" s="80">
        <v>2022</v>
      </c>
      <c r="C5872" t="s">
        <v>15623</v>
      </c>
      <c r="D5872" t="s">
        <v>317</v>
      </c>
      <c r="E5872" t="s">
        <v>4591</v>
      </c>
      <c r="F5872" s="68">
        <v>43984</v>
      </c>
      <c r="H5872" s="68"/>
    </row>
    <row r="5873" spans="1:8">
      <c r="A5873" s="79" t="s">
        <v>13913</v>
      </c>
      <c r="B5873" s="80">
        <v>2022</v>
      </c>
      <c r="C5873" t="s">
        <v>4594</v>
      </c>
      <c r="D5873" t="s">
        <v>317</v>
      </c>
      <c r="E5873" t="s">
        <v>4595</v>
      </c>
      <c r="F5873" s="68">
        <v>43617</v>
      </c>
      <c r="H5873" s="68"/>
    </row>
    <row r="5874" spans="1:8">
      <c r="A5874" s="79" t="s">
        <v>14355</v>
      </c>
      <c r="B5874" s="80">
        <v>2022</v>
      </c>
      <c r="C5874" t="s">
        <v>4598</v>
      </c>
      <c r="D5874" t="s">
        <v>317</v>
      </c>
      <c r="E5874" t="s">
        <v>4599</v>
      </c>
      <c r="F5874" s="68">
        <v>43922</v>
      </c>
      <c r="H5874" s="68"/>
    </row>
    <row r="5875" spans="1:8">
      <c r="A5875" s="79" t="s">
        <v>13953</v>
      </c>
      <c r="B5875" s="80">
        <v>2023</v>
      </c>
      <c r="C5875" t="s">
        <v>4601</v>
      </c>
      <c r="D5875" t="s">
        <v>317</v>
      </c>
      <c r="E5875" t="s">
        <v>4602</v>
      </c>
      <c r="F5875" s="68">
        <v>44013</v>
      </c>
      <c r="H5875" s="68"/>
    </row>
    <row r="5876" spans="1:8">
      <c r="A5876" s="79" t="s">
        <v>13953</v>
      </c>
      <c r="B5876" s="80">
        <v>2023</v>
      </c>
      <c r="C5876" t="s">
        <v>4124</v>
      </c>
      <c r="D5876" t="s">
        <v>317</v>
      </c>
      <c r="E5876" t="s">
        <v>4604</v>
      </c>
      <c r="F5876" s="68">
        <v>43770</v>
      </c>
      <c r="H5876" s="68"/>
    </row>
    <row r="5877" spans="1:8">
      <c r="A5877" s="79" t="s">
        <v>13953</v>
      </c>
      <c r="B5877" s="80">
        <v>2023</v>
      </c>
      <c r="C5877" t="s">
        <v>4608</v>
      </c>
      <c r="D5877" t="s">
        <v>317</v>
      </c>
      <c r="E5877" t="s">
        <v>4609</v>
      </c>
      <c r="F5877" s="68">
        <v>43770</v>
      </c>
      <c r="H5877" s="68"/>
    </row>
    <row r="5878" spans="1:8">
      <c r="A5878" s="79" t="s">
        <v>13953</v>
      </c>
      <c r="B5878" s="80">
        <v>2023</v>
      </c>
      <c r="C5878" t="s">
        <v>4155</v>
      </c>
      <c r="D5878" t="s">
        <v>317</v>
      </c>
      <c r="E5878" t="s">
        <v>4612</v>
      </c>
      <c r="F5878" s="68">
        <v>43770</v>
      </c>
      <c r="H5878" s="68"/>
    </row>
    <row r="5879" spans="1:8">
      <c r="A5879" s="79" t="s">
        <v>14357</v>
      </c>
      <c r="B5879" s="80">
        <v>2023</v>
      </c>
      <c r="C5879" t="s">
        <v>4615</v>
      </c>
      <c r="D5879" t="s">
        <v>317</v>
      </c>
      <c r="E5879" t="s">
        <v>4616</v>
      </c>
      <c r="F5879" s="68">
        <v>44044</v>
      </c>
      <c r="H5879" s="68"/>
    </row>
    <row r="5880" spans="1:8">
      <c r="A5880" s="79" t="s">
        <v>14357</v>
      </c>
      <c r="B5880" s="80">
        <v>2023</v>
      </c>
      <c r="C5880" t="s">
        <v>4618</v>
      </c>
      <c r="D5880" t="s">
        <v>317</v>
      </c>
      <c r="E5880" t="s">
        <v>4619</v>
      </c>
      <c r="F5880" s="68">
        <v>43965</v>
      </c>
      <c r="H5880" s="68"/>
    </row>
    <row r="5881" spans="1:8">
      <c r="A5881" s="79" t="s">
        <v>14357</v>
      </c>
      <c r="B5881" s="80">
        <v>2023</v>
      </c>
      <c r="C5881" t="s">
        <v>4622</v>
      </c>
      <c r="D5881" t="s">
        <v>317</v>
      </c>
      <c r="E5881" t="s">
        <v>4623</v>
      </c>
      <c r="F5881" s="68">
        <v>44013</v>
      </c>
      <c r="H5881" s="68"/>
    </row>
    <row r="5882" spans="1:8">
      <c r="A5882" s="79" t="s">
        <v>14357</v>
      </c>
      <c r="B5882" s="80">
        <v>2023</v>
      </c>
      <c r="C5882" t="s">
        <v>4626</v>
      </c>
      <c r="D5882" t="s">
        <v>317</v>
      </c>
      <c r="E5882" t="s">
        <v>4627</v>
      </c>
      <c r="F5882" s="68">
        <v>44013</v>
      </c>
      <c r="H5882" s="68"/>
    </row>
    <row r="5883" spans="1:8">
      <c r="A5883" s="79" t="s">
        <v>14357</v>
      </c>
      <c r="B5883" s="80">
        <v>2023</v>
      </c>
      <c r="C5883" t="s">
        <v>4630</v>
      </c>
      <c r="D5883" t="s">
        <v>317</v>
      </c>
      <c r="E5883" t="s">
        <v>4631</v>
      </c>
      <c r="F5883" s="68">
        <v>44013</v>
      </c>
      <c r="H5883" s="68"/>
    </row>
    <row r="5884" spans="1:8">
      <c r="A5884" s="79" t="s">
        <v>14357</v>
      </c>
      <c r="B5884" s="80">
        <v>2023</v>
      </c>
      <c r="C5884" t="s">
        <v>4634</v>
      </c>
      <c r="D5884" t="s">
        <v>317</v>
      </c>
      <c r="E5884" t="s">
        <v>4635</v>
      </c>
      <c r="F5884" s="68">
        <v>43922</v>
      </c>
      <c r="H5884" s="68"/>
    </row>
    <row r="5885" spans="1:8">
      <c r="A5885" s="79" t="s">
        <v>14358</v>
      </c>
      <c r="B5885" s="80">
        <v>2023</v>
      </c>
      <c r="C5885" t="s">
        <v>4637</v>
      </c>
      <c r="D5885" t="s">
        <v>317</v>
      </c>
      <c r="E5885" t="s">
        <v>4638</v>
      </c>
      <c r="F5885" s="68">
        <v>43843</v>
      </c>
      <c r="H5885" s="68"/>
    </row>
    <row r="5886" spans="1:8">
      <c r="A5886" s="79" t="s">
        <v>14358</v>
      </c>
      <c r="B5886" s="80">
        <v>2023</v>
      </c>
      <c r="C5886" t="s">
        <v>4640</v>
      </c>
      <c r="D5886" t="s">
        <v>317</v>
      </c>
      <c r="E5886" t="s">
        <v>4641</v>
      </c>
      <c r="F5886" s="68">
        <v>44013</v>
      </c>
      <c r="H5886" s="68"/>
    </row>
    <row r="5887" spans="1:8">
      <c r="A5887" s="79" t="s">
        <v>14358</v>
      </c>
      <c r="B5887" s="80">
        <v>2023</v>
      </c>
      <c r="C5887" t="s">
        <v>4643</v>
      </c>
      <c r="D5887" t="s">
        <v>317</v>
      </c>
      <c r="E5887" t="s">
        <v>4644</v>
      </c>
      <c r="F5887" s="68">
        <v>44044</v>
      </c>
      <c r="H5887" s="68"/>
    </row>
    <row r="5888" spans="1:8">
      <c r="A5888" s="79" t="s">
        <v>14358</v>
      </c>
      <c r="B5888" s="80">
        <v>2023</v>
      </c>
      <c r="C5888" t="s">
        <v>4646</v>
      </c>
      <c r="D5888" t="s">
        <v>317</v>
      </c>
      <c r="E5888" t="s">
        <v>4647</v>
      </c>
      <c r="F5888" s="68">
        <v>44012</v>
      </c>
      <c r="H5888" s="68"/>
    </row>
    <row r="5889" spans="1:8">
      <c r="A5889" s="79" t="s">
        <v>14358</v>
      </c>
      <c r="B5889" s="80">
        <v>2023</v>
      </c>
      <c r="C5889" t="s">
        <v>4376</v>
      </c>
      <c r="D5889" t="s">
        <v>317</v>
      </c>
      <c r="E5889" t="s">
        <v>4650</v>
      </c>
      <c r="F5889" s="68">
        <v>44105</v>
      </c>
      <c r="H5889" s="68"/>
    </row>
    <row r="5890" spans="1:8">
      <c r="A5890" s="79" t="s">
        <v>14358</v>
      </c>
      <c r="B5890" s="80">
        <v>2023</v>
      </c>
      <c r="C5890" t="s">
        <v>4652</v>
      </c>
      <c r="D5890" t="s">
        <v>317</v>
      </c>
      <c r="E5890" t="s">
        <v>4653</v>
      </c>
      <c r="F5890" s="68">
        <v>44105</v>
      </c>
      <c r="H5890" s="68"/>
    </row>
    <row r="5891" spans="1:8">
      <c r="A5891" s="79" t="s">
        <v>14358</v>
      </c>
      <c r="B5891" s="80">
        <v>2023</v>
      </c>
      <c r="C5891" t="s">
        <v>4521</v>
      </c>
      <c r="D5891" t="s">
        <v>317</v>
      </c>
      <c r="E5891" t="s">
        <v>4656</v>
      </c>
      <c r="F5891" s="68">
        <v>44105</v>
      </c>
      <c r="H5891" s="68"/>
    </row>
    <row r="5892" spans="1:8">
      <c r="A5892" s="79" t="s">
        <v>14358</v>
      </c>
      <c r="B5892" s="80">
        <v>2023</v>
      </c>
      <c r="C5892" t="s">
        <v>4659</v>
      </c>
      <c r="D5892" t="s">
        <v>317</v>
      </c>
      <c r="E5892" t="s">
        <v>4660</v>
      </c>
      <c r="F5892" s="68">
        <v>44105</v>
      </c>
      <c r="H5892" s="68"/>
    </row>
    <row r="5893" spans="1:8">
      <c r="A5893" s="79" t="s">
        <v>14358</v>
      </c>
      <c r="B5893" s="80">
        <v>2023</v>
      </c>
      <c r="C5893" t="s">
        <v>4663</v>
      </c>
      <c r="D5893" t="s">
        <v>317</v>
      </c>
      <c r="E5893" t="s">
        <v>4664</v>
      </c>
      <c r="F5893" s="68">
        <v>44105</v>
      </c>
      <c r="H5893" s="68"/>
    </row>
    <row r="5894" spans="1:8">
      <c r="A5894" s="79" t="s">
        <v>14358</v>
      </c>
      <c r="B5894" s="80">
        <v>2023</v>
      </c>
      <c r="C5894" t="s">
        <v>4667</v>
      </c>
      <c r="D5894" t="s">
        <v>317</v>
      </c>
      <c r="E5894" t="s">
        <v>4668</v>
      </c>
      <c r="F5894" s="68">
        <v>44105</v>
      </c>
      <c r="H5894" s="68"/>
    </row>
    <row r="5895" spans="1:8">
      <c r="A5895" s="79" t="s">
        <v>14358</v>
      </c>
      <c r="B5895" s="80">
        <v>2023</v>
      </c>
      <c r="C5895" t="s">
        <v>4671</v>
      </c>
      <c r="D5895" t="s">
        <v>317</v>
      </c>
      <c r="E5895" t="s">
        <v>4672</v>
      </c>
      <c r="F5895" s="68">
        <v>44105</v>
      </c>
      <c r="H5895" s="68"/>
    </row>
    <row r="5896" spans="1:8">
      <c r="A5896" s="79" t="s">
        <v>14358</v>
      </c>
      <c r="B5896" s="80">
        <v>2023</v>
      </c>
      <c r="C5896" t="s">
        <v>4675</v>
      </c>
      <c r="D5896" t="s">
        <v>317</v>
      </c>
      <c r="E5896" t="s">
        <v>4676</v>
      </c>
      <c r="F5896" s="68">
        <v>44105</v>
      </c>
      <c r="H5896" s="68"/>
    </row>
    <row r="5897" spans="1:8">
      <c r="A5897" s="79" t="s">
        <v>14358</v>
      </c>
      <c r="B5897" s="80">
        <v>2023</v>
      </c>
      <c r="C5897" t="s">
        <v>4678</v>
      </c>
      <c r="D5897" t="s">
        <v>317</v>
      </c>
      <c r="E5897" t="s">
        <v>4679</v>
      </c>
      <c r="F5897" s="68">
        <v>44105</v>
      </c>
      <c r="H5897" s="68"/>
    </row>
    <row r="5898" spans="1:8">
      <c r="A5898" s="79" t="s">
        <v>14358</v>
      </c>
      <c r="B5898" s="80">
        <v>2023</v>
      </c>
      <c r="C5898" t="s">
        <v>4682</v>
      </c>
      <c r="D5898" t="s">
        <v>317</v>
      </c>
      <c r="E5898" t="s">
        <v>4683</v>
      </c>
      <c r="F5898" s="68">
        <v>44105</v>
      </c>
      <c r="H5898" s="68"/>
    </row>
    <row r="5899" spans="1:8">
      <c r="A5899" s="79" t="s">
        <v>14359</v>
      </c>
      <c r="B5899" s="80">
        <v>2023</v>
      </c>
      <c r="C5899" t="s">
        <v>15734</v>
      </c>
      <c r="D5899" t="s">
        <v>317</v>
      </c>
      <c r="E5899" t="s">
        <v>4685</v>
      </c>
      <c r="F5899" s="68">
        <v>44012</v>
      </c>
      <c r="H5899" s="68"/>
    </row>
    <row r="5900" spans="1:8">
      <c r="A5900" s="79" t="s">
        <v>14359</v>
      </c>
      <c r="B5900" s="80">
        <v>2023</v>
      </c>
      <c r="C5900" t="s">
        <v>4143</v>
      </c>
      <c r="D5900" t="s">
        <v>317</v>
      </c>
      <c r="E5900" t="s">
        <v>4688</v>
      </c>
      <c r="F5900" s="68">
        <v>44012</v>
      </c>
      <c r="H5900" s="68"/>
    </row>
    <row r="5901" spans="1:8">
      <c r="A5901" s="79" t="s">
        <v>14359</v>
      </c>
      <c r="B5901" s="80">
        <v>2023</v>
      </c>
      <c r="C5901" t="s">
        <v>4690</v>
      </c>
      <c r="D5901" t="s">
        <v>317</v>
      </c>
      <c r="E5901" t="s">
        <v>4691</v>
      </c>
      <c r="F5901" s="68">
        <v>44044</v>
      </c>
      <c r="H5901" s="68"/>
    </row>
    <row r="5902" spans="1:8">
      <c r="A5902" s="79" t="s">
        <v>14359</v>
      </c>
      <c r="B5902" s="80">
        <v>2023</v>
      </c>
      <c r="C5902" t="s">
        <v>4694</v>
      </c>
      <c r="D5902" t="s">
        <v>317</v>
      </c>
      <c r="E5902" t="s">
        <v>4695</v>
      </c>
      <c r="F5902" s="68">
        <v>44166</v>
      </c>
      <c r="H5902" s="68"/>
    </row>
    <row r="5903" spans="1:8">
      <c r="A5903" s="79" t="s">
        <v>14359</v>
      </c>
      <c r="B5903" s="80">
        <v>2023</v>
      </c>
      <c r="C5903" t="s">
        <v>4698</v>
      </c>
      <c r="D5903" t="s">
        <v>317</v>
      </c>
      <c r="E5903" t="s">
        <v>4699</v>
      </c>
      <c r="F5903" s="68">
        <v>43952</v>
      </c>
      <c r="H5903" s="68"/>
    </row>
    <row r="5904" spans="1:8">
      <c r="A5904" s="79" t="s">
        <v>13969</v>
      </c>
      <c r="B5904" s="80">
        <v>2023</v>
      </c>
      <c r="C5904" t="s">
        <v>4700</v>
      </c>
      <c r="D5904" t="s">
        <v>317</v>
      </c>
      <c r="E5904" t="s">
        <v>4701</v>
      </c>
      <c r="F5904" s="68">
        <v>42643</v>
      </c>
      <c r="H5904" s="68"/>
    </row>
    <row r="5905" spans="1:8">
      <c r="A5905" s="79" t="s">
        <v>13969</v>
      </c>
      <c r="B5905" s="80">
        <v>2023</v>
      </c>
      <c r="C5905" t="s">
        <v>3744</v>
      </c>
      <c r="D5905" t="s">
        <v>317</v>
      </c>
      <c r="E5905" t="s">
        <v>4704</v>
      </c>
      <c r="F5905" s="68">
        <v>42643</v>
      </c>
      <c r="H5905" s="68"/>
    </row>
    <row r="5906" spans="1:8">
      <c r="A5906" s="79" t="s">
        <v>14278</v>
      </c>
      <c r="B5906" s="80">
        <v>2023</v>
      </c>
      <c r="C5906" t="s">
        <v>4708</v>
      </c>
      <c r="D5906" t="s">
        <v>317</v>
      </c>
      <c r="E5906" t="s">
        <v>4709</v>
      </c>
      <c r="F5906" s="68">
        <v>44174</v>
      </c>
      <c r="H5906" s="68"/>
    </row>
    <row r="5907" spans="1:8">
      <c r="A5907" s="79" t="s">
        <v>14278</v>
      </c>
      <c r="B5907" s="80">
        <v>2023</v>
      </c>
      <c r="C5907" t="s">
        <v>2720</v>
      </c>
      <c r="D5907" t="s">
        <v>317</v>
      </c>
      <c r="E5907" t="s">
        <v>4710</v>
      </c>
      <c r="F5907" s="68">
        <v>44166</v>
      </c>
      <c r="H5907" s="68"/>
    </row>
    <row r="5908" spans="1:8">
      <c r="A5908" s="79" t="s">
        <v>14278</v>
      </c>
      <c r="B5908" s="80">
        <v>2023</v>
      </c>
      <c r="C5908" t="s">
        <v>4713</v>
      </c>
      <c r="D5908" t="s">
        <v>317</v>
      </c>
      <c r="E5908" t="s">
        <v>4714</v>
      </c>
      <c r="F5908" s="68">
        <v>44166</v>
      </c>
      <c r="H5908" s="68"/>
    </row>
    <row r="5909" spans="1:8">
      <c r="A5909" s="79" t="s">
        <v>14278</v>
      </c>
      <c r="B5909" s="80">
        <v>2023</v>
      </c>
      <c r="C5909" t="s">
        <v>4717</v>
      </c>
      <c r="D5909" t="s">
        <v>317</v>
      </c>
      <c r="E5909" t="s">
        <v>4718</v>
      </c>
      <c r="F5909" s="68">
        <v>44075</v>
      </c>
      <c r="H5909" s="68"/>
    </row>
    <row r="5910" spans="1:8">
      <c r="A5910" s="79" t="s">
        <v>14278</v>
      </c>
      <c r="B5910" s="80">
        <v>2023</v>
      </c>
      <c r="C5910" t="s">
        <v>4720</v>
      </c>
      <c r="D5910" t="s">
        <v>317</v>
      </c>
      <c r="E5910" t="s">
        <v>4721</v>
      </c>
      <c r="F5910" s="68">
        <v>44013</v>
      </c>
      <c r="H5910" s="68"/>
    </row>
    <row r="5911" spans="1:8">
      <c r="A5911" s="79" t="s">
        <v>14278</v>
      </c>
      <c r="B5911" s="80">
        <v>2023</v>
      </c>
      <c r="C5911" t="s">
        <v>4724</v>
      </c>
      <c r="D5911" t="s">
        <v>317</v>
      </c>
      <c r="E5911" t="s">
        <v>4725</v>
      </c>
      <c r="F5911" s="68">
        <v>44105</v>
      </c>
      <c r="H5911" s="68"/>
    </row>
    <row r="5912" spans="1:8">
      <c r="A5912" s="79" t="s">
        <v>13981</v>
      </c>
      <c r="B5912" s="80">
        <v>2023</v>
      </c>
      <c r="C5912" t="s">
        <v>4728</v>
      </c>
      <c r="D5912" t="s">
        <v>317</v>
      </c>
      <c r="E5912" t="s">
        <v>4729</v>
      </c>
      <c r="F5912" s="68">
        <v>44104</v>
      </c>
      <c r="H5912" s="68"/>
    </row>
    <row r="5913" spans="1:8">
      <c r="A5913" s="79" t="s">
        <v>13981</v>
      </c>
      <c r="B5913" s="80">
        <v>2023</v>
      </c>
      <c r="C5913" t="s">
        <v>4731</v>
      </c>
      <c r="D5913" t="s">
        <v>317</v>
      </c>
      <c r="E5913" t="s">
        <v>4732</v>
      </c>
      <c r="F5913" s="68">
        <v>43983</v>
      </c>
      <c r="H5913" s="68"/>
    </row>
    <row r="5914" spans="1:8">
      <c r="A5914" s="79" t="s">
        <v>13981</v>
      </c>
      <c r="B5914" s="80">
        <v>2023</v>
      </c>
      <c r="C5914" t="s">
        <v>4735</v>
      </c>
      <c r="D5914" t="s">
        <v>317</v>
      </c>
      <c r="E5914" t="s">
        <v>4736</v>
      </c>
      <c r="F5914" s="68">
        <v>43951</v>
      </c>
      <c r="H5914" s="68"/>
    </row>
    <row r="5915" spans="1:8">
      <c r="A5915" s="79" t="s">
        <v>13981</v>
      </c>
      <c r="B5915" s="80">
        <v>2023</v>
      </c>
      <c r="C5915" t="s">
        <v>4739</v>
      </c>
      <c r="D5915" t="s">
        <v>317</v>
      </c>
      <c r="E5915" t="s">
        <v>4740</v>
      </c>
      <c r="F5915" s="68">
        <v>43862</v>
      </c>
      <c r="H5915" s="68"/>
    </row>
    <row r="5916" spans="1:8">
      <c r="A5916" s="79" t="s">
        <v>13981</v>
      </c>
      <c r="B5916" s="80">
        <v>2023</v>
      </c>
      <c r="C5916" t="s">
        <v>4742</v>
      </c>
      <c r="D5916" t="s">
        <v>317</v>
      </c>
      <c r="E5916" t="s">
        <v>4743</v>
      </c>
      <c r="F5916" s="68">
        <v>43891</v>
      </c>
      <c r="H5916" s="68"/>
    </row>
    <row r="5917" spans="1:8">
      <c r="A5917" s="79" t="s">
        <v>13981</v>
      </c>
      <c r="B5917" s="80">
        <v>2023</v>
      </c>
      <c r="C5917" t="s">
        <v>4746</v>
      </c>
      <c r="D5917" t="s">
        <v>317</v>
      </c>
      <c r="E5917" t="s">
        <v>4747</v>
      </c>
      <c r="F5917" s="68">
        <v>43891</v>
      </c>
      <c r="H5917" s="68"/>
    </row>
    <row r="5918" spans="1:8">
      <c r="A5918" s="79" t="s">
        <v>13985</v>
      </c>
      <c r="B5918" s="80">
        <v>2023</v>
      </c>
      <c r="C5918" t="s">
        <v>4752</v>
      </c>
      <c r="D5918" t="s">
        <v>317</v>
      </c>
      <c r="E5918" t="s">
        <v>4753</v>
      </c>
      <c r="F5918" s="68">
        <v>44044</v>
      </c>
      <c r="H5918" s="68"/>
    </row>
    <row r="5919" spans="1:8">
      <c r="A5919" s="79" t="s">
        <v>13985</v>
      </c>
      <c r="B5919" s="80">
        <v>2023</v>
      </c>
      <c r="C5919" t="s">
        <v>4173</v>
      </c>
      <c r="D5919" t="s">
        <v>317</v>
      </c>
      <c r="E5919" t="s">
        <v>4754</v>
      </c>
      <c r="F5919" s="68">
        <v>44105</v>
      </c>
      <c r="H5919" s="68"/>
    </row>
    <row r="5920" spans="1:8">
      <c r="A5920" s="79" t="s">
        <v>13985</v>
      </c>
      <c r="B5920" s="80">
        <v>2023</v>
      </c>
      <c r="C5920" t="s">
        <v>4759</v>
      </c>
      <c r="D5920" t="s">
        <v>317</v>
      </c>
      <c r="E5920" t="s">
        <v>4760</v>
      </c>
      <c r="F5920" s="68">
        <v>44228</v>
      </c>
      <c r="H5920" s="68"/>
    </row>
    <row r="5921" spans="1:8">
      <c r="A5921" s="79" t="s">
        <v>13985</v>
      </c>
      <c r="B5921" s="80">
        <v>2023</v>
      </c>
      <c r="C5921" t="s">
        <v>4761</v>
      </c>
      <c r="D5921" t="s">
        <v>317</v>
      </c>
      <c r="E5921" t="s">
        <v>4762</v>
      </c>
      <c r="F5921" s="68">
        <v>43983</v>
      </c>
      <c r="H5921" s="68"/>
    </row>
    <row r="5922" spans="1:8">
      <c r="A5922" s="79" t="s">
        <v>13985</v>
      </c>
      <c r="B5922" s="80">
        <v>2023</v>
      </c>
      <c r="C5922" t="s">
        <v>4764</v>
      </c>
      <c r="D5922" t="s">
        <v>317</v>
      </c>
      <c r="E5922" t="s">
        <v>4765</v>
      </c>
      <c r="F5922" s="68">
        <v>43965</v>
      </c>
      <c r="H5922" s="68"/>
    </row>
    <row r="5923" spans="1:8">
      <c r="A5923" s="79" t="s">
        <v>13985</v>
      </c>
      <c r="B5923" s="80">
        <v>2023</v>
      </c>
      <c r="C5923" t="s">
        <v>4768</v>
      </c>
      <c r="D5923" t="s">
        <v>317</v>
      </c>
      <c r="E5923" t="s">
        <v>4769</v>
      </c>
      <c r="F5923" s="68">
        <v>44105</v>
      </c>
      <c r="H5923" s="68"/>
    </row>
    <row r="5924" spans="1:8">
      <c r="A5924" s="79" t="s">
        <v>14360</v>
      </c>
      <c r="B5924" s="80">
        <v>2023</v>
      </c>
      <c r="C5924" t="s">
        <v>4772</v>
      </c>
      <c r="D5924" t="s">
        <v>317</v>
      </c>
      <c r="E5924" t="s">
        <v>4773</v>
      </c>
      <c r="F5924" s="68">
        <v>44287</v>
      </c>
      <c r="H5924" s="68"/>
    </row>
    <row r="5925" spans="1:8">
      <c r="A5925" s="79" t="s">
        <v>14360</v>
      </c>
      <c r="B5925" s="80">
        <v>2023</v>
      </c>
      <c r="C5925" t="s">
        <v>4776</v>
      </c>
      <c r="D5925" t="s">
        <v>317</v>
      </c>
      <c r="E5925" t="s">
        <v>4777</v>
      </c>
      <c r="F5925" s="68">
        <v>44287</v>
      </c>
      <c r="H5925" s="68"/>
    </row>
    <row r="5926" spans="1:8">
      <c r="A5926" s="79" t="s">
        <v>13989</v>
      </c>
      <c r="B5926" s="80">
        <v>2023</v>
      </c>
      <c r="C5926" t="s">
        <v>4779</v>
      </c>
      <c r="D5926" t="s">
        <v>317</v>
      </c>
      <c r="E5926" t="s">
        <v>4780</v>
      </c>
      <c r="F5926" s="68">
        <v>44256</v>
      </c>
      <c r="H5926" s="68"/>
    </row>
    <row r="5927" spans="1:8">
      <c r="A5927" s="79" t="s">
        <v>14230</v>
      </c>
      <c r="B5927" s="80">
        <v>2023</v>
      </c>
      <c r="C5927" t="s">
        <v>4783</v>
      </c>
      <c r="D5927" t="s">
        <v>317</v>
      </c>
      <c r="E5927" t="s">
        <v>4784</v>
      </c>
      <c r="F5927" s="68">
        <v>44256</v>
      </c>
      <c r="H5927" s="68"/>
    </row>
    <row r="5928" spans="1:8">
      <c r="A5928" s="79" t="s">
        <v>14361</v>
      </c>
      <c r="B5928" s="80">
        <v>2023</v>
      </c>
      <c r="C5928" t="s">
        <v>4787</v>
      </c>
      <c r="D5928" t="s">
        <v>317</v>
      </c>
      <c r="E5928" t="s">
        <v>4788</v>
      </c>
      <c r="F5928" s="68">
        <v>43990</v>
      </c>
      <c r="H5928" s="68"/>
    </row>
    <row r="5929" spans="1:8">
      <c r="A5929" s="79" t="s">
        <v>14361</v>
      </c>
      <c r="B5929" s="80">
        <v>2023</v>
      </c>
      <c r="C5929" t="s">
        <v>4790</v>
      </c>
      <c r="D5929" t="s">
        <v>317</v>
      </c>
      <c r="E5929" t="s">
        <v>4791</v>
      </c>
      <c r="F5929" s="68">
        <v>43990</v>
      </c>
      <c r="H5929" s="68"/>
    </row>
    <row r="5930" spans="1:8">
      <c r="A5930" s="79" t="s">
        <v>14361</v>
      </c>
      <c r="B5930" s="80">
        <v>2023</v>
      </c>
      <c r="C5930" t="s">
        <v>4794</v>
      </c>
      <c r="D5930" t="s">
        <v>317</v>
      </c>
      <c r="E5930" t="s">
        <v>4795</v>
      </c>
      <c r="F5930" s="68">
        <v>44227</v>
      </c>
      <c r="H5930" s="68"/>
    </row>
    <row r="5931" spans="1:8">
      <c r="A5931" s="79" t="s">
        <v>14361</v>
      </c>
      <c r="B5931" s="80">
        <v>2023</v>
      </c>
      <c r="C5931" t="s">
        <v>4797</v>
      </c>
      <c r="D5931" t="s">
        <v>317</v>
      </c>
      <c r="E5931" t="s">
        <v>4798</v>
      </c>
      <c r="F5931" s="68">
        <v>44227</v>
      </c>
      <c r="H5931" s="68"/>
    </row>
    <row r="5932" spans="1:8">
      <c r="A5932" s="79" t="s">
        <v>14001</v>
      </c>
      <c r="B5932" s="80">
        <v>2023</v>
      </c>
      <c r="C5932" t="s">
        <v>4802</v>
      </c>
      <c r="D5932" t="s">
        <v>317</v>
      </c>
      <c r="E5932" t="s">
        <v>4803</v>
      </c>
      <c r="F5932" s="68">
        <v>44408</v>
      </c>
      <c r="H5932" s="68"/>
    </row>
    <row r="5933" spans="1:8">
      <c r="A5933" s="79" t="s">
        <v>14362</v>
      </c>
      <c r="B5933" s="80">
        <v>2023</v>
      </c>
      <c r="C5933" t="s">
        <v>4622</v>
      </c>
      <c r="D5933" t="s">
        <v>317</v>
      </c>
      <c r="E5933" t="s">
        <v>4806</v>
      </c>
      <c r="F5933" s="68">
        <v>43951</v>
      </c>
      <c r="H5933" s="68"/>
    </row>
    <row r="5934" spans="1:8">
      <c r="A5934" s="79" t="s">
        <v>14362</v>
      </c>
      <c r="B5934" s="80">
        <v>2023</v>
      </c>
      <c r="C5934" t="s">
        <v>4809</v>
      </c>
      <c r="D5934" t="s">
        <v>317</v>
      </c>
      <c r="E5934" t="s">
        <v>4810</v>
      </c>
      <c r="F5934" s="68">
        <v>44256</v>
      </c>
      <c r="H5934" s="68"/>
    </row>
    <row r="5935" spans="1:8">
      <c r="A5935" s="79" t="s">
        <v>14005</v>
      </c>
      <c r="B5935" s="80">
        <v>2023</v>
      </c>
      <c r="C5935" t="s">
        <v>4811</v>
      </c>
      <c r="D5935" t="s">
        <v>317</v>
      </c>
      <c r="E5935" t="s">
        <v>4812</v>
      </c>
      <c r="F5935" s="68">
        <v>44075</v>
      </c>
      <c r="H5935" s="68"/>
    </row>
    <row r="5936" spans="1:8">
      <c r="A5936" s="79" t="s">
        <v>14005</v>
      </c>
      <c r="B5936" s="80">
        <v>2023</v>
      </c>
      <c r="C5936" t="s">
        <v>15731</v>
      </c>
      <c r="D5936" t="s">
        <v>317</v>
      </c>
      <c r="E5936" t="s">
        <v>4815</v>
      </c>
      <c r="F5936" s="68">
        <v>44305</v>
      </c>
      <c r="H5936" s="68"/>
    </row>
    <row r="5937" spans="1:8">
      <c r="A5937" s="79" t="s">
        <v>14007</v>
      </c>
      <c r="B5937" s="80">
        <v>2023</v>
      </c>
      <c r="C5937" t="s">
        <v>4817</v>
      </c>
      <c r="D5937" t="s">
        <v>317</v>
      </c>
      <c r="E5937" t="s">
        <v>4818</v>
      </c>
      <c r="F5937" s="68">
        <v>44317</v>
      </c>
      <c r="H5937" s="68"/>
    </row>
    <row r="5938" spans="1:8">
      <c r="A5938" s="79" t="s">
        <v>14357</v>
      </c>
      <c r="B5938" s="80">
        <v>2023</v>
      </c>
      <c r="C5938" t="s">
        <v>4821</v>
      </c>
      <c r="D5938" t="s">
        <v>317</v>
      </c>
      <c r="E5938" t="s">
        <v>4822</v>
      </c>
      <c r="F5938" s="68">
        <v>43831</v>
      </c>
      <c r="H5938" s="68"/>
    </row>
    <row r="5939" spans="1:8">
      <c r="A5939" s="79" t="s">
        <v>14230</v>
      </c>
      <c r="B5939" s="80">
        <v>2023</v>
      </c>
      <c r="C5939" t="s">
        <v>4824</v>
      </c>
      <c r="D5939" t="s">
        <v>317</v>
      </c>
      <c r="E5939" t="s">
        <v>4825</v>
      </c>
      <c r="F5939" s="68">
        <v>44256</v>
      </c>
      <c r="H5939" s="68"/>
    </row>
    <row r="5940" spans="1:8">
      <c r="A5940" s="79" t="s">
        <v>14014</v>
      </c>
      <c r="B5940" s="80">
        <v>2024</v>
      </c>
      <c r="C5940" t="s">
        <v>4828</v>
      </c>
      <c r="D5940" t="s">
        <v>317</v>
      </c>
      <c r="E5940" t="s">
        <v>4829</v>
      </c>
      <c r="F5940" s="68">
        <v>44378</v>
      </c>
      <c r="H5940" s="68"/>
    </row>
    <row r="5941" spans="1:8">
      <c r="A5941" s="79" t="s">
        <v>14232</v>
      </c>
      <c r="B5941" s="80">
        <v>2024</v>
      </c>
      <c r="C5941" t="s">
        <v>4832</v>
      </c>
      <c r="D5941" t="s">
        <v>317</v>
      </c>
      <c r="E5941" t="s">
        <v>4833</v>
      </c>
      <c r="F5941" s="68">
        <v>44012</v>
      </c>
      <c r="H5941" s="68"/>
    </row>
    <row r="5942" spans="1:8">
      <c r="A5942" s="79" t="s">
        <v>14019</v>
      </c>
      <c r="B5942" s="80">
        <v>2024</v>
      </c>
      <c r="C5942" t="s">
        <v>4835</v>
      </c>
      <c r="D5942" t="s">
        <v>317</v>
      </c>
      <c r="E5942" t="s">
        <v>4836</v>
      </c>
      <c r="F5942" s="68">
        <v>44256</v>
      </c>
      <c r="H5942" s="68"/>
    </row>
    <row r="5943" spans="1:8">
      <c r="A5943" s="79" t="s">
        <v>14023</v>
      </c>
      <c r="B5943" s="80">
        <v>2024</v>
      </c>
      <c r="C5943" t="s">
        <v>4839</v>
      </c>
      <c r="D5943" t="s">
        <v>317</v>
      </c>
      <c r="E5943" t="s">
        <v>4840</v>
      </c>
      <c r="F5943" s="68">
        <v>43435</v>
      </c>
      <c r="H5943" s="68"/>
    </row>
    <row r="5944" spans="1:8">
      <c r="A5944" s="79" t="s">
        <v>14023</v>
      </c>
      <c r="B5944" s="80">
        <v>2024</v>
      </c>
      <c r="C5944" t="s">
        <v>4843</v>
      </c>
      <c r="D5944" t="s">
        <v>317</v>
      </c>
      <c r="E5944" t="s">
        <v>4844</v>
      </c>
      <c r="F5944" s="68">
        <v>44481</v>
      </c>
      <c r="H5944" s="68"/>
    </row>
    <row r="5945" spans="1:8">
      <c r="A5945" s="79" t="s">
        <v>14023</v>
      </c>
      <c r="B5945" s="80">
        <v>2024</v>
      </c>
      <c r="C5945" t="s">
        <v>4847</v>
      </c>
      <c r="D5945" t="s">
        <v>317</v>
      </c>
      <c r="E5945" t="s">
        <v>4848</v>
      </c>
      <c r="F5945" s="68">
        <v>44256</v>
      </c>
      <c r="H5945" s="68"/>
    </row>
    <row r="5946" spans="1:8">
      <c r="A5946" s="79" t="s">
        <v>14023</v>
      </c>
      <c r="B5946" s="80">
        <v>2024</v>
      </c>
      <c r="C5946" t="s">
        <v>4851</v>
      </c>
      <c r="D5946" t="s">
        <v>317</v>
      </c>
      <c r="E5946" t="s">
        <v>4852</v>
      </c>
      <c r="F5946" s="68">
        <v>44224</v>
      </c>
      <c r="H5946" s="68"/>
    </row>
    <row r="5947" spans="1:8">
      <c r="A5947" s="79" t="s">
        <v>14023</v>
      </c>
      <c r="B5947" s="80">
        <v>2024</v>
      </c>
      <c r="C5947" t="s">
        <v>4855</v>
      </c>
      <c r="D5947" t="s">
        <v>317</v>
      </c>
      <c r="E5947" t="s">
        <v>4856</v>
      </c>
      <c r="F5947" s="68">
        <v>44197</v>
      </c>
      <c r="H5947" s="68"/>
    </row>
    <row r="5948" spans="1:8">
      <c r="A5948" s="79" t="s">
        <v>14099</v>
      </c>
      <c r="B5948" s="80">
        <v>2024</v>
      </c>
      <c r="C5948" t="s">
        <v>4173</v>
      </c>
      <c r="D5948" t="s">
        <v>317</v>
      </c>
      <c r="E5948" t="s">
        <v>4858</v>
      </c>
      <c r="F5948" s="68">
        <v>44440</v>
      </c>
      <c r="H5948" s="68"/>
    </row>
    <row r="5949" spans="1:8">
      <c r="A5949" s="79" t="s">
        <v>14363</v>
      </c>
      <c r="B5949" s="80">
        <v>2024</v>
      </c>
      <c r="C5949" t="s">
        <v>4861</v>
      </c>
      <c r="D5949" t="s">
        <v>317</v>
      </c>
      <c r="E5949" t="s">
        <v>4862</v>
      </c>
      <c r="F5949" s="68">
        <v>44562</v>
      </c>
      <c r="H5949" s="68"/>
    </row>
    <row r="5950" spans="1:8">
      <c r="A5950" s="79" t="s">
        <v>14364</v>
      </c>
      <c r="B5950" s="80">
        <v>2024</v>
      </c>
      <c r="C5950" t="s">
        <v>4865</v>
      </c>
      <c r="D5950" t="s">
        <v>317</v>
      </c>
      <c r="E5950" t="s">
        <v>4866</v>
      </c>
      <c r="F5950" s="68">
        <v>44562</v>
      </c>
      <c r="H5950" s="68"/>
    </row>
    <row r="5951" spans="1:8">
      <c r="A5951" s="79" t="s">
        <v>14364</v>
      </c>
      <c r="B5951" s="80">
        <v>2024</v>
      </c>
      <c r="C5951" t="s">
        <v>4869</v>
      </c>
      <c r="D5951" t="s">
        <v>317</v>
      </c>
      <c r="E5951" t="s">
        <v>4870</v>
      </c>
      <c r="F5951" s="68">
        <v>44347</v>
      </c>
      <c r="H5951" s="68"/>
    </row>
    <row r="5952" spans="1:8">
      <c r="A5952" s="79" t="s">
        <v>14364</v>
      </c>
      <c r="B5952" s="80">
        <v>2024</v>
      </c>
      <c r="C5952" t="s">
        <v>4874</v>
      </c>
      <c r="D5952" t="s">
        <v>317</v>
      </c>
      <c r="E5952" t="s">
        <v>4875</v>
      </c>
      <c r="F5952" s="68">
        <v>44317</v>
      </c>
      <c r="H5952" s="68"/>
    </row>
    <row r="5953" spans="1:8">
      <c r="A5953" s="79" t="s">
        <v>14364</v>
      </c>
      <c r="B5953" s="80">
        <v>2024</v>
      </c>
      <c r="C5953" t="s">
        <v>4462</v>
      </c>
      <c r="D5953" t="s">
        <v>317</v>
      </c>
      <c r="E5953" t="s">
        <v>4878</v>
      </c>
      <c r="F5953" s="68">
        <v>44500</v>
      </c>
      <c r="H5953" s="68"/>
    </row>
    <row r="5954" spans="1:8">
      <c r="A5954" s="79" t="s">
        <v>14364</v>
      </c>
      <c r="B5954" s="80">
        <v>2024</v>
      </c>
      <c r="C5954" t="s">
        <v>4450</v>
      </c>
      <c r="D5954" t="s">
        <v>317</v>
      </c>
      <c r="E5954" t="s">
        <v>4880</v>
      </c>
      <c r="F5954" s="68">
        <v>44500</v>
      </c>
      <c r="H5954" s="68"/>
    </row>
    <row r="5955" spans="1:8">
      <c r="A5955" s="79" t="s">
        <v>14364</v>
      </c>
      <c r="B5955" s="80">
        <v>2024</v>
      </c>
      <c r="C5955" t="s">
        <v>4883</v>
      </c>
      <c r="D5955" t="s">
        <v>317</v>
      </c>
      <c r="E5955" t="s">
        <v>4884</v>
      </c>
      <c r="F5955" s="68">
        <v>44408</v>
      </c>
      <c r="H5955" s="68"/>
    </row>
    <row r="5956" spans="1:8">
      <c r="A5956" s="79" t="s">
        <v>14041</v>
      </c>
      <c r="B5956" s="80">
        <v>2024</v>
      </c>
      <c r="C5956" t="s">
        <v>15735</v>
      </c>
      <c r="D5956" t="s">
        <v>317</v>
      </c>
      <c r="E5956" t="s">
        <v>4887</v>
      </c>
      <c r="F5956" s="68">
        <v>43220</v>
      </c>
      <c r="H5956" s="68"/>
    </row>
    <row r="5957" spans="1:8">
      <c r="A5957" s="79" t="s">
        <v>14041</v>
      </c>
      <c r="B5957" s="80">
        <v>2024</v>
      </c>
      <c r="C5957" t="s">
        <v>4890</v>
      </c>
      <c r="D5957" t="s">
        <v>317</v>
      </c>
      <c r="E5957" t="s">
        <v>4891</v>
      </c>
      <c r="F5957" s="68">
        <v>44043</v>
      </c>
      <c r="H5957" s="68"/>
    </row>
    <row r="5958" spans="1:8">
      <c r="A5958" s="79" t="s">
        <v>14044</v>
      </c>
      <c r="B5958" s="80">
        <v>2024</v>
      </c>
      <c r="C5958" t="s">
        <v>4746</v>
      </c>
      <c r="D5958" t="s">
        <v>317</v>
      </c>
      <c r="E5958" t="s">
        <v>4894</v>
      </c>
      <c r="F5958" s="68">
        <v>44542</v>
      </c>
      <c r="H5958" s="68"/>
    </row>
    <row r="5959" spans="1:8">
      <c r="A5959" s="79" t="s">
        <v>14044</v>
      </c>
      <c r="B5959" s="80">
        <v>2024</v>
      </c>
      <c r="C5959" t="s">
        <v>4742</v>
      </c>
      <c r="D5959" t="s">
        <v>317</v>
      </c>
      <c r="E5959" t="s">
        <v>4897</v>
      </c>
      <c r="F5959" s="68">
        <v>44542</v>
      </c>
      <c r="H5959" s="68"/>
    </row>
    <row r="5960" spans="1:8">
      <c r="A5960" s="79" t="s">
        <v>14044</v>
      </c>
      <c r="B5960" s="80">
        <v>2024</v>
      </c>
      <c r="C5960" t="s">
        <v>1393</v>
      </c>
      <c r="D5960" t="s">
        <v>317</v>
      </c>
      <c r="E5960" t="s">
        <v>4900</v>
      </c>
      <c r="F5960" s="68">
        <v>44542</v>
      </c>
      <c r="H5960" s="68"/>
    </row>
    <row r="5961" spans="1:8">
      <c r="A5961" s="79" t="s">
        <v>14044</v>
      </c>
      <c r="B5961" s="80">
        <v>2024</v>
      </c>
      <c r="C5961" t="s">
        <v>4903</v>
      </c>
      <c r="D5961" t="s">
        <v>317</v>
      </c>
      <c r="E5961" t="s">
        <v>4904</v>
      </c>
      <c r="F5961" s="68">
        <v>44031</v>
      </c>
      <c r="H5961" s="68"/>
    </row>
    <row r="5962" spans="1:8">
      <c r="A5962" s="79" t="s">
        <v>14044</v>
      </c>
      <c r="B5962" s="80">
        <v>2024</v>
      </c>
      <c r="C5962" t="s">
        <v>4907</v>
      </c>
      <c r="D5962" t="s">
        <v>317</v>
      </c>
      <c r="E5962" t="s">
        <v>4908</v>
      </c>
      <c r="F5962" s="68">
        <v>44609</v>
      </c>
      <c r="H5962" s="68"/>
    </row>
    <row r="5963" spans="1:8">
      <c r="A5963" s="79" t="s">
        <v>14044</v>
      </c>
      <c r="B5963" s="80">
        <v>2024</v>
      </c>
      <c r="C5963" t="s">
        <v>4910</v>
      </c>
      <c r="D5963" t="s">
        <v>317</v>
      </c>
      <c r="E5963" t="s">
        <v>4911</v>
      </c>
      <c r="F5963" s="68">
        <v>44620</v>
      </c>
      <c r="H5963" s="68"/>
    </row>
    <row r="5964" spans="1:8">
      <c r="A5964" s="79" t="s">
        <v>14044</v>
      </c>
      <c r="B5964" s="80">
        <v>2024</v>
      </c>
      <c r="C5964" t="s">
        <v>3652</v>
      </c>
      <c r="D5964" t="s">
        <v>317</v>
      </c>
      <c r="E5964" t="s">
        <v>4914</v>
      </c>
      <c r="F5964" s="68">
        <v>44609</v>
      </c>
      <c r="H5964" s="68"/>
    </row>
    <row r="5965" spans="1:8">
      <c r="A5965" s="79" t="s">
        <v>14365</v>
      </c>
      <c r="B5965" s="80">
        <v>2024</v>
      </c>
      <c r="C5965" t="s">
        <v>4916</v>
      </c>
      <c r="D5965" t="s">
        <v>317</v>
      </c>
      <c r="E5965" t="s">
        <v>4917</v>
      </c>
      <c r="F5965" s="68">
        <v>44498</v>
      </c>
      <c r="H5965" s="68"/>
    </row>
    <row r="5966" spans="1:8">
      <c r="A5966" s="79" t="s">
        <v>14279</v>
      </c>
      <c r="B5966" s="80">
        <v>2024</v>
      </c>
      <c r="C5966" t="s">
        <v>4920</v>
      </c>
      <c r="D5966" t="s">
        <v>317</v>
      </c>
      <c r="E5966" t="s">
        <v>4921</v>
      </c>
      <c r="F5966" s="68">
        <v>44089</v>
      </c>
      <c r="H5966" s="68"/>
    </row>
    <row r="5967" spans="1:8">
      <c r="A5967" s="79" t="s">
        <v>14279</v>
      </c>
      <c r="B5967" s="80">
        <v>2024</v>
      </c>
      <c r="C5967" t="s">
        <v>4924</v>
      </c>
      <c r="D5967" t="s">
        <v>317</v>
      </c>
      <c r="E5967" t="s">
        <v>4925</v>
      </c>
      <c r="F5967" s="68">
        <v>44348</v>
      </c>
      <c r="H5967" s="68"/>
    </row>
    <row r="5968" spans="1:8">
      <c r="A5968" s="79" t="s">
        <v>14052</v>
      </c>
      <c r="B5968" s="80">
        <v>2024</v>
      </c>
      <c r="C5968" t="s">
        <v>4928</v>
      </c>
      <c r="D5968" t="s">
        <v>317</v>
      </c>
      <c r="E5968" t="s">
        <v>4929</v>
      </c>
      <c r="F5968" s="68">
        <v>44377</v>
      </c>
      <c r="H5968" s="68"/>
    </row>
    <row r="5969" spans="1:8">
      <c r="A5969" s="79" t="s">
        <v>14103</v>
      </c>
      <c r="B5969" s="80">
        <v>2024</v>
      </c>
      <c r="C5969" t="s">
        <v>4930</v>
      </c>
      <c r="D5969" t="s">
        <v>317</v>
      </c>
      <c r="E5969" t="s">
        <v>4931</v>
      </c>
      <c r="F5969" s="68">
        <v>44617</v>
      </c>
      <c r="H5969" s="68"/>
    </row>
    <row r="5970" spans="1:8">
      <c r="A5970" s="79" t="s">
        <v>14103</v>
      </c>
      <c r="B5970" s="80">
        <v>2024</v>
      </c>
      <c r="C5970" t="s">
        <v>3559</v>
      </c>
      <c r="D5970" t="s">
        <v>317</v>
      </c>
      <c r="E5970" t="s">
        <v>4934</v>
      </c>
      <c r="F5970" s="68">
        <v>44526</v>
      </c>
      <c r="H5970" s="68"/>
    </row>
    <row r="5971" spans="1:8">
      <c r="A5971" s="79" t="s">
        <v>14366</v>
      </c>
      <c r="B5971" s="80">
        <v>2024</v>
      </c>
      <c r="C5971" t="s">
        <v>4936</v>
      </c>
      <c r="D5971" t="s">
        <v>317</v>
      </c>
      <c r="E5971" t="s">
        <v>4937</v>
      </c>
      <c r="F5971" s="68">
        <v>44376</v>
      </c>
      <c r="H5971" s="68"/>
    </row>
    <row r="5972" spans="1:8">
      <c r="A5972" s="79" t="s">
        <v>14366</v>
      </c>
      <c r="B5972" s="80">
        <v>2024</v>
      </c>
      <c r="C5972" t="s">
        <v>4939</v>
      </c>
      <c r="D5972" t="s">
        <v>317</v>
      </c>
      <c r="E5972" t="s">
        <v>4940</v>
      </c>
      <c r="F5972" s="68">
        <v>44592</v>
      </c>
      <c r="H5972" s="68"/>
    </row>
    <row r="5973" spans="1:8">
      <c r="A5973" s="79" t="s">
        <v>14367</v>
      </c>
      <c r="B5973" s="80">
        <v>2024</v>
      </c>
      <c r="C5973" t="s">
        <v>1393</v>
      </c>
      <c r="D5973" t="s">
        <v>317</v>
      </c>
      <c r="E5973" t="s">
        <v>4944</v>
      </c>
      <c r="F5973" s="68">
        <v>44561</v>
      </c>
      <c r="H5973" s="68"/>
    </row>
    <row r="5974" spans="1:8">
      <c r="A5974" s="79" t="s">
        <v>14367</v>
      </c>
      <c r="B5974" s="80">
        <v>2024</v>
      </c>
      <c r="C5974" t="s">
        <v>4947</v>
      </c>
      <c r="D5974" t="s">
        <v>317</v>
      </c>
      <c r="E5974" t="s">
        <v>4948</v>
      </c>
      <c r="F5974" s="68">
        <v>44536</v>
      </c>
      <c r="H5974" s="68"/>
    </row>
    <row r="5975" spans="1:8">
      <c r="A5975" s="79" t="s">
        <v>14367</v>
      </c>
      <c r="B5975" s="80">
        <v>2024</v>
      </c>
      <c r="C5975" t="s">
        <v>4951</v>
      </c>
      <c r="D5975" t="s">
        <v>317</v>
      </c>
      <c r="E5975" t="s">
        <v>4952</v>
      </c>
      <c r="F5975" s="68">
        <v>44561</v>
      </c>
      <c r="H5975" s="68"/>
    </row>
    <row r="5976" spans="1:8">
      <c r="A5976" s="79" t="s">
        <v>14367</v>
      </c>
      <c r="B5976" s="80">
        <v>2024</v>
      </c>
      <c r="C5976" t="s">
        <v>4954</v>
      </c>
      <c r="D5976" t="s">
        <v>317</v>
      </c>
      <c r="E5976" t="s">
        <v>4955</v>
      </c>
      <c r="F5976" s="68">
        <v>44561</v>
      </c>
      <c r="H5976" s="68"/>
    </row>
    <row r="5977" spans="1:8">
      <c r="A5977" s="79" t="s">
        <v>14367</v>
      </c>
      <c r="B5977" s="80">
        <v>2024</v>
      </c>
      <c r="C5977" t="s">
        <v>4957</v>
      </c>
      <c r="D5977" t="s">
        <v>317</v>
      </c>
      <c r="E5977" t="s">
        <v>4958</v>
      </c>
      <c r="F5977" s="68">
        <v>44561</v>
      </c>
      <c r="H5977" s="68"/>
    </row>
    <row r="5978" spans="1:8">
      <c r="A5978" s="79" t="s">
        <v>14367</v>
      </c>
      <c r="B5978" s="80">
        <v>2024</v>
      </c>
      <c r="C5978" t="s">
        <v>15736</v>
      </c>
      <c r="D5978" t="s">
        <v>317</v>
      </c>
      <c r="E5978" t="s">
        <v>4961</v>
      </c>
      <c r="F5978" s="68">
        <v>44561</v>
      </c>
      <c r="H5978" s="68"/>
    </row>
    <row r="5979" spans="1:8">
      <c r="A5979" s="79" t="s">
        <v>14367</v>
      </c>
      <c r="B5979" s="80">
        <v>2024</v>
      </c>
      <c r="C5979" t="s">
        <v>4304</v>
      </c>
      <c r="D5979" t="s">
        <v>317</v>
      </c>
      <c r="E5979" t="s">
        <v>4962</v>
      </c>
      <c r="F5979" s="68">
        <v>44561</v>
      </c>
      <c r="H5979" s="68"/>
    </row>
    <row r="5980" spans="1:8">
      <c r="A5980" s="79" t="s">
        <v>14367</v>
      </c>
      <c r="B5980" s="80">
        <v>2024</v>
      </c>
      <c r="C5980" t="s">
        <v>4965</v>
      </c>
      <c r="D5980" t="s">
        <v>317</v>
      </c>
      <c r="E5980" t="s">
        <v>4966</v>
      </c>
      <c r="F5980" s="68">
        <v>44561</v>
      </c>
      <c r="H5980" s="68"/>
    </row>
    <row r="5981" spans="1:8">
      <c r="A5981" s="79" t="s">
        <v>14367</v>
      </c>
      <c r="B5981" s="80">
        <v>2024</v>
      </c>
      <c r="C5981" t="s">
        <v>4969</v>
      </c>
      <c r="D5981" t="s">
        <v>317</v>
      </c>
      <c r="E5981" t="s">
        <v>4970</v>
      </c>
      <c r="F5981" s="68">
        <v>44561</v>
      </c>
      <c r="H5981" s="68"/>
    </row>
    <row r="5982" spans="1:8">
      <c r="A5982" s="79" t="s">
        <v>14367</v>
      </c>
      <c r="B5982" s="80">
        <v>2024</v>
      </c>
      <c r="C5982" t="s">
        <v>3938</v>
      </c>
      <c r="D5982" t="s">
        <v>317</v>
      </c>
      <c r="E5982" t="s">
        <v>4972</v>
      </c>
      <c r="F5982" s="68">
        <v>44561</v>
      </c>
      <c r="H5982" s="68"/>
    </row>
    <row r="5983" spans="1:8">
      <c r="A5983" s="79" t="s">
        <v>14367</v>
      </c>
      <c r="B5983" s="80">
        <v>2024</v>
      </c>
      <c r="C5983" t="s">
        <v>4975</v>
      </c>
      <c r="D5983" t="s">
        <v>317</v>
      </c>
      <c r="E5983" t="s">
        <v>4976</v>
      </c>
      <c r="F5983" s="68">
        <v>44561</v>
      </c>
      <c r="H5983" s="68"/>
    </row>
    <row r="5984" spans="1:8">
      <c r="A5984" s="79" t="s">
        <v>14367</v>
      </c>
      <c r="B5984" s="80">
        <v>2024</v>
      </c>
      <c r="C5984" t="s">
        <v>4979</v>
      </c>
      <c r="D5984" t="s">
        <v>317</v>
      </c>
      <c r="E5984" t="s">
        <v>4980</v>
      </c>
      <c r="F5984" s="68">
        <v>44561</v>
      </c>
      <c r="H5984" s="68"/>
    </row>
    <row r="5985" spans="1:8">
      <c r="A5985" s="79" t="s">
        <v>14367</v>
      </c>
      <c r="B5985" s="80">
        <v>2024</v>
      </c>
      <c r="C5985" t="s">
        <v>4983</v>
      </c>
      <c r="D5985" t="s">
        <v>317</v>
      </c>
      <c r="E5985" t="s">
        <v>4984</v>
      </c>
      <c r="F5985" s="68">
        <v>44561</v>
      </c>
      <c r="H5985" s="68"/>
    </row>
    <row r="5986" spans="1:8">
      <c r="A5986" s="79" t="s">
        <v>14367</v>
      </c>
      <c r="B5986" s="80">
        <v>2024</v>
      </c>
      <c r="C5986" t="s">
        <v>4987</v>
      </c>
      <c r="D5986" t="s">
        <v>317</v>
      </c>
      <c r="E5986" t="s">
        <v>4988</v>
      </c>
      <c r="F5986" s="68">
        <v>44561</v>
      </c>
      <c r="H5986" s="68"/>
    </row>
    <row r="5987" spans="1:8">
      <c r="A5987" s="79" t="s">
        <v>14367</v>
      </c>
      <c r="B5987" s="80">
        <v>2024</v>
      </c>
      <c r="C5987" t="s">
        <v>15737</v>
      </c>
      <c r="D5987" t="s">
        <v>317</v>
      </c>
      <c r="E5987" t="s">
        <v>4990</v>
      </c>
      <c r="F5987" s="68">
        <v>44561</v>
      </c>
      <c r="H5987" s="68"/>
    </row>
    <row r="5988" spans="1:8">
      <c r="A5988" s="79" t="s">
        <v>14367</v>
      </c>
      <c r="B5988" s="80">
        <v>2024</v>
      </c>
      <c r="C5988" t="s">
        <v>4993</v>
      </c>
      <c r="D5988" t="s">
        <v>317</v>
      </c>
      <c r="E5988" t="s">
        <v>4994</v>
      </c>
      <c r="F5988" s="68">
        <v>44561</v>
      </c>
      <c r="H5988" s="68"/>
    </row>
    <row r="5989" spans="1:8">
      <c r="A5989" s="79" t="s">
        <v>14367</v>
      </c>
      <c r="B5989" s="80">
        <v>2024</v>
      </c>
      <c r="C5989" t="s">
        <v>4997</v>
      </c>
      <c r="D5989" t="s">
        <v>317</v>
      </c>
      <c r="E5989" t="s">
        <v>4998</v>
      </c>
      <c r="F5989" s="68">
        <v>44561</v>
      </c>
      <c r="H5989" s="68"/>
    </row>
    <row r="5990" spans="1:8">
      <c r="A5990" s="79" t="s">
        <v>14367</v>
      </c>
      <c r="B5990" s="80">
        <v>2024</v>
      </c>
      <c r="C5990" t="s">
        <v>5001</v>
      </c>
      <c r="D5990" t="s">
        <v>317</v>
      </c>
      <c r="E5990" t="s">
        <v>5002</v>
      </c>
      <c r="F5990" s="68">
        <v>44561</v>
      </c>
      <c r="H5990" s="68"/>
    </row>
    <row r="5991" spans="1:8">
      <c r="A5991" s="79" t="s">
        <v>14367</v>
      </c>
      <c r="B5991" s="80">
        <v>2024</v>
      </c>
      <c r="C5991" t="s">
        <v>5005</v>
      </c>
      <c r="D5991" t="s">
        <v>317</v>
      </c>
      <c r="E5991" t="s">
        <v>5006</v>
      </c>
      <c r="F5991" s="68">
        <v>44561</v>
      </c>
      <c r="H5991" s="68"/>
    </row>
    <row r="5992" spans="1:8">
      <c r="A5992" s="79" t="s">
        <v>14367</v>
      </c>
      <c r="B5992" s="80">
        <v>2024</v>
      </c>
      <c r="C5992" t="s">
        <v>5009</v>
      </c>
      <c r="D5992" t="s">
        <v>317</v>
      </c>
      <c r="E5992" t="s">
        <v>5010</v>
      </c>
      <c r="F5992" s="68">
        <v>44561</v>
      </c>
      <c r="H5992" s="68"/>
    </row>
    <row r="5993" spans="1:8">
      <c r="A5993" s="79" t="s">
        <v>14367</v>
      </c>
      <c r="B5993" s="80">
        <v>2024</v>
      </c>
      <c r="C5993" t="s">
        <v>5013</v>
      </c>
      <c r="D5993" t="s">
        <v>317</v>
      </c>
      <c r="E5993" t="s">
        <v>5014</v>
      </c>
      <c r="F5993" s="68">
        <v>44561</v>
      </c>
      <c r="H5993" s="68"/>
    </row>
    <row r="5994" spans="1:8">
      <c r="A5994" s="79" t="s">
        <v>14367</v>
      </c>
      <c r="B5994" s="80">
        <v>2024</v>
      </c>
      <c r="C5994" t="s">
        <v>15738</v>
      </c>
      <c r="D5994" t="s">
        <v>317</v>
      </c>
      <c r="E5994" t="s">
        <v>5017</v>
      </c>
      <c r="F5994" s="68">
        <v>44561</v>
      </c>
      <c r="H5994" s="68"/>
    </row>
    <row r="5995" spans="1:8">
      <c r="A5995" s="79" t="s">
        <v>14367</v>
      </c>
      <c r="B5995" s="80">
        <v>2024</v>
      </c>
      <c r="C5995" t="s">
        <v>5020</v>
      </c>
      <c r="D5995" t="s">
        <v>317</v>
      </c>
      <c r="E5995" t="s">
        <v>5021</v>
      </c>
      <c r="F5995" s="68">
        <v>44561</v>
      </c>
      <c r="H5995" s="68"/>
    </row>
    <row r="5996" spans="1:8">
      <c r="A5996" s="79" t="s">
        <v>14367</v>
      </c>
      <c r="B5996" s="80">
        <v>2024</v>
      </c>
      <c r="C5996" t="s">
        <v>5023</v>
      </c>
      <c r="D5996" t="s">
        <v>317</v>
      </c>
      <c r="E5996" t="s">
        <v>5024</v>
      </c>
      <c r="F5996" s="68">
        <v>44561</v>
      </c>
      <c r="H5996" s="68"/>
    </row>
    <row r="5997" spans="1:8">
      <c r="A5997" s="79" t="s">
        <v>14367</v>
      </c>
      <c r="B5997" s="80">
        <v>2024</v>
      </c>
      <c r="C5997" t="s">
        <v>5027</v>
      </c>
      <c r="D5997" t="s">
        <v>317</v>
      </c>
      <c r="E5997" t="s">
        <v>5028</v>
      </c>
      <c r="F5997" s="68">
        <v>44561</v>
      </c>
      <c r="H5997" s="68"/>
    </row>
    <row r="5998" spans="1:8">
      <c r="A5998" s="79" t="s">
        <v>14367</v>
      </c>
      <c r="B5998" s="80">
        <v>2024</v>
      </c>
      <c r="C5998" t="s">
        <v>5031</v>
      </c>
      <c r="D5998" t="s">
        <v>317</v>
      </c>
      <c r="E5998" t="s">
        <v>5032</v>
      </c>
      <c r="F5998" s="68">
        <v>44561</v>
      </c>
      <c r="H5998" s="68"/>
    </row>
    <row r="5999" spans="1:8">
      <c r="A5999" s="79" t="s">
        <v>14367</v>
      </c>
      <c r="B5999" s="80">
        <v>2024</v>
      </c>
      <c r="C5999" t="s">
        <v>5034</v>
      </c>
      <c r="D5999" t="s">
        <v>317</v>
      </c>
      <c r="E5999" t="s">
        <v>5035</v>
      </c>
      <c r="F5999" s="68">
        <v>44561</v>
      </c>
      <c r="H5999" s="68"/>
    </row>
    <row r="6000" spans="1:8">
      <c r="A6000" s="79" t="s">
        <v>14367</v>
      </c>
      <c r="B6000" s="80">
        <v>2024</v>
      </c>
      <c r="C6000" t="s">
        <v>5038</v>
      </c>
      <c r="D6000" t="s">
        <v>317</v>
      </c>
      <c r="E6000" t="s">
        <v>5039</v>
      </c>
      <c r="F6000" s="68">
        <v>44561</v>
      </c>
      <c r="H6000" s="68"/>
    </row>
    <row r="6001" spans="1:8">
      <c r="A6001" s="79" t="s">
        <v>14367</v>
      </c>
      <c r="B6001" s="80">
        <v>2024</v>
      </c>
      <c r="C6001" t="s">
        <v>3426</v>
      </c>
      <c r="D6001" t="s">
        <v>317</v>
      </c>
      <c r="E6001" t="s">
        <v>5044</v>
      </c>
      <c r="F6001" s="68">
        <v>44500</v>
      </c>
      <c r="H6001" s="68"/>
    </row>
    <row r="6002" spans="1:8">
      <c r="A6002" s="79" t="s">
        <v>14076</v>
      </c>
      <c r="B6002" s="80">
        <v>2024</v>
      </c>
      <c r="C6002" t="s">
        <v>3426</v>
      </c>
      <c r="D6002" t="s">
        <v>317</v>
      </c>
      <c r="E6002" t="s">
        <v>5045</v>
      </c>
      <c r="F6002" s="68">
        <v>44500</v>
      </c>
      <c r="H6002" s="68"/>
    </row>
    <row r="6003" spans="1:8">
      <c r="A6003" s="79" t="s">
        <v>14087</v>
      </c>
      <c r="B6003" s="80">
        <v>2024</v>
      </c>
      <c r="C6003" t="s">
        <v>5050</v>
      </c>
      <c r="D6003" t="s">
        <v>317</v>
      </c>
      <c r="E6003" t="s">
        <v>5051</v>
      </c>
      <c r="F6003" s="68">
        <v>44824</v>
      </c>
      <c r="H6003" s="68"/>
    </row>
    <row r="6004" spans="1:8">
      <c r="A6004" s="79" t="s">
        <v>14087</v>
      </c>
      <c r="B6004" s="80">
        <v>2024</v>
      </c>
      <c r="C6004" t="s">
        <v>4033</v>
      </c>
      <c r="D6004" t="s">
        <v>317</v>
      </c>
      <c r="E6004" t="s">
        <v>5054</v>
      </c>
      <c r="F6004" s="68">
        <v>43334</v>
      </c>
      <c r="H6004" s="68"/>
    </row>
    <row r="6005" spans="1:8">
      <c r="A6005" s="79" t="s">
        <v>14087</v>
      </c>
      <c r="B6005" s="80">
        <v>2024</v>
      </c>
      <c r="C6005" t="s">
        <v>5055</v>
      </c>
      <c r="D6005" t="s">
        <v>317</v>
      </c>
      <c r="E6005" t="s">
        <v>5056</v>
      </c>
      <c r="F6005" s="68">
        <v>44536</v>
      </c>
      <c r="H6005" s="68"/>
    </row>
    <row r="6006" spans="1:8">
      <c r="A6006" s="79" t="s">
        <v>14364</v>
      </c>
      <c r="B6006" s="80">
        <v>2024</v>
      </c>
      <c r="C6006" t="s">
        <v>5059</v>
      </c>
      <c r="D6006" t="s">
        <v>317</v>
      </c>
      <c r="E6006" t="s">
        <v>5060</v>
      </c>
      <c r="F6006" s="68">
        <v>44470</v>
      </c>
      <c r="H6006" s="68"/>
    </row>
    <row r="6007" spans="1:8">
      <c r="A6007" s="79" t="s">
        <v>14279</v>
      </c>
      <c r="B6007" s="80">
        <v>2024</v>
      </c>
      <c r="C6007" t="s">
        <v>4587</v>
      </c>
      <c r="D6007" t="s">
        <v>317</v>
      </c>
      <c r="E6007" t="s">
        <v>5065</v>
      </c>
      <c r="F6007" s="68">
        <v>43783</v>
      </c>
      <c r="H6007" s="68"/>
    </row>
    <row r="6008" spans="1:8">
      <c r="A6008" s="79" t="s">
        <v>14052</v>
      </c>
      <c r="B6008" s="80">
        <v>2024</v>
      </c>
      <c r="C6008" t="s">
        <v>15739</v>
      </c>
      <c r="D6008" t="s">
        <v>317</v>
      </c>
      <c r="E6008" t="s">
        <v>5068</v>
      </c>
      <c r="F6008" s="68">
        <v>44595</v>
      </c>
      <c r="H6008" s="68"/>
    </row>
    <row r="6009" spans="1:8">
      <c r="A6009" s="79" t="s">
        <v>14103</v>
      </c>
      <c r="B6009" s="80">
        <v>2024</v>
      </c>
      <c r="C6009" t="s">
        <v>5069</v>
      </c>
      <c r="D6009" t="s">
        <v>317</v>
      </c>
      <c r="E6009" t="s">
        <v>5070</v>
      </c>
      <c r="F6009" s="68">
        <v>44470</v>
      </c>
      <c r="H6009" s="68"/>
    </row>
    <row r="6010" spans="1:8">
      <c r="A6010" s="79" t="s">
        <v>14087</v>
      </c>
      <c r="B6010" s="80">
        <v>2024</v>
      </c>
      <c r="C6010" t="s">
        <v>15740</v>
      </c>
      <c r="D6010" t="s">
        <v>317</v>
      </c>
      <c r="E6010" t="s">
        <v>5072</v>
      </c>
      <c r="F6010" s="68">
        <v>44824</v>
      </c>
      <c r="H6010" s="68"/>
    </row>
    <row r="6011" spans="1:8">
      <c r="A6011" s="79" t="s">
        <v>14107</v>
      </c>
      <c r="B6011" s="80">
        <v>2025</v>
      </c>
      <c r="C6011" t="s">
        <v>5076</v>
      </c>
      <c r="D6011" t="s">
        <v>317</v>
      </c>
      <c r="E6011" t="s">
        <v>5077</v>
      </c>
      <c r="F6011" s="68">
        <v>44592</v>
      </c>
      <c r="H6011" s="68"/>
    </row>
    <row r="6012" spans="1:8">
      <c r="A6012" s="79" t="s">
        <v>14107</v>
      </c>
      <c r="B6012" s="80">
        <v>2025</v>
      </c>
      <c r="C6012" t="s">
        <v>5080</v>
      </c>
      <c r="D6012" t="s">
        <v>317</v>
      </c>
      <c r="E6012" t="s">
        <v>5081</v>
      </c>
      <c r="F6012" s="68">
        <v>44592</v>
      </c>
      <c r="H6012" s="68"/>
    </row>
    <row r="6013" spans="1:8">
      <c r="A6013" s="79" t="s">
        <v>14107</v>
      </c>
      <c r="B6013" s="80">
        <v>2025</v>
      </c>
      <c r="C6013" t="s">
        <v>5084</v>
      </c>
      <c r="D6013" t="s">
        <v>317</v>
      </c>
      <c r="E6013" t="s">
        <v>5085</v>
      </c>
      <c r="F6013" s="68">
        <v>44592</v>
      </c>
      <c r="H6013" s="68"/>
    </row>
    <row r="6014" spans="1:8">
      <c r="A6014" s="79" t="s">
        <v>14107</v>
      </c>
      <c r="B6014" s="80">
        <v>2025</v>
      </c>
      <c r="C6014" t="s">
        <v>5088</v>
      </c>
      <c r="D6014" t="s">
        <v>317</v>
      </c>
      <c r="E6014" t="s">
        <v>5089</v>
      </c>
      <c r="F6014" s="68">
        <v>44592</v>
      </c>
      <c r="H6014" s="68"/>
    </row>
    <row r="6015" spans="1:8">
      <c r="A6015" s="79" t="s">
        <v>14107</v>
      </c>
      <c r="B6015" s="80">
        <v>2025</v>
      </c>
      <c r="C6015" t="s">
        <v>5091</v>
      </c>
      <c r="D6015" t="s">
        <v>317</v>
      </c>
      <c r="E6015" t="s">
        <v>5092</v>
      </c>
      <c r="F6015" s="68">
        <v>44592</v>
      </c>
      <c r="H6015" s="68"/>
    </row>
    <row r="6016" spans="1:8">
      <c r="A6016" s="79" t="s">
        <v>14107</v>
      </c>
      <c r="B6016" s="80">
        <v>2025</v>
      </c>
      <c r="C6016" t="s">
        <v>5095</v>
      </c>
      <c r="D6016" t="s">
        <v>317</v>
      </c>
      <c r="E6016" t="s">
        <v>5096</v>
      </c>
      <c r="F6016" s="68">
        <v>44773</v>
      </c>
      <c r="H6016" s="68"/>
    </row>
    <row r="6017" spans="1:8">
      <c r="A6017" s="79" t="s">
        <v>14107</v>
      </c>
      <c r="B6017" s="80">
        <v>2025</v>
      </c>
      <c r="C6017" t="s">
        <v>5098</v>
      </c>
      <c r="D6017" t="s">
        <v>317</v>
      </c>
      <c r="E6017" t="s">
        <v>5099</v>
      </c>
      <c r="F6017" s="68">
        <v>44526</v>
      </c>
      <c r="H6017" s="68"/>
    </row>
    <row r="6018" spans="1:8">
      <c r="A6018" s="79" t="s">
        <v>14107</v>
      </c>
      <c r="B6018" s="80">
        <v>2025</v>
      </c>
      <c r="C6018" t="s">
        <v>5102</v>
      </c>
      <c r="D6018" t="s">
        <v>317</v>
      </c>
      <c r="E6018" t="s">
        <v>5103</v>
      </c>
      <c r="F6018" s="68">
        <v>44579</v>
      </c>
      <c r="H6018" s="68"/>
    </row>
    <row r="6019" spans="1:8">
      <c r="A6019" s="79" t="s">
        <v>14114</v>
      </c>
      <c r="B6019" s="80">
        <v>2025</v>
      </c>
      <c r="C6019" t="s">
        <v>15731</v>
      </c>
      <c r="D6019" t="s">
        <v>317</v>
      </c>
      <c r="E6019" t="s">
        <v>5104</v>
      </c>
      <c r="F6019" s="68">
        <v>44506</v>
      </c>
      <c r="H6019" s="68"/>
    </row>
    <row r="6020" spans="1:8">
      <c r="A6020" s="79" t="s">
        <v>14114</v>
      </c>
      <c r="B6020" s="80">
        <v>2025</v>
      </c>
      <c r="C6020" t="s">
        <v>5106</v>
      </c>
      <c r="D6020" t="s">
        <v>317</v>
      </c>
      <c r="E6020" t="s">
        <v>5107</v>
      </c>
      <c r="F6020" s="68">
        <v>44651</v>
      </c>
      <c r="H6020" s="68"/>
    </row>
    <row r="6021" spans="1:8">
      <c r="A6021" s="79" t="s">
        <v>14167</v>
      </c>
      <c r="B6021" s="80">
        <v>2025</v>
      </c>
      <c r="C6021" t="s">
        <v>5111</v>
      </c>
      <c r="D6021" t="s">
        <v>317</v>
      </c>
      <c r="E6021" t="s">
        <v>5112</v>
      </c>
      <c r="F6021" s="68">
        <v>44613</v>
      </c>
      <c r="H6021" s="68"/>
    </row>
    <row r="6022" spans="1:8">
      <c r="A6022" s="79" t="s">
        <v>14167</v>
      </c>
      <c r="B6022" s="80">
        <v>2025</v>
      </c>
      <c r="C6022" t="s">
        <v>5115</v>
      </c>
      <c r="D6022" t="s">
        <v>317</v>
      </c>
      <c r="E6022" t="s">
        <v>5116</v>
      </c>
      <c r="F6022" s="68">
        <v>44439</v>
      </c>
      <c r="H6022" s="68"/>
    </row>
    <row r="6023" spans="1:8">
      <c r="A6023" s="79" t="s">
        <v>14123</v>
      </c>
      <c r="B6023" s="80">
        <v>2025</v>
      </c>
      <c r="C6023" t="s">
        <v>5117</v>
      </c>
      <c r="D6023" t="s">
        <v>317</v>
      </c>
      <c r="E6023" t="s">
        <v>5118</v>
      </c>
      <c r="F6023" s="68">
        <v>44621</v>
      </c>
      <c r="H6023" s="68"/>
    </row>
    <row r="6024" spans="1:8">
      <c r="A6024" s="79" t="s">
        <v>14368</v>
      </c>
      <c r="B6024" s="80">
        <v>2025</v>
      </c>
      <c r="C6024" t="s">
        <v>5122</v>
      </c>
      <c r="D6024" t="s">
        <v>317</v>
      </c>
      <c r="E6024" t="s">
        <v>5123</v>
      </c>
      <c r="F6024" s="68">
        <v>44036</v>
      </c>
      <c r="H6024" s="68"/>
    </row>
    <row r="6025" spans="1:8">
      <c r="A6025" s="79" t="s">
        <v>14368</v>
      </c>
      <c r="B6025" s="80">
        <v>2025</v>
      </c>
      <c r="C6025" t="s">
        <v>5126</v>
      </c>
      <c r="D6025" t="s">
        <v>317</v>
      </c>
      <c r="E6025" t="s">
        <v>5127</v>
      </c>
      <c r="F6025" s="68">
        <v>44593</v>
      </c>
      <c r="H6025" s="68"/>
    </row>
    <row r="6026" spans="1:8">
      <c r="A6026" s="79" t="s">
        <v>14369</v>
      </c>
      <c r="B6026" s="80">
        <v>2025</v>
      </c>
      <c r="C6026" t="s">
        <v>3169</v>
      </c>
      <c r="D6026" t="s">
        <v>317</v>
      </c>
      <c r="E6026" t="s">
        <v>5130</v>
      </c>
      <c r="F6026" s="68">
        <v>44500</v>
      </c>
      <c r="H6026" s="68"/>
    </row>
    <row r="6027" spans="1:8">
      <c r="A6027" s="79" t="s">
        <v>14370</v>
      </c>
      <c r="B6027" s="80">
        <v>2025</v>
      </c>
      <c r="C6027" t="s">
        <v>4026</v>
      </c>
      <c r="D6027" t="s">
        <v>317</v>
      </c>
      <c r="E6027" t="s">
        <v>5131</v>
      </c>
      <c r="F6027" s="68">
        <v>44848</v>
      </c>
      <c r="H6027" s="68"/>
    </row>
    <row r="6028" spans="1:8">
      <c r="A6028" s="79" t="s">
        <v>14370</v>
      </c>
      <c r="B6028" s="80">
        <v>2025</v>
      </c>
      <c r="C6028" t="s">
        <v>5134</v>
      </c>
      <c r="D6028" t="s">
        <v>317</v>
      </c>
      <c r="E6028" t="s">
        <v>5135</v>
      </c>
      <c r="F6028" s="68">
        <v>45044</v>
      </c>
      <c r="H6028" s="68"/>
    </row>
    <row r="6029" spans="1:8">
      <c r="A6029" s="79" t="s">
        <v>14371</v>
      </c>
      <c r="B6029" s="80">
        <v>2025</v>
      </c>
      <c r="C6029" t="s">
        <v>5138</v>
      </c>
      <c r="D6029" t="s">
        <v>317</v>
      </c>
      <c r="E6029" t="s">
        <v>5139</v>
      </c>
      <c r="F6029" s="68">
        <v>44501</v>
      </c>
      <c r="H6029" s="68"/>
    </row>
    <row r="6030" spans="1:8">
      <c r="A6030" s="79" t="s">
        <v>14142</v>
      </c>
      <c r="B6030" s="80">
        <v>2025</v>
      </c>
      <c r="C6030" t="s">
        <v>5144</v>
      </c>
      <c r="D6030" t="s">
        <v>317</v>
      </c>
      <c r="E6030" t="s">
        <v>5145</v>
      </c>
      <c r="F6030" s="68">
        <v>44682</v>
      </c>
      <c r="H6030" s="68"/>
    </row>
    <row r="6031" spans="1:8">
      <c r="A6031" s="79" t="s">
        <v>14372</v>
      </c>
      <c r="B6031" s="80">
        <v>2025</v>
      </c>
      <c r="C6031" t="s">
        <v>5148</v>
      </c>
      <c r="D6031" t="s">
        <v>317</v>
      </c>
      <c r="E6031" t="s">
        <v>5149</v>
      </c>
      <c r="F6031" s="68">
        <v>45413</v>
      </c>
      <c r="H6031" s="68"/>
    </row>
    <row r="6032" spans="1:8">
      <c r="A6032" s="79" t="s">
        <v>14373</v>
      </c>
      <c r="B6032" s="80">
        <v>2025</v>
      </c>
      <c r="C6032" t="s">
        <v>15741</v>
      </c>
      <c r="D6032" t="s">
        <v>317</v>
      </c>
      <c r="E6032" t="s">
        <v>5151</v>
      </c>
      <c r="F6032" s="68">
        <v>44795</v>
      </c>
      <c r="H6032" s="68"/>
    </row>
    <row r="6033" spans="1:8">
      <c r="A6033" s="79" t="s">
        <v>14370</v>
      </c>
      <c r="B6033" s="80">
        <v>2025</v>
      </c>
      <c r="C6033" t="s">
        <v>5152</v>
      </c>
      <c r="D6033" t="s">
        <v>317</v>
      </c>
      <c r="E6033" t="s">
        <v>5153</v>
      </c>
      <c r="F6033" s="68">
        <v>45044</v>
      </c>
      <c r="H6033" s="68"/>
    </row>
    <row r="6034" spans="1:8">
      <c r="A6034" s="79" t="s">
        <v>14370</v>
      </c>
      <c r="B6034" s="80">
        <v>2025</v>
      </c>
      <c r="C6034" t="s">
        <v>5155</v>
      </c>
      <c r="D6034" t="s">
        <v>317</v>
      </c>
      <c r="E6034" t="s">
        <v>5156</v>
      </c>
      <c r="F6034" s="68">
        <v>45044</v>
      </c>
      <c r="H6034" s="68"/>
    </row>
    <row r="6035" spans="1:8">
      <c r="A6035" s="79" t="s">
        <v>14370</v>
      </c>
      <c r="B6035" s="80">
        <v>2025</v>
      </c>
      <c r="C6035" t="s">
        <v>5159</v>
      </c>
      <c r="D6035" t="s">
        <v>317</v>
      </c>
      <c r="E6035" t="s">
        <v>5160</v>
      </c>
      <c r="F6035" s="68">
        <v>45044</v>
      </c>
      <c r="H6035" s="68"/>
    </row>
    <row r="6036" spans="1:8">
      <c r="A6036" s="79" t="s">
        <v>14374</v>
      </c>
      <c r="B6036" s="80">
        <v>2026</v>
      </c>
      <c r="C6036" t="s">
        <v>4253</v>
      </c>
      <c r="D6036" t="s">
        <v>317</v>
      </c>
      <c r="E6036" t="s">
        <v>5163</v>
      </c>
      <c r="F6036" s="68">
        <v>45139</v>
      </c>
      <c r="H6036" s="68"/>
    </row>
    <row r="6037" spans="1:8">
      <c r="A6037" s="79" t="s">
        <v>14374</v>
      </c>
      <c r="B6037" s="80">
        <v>2026</v>
      </c>
      <c r="C6037" t="s">
        <v>15742</v>
      </c>
      <c r="D6037" t="s">
        <v>317</v>
      </c>
      <c r="E6037" t="s">
        <v>5166</v>
      </c>
      <c r="F6037" s="68">
        <v>44743</v>
      </c>
      <c r="H6037" s="68"/>
    </row>
    <row r="6038" spans="1:8">
      <c r="A6038" s="79" t="s">
        <v>14375</v>
      </c>
      <c r="B6038" s="80">
        <v>2026</v>
      </c>
      <c r="C6038" t="s">
        <v>5170</v>
      </c>
      <c r="D6038" t="s">
        <v>317</v>
      </c>
      <c r="E6038" t="s">
        <v>5171</v>
      </c>
      <c r="F6038" s="68">
        <v>45038</v>
      </c>
      <c r="H6038" s="68"/>
    </row>
    <row r="6039" spans="1:8">
      <c r="A6039" s="79" t="s">
        <v>14375</v>
      </c>
      <c r="B6039" s="80">
        <v>2026</v>
      </c>
      <c r="C6039" t="s">
        <v>5174</v>
      </c>
      <c r="D6039" t="s">
        <v>317</v>
      </c>
      <c r="E6039" t="s">
        <v>5175</v>
      </c>
      <c r="F6039" s="68">
        <v>45038</v>
      </c>
      <c r="H6039" s="68"/>
    </row>
    <row r="6040" spans="1:8">
      <c r="A6040" s="79" t="s">
        <v>14375</v>
      </c>
      <c r="B6040" s="80">
        <v>2026</v>
      </c>
      <c r="C6040" t="s">
        <v>5178</v>
      </c>
      <c r="D6040" t="s">
        <v>317</v>
      </c>
      <c r="E6040" t="s">
        <v>5179</v>
      </c>
      <c r="F6040" s="68">
        <v>45038</v>
      </c>
      <c r="H6040" s="68"/>
    </row>
    <row r="6041" spans="1:8">
      <c r="A6041" s="79" t="s">
        <v>14375</v>
      </c>
      <c r="B6041" s="80">
        <v>2026</v>
      </c>
      <c r="C6041" t="s">
        <v>5182</v>
      </c>
      <c r="D6041" t="s">
        <v>317</v>
      </c>
      <c r="E6041" t="s">
        <v>5183</v>
      </c>
      <c r="F6041" s="68">
        <v>45038</v>
      </c>
      <c r="H6041" s="68"/>
    </row>
    <row r="6042" spans="1:8">
      <c r="A6042" s="79" t="s">
        <v>14375</v>
      </c>
      <c r="B6042" s="80">
        <v>2026</v>
      </c>
      <c r="C6042" t="s">
        <v>5185</v>
      </c>
      <c r="D6042" t="s">
        <v>317</v>
      </c>
      <c r="E6042" t="s">
        <v>5186</v>
      </c>
      <c r="F6042" s="68">
        <v>45038</v>
      </c>
      <c r="H6042" s="68"/>
    </row>
    <row r="6043" spans="1:8">
      <c r="A6043" s="79" t="s">
        <v>14375</v>
      </c>
      <c r="B6043" s="80">
        <v>2026</v>
      </c>
      <c r="C6043" t="s">
        <v>5189</v>
      </c>
      <c r="D6043" t="s">
        <v>317</v>
      </c>
      <c r="E6043" t="s">
        <v>5190</v>
      </c>
      <c r="F6043" s="68">
        <v>45038</v>
      </c>
      <c r="H6043" s="68"/>
    </row>
    <row r="6044" spans="1:8">
      <c r="A6044" s="79" t="s">
        <v>14375</v>
      </c>
      <c r="B6044" s="80">
        <v>2026</v>
      </c>
      <c r="C6044" t="s">
        <v>5192</v>
      </c>
      <c r="D6044" t="s">
        <v>317</v>
      </c>
      <c r="E6044" t="s">
        <v>5193</v>
      </c>
      <c r="F6044" s="68">
        <v>45038</v>
      </c>
      <c r="H6044" s="68"/>
    </row>
    <row r="6045" spans="1:8">
      <c r="A6045" s="79" t="s">
        <v>14375</v>
      </c>
      <c r="B6045" s="80">
        <v>2026</v>
      </c>
      <c r="C6045" t="s">
        <v>5196</v>
      </c>
      <c r="D6045" t="s">
        <v>317</v>
      </c>
      <c r="E6045" t="s">
        <v>5197</v>
      </c>
      <c r="F6045" s="68">
        <v>45038</v>
      </c>
      <c r="H6045" s="68"/>
    </row>
    <row r="6046" spans="1:8">
      <c r="A6046" s="79" t="s">
        <v>14375</v>
      </c>
      <c r="B6046" s="80">
        <v>2026</v>
      </c>
      <c r="C6046" t="s">
        <v>15743</v>
      </c>
      <c r="D6046" t="s">
        <v>317</v>
      </c>
      <c r="E6046" t="s">
        <v>5200</v>
      </c>
      <c r="F6046" s="68">
        <v>45038</v>
      </c>
      <c r="H6046" s="68"/>
    </row>
    <row r="6047" spans="1:8">
      <c r="A6047" s="79" t="s">
        <v>14376</v>
      </c>
      <c r="B6047" s="80">
        <v>2021</v>
      </c>
      <c r="C6047" t="s">
        <v>15744</v>
      </c>
      <c r="D6047" t="s">
        <v>494</v>
      </c>
      <c r="E6047" t="s">
        <v>495</v>
      </c>
      <c r="F6047" s="68">
        <v>42335</v>
      </c>
      <c r="H6047" s="68"/>
    </row>
    <row r="6048" spans="1:8">
      <c r="A6048" s="79" t="s">
        <v>14286</v>
      </c>
      <c r="B6048" s="80">
        <v>2018</v>
      </c>
      <c r="C6048" t="s">
        <v>373</v>
      </c>
      <c r="D6048" t="s">
        <v>374</v>
      </c>
      <c r="E6048" t="s">
        <v>375</v>
      </c>
      <c r="F6048" s="68">
        <v>42627</v>
      </c>
      <c r="H6048" s="68"/>
    </row>
    <row r="6049" spans="1:8">
      <c r="A6049" s="79" t="s">
        <v>14377</v>
      </c>
      <c r="B6049" s="80">
        <v>2019</v>
      </c>
      <c r="C6049" t="s">
        <v>622</v>
      </c>
      <c r="D6049" t="s">
        <v>374</v>
      </c>
      <c r="E6049" t="s">
        <v>623</v>
      </c>
      <c r="F6049" s="68">
        <v>43040</v>
      </c>
      <c r="H6049" s="68"/>
    </row>
    <row r="6050" spans="1:8">
      <c r="A6050" s="79" t="s">
        <v>13921</v>
      </c>
      <c r="B6050" s="80">
        <v>2022</v>
      </c>
      <c r="C6050" t="s">
        <v>858</v>
      </c>
      <c r="D6050" t="s">
        <v>374</v>
      </c>
      <c r="E6050" t="s">
        <v>859</v>
      </c>
      <c r="F6050" s="68">
        <v>43838</v>
      </c>
      <c r="H6050" s="68"/>
    </row>
    <row r="6051" spans="1:8">
      <c r="A6051" s="79" t="s">
        <v>14006</v>
      </c>
      <c r="B6051" s="80">
        <v>2023</v>
      </c>
      <c r="C6051" t="s">
        <v>884</v>
      </c>
      <c r="D6051" t="s">
        <v>374</v>
      </c>
      <c r="E6051" t="s">
        <v>885</v>
      </c>
      <c r="F6051" s="68">
        <v>44455</v>
      </c>
      <c r="H6051" s="68"/>
    </row>
    <row r="6052" spans="1:8">
      <c r="A6052" s="79" t="s">
        <v>14007</v>
      </c>
      <c r="B6052" s="80">
        <v>2023</v>
      </c>
      <c r="C6052" t="s">
        <v>1029</v>
      </c>
      <c r="D6052" t="s">
        <v>374</v>
      </c>
      <c r="E6052" t="s">
        <v>1030</v>
      </c>
      <c r="F6052" s="68">
        <v>44440</v>
      </c>
      <c r="H6052" s="68"/>
    </row>
    <row r="6053" spans="1:8">
      <c r="A6053" s="79" t="s">
        <v>14050</v>
      </c>
      <c r="B6053" s="80">
        <v>2024</v>
      </c>
      <c r="C6053" t="s">
        <v>1211</v>
      </c>
      <c r="D6053" t="s">
        <v>374</v>
      </c>
      <c r="E6053" t="s">
        <v>1212</v>
      </c>
      <c r="F6053" s="68">
        <v>44726</v>
      </c>
      <c r="H6053" s="68"/>
    </row>
    <row r="6054" spans="1:8">
      <c r="A6054" s="79" t="s">
        <v>14050</v>
      </c>
      <c r="B6054" s="80">
        <v>2024</v>
      </c>
      <c r="C6054" t="s">
        <v>1302</v>
      </c>
      <c r="D6054" t="s">
        <v>374</v>
      </c>
      <c r="E6054" t="s">
        <v>1303</v>
      </c>
      <c r="F6054" s="68">
        <v>44726</v>
      </c>
      <c r="H6054" s="68"/>
    </row>
    <row r="6055" spans="1:8">
      <c r="A6055" s="79" t="s">
        <v>13984</v>
      </c>
      <c r="B6055" s="80">
        <v>2023</v>
      </c>
      <c r="C6055" t="s">
        <v>486</v>
      </c>
      <c r="D6055" t="s">
        <v>487</v>
      </c>
      <c r="E6055" t="s">
        <v>488</v>
      </c>
      <c r="F6055" s="68">
        <v>44317</v>
      </c>
      <c r="H6055" s="68"/>
    </row>
    <row r="6056" spans="1:8">
      <c r="A6056" s="79" t="s">
        <v>14378</v>
      </c>
      <c r="B6056" s="80">
        <v>2023</v>
      </c>
      <c r="C6056" t="s">
        <v>486</v>
      </c>
      <c r="D6056" t="s">
        <v>487</v>
      </c>
      <c r="E6056" t="s">
        <v>721</v>
      </c>
      <c r="F6056" s="68">
        <v>44335</v>
      </c>
      <c r="H6056" s="68"/>
    </row>
    <row r="6057" spans="1:8">
      <c r="A6057" s="79" t="s">
        <v>14031</v>
      </c>
      <c r="B6057" s="80">
        <v>2024</v>
      </c>
      <c r="C6057" t="s">
        <v>780</v>
      </c>
      <c r="D6057" t="s">
        <v>487</v>
      </c>
      <c r="E6057" t="s">
        <v>781</v>
      </c>
      <c r="F6057" s="68">
        <v>44347</v>
      </c>
      <c r="H6057" s="68"/>
    </row>
    <row r="6058" spans="1:8">
      <c r="A6058" s="79" t="s">
        <v>14379</v>
      </c>
      <c r="B6058" s="80">
        <v>2024</v>
      </c>
      <c r="C6058" t="s">
        <v>958</v>
      </c>
      <c r="D6058" t="s">
        <v>487</v>
      </c>
      <c r="E6058" t="s">
        <v>959</v>
      </c>
      <c r="F6058" s="68">
        <v>44561</v>
      </c>
      <c r="H6058" s="68"/>
    </row>
    <row r="6059" spans="1:8">
      <c r="A6059" s="79" t="s">
        <v>67</v>
      </c>
      <c r="B6059" s="80">
        <v>2025</v>
      </c>
      <c r="C6059" t="s">
        <v>1091</v>
      </c>
      <c r="D6059" t="s">
        <v>487</v>
      </c>
      <c r="E6059" t="s">
        <v>1092</v>
      </c>
      <c r="F6059" s="68">
        <v>44901</v>
      </c>
      <c r="H6059" s="68"/>
    </row>
    <row r="6060" spans="1:8">
      <c r="A6060" s="79" t="s">
        <v>14380</v>
      </c>
      <c r="B6060" s="80">
        <v>2025</v>
      </c>
      <c r="C6060" t="s">
        <v>1171</v>
      </c>
      <c r="D6060" t="s">
        <v>487</v>
      </c>
      <c r="E6060" t="s">
        <v>1172</v>
      </c>
      <c r="F6060" s="68">
        <v>44594</v>
      </c>
      <c r="H6060" s="68"/>
    </row>
    <row r="6061" spans="1:8">
      <c r="A6061" s="79" t="s">
        <v>14097</v>
      </c>
      <c r="B6061" s="80">
        <v>2024</v>
      </c>
      <c r="C6061" t="s">
        <v>370</v>
      </c>
      <c r="D6061" t="s">
        <v>371</v>
      </c>
      <c r="E6061" t="s">
        <v>372</v>
      </c>
      <c r="F6061" s="68">
        <v>44628</v>
      </c>
      <c r="H6061" s="68"/>
    </row>
    <row r="6062" spans="1:8">
      <c r="A6062" s="79" t="s">
        <v>14097</v>
      </c>
      <c r="B6062" s="80">
        <v>2024</v>
      </c>
      <c r="C6062" t="s">
        <v>638</v>
      </c>
      <c r="D6062" t="s">
        <v>371</v>
      </c>
      <c r="E6062" t="s">
        <v>639</v>
      </c>
      <c r="F6062" s="68">
        <v>44628</v>
      </c>
      <c r="H6062" s="68"/>
    </row>
    <row r="6063" spans="1:8">
      <c r="A6063" s="79" t="s">
        <v>14381</v>
      </c>
      <c r="B6063" s="80">
        <v>2025</v>
      </c>
      <c r="C6063" t="s">
        <v>539</v>
      </c>
      <c r="D6063" t="s">
        <v>540</v>
      </c>
      <c r="E6063" t="s">
        <v>541</v>
      </c>
      <c r="F6063" s="68">
        <v>44791</v>
      </c>
      <c r="H6063" s="68"/>
    </row>
    <row r="6064" spans="1:8">
      <c r="A6064" s="79" t="s">
        <v>14381</v>
      </c>
      <c r="B6064" s="80">
        <v>2025</v>
      </c>
      <c r="C6064" t="s">
        <v>542</v>
      </c>
      <c r="D6064" t="s">
        <v>540</v>
      </c>
      <c r="E6064" t="s">
        <v>543</v>
      </c>
      <c r="F6064" s="68">
        <v>44791</v>
      </c>
      <c r="H6064" s="68"/>
    </row>
    <row r="6065" spans="1:8">
      <c r="A6065" s="79" t="s">
        <v>14014</v>
      </c>
      <c r="B6065" s="80">
        <v>2024</v>
      </c>
      <c r="C6065" t="s">
        <v>15745</v>
      </c>
      <c r="D6065" t="s">
        <v>448</v>
      </c>
      <c r="E6065" t="s">
        <v>449</v>
      </c>
      <c r="F6065" s="68">
        <v>43678</v>
      </c>
      <c r="H6065" s="68"/>
    </row>
    <row r="6066" spans="1:8">
      <c r="A6066" s="79" t="s">
        <v>14014</v>
      </c>
      <c r="B6066" s="80">
        <v>2024</v>
      </c>
      <c r="C6066" t="s">
        <v>15746</v>
      </c>
      <c r="D6066" t="s">
        <v>448</v>
      </c>
      <c r="E6066" t="s">
        <v>664</v>
      </c>
      <c r="F6066" s="68">
        <v>43678</v>
      </c>
      <c r="H6066" s="68"/>
    </row>
    <row r="6067" spans="1:8">
      <c r="A6067" s="79" t="s">
        <v>14382</v>
      </c>
      <c r="B6067" s="80">
        <v>2025</v>
      </c>
      <c r="C6067" t="s">
        <v>15747</v>
      </c>
      <c r="D6067" t="s">
        <v>448</v>
      </c>
      <c r="E6067" t="s">
        <v>755</v>
      </c>
      <c r="F6067" s="68" t="s">
        <v>16031</v>
      </c>
      <c r="H6067" s="68"/>
    </row>
    <row r="6068" spans="1:8">
      <c r="A6068" s="79" t="s">
        <v>14382</v>
      </c>
      <c r="B6068" s="80">
        <v>2025</v>
      </c>
      <c r="C6068" t="s">
        <v>891</v>
      </c>
      <c r="D6068" t="s">
        <v>448</v>
      </c>
      <c r="E6068" t="s">
        <v>892</v>
      </c>
      <c r="F6068" s="68">
        <v>44804</v>
      </c>
      <c r="H6068" s="68"/>
    </row>
    <row r="6069" spans="1:8">
      <c r="A6069" s="79" t="s">
        <v>14383</v>
      </c>
      <c r="B6069" s="80">
        <v>2022</v>
      </c>
      <c r="C6069" t="s">
        <v>15748</v>
      </c>
      <c r="D6069" t="s">
        <v>331</v>
      </c>
      <c r="E6069" t="s">
        <v>332</v>
      </c>
      <c r="F6069" s="68">
        <v>42278</v>
      </c>
      <c r="H6069" s="68"/>
    </row>
    <row r="6070" spans="1:8">
      <c r="A6070" s="79" t="s">
        <v>14383</v>
      </c>
      <c r="B6070" s="80">
        <v>2022</v>
      </c>
      <c r="C6070" t="s">
        <v>15749</v>
      </c>
      <c r="D6070" t="s">
        <v>331</v>
      </c>
      <c r="E6070" t="s">
        <v>602</v>
      </c>
      <c r="F6070" s="68">
        <v>42278</v>
      </c>
      <c r="H6070" s="68"/>
    </row>
    <row r="6071" spans="1:8">
      <c r="A6071" s="79" t="s">
        <v>14107</v>
      </c>
      <c r="B6071" s="80">
        <v>2025</v>
      </c>
      <c r="C6071" t="s">
        <v>12151</v>
      </c>
      <c r="D6071" t="s">
        <v>331</v>
      </c>
      <c r="E6071" t="s">
        <v>862</v>
      </c>
      <c r="F6071" s="68">
        <v>44886</v>
      </c>
      <c r="H6071" s="68"/>
    </row>
    <row r="6072" spans="1:8">
      <c r="A6072" s="79" t="s">
        <v>14107</v>
      </c>
      <c r="B6072" s="80">
        <v>2025</v>
      </c>
      <c r="C6072" t="s">
        <v>15750</v>
      </c>
      <c r="D6072" t="s">
        <v>331</v>
      </c>
      <c r="E6072" t="s">
        <v>994</v>
      </c>
      <c r="F6072" s="68">
        <v>44886</v>
      </c>
      <c r="H6072" s="68"/>
    </row>
    <row r="6073" spans="1:8">
      <c r="A6073" s="79" t="s">
        <v>14120</v>
      </c>
      <c r="B6073" s="80">
        <v>2025</v>
      </c>
      <c r="C6073" t="s">
        <v>15751</v>
      </c>
      <c r="D6073" t="s">
        <v>489</v>
      </c>
      <c r="E6073" t="s">
        <v>490</v>
      </c>
      <c r="F6073" s="68">
        <v>43714</v>
      </c>
      <c r="H6073" s="68"/>
    </row>
    <row r="6074" spans="1:8">
      <c r="A6074" s="79" t="s">
        <v>13915</v>
      </c>
      <c r="B6074" s="80">
        <v>2022</v>
      </c>
      <c r="C6074" t="s">
        <v>376</v>
      </c>
      <c r="D6074" t="s">
        <v>377</v>
      </c>
      <c r="E6074" t="s">
        <v>378</v>
      </c>
      <c r="F6074" s="68">
        <v>42217</v>
      </c>
      <c r="H6074" s="68"/>
    </row>
    <row r="6075" spans="1:8">
      <c r="A6075" s="79" t="s">
        <v>14384</v>
      </c>
      <c r="B6075" s="80">
        <v>2023</v>
      </c>
      <c r="C6075" t="s">
        <v>662</v>
      </c>
      <c r="D6075" t="s">
        <v>377</v>
      </c>
      <c r="E6075" t="s">
        <v>663</v>
      </c>
      <c r="F6075" s="68">
        <v>43525</v>
      </c>
      <c r="H6075" s="68"/>
    </row>
    <row r="6076" spans="1:8">
      <c r="A6076" s="79" t="s">
        <v>14385</v>
      </c>
      <c r="B6076" s="80">
        <v>2023</v>
      </c>
      <c r="C6076" t="s">
        <v>729</v>
      </c>
      <c r="D6076" t="s">
        <v>377</v>
      </c>
      <c r="E6076" t="s">
        <v>730</v>
      </c>
      <c r="F6076" s="68">
        <v>43346</v>
      </c>
      <c r="H6076" s="68"/>
    </row>
    <row r="6077" spans="1:8">
      <c r="A6077" s="79" t="s">
        <v>14385</v>
      </c>
      <c r="B6077" s="80">
        <v>2023</v>
      </c>
      <c r="C6077" t="s">
        <v>15752</v>
      </c>
      <c r="D6077" t="s">
        <v>377</v>
      </c>
      <c r="E6077" t="s">
        <v>873</v>
      </c>
      <c r="F6077" s="68">
        <v>43545</v>
      </c>
      <c r="H6077" s="68"/>
    </row>
    <row r="6078" spans="1:8">
      <c r="A6078" s="79" t="s">
        <v>13991</v>
      </c>
      <c r="B6078" s="80">
        <v>2023</v>
      </c>
      <c r="C6078" t="s">
        <v>15753</v>
      </c>
      <c r="D6078" t="s">
        <v>377</v>
      </c>
      <c r="E6078" t="s">
        <v>1016</v>
      </c>
      <c r="F6078" s="68">
        <v>43346</v>
      </c>
      <c r="H6078" s="68"/>
    </row>
    <row r="6079" spans="1:8">
      <c r="A6079" s="79" t="s">
        <v>14098</v>
      </c>
      <c r="B6079" s="80">
        <v>2024</v>
      </c>
      <c r="C6079" t="s">
        <v>1126</v>
      </c>
      <c r="D6079" t="s">
        <v>377</v>
      </c>
      <c r="E6079" t="s">
        <v>1127</v>
      </c>
      <c r="F6079" s="68">
        <v>43347</v>
      </c>
      <c r="H6079" s="68"/>
    </row>
    <row r="6080" spans="1:8">
      <c r="A6080" s="79" t="s">
        <v>14246</v>
      </c>
      <c r="B6080" s="80">
        <v>2024</v>
      </c>
      <c r="C6080" t="s">
        <v>15754</v>
      </c>
      <c r="D6080" t="s">
        <v>377</v>
      </c>
      <c r="E6080" t="s">
        <v>1255</v>
      </c>
      <c r="F6080" s="68">
        <v>42039</v>
      </c>
      <c r="H6080" s="68"/>
    </row>
    <row r="6081" spans="1:8">
      <c r="A6081" s="79" t="s">
        <v>14045</v>
      </c>
      <c r="B6081" s="80">
        <v>2024</v>
      </c>
      <c r="C6081" t="s">
        <v>1370</v>
      </c>
      <c r="D6081" t="s">
        <v>377</v>
      </c>
      <c r="E6081" t="s">
        <v>1371</v>
      </c>
      <c r="F6081" s="68">
        <v>43252</v>
      </c>
      <c r="H6081" s="68"/>
    </row>
    <row r="6082" spans="1:8">
      <c r="A6082" s="79" t="s">
        <v>14045</v>
      </c>
      <c r="B6082" s="80">
        <v>2024</v>
      </c>
      <c r="C6082" t="s">
        <v>15755</v>
      </c>
      <c r="D6082" t="s">
        <v>377</v>
      </c>
      <c r="E6082" t="s">
        <v>1457</v>
      </c>
      <c r="F6082" s="68">
        <v>43252</v>
      </c>
      <c r="H6082" s="68"/>
    </row>
    <row r="6083" spans="1:8">
      <c r="A6083" s="79" t="s">
        <v>14365</v>
      </c>
      <c r="B6083" s="80">
        <v>2024</v>
      </c>
      <c r="C6083" t="s">
        <v>1539</v>
      </c>
      <c r="D6083" t="s">
        <v>377</v>
      </c>
      <c r="E6083" t="s">
        <v>1540</v>
      </c>
      <c r="F6083" s="68">
        <v>43344</v>
      </c>
      <c r="H6083" s="68"/>
    </row>
    <row r="6084" spans="1:8">
      <c r="A6084" s="79" t="s">
        <v>14102</v>
      </c>
      <c r="B6084" s="80">
        <v>2024</v>
      </c>
      <c r="C6084" t="s">
        <v>1617</v>
      </c>
      <c r="D6084" t="s">
        <v>377</v>
      </c>
      <c r="E6084" t="s">
        <v>1618</v>
      </c>
      <c r="F6084" s="68">
        <v>43347</v>
      </c>
      <c r="H6084" s="68"/>
    </row>
    <row r="6085" spans="1:8">
      <c r="A6085" s="79" t="s">
        <v>14053</v>
      </c>
      <c r="B6085" s="80">
        <v>2024</v>
      </c>
      <c r="C6085" t="s">
        <v>1680</v>
      </c>
      <c r="D6085" t="s">
        <v>377</v>
      </c>
      <c r="E6085" t="s">
        <v>1681</v>
      </c>
      <c r="F6085" s="68">
        <v>43347</v>
      </c>
      <c r="H6085" s="68"/>
    </row>
    <row r="6086" spans="1:8">
      <c r="A6086" s="79" t="s">
        <v>68</v>
      </c>
      <c r="B6086" s="80">
        <v>2025</v>
      </c>
      <c r="C6086" t="s">
        <v>15756</v>
      </c>
      <c r="D6086" t="s">
        <v>377</v>
      </c>
      <c r="E6086" t="s">
        <v>1733</v>
      </c>
      <c r="F6086" s="68">
        <v>44711</v>
      </c>
      <c r="H6086" s="68"/>
    </row>
    <row r="6087" spans="1:8">
      <c r="A6087" s="79" t="s">
        <v>14381</v>
      </c>
      <c r="B6087" s="80">
        <v>2025</v>
      </c>
      <c r="C6087" t="s">
        <v>1799</v>
      </c>
      <c r="D6087" t="s">
        <v>377</v>
      </c>
      <c r="E6087" t="s">
        <v>1800</v>
      </c>
      <c r="F6087" s="68">
        <v>44301</v>
      </c>
      <c r="H6087" s="68"/>
    </row>
    <row r="6088" spans="1:8">
      <c r="A6088" s="79" t="s">
        <v>14381</v>
      </c>
      <c r="B6088" s="80">
        <v>2025</v>
      </c>
      <c r="C6088" t="s">
        <v>1856</v>
      </c>
      <c r="D6088" t="s">
        <v>377</v>
      </c>
      <c r="E6088" t="s">
        <v>1857</v>
      </c>
      <c r="F6088" s="68">
        <v>43347</v>
      </c>
      <c r="H6088" s="68"/>
    </row>
    <row r="6089" spans="1:8">
      <c r="A6089" s="79" t="s">
        <v>14251</v>
      </c>
      <c r="B6089" s="80">
        <v>2025</v>
      </c>
      <c r="C6089" t="s">
        <v>1906</v>
      </c>
      <c r="D6089" t="s">
        <v>377</v>
      </c>
      <c r="E6089" t="s">
        <v>1907</v>
      </c>
      <c r="F6089" s="68">
        <v>44691</v>
      </c>
      <c r="H6089" s="68"/>
    </row>
    <row r="6090" spans="1:8">
      <c r="A6090" s="79" t="s">
        <v>14178</v>
      </c>
      <c r="B6090" s="80">
        <v>2026</v>
      </c>
      <c r="C6090" t="s">
        <v>15757</v>
      </c>
      <c r="D6090" t="s">
        <v>377</v>
      </c>
      <c r="E6090" t="s">
        <v>1960</v>
      </c>
      <c r="F6090" s="68">
        <v>44691</v>
      </c>
      <c r="H6090" s="68"/>
    </row>
    <row r="6091" spans="1:8">
      <c r="A6091" s="79" t="s">
        <v>14178</v>
      </c>
      <c r="B6091" s="80">
        <v>2026</v>
      </c>
      <c r="C6091" t="s">
        <v>15758</v>
      </c>
      <c r="D6091" t="s">
        <v>377</v>
      </c>
      <c r="E6091" t="s">
        <v>2022</v>
      </c>
      <c r="F6091" s="68">
        <v>44691</v>
      </c>
      <c r="H6091" s="68"/>
    </row>
    <row r="6092" spans="1:8">
      <c r="A6092" s="79" t="s">
        <v>14178</v>
      </c>
      <c r="B6092" s="80">
        <v>2026</v>
      </c>
      <c r="C6092" t="s">
        <v>15759</v>
      </c>
      <c r="D6092" t="s">
        <v>377</v>
      </c>
      <c r="E6092" t="s">
        <v>2075</v>
      </c>
      <c r="F6092" s="68">
        <v>44691</v>
      </c>
      <c r="H6092" s="68"/>
    </row>
    <row r="6093" spans="1:8">
      <c r="A6093" s="79" t="s">
        <v>14178</v>
      </c>
      <c r="B6093" s="80">
        <v>2026</v>
      </c>
      <c r="C6093" t="s">
        <v>15760</v>
      </c>
      <c r="D6093" t="s">
        <v>377</v>
      </c>
      <c r="E6093" t="s">
        <v>2126</v>
      </c>
      <c r="F6093" s="68">
        <v>44691</v>
      </c>
      <c r="H6093" s="68"/>
    </row>
    <row r="6094" spans="1:8">
      <c r="A6094" s="79" t="s">
        <v>14178</v>
      </c>
      <c r="B6094" s="80">
        <v>2026</v>
      </c>
      <c r="C6094" t="s">
        <v>15761</v>
      </c>
      <c r="D6094" t="s">
        <v>377</v>
      </c>
      <c r="E6094" t="s">
        <v>2169</v>
      </c>
      <c r="F6094" s="68">
        <v>44691</v>
      </c>
      <c r="H6094" s="68"/>
    </row>
    <row r="6095" spans="1:8">
      <c r="A6095" s="79" t="s">
        <v>14178</v>
      </c>
      <c r="B6095" s="80">
        <v>2026</v>
      </c>
      <c r="C6095" t="s">
        <v>15762</v>
      </c>
      <c r="D6095" t="s">
        <v>377</v>
      </c>
      <c r="E6095" t="s">
        <v>2223</v>
      </c>
      <c r="F6095" s="68">
        <v>44691</v>
      </c>
      <c r="H6095" s="68"/>
    </row>
    <row r="6096" spans="1:8">
      <c r="A6096" s="79" t="s">
        <v>14178</v>
      </c>
      <c r="B6096" s="80">
        <v>2026</v>
      </c>
      <c r="C6096" t="s">
        <v>15763</v>
      </c>
      <c r="D6096" t="s">
        <v>377</v>
      </c>
      <c r="E6096" t="s">
        <v>2270</v>
      </c>
      <c r="F6096" s="68">
        <v>44691</v>
      </c>
      <c r="H6096" s="68"/>
    </row>
    <row r="6097" spans="1:8">
      <c r="A6097" s="79" t="s">
        <v>14178</v>
      </c>
      <c r="B6097" s="80">
        <v>2026</v>
      </c>
      <c r="C6097" t="s">
        <v>15764</v>
      </c>
      <c r="D6097" t="s">
        <v>377</v>
      </c>
      <c r="E6097" t="s">
        <v>2314</v>
      </c>
      <c r="F6097" s="68">
        <v>44691</v>
      </c>
      <c r="H6097" s="68"/>
    </row>
    <row r="6098" spans="1:8">
      <c r="A6098" s="79" t="s">
        <v>14178</v>
      </c>
      <c r="B6098" s="80">
        <v>2026</v>
      </c>
      <c r="C6098" t="s">
        <v>15765</v>
      </c>
      <c r="D6098" t="s">
        <v>377</v>
      </c>
      <c r="E6098" t="s">
        <v>2357</v>
      </c>
      <c r="F6098" s="68">
        <v>44691</v>
      </c>
      <c r="H6098" s="68"/>
    </row>
    <row r="6099" spans="1:8">
      <c r="A6099" s="79" t="s">
        <v>14178</v>
      </c>
      <c r="B6099" s="80">
        <v>2026</v>
      </c>
      <c r="C6099" t="s">
        <v>15766</v>
      </c>
      <c r="D6099" t="s">
        <v>377</v>
      </c>
      <c r="E6099" t="s">
        <v>2396</v>
      </c>
      <c r="F6099" s="68">
        <v>44691</v>
      </c>
      <c r="H6099" s="68"/>
    </row>
    <row r="6100" spans="1:8">
      <c r="A6100" s="79" t="s">
        <v>14178</v>
      </c>
      <c r="B6100" s="80">
        <v>2026</v>
      </c>
      <c r="C6100" t="s">
        <v>2434</v>
      </c>
      <c r="D6100" t="s">
        <v>377</v>
      </c>
      <c r="E6100" t="s">
        <v>2435</v>
      </c>
      <c r="F6100" s="68">
        <v>44691</v>
      </c>
      <c r="H6100" s="68"/>
    </row>
    <row r="6101" spans="1:8">
      <c r="A6101" s="79" t="s">
        <v>14178</v>
      </c>
      <c r="B6101" s="80">
        <v>2026</v>
      </c>
      <c r="C6101" t="s">
        <v>15767</v>
      </c>
      <c r="D6101" t="s">
        <v>377</v>
      </c>
      <c r="E6101" t="s">
        <v>2469</v>
      </c>
      <c r="F6101" s="68">
        <v>44691</v>
      </c>
      <c r="H6101" s="68"/>
    </row>
    <row r="6102" spans="1:8">
      <c r="A6102" s="79" t="s">
        <v>14178</v>
      </c>
      <c r="B6102" s="80">
        <v>2026</v>
      </c>
      <c r="C6102" t="s">
        <v>15768</v>
      </c>
      <c r="D6102" t="s">
        <v>377</v>
      </c>
      <c r="E6102" t="s">
        <v>2506</v>
      </c>
      <c r="F6102" s="68">
        <v>44691</v>
      </c>
      <c r="H6102" s="68"/>
    </row>
    <row r="6103" spans="1:8">
      <c r="A6103" s="79" t="s">
        <v>14178</v>
      </c>
      <c r="B6103" s="80">
        <v>2026</v>
      </c>
      <c r="C6103" t="s">
        <v>15769</v>
      </c>
      <c r="D6103" t="s">
        <v>377</v>
      </c>
      <c r="E6103" t="s">
        <v>2553</v>
      </c>
      <c r="F6103" s="68">
        <v>44691</v>
      </c>
      <c r="H6103" s="68"/>
    </row>
    <row r="6104" spans="1:8">
      <c r="A6104" s="79" t="s">
        <v>14178</v>
      </c>
      <c r="B6104" s="80">
        <v>2026</v>
      </c>
      <c r="C6104" t="s">
        <v>2589</v>
      </c>
      <c r="D6104" t="s">
        <v>377</v>
      </c>
      <c r="E6104" t="s">
        <v>2590</v>
      </c>
      <c r="F6104" s="68">
        <v>44691</v>
      </c>
      <c r="H6104" s="68"/>
    </row>
    <row r="6105" spans="1:8">
      <c r="A6105" s="79" t="s">
        <v>14178</v>
      </c>
      <c r="B6105" s="80">
        <v>2026</v>
      </c>
      <c r="C6105" t="s">
        <v>2620</v>
      </c>
      <c r="D6105" t="s">
        <v>377</v>
      </c>
      <c r="E6105" t="s">
        <v>2621</v>
      </c>
      <c r="F6105" s="68">
        <v>44691</v>
      </c>
      <c r="H6105" s="68"/>
    </row>
    <row r="6106" spans="1:8">
      <c r="A6106" s="79" t="s">
        <v>14178</v>
      </c>
      <c r="B6106" s="80">
        <v>2026</v>
      </c>
      <c r="C6106" t="s">
        <v>15770</v>
      </c>
      <c r="D6106" t="s">
        <v>377</v>
      </c>
      <c r="E6106" t="s">
        <v>2653</v>
      </c>
      <c r="F6106" s="68">
        <v>44691</v>
      </c>
      <c r="H6106" s="68"/>
    </row>
    <row r="6107" spans="1:8">
      <c r="A6107" s="79" t="s">
        <v>14178</v>
      </c>
      <c r="B6107" s="80">
        <v>2026</v>
      </c>
      <c r="C6107" t="s">
        <v>2681</v>
      </c>
      <c r="D6107" t="s">
        <v>377</v>
      </c>
      <c r="E6107" t="s">
        <v>2682</v>
      </c>
      <c r="F6107" s="68">
        <v>44691</v>
      </c>
      <c r="H6107" s="68"/>
    </row>
    <row r="6108" spans="1:8">
      <c r="A6108" s="79" t="s">
        <v>14178</v>
      </c>
      <c r="B6108" s="80">
        <v>2026</v>
      </c>
      <c r="C6108" t="s">
        <v>15771</v>
      </c>
      <c r="D6108" t="s">
        <v>377</v>
      </c>
      <c r="E6108" t="s">
        <v>2683</v>
      </c>
      <c r="F6108" s="68">
        <v>44691</v>
      </c>
      <c r="H6108" s="68"/>
    </row>
    <row r="6109" spans="1:8">
      <c r="A6109" s="79" t="s">
        <v>14178</v>
      </c>
      <c r="B6109" s="80">
        <v>2026</v>
      </c>
      <c r="C6109" t="s">
        <v>15772</v>
      </c>
      <c r="D6109" t="s">
        <v>377</v>
      </c>
      <c r="E6109" t="s">
        <v>2711</v>
      </c>
      <c r="F6109" s="68">
        <v>44691</v>
      </c>
      <c r="H6109" s="68"/>
    </row>
    <row r="6110" spans="1:8">
      <c r="A6110" s="79" t="s">
        <v>14283</v>
      </c>
      <c r="B6110" s="80">
        <v>2026</v>
      </c>
      <c r="C6110" t="s">
        <v>2746</v>
      </c>
      <c r="D6110" t="s">
        <v>377</v>
      </c>
      <c r="E6110" t="s">
        <v>2747</v>
      </c>
      <c r="F6110" s="68">
        <v>44691</v>
      </c>
      <c r="H6110" s="68"/>
    </row>
    <row r="6111" spans="1:8">
      <c r="A6111" s="79" t="s">
        <v>14386</v>
      </c>
      <c r="B6111" s="80">
        <v>2024</v>
      </c>
      <c r="C6111" t="s">
        <v>291</v>
      </c>
      <c r="D6111" t="s">
        <v>292</v>
      </c>
      <c r="E6111" t="s">
        <v>293</v>
      </c>
      <c r="F6111" s="68">
        <v>43658</v>
      </c>
      <c r="H6111" s="68"/>
    </row>
    <row r="6112" spans="1:8">
      <c r="A6112" s="79" t="s">
        <v>13966</v>
      </c>
      <c r="B6112" s="80">
        <v>2023</v>
      </c>
      <c r="C6112" t="s">
        <v>982</v>
      </c>
      <c r="D6112" t="s">
        <v>983</v>
      </c>
      <c r="E6112" t="s">
        <v>984</v>
      </c>
      <c r="F6112" s="68">
        <v>44299</v>
      </c>
      <c r="H6112" s="68"/>
    </row>
    <row r="6113" spans="1:8">
      <c r="A6113" s="79" t="s">
        <v>14359</v>
      </c>
      <c r="B6113" s="80">
        <v>2023</v>
      </c>
      <c r="C6113" t="s">
        <v>1019</v>
      </c>
      <c r="D6113" t="s">
        <v>983</v>
      </c>
      <c r="E6113" t="s">
        <v>1020</v>
      </c>
      <c r="F6113" s="68">
        <v>44409</v>
      </c>
      <c r="H6113" s="68"/>
    </row>
    <row r="6114" spans="1:8">
      <c r="A6114" s="79" t="s">
        <v>14095</v>
      </c>
      <c r="B6114" s="80">
        <v>2024</v>
      </c>
      <c r="C6114" t="s">
        <v>1124</v>
      </c>
      <c r="D6114" t="s">
        <v>983</v>
      </c>
      <c r="E6114" t="s">
        <v>1125</v>
      </c>
      <c r="F6114" s="68">
        <v>44169</v>
      </c>
      <c r="H6114" s="68"/>
    </row>
    <row r="6115" spans="1:8">
      <c r="A6115" s="79" t="s">
        <v>14387</v>
      </c>
      <c r="B6115" s="80">
        <v>2024</v>
      </c>
      <c r="C6115" t="s">
        <v>1275</v>
      </c>
      <c r="D6115" t="s">
        <v>983</v>
      </c>
      <c r="E6115" t="s">
        <v>1276</v>
      </c>
      <c r="F6115" s="68">
        <v>44287</v>
      </c>
      <c r="H6115" s="68"/>
    </row>
    <row r="6116" spans="1:8">
      <c r="A6116" s="79" t="s">
        <v>14242</v>
      </c>
      <c r="B6116" s="80">
        <v>2024</v>
      </c>
      <c r="C6116" t="s">
        <v>982</v>
      </c>
      <c r="D6116" t="s">
        <v>983</v>
      </c>
      <c r="E6116" t="s">
        <v>1384</v>
      </c>
      <c r="F6116" s="68">
        <v>44562</v>
      </c>
      <c r="H6116" s="68"/>
    </row>
    <row r="6117" spans="1:8">
      <c r="A6117" s="79" t="s">
        <v>14242</v>
      </c>
      <c r="B6117" s="80">
        <v>2024</v>
      </c>
      <c r="C6117" t="s">
        <v>1468</v>
      </c>
      <c r="D6117" t="s">
        <v>983</v>
      </c>
      <c r="E6117" t="s">
        <v>1469</v>
      </c>
      <c r="F6117" s="68">
        <v>44562</v>
      </c>
      <c r="H6117" s="68"/>
    </row>
    <row r="6118" spans="1:8">
      <c r="A6118" s="79" t="s">
        <v>14388</v>
      </c>
      <c r="B6118" s="80">
        <v>2024</v>
      </c>
      <c r="C6118" t="s">
        <v>767</v>
      </c>
      <c r="D6118" t="s">
        <v>768</v>
      </c>
      <c r="E6118" t="s">
        <v>769</v>
      </c>
      <c r="F6118" s="68">
        <v>43368</v>
      </c>
      <c r="H6118" s="68"/>
    </row>
    <row r="6119" spans="1:8">
      <c r="A6119" s="79" t="s">
        <v>14388</v>
      </c>
      <c r="B6119" s="80">
        <v>2024</v>
      </c>
      <c r="C6119" t="s">
        <v>896</v>
      </c>
      <c r="D6119" t="s">
        <v>768</v>
      </c>
      <c r="E6119" t="s">
        <v>897</v>
      </c>
      <c r="F6119" s="68">
        <v>43368</v>
      </c>
      <c r="H6119" s="68"/>
    </row>
    <row r="6120" spans="1:8">
      <c r="A6120" s="79" t="s">
        <v>13936</v>
      </c>
      <c r="B6120" s="80">
        <v>2022</v>
      </c>
      <c r="C6120" t="s">
        <v>1674</v>
      </c>
      <c r="D6120" t="s">
        <v>450</v>
      </c>
      <c r="E6120" t="s">
        <v>451</v>
      </c>
      <c r="F6120" s="68">
        <v>43466</v>
      </c>
      <c r="H6120" s="68"/>
    </row>
    <row r="6121" spans="1:8">
      <c r="A6121" s="79" t="s">
        <v>14020</v>
      </c>
      <c r="B6121" s="80">
        <v>2024</v>
      </c>
      <c r="C6121" t="s">
        <v>15773</v>
      </c>
      <c r="D6121" t="s">
        <v>450</v>
      </c>
      <c r="E6121" t="s">
        <v>557</v>
      </c>
      <c r="F6121" s="68">
        <v>43435</v>
      </c>
      <c r="H6121" s="68"/>
    </row>
    <row r="6122" spans="1:8">
      <c r="A6122" s="79" t="s">
        <v>14020</v>
      </c>
      <c r="B6122" s="80">
        <v>2024</v>
      </c>
      <c r="C6122" t="s">
        <v>746</v>
      </c>
      <c r="D6122" t="s">
        <v>450</v>
      </c>
      <c r="E6122" t="s">
        <v>747</v>
      </c>
      <c r="F6122" s="68">
        <v>43221</v>
      </c>
      <c r="H6122" s="68"/>
    </row>
    <row r="6123" spans="1:8">
      <c r="A6123" s="79" t="s">
        <v>14038</v>
      </c>
      <c r="B6123" s="80">
        <v>2024</v>
      </c>
      <c r="C6123" t="s">
        <v>882</v>
      </c>
      <c r="D6123" t="s">
        <v>450</v>
      </c>
      <c r="E6123" t="s">
        <v>883</v>
      </c>
      <c r="F6123" s="68">
        <v>43466</v>
      </c>
      <c r="H6123" s="68"/>
    </row>
    <row r="6124" spans="1:8">
      <c r="A6124" s="79" t="s">
        <v>14280</v>
      </c>
      <c r="B6124" s="80">
        <v>2024</v>
      </c>
      <c r="C6124" t="s">
        <v>1074</v>
      </c>
      <c r="D6124" t="s">
        <v>450</v>
      </c>
      <c r="E6124" t="s">
        <v>1075</v>
      </c>
      <c r="F6124" s="68">
        <v>42948</v>
      </c>
      <c r="H6124" s="68"/>
    </row>
    <row r="6125" spans="1:8">
      <c r="A6125" s="79" t="s">
        <v>14063</v>
      </c>
      <c r="B6125" s="80">
        <v>2024</v>
      </c>
      <c r="C6125" t="s">
        <v>1157</v>
      </c>
      <c r="D6125" t="s">
        <v>450</v>
      </c>
      <c r="E6125" t="s">
        <v>1158</v>
      </c>
      <c r="F6125" s="68">
        <v>43770</v>
      </c>
      <c r="H6125" s="68"/>
    </row>
    <row r="6126" spans="1:8">
      <c r="A6126" s="79" t="s">
        <v>14389</v>
      </c>
      <c r="B6126" s="80">
        <v>2025</v>
      </c>
      <c r="C6126" t="s">
        <v>1230</v>
      </c>
      <c r="D6126" t="s">
        <v>450</v>
      </c>
      <c r="E6126" t="s">
        <v>1231</v>
      </c>
      <c r="F6126" s="68">
        <v>44524</v>
      </c>
      <c r="H6126" s="68"/>
    </row>
    <row r="6127" spans="1:8">
      <c r="A6127" s="79" t="s">
        <v>14172</v>
      </c>
      <c r="B6127" s="80">
        <v>2025</v>
      </c>
      <c r="C6127" t="s">
        <v>1391</v>
      </c>
      <c r="D6127" t="s">
        <v>450</v>
      </c>
      <c r="E6127" t="s">
        <v>1392</v>
      </c>
      <c r="F6127" s="68">
        <v>45107</v>
      </c>
      <c r="H6127" s="68"/>
    </row>
    <row r="6128" spans="1:8">
      <c r="A6128" s="79" t="s">
        <v>14108</v>
      </c>
      <c r="B6128" s="80">
        <v>2025</v>
      </c>
      <c r="C6128" t="s">
        <v>15774</v>
      </c>
      <c r="D6128" t="s">
        <v>450</v>
      </c>
      <c r="E6128" t="s">
        <v>1407</v>
      </c>
      <c r="F6128" s="68">
        <v>44593</v>
      </c>
      <c r="H6128" s="68"/>
    </row>
    <row r="6129" spans="1:8">
      <c r="A6129" s="79" t="s">
        <v>14197</v>
      </c>
      <c r="B6129" s="80">
        <v>2026</v>
      </c>
      <c r="C6129" t="s">
        <v>1491</v>
      </c>
      <c r="D6129" t="s">
        <v>450</v>
      </c>
      <c r="E6129" t="s">
        <v>1492</v>
      </c>
      <c r="F6129" s="68">
        <v>44837</v>
      </c>
      <c r="H6129" s="68"/>
    </row>
    <row r="6130" spans="1:8">
      <c r="A6130" s="79" t="s">
        <v>14390</v>
      </c>
      <c r="B6130" s="80">
        <v>2018</v>
      </c>
      <c r="C6130" t="s">
        <v>803</v>
      </c>
      <c r="D6130" t="s">
        <v>379</v>
      </c>
      <c r="E6130" t="s">
        <v>804</v>
      </c>
      <c r="F6130" s="68">
        <v>41696</v>
      </c>
      <c r="H6130" s="68"/>
    </row>
    <row r="6131" spans="1:8">
      <c r="A6131" s="79" t="s">
        <v>14390</v>
      </c>
      <c r="B6131" s="80">
        <v>2018</v>
      </c>
      <c r="C6131" t="s">
        <v>932</v>
      </c>
      <c r="D6131" t="s">
        <v>379</v>
      </c>
      <c r="E6131" t="s">
        <v>933</v>
      </c>
      <c r="F6131" s="68">
        <v>41963</v>
      </c>
      <c r="H6131" s="68"/>
    </row>
    <row r="6132" spans="1:8">
      <c r="A6132" s="79" t="s">
        <v>13861</v>
      </c>
      <c r="B6132" s="80">
        <v>2021</v>
      </c>
      <c r="C6132" t="s">
        <v>1058</v>
      </c>
      <c r="D6132" t="s">
        <v>379</v>
      </c>
      <c r="E6132" t="s">
        <v>1059</v>
      </c>
      <c r="F6132" s="68">
        <v>37987</v>
      </c>
      <c r="H6132" s="68"/>
    </row>
    <row r="6133" spans="1:8">
      <c r="A6133" s="79" t="s">
        <v>13916</v>
      </c>
      <c r="B6133" s="80">
        <v>2022</v>
      </c>
      <c r="C6133" t="s">
        <v>1464</v>
      </c>
      <c r="D6133" t="s">
        <v>379</v>
      </c>
      <c r="E6133" t="s">
        <v>1168</v>
      </c>
      <c r="F6133" s="68">
        <v>43617</v>
      </c>
      <c r="H6133" s="68"/>
    </row>
    <row r="6134" spans="1:8">
      <c r="A6134" s="79" t="s">
        <v>13916</v>
      </c>
      <c r="B6134" s="80">
        <v>2022</v>
      </c>
      <c r="C6134" t="s">
        <v>15775</v>
      </c>
      <c r="D6134" t="s">
        <v>379</v>
      </c>
      <c r="E6134" t="s">
        <v>1258</v>
      </c>
      <c r="F6134" s="68">
        <v>43617</v>
      </c>
      <c r="H6134" s="68"/>
    </row>
    <row r="6135" spans="1:8">
      <c r="A6135" s="79" t="s">
        <v>14391</v>
      </c>
      <c r="B6135" s="80">
        <v>2023</v>
      </c>
      <c r="C6135" t="s">
        <v>15776</v>
      </c>
      <c r="D6135" t="s">
        <v>379</v>
      </c>
      <c r="E6135" t="s">
        <v>1317</v>
      </c>
      <c r="F6135" s="68">
        <v>43810</v>
      </c>
      <c r="H6135" s="68"/>
    </row>
    <row r="6136" spans="1:8">
      <c r="A6136" s="79" t="s">
        <v>14016</v>
      </c>
      <c r="B6136" s="80">
        <v>2024</v>
      </c>
      <c r="C6136" t="s">
        <v>1464</v>
      </c>
      <c r="D6136" t="s">
        <v>379</v>
      </c>
      <c r="E6136" t="s">
        <v>1465</v>
      </c>
      <c r="F6136" s="68">
        <v>43629</v>
      </c>
      <c r="H6136" s="68"/>
    </row>
    <row r="6137" spans="1:8">
      <c r="A6137" s="79" t="s">
        <v>14016</v>
      </c>
      <c r="B6137" s="80">
        <v>2024</v>
      </c>
      <c r="C6137" t="s">
        <v>15775</v>
      </c>
      <c r="D6137" t="s">
        <v>379</v>
      </c>
      <c r="E6137" t="s">
        <v>1541</v>
      </c>
      <c r="F6137" s="68">
        <v>43629</v>
      </c>
      <c r="H6137" s="68"/>
    </row>
    <row r="6138" spans="1:8">
      <c r="A6138" s="79" t="s">
        <v>14162</v>
      </c>
      <c r="B6138" s="80">
        <v>2025</v>
      </c>
      <c r="C6138" t="s">
        <v>1619</v>
      </c>
      <c r="D6138" t="s">
        <v>379</v>
      </c>
      <c r="E6138" t="s">
        <v>1620</v>
      </c>
      <c r="F6138" s="68">
        <v>44763</v>
      </c>
      <c r="H6138" s="68"/>
    </row>
    <row r="6139" spans="1:8">
      <c r="A6139" s="79" t="s">
        <v>14234</v>
      </c>
      <c r="B6139" s="80">
        <v>2026</v>
      </c>
      <c r="C6139" t="s">
        <v>1628</v>
      </c>
      <c r="D6139" t="s">
        <v>379</v>
      </c>
      <c r="E6139" t="s">
        <v>1629</v>
      </c>
      <c r="F6139" s="68">
        <v>45196</v>
      </c>
      <c r="H6139" s="68"/>
    </row>
    <row r="6140" spans="1:8">
      <c r="A6140" s="79" t="s">
        <v>13732</v>
      </c>
      <c r="B6140" s="80">
        <v>2020</v>
      </c>
      <c r="C6140" t="s">
        <v>515</v>
      </c>
      <c r="D6140" t="s">
        <v>516</v>
      </c>
      <c r="E6140" t="s">
        <v>517</v>
      </c>
      <c r="F6140" s="68">
        <v>41556</v>
      </c>
      <c r="H6140" s="68"/>
    </row>
    <row r="6141" spans="1:8">
      <c r="A6141" s="79" t="s">
        <v>14392</v>
      </c>
      <c r="B6141" s="80">
        <v>2023</v>
      </c>
      <c r="C6141" t="s">
        <v>562</v>
      </c>
      <c r="D6141" t="s">
        <v>516</v>
      </c>
      <c r="E6141" t="s">
        <v>563</v>
      </c>
      <c r="F6141" s="68">
        <v>44256</v>
      </c>
      <c r="H6141" s="68"/>
    </row>
    <row r="6142" spans="1:8">
      <c r="A6142" s="79" t="s">
        <v>13862</v>
      </c>
      <c r="B6142" s="80">
        <v>2021</v>
      </c>
      <c r="C6142" t="s">
        <v>15777</v>
      </c>
      <c r="D6142" t="s">
        <v>570</v>
      </c>
      <c r="E6142" t="s">
        <v>857</v>
      </c>
      <c r="F6142" s="68">
        <v>41912</v>
      </c>
      <c r="H6142" s="68"/>
    </row>
    <row r="6143" spans="1:8">
      <c r="A6143" s="79" t="s">
        <v>14171</v>
      </c>
      <c r="B6143" s="80">
        <v>2025</v>
      </c>
      <c r="C6143" t="s">
        <v>995</v>
      </c>
      <c r="D6143" t="s">
        <v>570</v>
      </c>
      <c r="E6143" t="s">
        <v>996</v>
      </c>
      <c r="F6143" s="68">
        <v>44348</v>
      </c>
      <c r="H6143" s="68"/>
    </row>
    <row r="6144" spans="1:8">
      <c r="A6144" s="79" t="s">
        <v>14393</v>
      </c>
      <c r="B6144" s="80">
        <v>2024</v>
      </c>
      <c r="C6144" t="s">
        <v>433</v>
      </c>
      <c r="D6144" t="s">
        <v>434</v>
      </c>
      <c r="E6144" t="s">
        <v>435</v>
      </c>
      <c r="F6144" s="68">
        <v>44340</v>
      </c>
      <c r="H6144" s="68"/>
    </row>
    <row r="6145" spans="1:8">
      <c r="A6145" s="79" t="s">
        <v>14394</v>
      </c>
      <c r="B6145" s="80">
        <v>2025</v>
      </c>
      <c r="C6145" t="s">
        <v>15778</v>
      </c>
      <c r="D6145" t="s">
        <v>434</v>
      </c>
      <c r="E6145" t="s">
        <v>683</v>
      </c>
      <c r="F6145" s="68">
        <v>44686</v>
      </c>
      <c r="H6145" s="68"/>
    </row>
    <row r="6146" spans="1:8">
      <c r="A6146" s="79" t="s">
        <v>14394</v>
      </c>
      <c r="B6146" s="80">
        <v>2025</v>
      </c>
      <c r="C6146" t="s">
        <v>15779</v>
      </c>
      <c r="D6146" t="s">
        <v>434</v>
      </c>
      <c r="E6146" t="s">
        <v>840</v>
      </c>
      <c r="F6146" s="68">
        <v>44686</v>
      </c>
      <c r="H6146" s="68"/>
    </row>
    <row r="6147" spans="1:8">
      <c r="A6147" s="79" t="s">
        <v>13669</v>
      </c>
      <c r="B6147" s="80">
        <v>2018</v>
      </c>
      <c r="C6147" t="s">
        <v>394</v>
      </c>
      <c r="D6147" t="s">
        <v>395</v>
      </c>
      <c r="E6147" t="s">
        <v>396</v>
      </c>
      <c r="F6147" s="68">
        <v>42826</v>
      </c>
      <c r="H6147" s="68"/>
    </row>
    <row r="6148" spans="1:8">
      <c r="A6148" s="79" t="s">
        <v>14021</v>
      </c>
      <c r="B6148" s="80">
        <v>2024</v>
      </c>
      <c r="C6148" t="s">
        <v>568</v>
      </c>
      <c r="D6148" t="s">
        <v>395</v>
      </c>
      <c r="E6148" t="s">
        <v>569</v>
      </c>
      <c r="F6148" s="68">
        <v>43703</v>
      </c>
      <c r="H6148" s="68"/>
    </row>
    <row r="6149" spans="1:8">
      <c r="A6149" s="79" t="s">
        <v>14395</v>
      </c>
      <c r="B6149" s="80">
        <v>2018</v>
      </c>
      <c r="C6149" t="s">
        <v>635</v>
      </c>
      <c r="D6149" t="s">
        <v>636</v>
      </c>
      <c r="E6149" t="s">
        <v>637</v>
      </c>
      <c r="F6149" s="68">
        <v>41183</v>
      </c>
      <c r="H6149" s="68"/>
    </row>
    <row r="6150" spans="1:8">
      <c r="A6150" s="79" t="s">
        <v>14396</v>
      </c>
      <c r="B6150" s="80">
        <v>2018</v>
      </c>
      <c r="C6150" t="s">
        <v>807</v>
      </c>
      <c r="D6150" t="s">
        <v>636</v>
      </c>
      <c r="E6150" t="s">
        <v>808</v>
      </c>
      <c r="F6150" s="68">
        <v>42145</v>
      </c>
      <c r="H6150" s="68"/>
    </row>
    <row r="6151" spans="1:8">
      <c r="A6151" s="79" t="s">
        <v>14397</v>
      </c>
      <c r="B6151" s="80">
        <v>2019</v>
      </c>
      <c r="C6151" t="s">
        <v>938</v>
      </c>
      <c r="D6151" t="s">
        <v>636</v>
      </c>
      <c r="E6151" t="s">
        <v>939</v>
      </c>
      <c r="F6151" s="68">
        <v>40575</v>
      </c>
      <c r="H6151" s="68"/>
    </row>
    <row r="6152" spans="1:8">
      <c r="A6152" s="79" t="s">
        <v>14397</v>
      </c>
      <c r="B6152" s="80">
        <v>2019</v>
      </c>
      <c r="C6152" t="s">
        <v>1067</v>
      </c>
      <c r="D6152" t="s">
        <v>636</v>
      </c>
      <c r="E6152" t="s">
        <v>1068</v>
      </c>
      <c r="F6152" s="68">
        <v>42248</v>
      </c>
      <c r="H6152" s="68"/>
    </row>
    <row r="6153" spans="1:8">
      <c r="A6153" s="79" t="s">
        <v>14398</v>
      </c>
      <c r="B6153" s="80">
        <v>2019</v>
      </c>
      <c r="C6153" t="s">
        <v>1174</v>
      </c>
      <c r="D6153" t="s">
        <v>636</v>
      </c>
      <c r="E6153" t="s">
        <v>1175</v>
      </c>
      <c r="F6153" s="68">
        <v>42401</v>
      </c>
      <c r="H6153" s="68"/>
    </row>
    <row r="6154" spans="1:8">
      <c r="A6154" s="79" t="s">
        <v>14399</v>
      </c>
      <c r="B6154" s="80">
        <v>2019</v>
      </c>
      <c r="C6154" t="s">
        <v>1261</v>
      </c>
      <c r="D6154" t="s">
        <v>636</v>
      </c>
      <c r="E6154" t="s">
        <v>1262</v>
      </c>
      <c r="F6154" s="68">
        <v>42416</v>
      </c>
      <c r="H6154" s="68"/>
    </row>
    <row r="6155" spans="1:8">
      <c r="A6155" s="79" t="s">
        <v>13767</v>
      </c>
      <c r="B6155" s="80">
        <v>2020</v>
      </c>
      <c r="C6155" t="s">
        <v>1337</v>
      </c>
      <c r="D6155" t="s">
        <v>636</v>
      </c>
      <c r="E6155" t="s">
        <v>1338</v>
      </c>
      <c r="F6155" s="68">
        <v>43405</v>
      </c>
      <c r="H6155" s="68"/>
    </row>
    <row r="6156" spans="1:8">
      <c r="A6156" s="79" t="s">
        <v>13767</v>
      </c>
      <c r="B6156" s="80">
        <v>2020</v>
      </c>
      <c r="C6156" t="s">
        <v>15780</v>
      </c>
      <c r="D6156" t="s">
        <v>636</v>
      </c>
      <c r="E6156" t="s">
        <v>1420</v>
      </c>
      <c r="F6156" s="68">
        <v>41426</v>
      </c>
      <c r="H6156" s="68"/>
    </row>
    <row r="6157" spans="1:8">
      <c r="A6157" s="79" t="s">
        <v>13789</v>
      </c>
      <c r="B6157" s="80">
        <v>2020</v>
      </c>
      <c r="C6157" t="s">
        <v>15781</v>
      </c>
      <c r="D6157" t="s">
        <v>636</v>
      </c>
      <c r="E6157" t="s">
        <v>1508</v>
      </c>
      <c r="F6157" s="68">
        <v>43191</v>
      </c>
      <c r="H6157" s="68"/>
    </row>
    <row r="6158" spans="1:8">
      <c r="A6158" s="79" t="s">
        <v>14400</v>
      </c>
      <c r="B6158" s="80">
        <v>2021</v>
      </c>
      <c r="C6158" t="s">
        <v>1583</v>
      </c>
      <c r="D6158" t="s">
        <v>636</v>
      </c>
      <c r="E6158" t="s">
        <v>1584</v>
      </c>
      <c r="F6158" s="68">
        <v>43374</v>
      </c>
      <c r="H6158" s="68"/>
    </row>
    <row r="6159" spans="1:8">
      <c r="A6159" s="79" t="s">
        <v>14401</v>
      </c>
      <c r="B6159" s="80">
        <v>2021</v>
      </c>
      <c r="C6159" t="s">
        <v>1672</v>
      </c>
      <c r="D6159" t="s">
        <v>636</v>
      </c>
      <c r="E6159" t="s">
        <v>1673</v>
      </c>
      <c r="F6159" s="68">
        <v>42917</v>
      </c>
      <c r="H6159" s="68"/>
    </row>
    <row r="6160" spans="1:8">
      <c r="A6160" s="79" t="s">
        <v>14400</v>
      </c>
      <c r="B6160" s="80">
        <v>2021</v>
      </c>
      <c r="C6160" t="s">
        <v>1707</v>
      </c>
      <c r="D6160" t="s">
        <v>636</v>
      </c>
      <c r="E6160" t="s">
        <v>1708</v>
      </c>
      <c r="F6160" s="68">
        <v>42795</v>
      </c>
      <c r="H6160" s="68"/>
    </row>
    <row r="6161" spans="1:8">
      <c r="A6161" s="79" t="s">
        <v>14402</v>
      </c>
      <c r="B6161" s="80">
        <v>2023</v>
      </c>
      <c r="C6161" t="s">
        <v>1793</v>
      </c>
      <c r="D6161" t="s">
        <v>636</v>
      </c>
      <c r="E6161" t="s">
        <v>1794</v>
      </c>
      <c r="F6161" s="68">
        <v>44166</v>
      </c>
      <c r="H6161" s="68"/>
    </row>
    <row r="6162" spans="1:8">
      <c r="A6162" s="79" t="s">
        <v>14098</v>
      </c>
      <c r="B6162" s="80">
        <v>2024</v>
      </c>
      <c r="C6162" t="s">
        <v>1809</v>
      </c>
      <c r="D6162" t="s">
        <v>636</v>
      </c>
      <c r="E6162" t="s">
        <v>1810</v>
      </c>
      <c r="F6162" s="68">
        <v>43191</v>
      </c>
      <c r="H6162" s="68"/>
    </row>
    <row r="6163" spans="1:8">
      <c r="A6163" s="79" t="s">
        <v>14098</v>
      </c>
      <c r="B6163" s="80">
        <v>2024</v>
      </c>
      <c r="C6163" t="s">
        <v>1859</v>
      </c>
      <c r="D6163" t="s">
        <v>636</v>
      </c>
      <c r="E6163" t="s">
        <v>1860</v>
      </c>
      <c r="F6163" s="68">
        <v>43191</v>
      </c>
      <c r="H6163" s="68"/>
    </row>
    <row r="6164" spans="1:8">
      <c r="A6164" s="79" t="s">
        <v>14098</v>
      </c>
      <c r="B6164" s="80">
        <v>2024</v>
      </c>
      <c r="C6164" t="s">
        <v>1924</v>
      </c>
      <c r="D6164" t="s">
        <v>636</v>
      </c>
      <c r="E6164" t="s">
        <v>1925</v>
      </c>
      <c r="F6164" s="68">
        <v>43192</v>
      </c>
      <c r="H6164" s="68"/>
    </row>
    <row r="6165" spans="1:8">
      <c r="A6165" s="79" t="s">
        <v>14098</v>
      </c>
      <c r="B6165" s="80">
        <v>2024</v>
      </c>
      <c r="C6165" t="s">
        <v>1984</v>
      </c>
      <c r="D6165" t="s">
        <v>636</v>
      </c>
      <c r="E6165" t="s">
        <v>1985</v>
      </c>
      <c r="F6165" s="68">
        <v>43191</v>
      </c>
      <c r="H6165" s="68"/>
    </row>
    <row r="6166" spans="1:8">
      <c r="A6166" s="79" t="s">
        <v>14039</v>
      </c>
      <c r="B6166" s="80">
        <v>2024</v>
      </c>
      <c r="C6166" t="s">
        <v>2042</v>
      </c>
      <c r="D6166" t="s">
        <v>636</v>
      </c>
      <c r="E6166" t="s">
        <v>2043</v>
      </c>
      <c r="F6166" s="68">
        <v>42917</v>
      </c>
      <c r="H6166" s="68"/>
    </row>
    <row r="6167" spans="1:8">
      <c r="A6167" s="79" t="s">
        <v>14403</v>
      </c>
      <c r="B6167" s="80">
        <v>2024</v>
      </c>
      <c r="C6167" t="s">
        <v>2100</v>
      </c>
      <c r="D6167" t="s">
        <v>636</v>
      </c>
      <c r="E6167" t="s">
        <v>2101</v>
      </c>
      <c r="F6167" s="68">
        <v>42095</v>
      </c>
      <c r="H6167" s="68"/>
    </row>
    <row r="6168" spans="1:8">
      <c r="A6168" s="79" t="s">
        <v>14367</v>
      </c>
      <c r="B6168" s="80">
        <v>2024</v>
      </c>
      <c r="C6168" t="s">
        <v>2181</v>
      </c>
      <c r="D6168" t="s">
        <v>636</v>
      </c>
      <c r="E6168" t="s">
        <v>2182</v>
      </c>
      <c r="F6168" s="68">
        <v>44378</v>
      </c>
      <c r="H6168" s="68"/>
    </row>
    <row r="6169" spans="1:8">
      <c r="A6169" s="79" t="s">
        <v>14403</v>
      </c>
      <c r="B6169" s="80">
        <v>2024</v>
      </c>
      <c r="C6169" t="s">
        <v>15782</v>
      </c>
      <c r="D6169" t="s">
        <v>636</v>
      </c>
      <c r="E6169" t="s">
        <v>2194</v>
      </c>
      <c r="F6169" s="68">
        <v>42095</v>
      </c>
      <c r="H6169" s="68"/>
    </row>
    <row r="6170" spans="1:8">
      <c r="A6170" s="79" t="s">
        <v>14404</v>
      </c>
      <c r="B6170" s="80">
        <v>2025</v>
      </c>
      <c r="C6170" t="s">
        <v>2042</v>
      </c>
      <c r="D6170" t="s">
        <v>636</v>
      </c>
      <c r="E6170" t="s">
        <v>2252</v>
      </c>
      <c r="F6170" s="68">
        <v>43334</v>
      </c>
      <c r="H6170" s="68"/>
    </row>
    <row r="6171" spans="1:8">
      <c r="A6171" s="79" t="s">
        <v>14405</v>
      </c>
      <c r="B6171" s="80">
        <v>2018</v>
      </c>
      <c r="C6171" t="s">
        <v>403</v>
      </c>
      <c r="D6171" t="s">
        <v>404</v>
      </c>
      <c r="E6171" t="s">
        <v>405</v>
      </c>
      <c r="F6171" s="68">
        <v>42109</v>
      </c>
      <c r="H6171" s="68"/>
    </row>
    <row r="6172" spans="1:8">
      <c r="A6172" s="79" t="s">
        <v>14406</v>
      </c>
      <c r="B6172" s="80">
        <v>2021</v>
      </c>
      <c r="C6172" t="s">
        <v>15783</v>
      </c>
      <c r="D6172" t="s">
        <v>404</v>
      </c>
      <c r="E6172" t="s">
        <v>642</v>
      </c>
      <c r="F6172" s="68">
        <v>43011</v>
      </c>
      <c r="H6172" s="68"/>
    </row>
    <row r="6173" spans="1:8">
      <c r="A6173" s="79" t="s">
        <v>14407</v>
      </c>
      <c r="B6173" s="80">
        <v>2018</v>
      </c>
      <c r="C6173" t="s">
        <v>640</v>
      </c>
      <c r="D6173" t="s">
        <v>406</v>
      </c>
      <c r="E6173" t="s">
        <v>641</v>
      </c>
      <c r="F6173" s="68">
        <v>42387</v>
      </c>
      <c r="H6173" s="68"/>
    </row>
    <row r="6174" spans="1:8">
      <c r="A6174" s="79" t="s">
        <v>14224</v>
      </c>
      <c r="B6174" s="80">
        <v>2020</v>
      </c>
      <c r="C6174" t="s">
        <v>15784</v>
      </c>
      <c r="D6174" t="s">
        <v>406</v>
      </c>
      <c r="E6174" t="s">
        <v>816</v>
      </c>
      <c r="F6174" s="68">
        <v>43435</v>
      </c>
      <c r="H6174" s="68"/>
    </row>
    <row r="6175" spans="1:8">
      <c r="A6175" s="79" t="s">
        <v>14408</v>
      </c>
      <c r="B6175" s="80">
        <v>2020</v>
      </c>
      <c r="C6175" t="s">
        <v>985</v>
      </c>
      <c r="D6175" t="s">
        <v>406</v>
      </c>
      <c r="E6175" t="s">
        <v>986</v>
      </c>
      <c r="F6175" s="68">
        <v>43405</v>
      </c>
      <c r="H6175" s="68"/>
    </row>
    <row r="6176" spans="1:8">
      <c r="A6176" s="79" t="s">
        <v>14409</v>
      </c>
      <c r="B6176" s="80">
        <v>2020</v>
      </c>
      <c r="C6176" t="s">
        <v>1069</v>
      </c>
      <c r="D6176" t="s">
        <v>406</v>
      </c>
      <c r="E6176" t="s">
        <v>1070</v>
      </c>
      <c r="F6176" s="68" t="s">
        <v>16031</v>
      </c>
      <c r="H6176" s="68"/>
    </row>
    <row r="6177" spans="1:8">
      <c r="A6177" s="79" t="s">
        <v>14409</v>
      </c>
      <c r="B6177" s="80">
        <v>2020</v>
      </c>
      <c r="C6177" t="s">
        <v>1069</v>
      </c>
      <c r="D6177" t="s">
        <v>406</v>
      </c>
      <c r="E6177" t="s">
        <v>1070</v>
      </c>
      <c r="F6177" s="68">
        <v>42776</v>
      </c>
      <c r="H6177" s="68"/>
    </row>
    <row r="6178" spans="1:8">
      <c r="A6178" s="79" t="s">
        <v>13723</v>
      </c>
      <c r="B6178" s="80">
        <v>2020</v>
      </c>
      <c r="C6178" t="s">
        <v>1176</v>
      </c>
      <c r="D6178" t="s">
        <v>406</v>
      </c>
      <c r="E6178" t="s">
        <v>1177</v>
      </c>
      <c r="F6178" s="68" t="s">
        <v>16031</v>
      </c>
      <c r="H6178" s="68"/>
    </row>
    <row r="6179" spans="1:8">
      <c r="A6179" s="79" t="s">
        <v>13723</v>
      </c>
      <c r="B6179" s="80">
        <v>2020</v>
      </c>
      <c r="C6179" t="s">
        <v>1176</v>
      </c>
      <c r="D6179" t="s">
        <v>406</v>
      </c>
      <c r="E6179" t="s">
        <v>1177</v>
      </c>
      <c r="F6179" s="68">
        <v>43007</v>
      </c>
      <c r="H6179" s="68"/>
    </row>
    <row r="6180" spans="1:8">
      <c r="A6180" s="79" t="s">
        <v>14410</v>
      </c>
      <c r="B6180" s="80">
        <v>2021</v>
      </c>
      <c r="C6180" t="s">
        <v>1269</v>
      </c>
      <c r="D6180" t="s">
        <v>406</v>
      </c>
      <c r="E6180" t="s">
        <v>1270</v>
      </c>
      <c r="F6180" s="68">
        <v>43735</v>
      </c>
      <c r="H6180" s="68"/>
    </row>
    <row r="6181" spans="1:8">
      <c r="A6181" s="79" t="s">
        <v>14254</v>
      </c>
      <c r="B6181" s="80">
        <v>2021</v>
      </c>
      <c r="C6181" t="s">
        <v>1318</v>
      </c>
      <c r="D6181" t="s">
        <v>406</v>
      </c>
      <c r="E6181" t="s">
        <v>1319</v>
      </c>
      <c r="F6181" s="68">
        <v>43742</v>
      </c>
      <c r="H6181" s="68"/>
    </row>
    <row r="6182" spans="1:8">
      <c r="A6182" s="79" t="s">
        <v>14254</v>
      </c>
      <c r="B6182" s="80">
        <v>2021</v>
      </c>
      <c r="C6182" t="s">
        <v>15785</v>
      </c>
      <c r="D6182" t="s">
        <v>406</v>
      </c>
      <c r="E6182" t="s">
        <v>1402</v>
      </c>
      <c r="F6182" s="68">
        <v>43742</v>
      </c>
      <c r="H6182" s="68"/>
    </row>
    <row r="6183" spans="1:8">
      <c r="A6183" s="79" t="s">
        <v>14254</v>
      </c>
      <c r="B6183" s="80">
        <v>2021</v>
      </c>
      <c r="C6183" t="s">
        <v>1487</v>
      </c>
      <c r="D6183" t="s">
        <v>406</v>
      </c>
      <c r="E6183" t="s">
        <v>1488</v>
      </c>
      <c r="F6183" s="68">
        <v>43742</v>
      </c>
      <c r="H6183" s="68"/>
    </row>
    <row r="6184" spans="1:8">
      <c r="A6184" s="79" t="s">
        <v>13858</v>
      </c>
      <c r="B6184" s="80">
        <v>2021</v>
      </c>
      <c r="C6184" t="s">
        <v>1269</v>
      </c>
      <c r="D6184" t="s">
        <v>406</v>
      </c>
      <c r="E6184" t="s">
        <v>1557</v>
      </c>
      <c r="F6184" s="68">
        <v>43735</v>
      </c>
      <c r="H6184" s="68"/>
    </row>
    <row r="6185" spans="1:8">
      <c r="A6185" s="79" t="s">
        <v>13920</v>
      </c>
      <c r="B6185" s="80">
        <v>2022</v>
      </c>
      <c r="C6185" t="s">
        <v>1464</v>
      </c>
      <c r="D6185" t="s">
        <v>406</v>
      </c>
      <c r="E6185" t="s">
        <v>1669</v>
      </c>
      <c r="F6185" s="68">
        <v>44044</v>
      </c>
      <c r="H6185" s="68"/>
    </row>
    <row r="6186" spans="1:8">
      <c r="A6186" s="79" t="s">
        <v>13930</v>
      </c>
      <c r="B6186" s="80">
        <v>2022</v>
      </c>
      <c r="C6186" t="s">
        <v>1740</v>
      </c>
      <c r="D6186" t="s">
        <v>406</v>
      </c>
      <c r="E6186" t="s">
        <v>1741</v>
      </c>
      <c r="F6186" s="68">
        <v>43466</v>
      </c>
      <c r="H6186" s="68"/>
    </row>
    <row r="6187" spans="1:8">
      <c r="A6187" s="79" t="s">
        <v>13930</v>
      </c>
      <c r="B6187" s="80">
        <v>2022</v>
      </c>
      <c r="C6187" t="s">
        <v>1797</v>
      </c>
      <c r="D6187" t="s">
        <v>406</v>
      </c>
      <c r="E6187" t="s">
        <v>1798</v>
      </c>
      <c r="F6187" s="68">
        <v>43405</v>
      </c>
      <c r="H6187" s="68"/>
    </row>
    <row r="6188" spans="1:8">
      <c r="A6188" s="79" t="s">
        <v>13930</v>
      </c>
      <c r="B6188" s="80">
        <v>2022</v>
      </c>
      <c r="C6188" t="s">
        <v>15786</v>
      </c>
      <c r="D6188" t="s">
        <v>406</v>
      </c>
      <c r="E6188" t="s">
        <v>1855</v>
      </c>
      <c r="F6188" s="68">
        <v>43647</v>
      </c>
      <c r="H6188" s="68"/>
    </row>
    <row r="6189" spans="1:8">
      <c r="A6189" s="79" t="s">
        <v>13930</v>
      </c>
      <c r="B6189" s="80">
        <v>2022</v>
      </c>
      <c r="C6189" t="s">
        <v>15787</v>
      </c>
      <c r="D6189" t="s">
        <v>406</v>
      </c>
      <c r="E6189" t="s">
        <v>1916</v>
      </c>
      <c r="F6189" s="68">
        <v>43647</v>
      </c>
      <c r="H6189" s="68"/>
    </row>
    <row r="6190" spans="1:8">
      <c r="A6190" s="79" t="s">
        <v>13930</v>
      </c>
      <c r="B6190" s="80">
        <v>2022</v>
      </c>
      <c r="C6190" t="s">
        <v>1971</v>
      </c>
      <c r="D6190" t="s">
        <v>406</v>
      </c>
      <c r="E6190" t="s">
        <v>1972</v>
      </c>
      <c r="F6190" s="68">
        <v>43405</v>
      </c>
      <c r="H6190" s="68"/>
    </row>
    <row r="6191" spans="1:8">
      <c r="A6191" s="79" t="s">
        <v>14028</v>
      </c>
      <c r="B6191" s="80">
        <v>2024</v>
      </c>
      <c r="C6191" t="s">
        <v>1996</v>
      </c>
      <c r="D6191" t="s">
        <v>406</v>
      </c>
      <c r="E6191" t="s">
        <v>1997</v>
      </c>
      <c r="F6191" s="68">
        <v>44447</v>
      </c>
      <c r="H6191" s="68"/>
    </row>
    <row r="6192" spans="1:8">
      <c r="A6192" s="79" t="s">
        <v>14028</v>
      </c>
      <c r="B6192" s="80">
        <v>2024</v>
      </c>
      <c r="C6192" t="s">
        <v>2046</v>
      </c>
      <c r="D6192" t="s">
        <v>406</v>
      </c>
      <c r="E6192" t="s">
        <v>2047</v>
      </c>
      <c r="F6192" s="68">
        <v>44447</v>
      </c>
      <c r="H6192" s="68"/>
    </row>
    <row r="6193" spans="1:8">
      <c r="A6193" s="79" t="s">
        <v>14034</v>
      </c>
      <c r="B6193" s="80">
        <v>2024</v>
      </c>
      <c r="C6193" t="s">
        <v>2110</v>
      </c>
      <c r="D6193" t="s">
        <v>406</v>
      </c>
      <c r="E6193" t="s">
        <v>2111</v>
      </c>
      <c r="F6193" s="68">
        <v>44078</v>
      </c>
      <c r="H6193" s="68"/>
    </row>
    <row r="6194" spans="1:8">
      <c r="A6194" s="79" t="s">
        <v>14411</v>
      </c>
      <c r="B6194" s="80">
        <v>2024</v>
      </c>
      <c r="C6194" t="s">
        <v>2160</v>
      </c>
      <c r="D6194" t="s">
        <v>406</v>
      </c>
      <c r="E6194" t="s">
        <v>2161</v>
      </c>
      <c r="F6194" s="68">
        <v>44804</v>
      </c>
      <c r="H6194" s="68"/>
    </row>
    <row r="6195" spans="1:8">
      <c r="A6195" s="79" t="s">
        <v>14411</v>
      </c>
      <c r="B6195" s="80">
        <v>2024</v>
      </c>
      <c r="C6195" t="s">
        <v>2046</v>
      </c>
      <c r="D6195" t="s">
        <v>406</v>
      </c>
      <c r="E6195" t="s">
        <v>2215</v>
      </c>
      <c r="F6195" s="68">
        <v>44791</v>
      </c>
      <c r="H6195" s="68"/>
    </row>
    <row r="6196" spans="1:8">
      <c r="A6196" s="79" t="s">
        <v>14411</v>
      </c>
      <c r="B6196" s="80">
        <v>2024</v>
      </c>
      <c r="C6196" t="s">
        <v>2257</v>
      </c>
      <c r="D6196" t="s">
        <v>406</v>
      </c>
      <c r="E6196" t="s">
        <v>2258</v>
      </c>
      <c r="F6196" s="68">
        <v>44791</v>
      </c>
      <c r="H6196" s="68"/>
    </row>
    <row r="6197" spans="1:8">
      <c r="A6197" s="79" t="s">
        <v>14412</v>
      </c>
      <c r="B6197" s="80">
        <v>2025</v>
      </c>
      <c r="C6197" t="s">
        <v>2315</v>
      </c>
      <c r="D6197" t="s">
        <v>406</v>
      </c>
      <c r="E6197" t="s">
        <v>2316</v>
      </c>
      <c r="F6197" s="68">
        <v>44824</v>
      </c>
      <c r="H6197" s="68"/>
    </row>
    <row r="6198" spans="1:8">
      <c r="A6198" s="79" t="s">
        <v>14413</v>
      </c>
      <c r="B6198" s="80">
        <v>2026</v>
      </c>
      <c r="C6198" t="s">
        <v>2341</v>
      </c>
      <c r="D6198" t="s">
        <v>406</v>
      </c>
      <c r="E6198" t="s">
        <v>2342</v>
      </c>
      <c r="F6198" s="68">
        <v>44796</v>
      </c>
      <c r="H6198" s="68"/>
    </row>
    <row r="6199" spans="1:8">
      <c r="A6199" s="79" t="s">
        <v>13811</v>
      </c>
      <c r="B6199" s="80">
        <v>2021</v>
      </c>
      <c r="C6199" t="s">
        <v>15788</v>
      </c>
      <c r="D6199" t="s">
        <v>526</v>
      </c>
      <c r="E6199" t="s">
        <v>527</v>
      </c>
      <c r="F6199" s="68">
        <v>43497</v>
      </c>
      <c r="H6199" s="68"/>
    </row>
    <row r="6200" spans="1:8">
      <c r="A6200" s="79" t="s">
        <v>14263</v>
      </c>
      <c r="B6200" s="80">
        <v>2022</v>
      </c>
      <c r="C6200" t="s">
        <v>15789</v>
      </c>
      <c r="D6200" t="s">
        <v>526</v>
      </c>
      <c r="E6200" t="s">
        <v>611</v>
      </c>
      <c r="F6200" s="68">
        <v>43643</v>
      </c>
      <c r="H6200" s="68"/>
    </row>
    <row r="6201" spans="1:8">
      <c r="A6201" s="79" t="s">
        <v>14263</v>
      </c>
      <c r="B6201" s="80">
        <v>2022</v>
      </c>
      <c r="C6201" t="s">
        <v>791</v>
      </c>
      <c r="D6201" t="s">
        <v>526</v>
      </c>
      <c r="E6201" t="s">
        <v>792</v>
      </c>
      <c r="F6201" s="68">
        <v>43617</v>
      </c>
      <c r="H6201" s="68"/>
    </row>
    <row r="6202" spans="1:8">
      <c r="A6202" s="79" t="s">
        <v>14414</v>
      </c>
      <c r="B6202" s="80">
        <v>2018</v>
      </c>
      <c r="C6202" t="s">
        <v>1071</v>
      </c>
      <c r="D6202" t="s">
        <v>1072</v>
      </c>
      <c r="E6202" t="s">
        <v>1073</v>
      </c>
      <c r="F6202" s="68">
        <v>42537</v>
      </c>
      <c r="H6202" s="68"/>
    </row>
    <row r="6203" spans="1:8">
      <c r="A6203" s="79" t="s">
        <v>14414</v>
      </c>
      <c r="B6203" s="80">
        <v>2018</v>
      </c>
      <c r="C6203" t="s">
        <v>1178</v>
      </c>
      <c r="D6203" t="s">
        <v>1072</v>
      </c>
      <c r="E6203" t="s">
        <v>1179</v>
      </c>
      <c r="F6203" s="68">
        <v>42537</v>
      </c>
      <c r="H6203" s="68"/>
    </row>
    <row r="6204" spans="1:8">
      <c r="A6204" s="79" t="s">
        <v>14407</v>
      </c>
      <c r="B6204" s="80">
        <v>2018</v>
      </c>
      <c r="C6204" t="s">
        <v>1265</v>
      </c>
      <c r="D6204" t="s">
        <v>1072</v>
      </c>
      <c r="E6204" t="s">
        <v>1266</v>
      </c>
      <c r="F6204" s="68">
        <v>42482</v>
      </c>
      <c r="H6204" s="68"/>
    </row>
    <row r="6205" spans="1:8">
      <c r="A6205" s="79" t="s">
        <v>13684</v>
      </c>
      <c r="B6205" s="80">
        <v>2019</v>
      </c>
      <c r="C6205" t="s">
        <v>15790</v>
      </c>
      <c r="D6205" t="s">
        <v>1072</v>
      </c>
      <c r="E6205" t="s">
        <v>1364</v>
      </c>
      <c r="F6205" s="68">
        <v>40330</v>
      </c>
      <c r="H6205" s="68"/>
    </row>
    <row r="6206" spans="1:8">
      <c r="A6206" s="79" t="s">
        <v>13684</v>
      </c>
      <c r="B6206" s="80">
        <v>2019</v>
      </c>
      <c r="C6206" t="s">
        <v>1443</v>
      </c>
      <c r="D6206" t="s">
        <v>1072</v>
      </c>
      <c r="E6206" t="s">
        <v>1444</v>
      </c>
      <c r="F6206" s="68">
        <v>42562</v>
      </c>
      <c r="H6206" s="68"/>
    </row>
    <row r="6207" spans="1:8">
      <c r="A6207" s="79" t="s">
        <v>14415</v>
      </c>
      <c r="B6207" s="80">
        <v>2019</v>
      </c>
      <c r="C6207" t="s">
        <v>1523</v>
      </c>
      <c r="D6207" t="s">
        <v>1072</v>
      </c>
      <c r="E6207" t="s">
        <v>1524</v>
      </c>
      <c r="F6207" s="68">
        <v>43249</v>
      </c>
      <c r="H6207" s="68"/>
    </row>
    <row r="6208" spans="1:8">
      <c r="A6208" s="79" t="s">
        <v>13783</v>
      </c>
      <c r="B6208" s="80">
        <v>2020</v>
      </c>
      <c r="C6208" t="s">
        <v>15791</v>
      </c>
      <c r="D6208" t="s">
        <v>1072</v>
      </c>
      <c r="E6208" t="s">
        <v>1590</v>
      </c>
      <c r="F6208" s="68">
        <v>43101</v>
      </c>
      <c r="H6208" s="68"/>
    </row>
    <row r="6209" spans="1:8">
      <c r="A6209" s="79" t="s">
        <v>14401</v>
      </c>
      <c r="B6209" s="80">
        <v>2021</v>
      </c>
      <c r="C6209" t="s">
        <v>1670</v>
      </c>
      <c r="D6209" t="s">
        <v>1072</v>
      </c>
      <c r="E6209" t="s">
        <v>1671</v>
      </c>
      <c r="F6209" s="68">
        <v>43130</v>
      </c>
      <c r="H6209" s="68"/>
    </row>
    <row r="6210" spans="1:8">
      <c r="A6210" s="79" t="s">
        <v>13871</v>
      </c>
      <c r="B6210" s="80">
        <v>2021</v>
      </c>
      <c r="C6210" t="s">
        <v>1691</v>
      </c>
      <c r="D6210" t="s">
        <v>1072</v>
      </c>
      <c r="E6210" t="s">
        <v>1692</v>
      </c>
      <c r="F6210" s="68">
        <v>43860</v>
      </c>
      <c r="H6210" s="68"/>
    </row>
    <row r="6211" spans="1:8">
      <c r="A6211" s="79" t="s">
        <v>14416</v>
      </c>
      <c r="B6211" s="80">
        <v>2023</v>
      </c>
      <c r="C6211" t="s">
        <v>1795</v>
      </c>
      <c r="D6211" t="s">
        <v>1072</v>
      </c>
      <c r="E6211" t="s">
        <v>1796</v>
      </c>
      <c r="F6211" s="68">
        <v>43578</v>
      </c>
      <c r="H6211" s="68"/>
    </row>
    <row r="6212" spans="1:8">
      <c r="A6212" s="79" t="s">
        <v>14417</v>
      </c>
      <c r="B6212" s="80">
        <v>2024</v>
      </c>
      <c r="C6212" t="s">
        <v>1851</v>
      </c>
      <c r="D6212" t="s">
        <v>1072</v>
      </c>
      <c r="E6212" t="s">
        <v>1852</v>
      </c>
      <c r="F6212" s="68">
        <v>43619</v>
      </c>
      <c r="H6212" s="68"/>
    </row>
    <row r="6213" spans="1:8">
      <c r="A6213" s="79" t="s">
        <v>14089</v>
      </c>
      <c r="B6213" s="80">
        <v>2024</v>
      </c>
      <c r="C6213" t="s">
        <v>1888</v>
      </c>
      <c r="D6213" t="s">
        <v>1072</v>
      </c>
      <c r="E6213" t="s">
        <v>1889</v>
      </c>
      <c r="F6213" s="68">
        <v>44152</v>
      </c>
      <c r="H6213" s="68"/>
    </row>
    <row r="6214" spans="1:8">
      <c r="A6214" s="79" t="s">
        <v>14089</v>
      </c>
      <c r="B6214" s="80">
        <v>2024</v>
      </c>
      <c r="C6214" t="s">
        <v>1956</v>
      </c>
      <c r="D6214" t="s">
        <v>1072</v>
      </c>
      <c r="E6214" t="s">
        <v>1957</v>
      </c>
      <c r="F6214" s="68">
        <v>44517</v>
      </c>
      <c r="H6214" s="68"/>
    </row>
    <row r="6215" spans="1:8">
      <c r="A6215" s="79" t="s">
        <v>14094</v>
      </c>
      <c r="B6215" s="80">
        <v>2024</v>
      </c>
      <c r="C6215" t="s">
        <v>1978</v>
      </c>
      <c r="D6215" t="s">
        <v>1072</v>
      </c>
      <c r="E6215" t="s">
        <v>1979</v>
      </c>
      <c r="F6215" s="68">
        <v>44591</v>
      </c>
      <c r="H6215" s="68"/>
    </row>
    <row r="6216" spans="1:8">
      <c r="A6216" s="79" t="s">
        <v>70</v>
      </c>
      <c r="B6216" s="80">
        <v>2025</v>
      </c>
      <c r="C6216" t="s">
        <v>15792</v>
      </c>
      <c r="D6216" t="s">
        <v>1072</v>
      </c>
      <c r="E6216" t="s">
        <v>2086</v>
      </c>
      <c r="F6216" s="68">
        <v>45159</v>
      </c>
      <c r="H6216" s="68"/>
    </row>
    <row r="6217" spans="1:8">
      <c r="A6217" s="79" t="s">
        <v>14418</v>
      </c>
      <c r="B6217" s="80">
        <v>2025</v>
      </c>
      <c r="C6217" t="s">
        <v>2087</v>
      </c>
      <c r="D6217" t="s">
        <v>1072</v>
      </c>
      <c r="E6217" t="s">
        <v>2088</v>
      </c>
      <c r="F6217" s="68">
        <v>42222</v>
      </c>
      <c r="H6217" s="68"/>
    </row>
    <row r="6218" spans="1:8">
      <c r="A6218" s="79" t="s">
        <v>14419</v>
      </c>
      <c r="B6218" s="80">
        <v>2025</v>
      </c>
      <c r="C6218" t="s">
        <v>2153</v>
      </c>
      <c r="D6218" t="s">
        <v>1072</v>
      </c>
      <c r="E6218" t="s">
        <v>2154</v>
      </c>
      <c r="F6218" s="68">
        <v>45413</v>
      </c>
      <c r="H6218" s="68"/>
    </row>
    <row r="6219" spans="1:8">
      <c r="A6219" s="79" t="s">
        <v>14420</v>
      </c>
      <c r="B6219" s="80">
        <v>2025</v>
      </c>
      <c r="C6219" t="s">
        <v>2218</v>
      </c>
      <c r="D6219" t="s">
        <v>1072</v>
      </c>
      <c r="E6219" t="s">
        <v>2219</v>
      </c>
      <c r="F6219" s="68">
        <v>43699</v>
      </c>
      <c r="H6219" s="68"/>
    </row>
    <row r="6220" spans="1:8">
      <c r="A6220" s="79" t="s">
        <v>14251</v>
      </c>
      <c r="B6220" s="80">
        <v>2025</v>
      </c>
      <c r="C6220" t="s">
        <v>2268</v>
      </c>
      <c r="D6220" t="s">
        <v>1072</v>
      </c>
      <c r="E6220" t="s">
        <v>2269</v>
      </c>
      <c r="F6220" s="68">
        <v>43945</v>
      </c>
      <c r="H6220" s="68"/>
    </row>
    <row r="6221" spans="1:8">
      <c r="A6221" s="79" t="s">
        <v>14133</v>
      </c>
      <c r="B6221" s="80">
        <v>2025</v>
      </c>
      <c r="C6221" t="s">
        <v>2286</v>
      </c>
      <c r="D6221" t="s">
        <v>1072</v>
      </c>
      <c r="E6221" t="s">
        <v>2287</v>
      </c>
      <c r="F6221" s="68">
        <v>44468</v>
      </c>
      <c r="H6221" s="68"/>
    </row>
    <row r="6222" spans="1:8">
      <c r="A6222" s="79" t="s">
        <v>14421</v>
      </c>
      <c r="B6222" s="80">
        <v>2026</v>
      </c>
      <c r="C6222" t="s">
        <v>2343</v>
      </c>
      <c r="D6222" t="s">
        <v>1072</v>
      </c>
      <c r="E6222" t="s">
        <v>2344</v>
      </c>
      <c r="F6222" s="68">
        <v>43948</v>
      </c>
      <c r="H6222" s="68"/>
    </row>
    <row r="6223" spans="1:8">
      <c r="A6223" s="79" t="s">
        <v>14422</v>
      </c>
      <c r="B6223" s="80">
        <v>2026</v>
      </c>
      <c r="C6223" t="s">
        <v>2401</v>
      </c>
      <c r="D6223" t="s">
        <v>1072</v>
      </c>
      <c r="E6223" t="s">
        <v>2402</v>
      </c>
      <c r="F6223" s="68">
        <v>44813</v>
      </c>
      <c r="H6223" s="68"/>
    </row>
    <row r="6224" spans="1:8">
      <c r="A6224" s="79" t="s">
        <v>14193</v>
      </c>
      <c r="B6224" s="80">
        <v>2026</v>
      </c>
      <c r="C6224" t="s">
        <v>2418</v>
      </c>
      <c r="D6224" t="s">
        <v>1072</v>
      </c>
      <c r="E6224" t="s">
        <v>2419</v>
      </c>
      <c r="F6224" s="68">
        <v>45021</v>
      </c>
      <c r="H6224" s="68"/>
    </row>
    <row r="6225" spans="1:8">
      <c r="A6225" s="79" t="s">
        <v>14413</v>
      </c>
      <c r="B6225" s="80">
        <v>2026</v>
      </c>
      <c r="C6225" t="s">
        <v>2453</v>
      </c>
      <c r="D6225" t="s">
        <v>1072</v>
      </c>
      <c r="E6225" t="s">
        <v>2454</v>
      </c>
      <c r="F6225" s="68">
        <v>45088</v>
      </c>
      <c r="H6225" s="68"/>
    </row>
    <row r="6226" spans="1:8">
      <c r="A6226" s="79" t="s">
        <v>14423</v>
      </c>
      <c r="B6226" s="80">
        <v>2026</v>
      </c>
      <c r="C6226" t="s">
        <v>2491</v>
      </c>
      <c r="D6226" t="s">
        <v>1072</v>
      </c>
      <c r="E6226" t="s">
        <v>2492</v>
      </c>
      <c r="F6226" s="68">
        <v>44616</v>
      </c>
      <c r="H6226" s="68"/>
    </row>
    <row r="6227" spans="1:8">
      <c r="A6227" s="79" t="s">
        <v>14193</v>
      </c>
      <c r="B6227" s="80">
        <v>2026</v>
      </c>
      <c r="C6227" t="s">
        <v>2532</v>
      </c>
      <c r="D6227" t="s">
        <v>1072</v>
      </c>
      <c r="E6227" t="s">
        <v>2533</v>
      </c>
      <c r="F6227" s="68">
        <v>42983</v>
      </c>
      <c r="H6227" s="68"/>
    </row>
    <row r="6228" spans="1:8">
      <c r="A6228" s="79" t="s">
        <v>13939</v>
      </c>
      <c r="B6228" s="80">
        <v>2022</v>
      </c>
      <c r="C6228" t="s">
        <v>500</v>
      </c>
      <c r="D6228" t="s">
        <v>501</v>
      </c>
      <c r="E6228" t="s">
        <v>502</v>
      </c>
      <c r="F6228" s="68">
        <v>44075</v>
      </c>
      <c r="H6228" s="68"/>
    </row>
    <row r="6229" spans="1:8">
      <c r="A6229" s="79" t="s">
        <v>13939</v>
      </c>
      <c r="B6229" s="80">
        <v>2022</v>
      </c>
      <c r="C6229" t="s">
        <v>689</v>
      </c>
      <c r="D6229" t="s">
        <v>501</v>
      </c>
      <c r="E6229" t="s">
        <v>690</v>
      </c>
      <c r="F6229" s="68">
        <v>44075</v>
      </c>
      <c r="H6229" s="68"/>
    </row>
    <row r="6230" spans="1:8">
      <c r="A6230" s="79" t="s">
        <v>13939</v>
      </c>
      <c r="B6230" s="80">
        <v>2022</v>
      </c>
      <c r="C6230" t="s">
        <v>845</v>
      </c>
      <c r="D6230" t="s">
        <v>501</v>
      </c>
      <c r="E6230" t="s">
        <v>846</v>
      </c>
      <c r="F6230" s="68">
        <v>44075</v>
      </c>
      <c r="H6230" s="68"/>
    </row>
    <row r="6231" spans="1:8">
      <c r="A6231" s="79" t="s">
        <v>13939</v>
      </c>
      <c r="B6231" s="80">
        <v>2022</v>
      </c>
      <c r="C6231" t="s">
        <v>979</v>
      </c>
      <c r="D6231" t="s">
        <v>501</v>
      </c>
      <c r="E6231" t="s">
        <v>980</v>
      </c>
      <c r="F6231" s="68">
        <v>44075</v>
      </c>
      <c r="H6231" s="68"/>
    </row>
    <row r="6232" spans="1:8">
      <c r="A6232" s="79" t="s">
        <v>13990</v>
      </c>
      <c r="B6232" s="80">
        <v>2023</v>
      </c>
      <c r="C6232" t="s">
        <v>241</v>
      </c>
      <c r="D6232" t="s">
        <v>242</v>
      </c>
      <c r="E6232" t="s">
        <v>243</v>
      </c>
      <c r="F6232" s="68">
        <v>44075</v>
      </c>
      <c r="H6232" s="68"/>
    </row>
    <row r="6233" spans="1:8">
      <c r="A6233" s="79" t="s">
        <v>14424</v>
      </c>
      <c r="B6233" s="80">
        <v>2026</v>
      </c>
      <c r="C6233" t="s">
        <v>596</v>
      </c>
      <c r="D6233" t="s">
        <v>242</v>
      </c>
      <c r="E6233" t="s">
        <v>597</v>
      </c>
      <c r="F6233" s="68">
        <v>45189</v>
      </c>
      <c r="H6233" s="68"/>
    </row>
    <row r="6234" spans="1:8">
      <c r="A6234" s="79" t="s">
        <v>14425</v>
      </c>
      <c r="B6234" s="80">
        <v>2018</v>
      </c>
      <c r="C6234" t="s">
        <v>427</v>
      </c>
      <c r="D6234" t="s">
        <v>428</v>
      </c>
      <c r="E6234" t="s">
        <v>429</v>
      </c>
      <c r="F6234" s="68">
        <v>42262</v>
      </c>
      <c r="H6234" s="68"/>
    </row>
    <row r="6235" spans="1:8">
      <c r="A6235" s="79" t="s">
        <v>14425</v>
      </c>
      <c r="B6235" s="80">
        <v>2018</v>
      </c>
      <c r="C6235" t="s">
        <v>644</v>
      </c>
      <c r="D6235" t="s">
        <v>428</v>
      </c>
      <c r="E6235" t="s">
        <v>645</v>
      </c>
      <c r="F6235" s="68">
        <v>42262</v>
      </c>
      <c r="H6235" s="68"/>
    </row>
    <row r="6236" spans="1:8">
      <c r="A6236" s="79" t="s">
        <v>14110</v>
      </c>
      <c r="B6236" s="80">
        <v>2025</v>
      </c>
      <c r="C6236" t="s">
        <v>226</v>
      </c>
      <c r="D6236" t="s">
        <v>227</v>
      </c>
      <c r="E6236" t="s">
        <v>228</v>
      </c>
      <c r="F6236" s="68">
        <v>44773</v>
      </c>
      <c r="H6236" s="68"/>
    </row>
    <row r="6237" spans="1:8">
      <c r="A6237" s="79" t="s">
        <v>14110</v>
      </c>
      <c r="B6237" s="80">
        <v>2025</v>
      </c>
      <c r="C6237" t="s">
        <v>727</v>
      </c>
      <c r="D6237" t="s">
        <v>227</v>
      </c>
      <c r="E6237" t="s">
        <v>728</v>
      </c>
      <c r="F6237" s="68">
        <v>44772</v>
      </c>
      <c r="H6237" s="68"/>
    </row>
    <row r="6238" spans="1:8">
      <c r="A6238" s="79" t="s">
        <v>14113</v>
      </c>
      <c r="B6238" s="80">
        <v>2025</v>
      </c>
      <c r="C6238" t="s">
        <v>253</v>
      </c>
      <c r="D6238" t="s">
        <v>254</v>
      </c>
      <c r="E6238" t="s">
        <v>255</v>
      </c>
      <c r="F6238" s="68">
        <v>44522</v>
      </c>
      <c r="H6238" s="68"/>
    </row>
    <row r="6239" spans="1:8">
      <c r="A6239" s="79" t="s">
        <v>14380</v>
      </c>
      <c r="B6239" s="80">
        <v>2025</v>
      </c>
      <c r="C6239" t="s">
        <v>633</v>
      </c>
      <c r="D6239" t="s">
        <v>254</v>
      </c>
      <c r="E6239" t="s">
        <v>634</v>
      </c>
      <c r="F6239" s="68">
        <v>44454</v>
      </c>
      <c r="H6239" s="68"/>
    </row>
    <row r="6240" spans="1:8">
      <c r="A6240" s="79" t="s">
        <v>14215</v>
      </c>
      <c r="B6240" s="80">
        <v>2025</v>
      </c>
      <c r="C6240" t="s">
        <v>834</v>
      </c>
      <c r="D6240" t="s">
        <v>254</v>
      </c>
      <c r="E6240" t="s">
        <v>835</v>
      </c>
      <c r="F6240" s="68">
        <v>44522</v>
      </c>
      <c r="H6240" s="68"/>
    </row>
    <row r="6241" spans="1:8">
      <c r="A6241" s="79" t="s">
        <v>14426</v>
      </c>
      <c r="B6241" s="80">
        <v>2025</v>
      </c>
      <c r="C6241" t="s">
        <v>997</v>
      </c>
      <c r="D6241" t="s">
        <v>254</v>
      </c>
      <c r="E6241" t="s">
        <v>998</v>
      </c>
      <c r="F6241" s="68">
        <v>44489</v>
      </c>
      <c r="H6241" s="68"/>
    </row>
    <row r="6242" spans="1:8">
      <c r="A6242" s="79" t="s">
        <v>69</v>
      </c>
      <c r="B6242" s="80">
        <v>2025</v>
      </c>
      <c r="C6242" t="s">
        <v>15793</v>
      </c>
      <c r="D6242" t="s">
        <v>254</v>
      </c>
      <c r="E6242" t="s">
        <v>1031</v>
      </c>
      <c r="F6242" s="68">
        <v>44329</v>
      </c>
      <c r="H6242" s="68"/>
    </row>
    <row r="6243" spans="1:8">
      <c r="A6243" s="79" t="s">
        <v>14136</v>
      </c>
      <c r="B6243" s="80">
        <v>2025</v>
      </c>
      <c r="C6243" t="s">
        <v>1137</v>
      </c>
      <c r="D6243" t="s">
        <v>254</v>
      </c>
      <c r="E6243" t="s">
        <v>1138</v>
      </c>
      <c r="F6243" s="68">
        <v>44711</v>
      </c>
      <c r="H6243" s="68"/>
    </row>
    <row r="6244" spans="1:8">
      <c r="A6244" s="79" t="s">
        <v>14282</v>
      </c>
      <c r="B6244" s="80">
        <v>2025</v>
      </c>
      <c r="C6244" t="s">
        <v>1281</v>
      </c>
      <c r="D6244" t="s">
        <v>254</v>
      </c>
      <c r="E6244" t="s">
        <v>1282</v>
      </c>
      <c r="F6244" s="68">
        <v>44650</v>
      </c>
      <c r="H6244" s="68"/>
    </row>
    <row r="6245" spans="1:8">
      <c r="A6245" s="79" t="s">
        <v>69</v>
      </c>
      <c r="B6245" s="80">
        <v>2025</v>
      </c>
      <c r="C6245" t="s">
        <v>1327</v>
      </c>
      <c r="D6245" t="s">
        <v>254</v>
      </c>
      <c r="E6245" t="s">
        <v>1328</v>
      </c>
      <c r="F6245" s="68">
        <v>45059</v>
      </c>
      <c r="H6245" s="68"/>
    </row>
    <row r="6246" spans="1:8">
      <c r="A6246" s="79" t="s">
        <v>14427</v>
      </c>
      <c r="B6246" s="80">
        <v>2026</v>
      </c>
      <c r="C6246" t="s">
        <v>1451</v>
      </c>
      <c r="D6246" t="s">
        <v>254</v>
      </c>
      <c r="E6246" t="s">
        <v>1452</v>
      </c>
      <c r="F6246" s="68">
        <v>44881</v>
      </c>
      <c r="H6246" s="68"/>
    </row>
    <row r="6247" spans="1:8">
      <c r="A6247" s="79" t="s">
        <v>13729</v>
      </c>
      <c r="B6247" s="80">
        <v>2020</v>
      </c>
      <c r="C6247" t="s">
        <v>418</v>
      </c>
      <c r="D6247" t="s">
        <v>419</v>
      </c>
      <c r="E6247" t="s">
        <v>420</v>
      </c>
      <c r="F6247" s="68">
        <v>42844</v>
      </c>
      <c r="H6247" s="68"/>
    </row>
    <row r="6248" spans="1:8">
      <c r="A6248" s="79" t="s">
        <v>13764</v>
      </c>
      <c r="B6248" s="80">
        <v>2020</v>
      </c>
      <c r="C6248" t="s">
        <v>244</v>
      </c>
      <c r="D6248" t="s">
        <v>245</v>
      </c>
      <c r="E6248" t="s">
        <v>246</v>
      </c>
      <c r="F6248" s="68">
        <v>42856</v>
      </c>
      <c r="H6248" s="68"/>
    </row>
    <row r="6249" spans="1:8">
      <c r="A6249" s="79" t="s">
        <v>13798</v>
      </c>
      <c r="B6249" s="80">
        <v>2020</v>
      </c>
      <c r="C6249" t="s">
        <v>578</v>
      </c>
      <c r="D6249" t="s">
        <v>245</v>
      </c>
      <c r="E6249" t="s">
        <v>579</v>
      </c>
      <c r="F6249" s="68">
        <v>42614</v>
      </c>
      <c r="H6249" s="68"/>
    </row>
    <row r="6250" spans="1:8">
      <c r="A6250" s="79" t="s">
        <v>13804</v>
      </c>
      <c r="B6250" s="80">
        <v>2021</v>
      </c>
      <c r="C6250" t="s">
        <v>15794</v>
      </c>
      <c r="D6250" t="s">
        <v>245</v>
      </c>
      <c r="E6250" t="s">
        <v>842</v>
      </c>
      <c r="F6250" s="68">
        <v>43556</v>
      </c>
      <c r="H6250" s="68"/>
    </row>
    <row r="6251" spans="1:8">
      <c r="A6251" s="79" t="s">
        <v>14428</v>
      </c>
      <c r="B6251" s="80">
        <v>2022</v>
      </c>
      <c r="C6251" t="s">
        <v>947</v>
      </c>
      <c r="D6251" t="s">
        <v>245</v>
      </c>
      <c r="E6251" t="s">
        <v>948</v>
      </c>
      <c r="F6251" s="68">
        <v>43033</v>
      </c>
      <c r="H6251" s="68"/>
    </row>
    <row r="6252" spans="1:8">
      <c r="A6252" s="79" t="s">
        <v>13926</v>
      </c>
      <c r="B6252" s="80">
        <v>2022</v>
      </c>
      <c r="C6252" t="s">
        <v>1081</v>
      </c>
      <c r="D6252" t="s">
        <v>245</v>
      </c>
      <c r="E6252" t="s">
        <v>1082</v>
      </c>
      <c r="F6252" s="68">
        <v>42552</v>
      </c>
      <c r="H6252" s="68"/>
    </row>
    <row r="6253" spans="1:8">
      <c r="A6253" s="79" t="s">
        <v>14428</v>
      </c>
      <c r="B6253" s="80">
        <v>2022</v>
      </c>
      <c r="C6253" t="s">
        <v>15795</v>
      </c>
      <c r="D6253" t="s">
        <v>245</v>
      </c>
      <c r="E6253" t="s">
        <v>1185</v>
      </c>
      <c r="F6253" s="68">
        <v>43988</v>
      </c>
      <c r="H6253" s="68"/>
    </row>
    <row r="6254" spans="1:8">
      <c r="A6254" s="79" t="s">
        <v>13926</v>
      </c>
      <c r="B6254" s="80">
        <v>2022</v>
      </c>
      <c r="C6254" t="s">
        <v>1271</v>
      </c>
      <c r="D6254" t="s">
        <v>245</v>
      </c>
      <c r="E6254" t="s">
        <v>1272</v>
      </c>
      <c r="F6254" s="68">
        <v>42552</v>
      </c>
      <c r="H6254" s="68"/>
    </row>
    <row r="6255" spans="1:8">
      <c r="A6255" s="79" t="s">
        <v>13926</v>
      </c>
      <c r="B6255" s="80">
        <v>2022</v>
      </c>
      <c r="C6255" t="s">
        <v>1368</v>
      </c>
      <c r="D6255" t="s">
        <v>245</v>
      </c>
      <c r="E6255" t="s">
        <v>1369</v>
      </c>
      <c r="F6255" s="68">
        <v>42552</v>
      </c>
      <c r="H6255" s="68"/>
    </row>
    <row r="6256" spans="1:8">
      <c r="A6256" s="79" t="s">
        <v>13926</v>
      </c>
      <c r="B6256" s="80">
        <v>2022</v>
      </c>
      <c r="C6256" t="s">
        <v>1455</v>
      </c>
      <c r="D6256" t="s">
        <v>245</v>
      </c>
      <c r="E6256" t="s">
        <v>1456</v>
      </c>
      <c r="F6256" s="68">
        <v>42552</v>
      </c>
      <c r="H6256" s="68"/>
    </row>
    <row r="6257" spans="1:8">
      <c r="A6257" s="79" t="s">
        <v>13926</v>
      </c>
      <c r="B6257" s="80">
        <v>2022</v>
      </c>
      <c r="C6257" t="s">
        <v>1529</v>
      </c>
      <c r="D6257" t="s">
        <v>245</v>
      </c>
      <c r="E6257" t="s">
        <v>1530</v>
      </c>
      <c r="F6257" s="68">
        <v>42552</v>
      </c>
      <c r="H6257" s="68"/>
    </row>
    <row r="6258" spans="1:8">
      <c r="A6258" s="79" t="s">
        <v>13926</v>
      </c>
      <c r="B6258" s="80">
        <v>2022</v>
      </c>
      <c r="C6258" t="s">
        <v>1597</v>
      </c>
      <c r="D6258" t="s">
        <v>245</v>
      </c>
      <c r="E6258" t="s">
        <v>1598</v>
      </c>
      <c r="F6258" s="68">
        <v>42552</v>
      </c>
      <c r="H6258" s="68"/>
    </row>
    <row r="6259" spans="1:8">
      <c r="A6259" s="79" t="s">
        <v>13926</v>
      </c>
      <c r="B6259" s="80">
        <v>2022</v>
      </c>
      <c r="C6259" t="s">
        <v>1653</v>
      </c>
      <c r="D6259" t="s">
        <v>245</v>
      </c>
      <c r="E6259" t="s">
        <v>1654</v>
      </c>
      <c r="F6259" s="68">
        <v>42552</v>
      </c>
      <c r="H6259" s="68"/>
    </row>
    <row r="6260" spans="1:8">
      <c r="A6260" s="79" t="s">
        <v>14026</v>
      </c>
      <c r="B6260" s="80">
        <v>2024</v>
      </c>
      <c r="C6260" t="s">
        <v>1715</v>
      </c>
      <c r="D6260" t="s">
        <v>245</v>
      </c>
      <c r="E6260" t="s">
        <v>1716</v>
      </c>
      <c r="F6260" s="68">
        <v>43600</v>
      </c>
      <c r="H6260" s="68"/>
    </row>
    <row r="6261" spans="1:8">
      <c r="A6261" s="79" t="s">
        <v>14030</v>
      </c>
      <c r="B6261" s="80">
        <v>2024</v>
      </c>
      <c r="C6261" t="s">
        <v>1771</v>
      </c>
      <c r="D6261" t="s">
        <v>245</v>
      </c>
      <c r="E6261" t="s">
        <v>1772</v>
      </c>
      <c r="F6261" s="68">
        <v>44228</v>
      </c>
      <c r="H6261" s="68"/>
    </row>
    <row r="6262" spans="1:8">
      <c r="A6262" s="79" t="s">
        <v>14097</v>
      </c>
      <c r="B6262" s="80">
        <v>2024</v>
      </c>
      <c r="C6262" t="s">
        <v>1081</v>
      </c>
      <c r="D6262" t="s">
        <v>245</v>
      </c>
      <c r="E6262" t="s">
        <v>1829</v>
      </c>
      <c r="F6262" s="68">
        <v>44244</v>
      </c>
      <c r="H6262" s="68"/>
    </row>
    <row r="6263" spans="1:8">
      <c r="A6263" s="79" t="s">
        <v>14032</v>
      </c>
      <c r="B6263" s="80">
        <v>2024</v>
      </c>
      <c r="C6263" t="s">
        <v>1910</v>
      </c>
      <c r="D6263" t="s">
        <v>245</v>
      </c>
      <c r="E6263" t="s">
        <v>1911</v>
      </c>
      <c r="F6263" s="68">
        <v>44358</v>
      </c>
      <c r="H6263" s="68"/>
    </row>
    <row r="6264" spans="1:8">
      <c r="A6264" s="79" t="s">
        <v>14100</v>
      </c>
      <c r="B6264" s="80">
        <v>2024</v>
      </c>
      <c r="C6264" t="s">
        <v>1941</v>
      </c>
      <c r="D6264" t="s">
        <v>245</v>
      </c>
      <c r="E6264" t="s">
        <v>1942</v>
      </c>
      <c r="F6264" s="68">
        <v>44007</v>
      </c>
      <c r="H6264" s="68"/>
    </row>
    <row r="6265" spans="1:8">
      <c r="A6265" s="79" t="s">
        <v>13670</v>
      </c>
      <c r="B6265" s="80">
        <v>2018</v>
      </c>
      <c r="C6265" t="s">
        <v>653</v>
      </c>
      <c r="D6265" t="s">
        <v>654</v>
      </c>
      <c r="E6265" t="s">
        <v>655</v>
      </c>
      <c r="F6265" s="68">
        <v>42592</v>
      </c>
      <c r="H6265" s="68"/>
    </row>
    <row r="6266" spans="1:8">
      <c r="A6266" s="79" t="s">
        <v>14429</v>
      </c>
      <c r="B6266" s="80">
        <v>2019</v>
      </c>
      <c r="C6266" t="s">
        <v>822</v>
      </c>
      <c r="D6266" t="s">
        <v>654</v>
      </c>
      <c r="E6266" t="s">
        <v>823</v>
      </c>
      <c r="F6266" s="68">
        <v>41221</v>
      </c>
      <c r="H6266" s="68"/>
    </row>
    <row r="6267" spans="1:8">
      <c r="A6267" s="79" t="s">
        <v>14429</v>
      </c>
      <c r="B6267" s="80">
        <v>2019</v>
      </c>
      <c r="C6267" t="s">
        <v>951</v>
      </c>
      <c r="D6267" t="s">
        <v>654</v>
      </c>
      <c r="E6267" t="s">
        <v>952</v>
      </c>
      <c r="F6267" s="68">
        <v>41221</v>
      </c>
      <c r="H6267" s="68"/>
    </row>
    <row r="6268" spans="1:8">
      <c r="A6268" s="79" t="s">
        <v>14429</v>
      </c>
      <c r="B6268" s="80">
        <v>2019</v>
      </c>
      <c r="C6268" t="s">
        <v>1085</v>
      </c>
      <c r="D6268" t="s">
        <v>654</v>
      </c>
      <c r="E6268" t="s">
        <v>1086</v>
      </c>
      <c r="F6268" s="68">
        <v>41221</v>
      </c>
      <c r="H6268" s="68"/>
    </row>
    <row r="6269" spans="1:8">
      <c r="A6269" s="79" t="s">
        <v>14429</v>
      </c>
      <c r="B6269" s="80">
        <v>2019</v>
      </c>
      <c r="C6269" t="s">
        <v>1193</v>
      </c>
      <c r="D6269" t="s">
        <v>654</v>
      </c>
      <c r="E6269" t="s">
        <v>1194</v>
      </c>
      <c r="F6269" s="68">
        <v>41221</v>
      </c>
      <c r="H6269" s="68"/>
    </row>
    <row r="6270" spans="1:8">
      <c r="A6270" s="79" t="s">
        <v>14429</v>
      </c>
      <c r="B6270" s="80">
        <v>2019</v>
      </c>
      <c r="C6270" t="s">
        <v>1277</v>
      </c>
      <c r="D6270" t="s">
        <v>654</v>
      </c>
      <c r="E6270" t="s">
        <v>1278</v>
      </c>
      <c r="F6270" s="68">
        <v>41221</v>
      </c>
      <c r="H6270" s="68"/>
    </row>
    <row r="6271" spans="1:8">
      <c r="A6271" s="79" t="s">
        <v>14429</v>
      </c>
      <c r="B6271" s="80">
        <v>2019</v>
      </c>
      <c r="C6271" t="s">
        <v>1372</v>
      </c>
      <c r="D6271" t="s">
        <v>654</v>
      </c>
      <c r="E6271" t="s">
        <v>1373</v>
      </c>
      <c r="F6271" s="68">
        <v>41221</v>
      </c>
      <c r="H6271" s="68"/>
    </row>
    <row r="6272" spans="1:8">
      <c r="A6272" s="79" t="s">
        <v>14429</v>
      </c>
      <c r="B6272" s="80">
        <v>2019</v>
      </c>
      <c r="C6272" t="s">
        <v>1458</v>
      </c>
      <c r="D6272" t="s">
        <v>654</v>
      </c>
      <c r="E6272" t="s">
        <v>1459</v>
      </c>
      <c r="F6272" s="68">
        <v>41221</v>
      </c>
      <c r="H6272" s="68"/>
    </row>
    <row r="6273" spans="1:8">
      <c r="A6273" s="79" t="s">
        <v>14429</v>
      </c>
      <c r="B6273" s="80">
        <v>2019</v>
      </c>
      <c r="C6273" t="s">
        <v>1533</v>
      </c>
      <c r="D6273" t="s">
        <v>654</v>
      </c>
      <c r="E6273" t="s">
        <v>1534</v>
      </c>
      <c r="F6273" s="68">
        <v>41221</v>
      </c>
      <c r="H6273" s="68"/>
    </row>
    <row r="6274" spans="1:8">
      <c r="A6274" s="79" t="s">
        <v>14429</v>
      </c>
      <c r="B6274" s="80">
        <v>2019</v>
      </c>
      <c r="C6274" t="s">
        <v>1600</v>
      </c>
      <c r="D6274" t="s">
        <v>654</v>
      </c>
      <c r="E6274" t="s">
        <v>1601</v>
      </c>
      <c r="F6274" s="68">
        <v>41221</v>
      </c>
      <c r="H6274" s="68"/>
    </row>
    <row r="6275" spans="1:8">
      <c r="A6275" s="79" t="s">
        <v>14430</v>
      </c>
      <c r="B6275" s="80">
        <v>2019</v>
      </c>
      <c r="C6275" t="s">
        <v>1655</v>
      </c>
      <c r="D6275" t="s">
        <v>654</v>
      </c>
      <c r="E6275" t="s">
        <v>1656</v>
      </c>
      <c r="F6275" s="68">
        <v>41221</v>
      </c>
      <c r="H6275" s="68"/>
    </row>
    <row r="6276" spans="1:8">
      <c r="A6276" s="79" t="s">
        <v>14430</v>
      </c>
      <c r="B6276" s="80">
        <v>2019</v>
      </c>
      <c r="C6276" t="s">
        <v>1724</v>
      </c>
      <c r="D6276" t="s">
        <v>654</v>
      </c>
      <c r="E6276" t="s">
        <v>1725</v>
      </c>
      <c r="F6276" s="68">
        <v>41221</v>
      </c>
      <c r="H6276" s="68"/>
    </row>
    <row r="6277" spans="1:8">
      <c r="A6277" s="79" t="s">
        <v>14430</v>
      </c>
      <c r="B6277" s="80">
        <v>2019</v>
      </c>
      <c r="C6277" t="s">
        <v>1782</v>
      </c>
      <c r="D6277" t="s">
        <v>654</v>
      </c>
      <c r="E6277" t="s">
        <v>1783</v>
      </c>
      <c r="F6277" s="68">
        <v>41221</v>
      </c>
      <c r="H6277" s="68"/>
    </row>
    <row r="6278" spans="1:8">
      <c r="A6278" s="79" t="s">
        <v>14430</v>
      </c>
      <c r="B6278" s="80">
        <v>2019</v>
      </c>
      <c r="C6278" t="s">
        <v>1842</v>
      </c>
      <c r="D6278" t="s">
        <v>654</v>
      </c>
      <c r="E6278" t="s">
        <v>1843</v>
      </c>
      <c r="F6278" s="68">
        <v>41221</v>
      </c>
      <c r="H6278" s="68"/>
    </row>
    <row r="6279" spans="1:8">
      <c r="A6279" s="79" t="s">
        <v>14430</v>
      </c>
      <c r="B6279" s="80">
        <v>2019</v>
      </c>
      <c r="C6279" t="s">
        <v>1900</v>
      </c>
      <c r="D6279" t="s">
        <v>654</v>
      </c>
      <c r="E6279" t="s">
        <v>1901</v>
      </c>
      <c r="F6279" s="68">
        <v>41221</v>
      </c>
      <c r="H6279" s="68"/>
    </row>
    <row r="6280" spans="1:8">
      <c r="A6280" s="79" t="s">
        <v>14430</v>
      </c>
      <c r="B6280" s="80">
        <v>2019</v>
      </c>
      <c r="C6280" t="s">
        <v>15796</v>
      </c>
      <c r="D6280" t="s">
        <v>654</v>
      </c>
      <c r="E6280" t="s">
        <v>1962</v>
      </c>
      <c r="F6280" s="68">
        <v>41221</v>
      </c>
      <c r="H6280" s="68"/>
    </row>
    <row r="6281" spans="1:8">
      <c r="A6281" s="79" t="s">
        <v>14430</v>
      </c>
      <c r="B6281" s="80">
        <v>2019</v>
      </c>
      <c r="C6281" t="s">
        <v>2023</v>
      </c>
      <c r="D6281" t="s">
        <v>654</v>
      </c>
      <c r="E6281" t="s">
        <v>2024</v>
      </c>
      <c r="F6281" s="68">
        <v>41221</v>
      </c>
      <c r="H6281" s="68"/>
    </row>
    <row r="6282" spans="1:8">
      <c r="A6282" s="79" t="s">
        <v>14430</v>
      </c>
      <c r="B6282" s="80">
        <v>2019</v>
      </c>
      <c r="C6282" t="s">
        <v>2076</v>
      </c>
      <c r="D6282" t="s">
        <v>654</v>
      </c>
      <c r="E6282" t="s">
        <v>2077</v>
      </c>
      <c r="F6282" s="68">
        <v>41221</v>
      </c>
      <c r="H6282" s="68"/>
    </row>
    <row r="6283" spans="1:8">
      <c r="A6283" s="79" t="s">
        <v>14430</v>
      </c>
      <c r="B6283" s="80">
        <v>2019</v>
      </c>
      <c r="C6283" t="s">
        <v>2124</v>
      </c>
      <c r="D6283" t="s">
        <v>654</v>
      </c>
      <c r="E6283" t="s">
        <v>2125</v>
      </c>
      <c r="F6283" s="68">
        <v>41221</v>
      </c>
      <c r="H6283" s="68"/>
    </row>
    <row r="6284" spans="1:8">
      <c r="A6284" s="79" t="s">
        <v>14430</v>
      </c>
      <c r="B6284" s="80">
        <v>2019</v>
      </c>
      <c r="C6284" t="s">
        <v>15797</v>
      </c>
      <c r="D6284" t="s">
        <v>654</v>
      </c>
      <c r="E6284" t="s">
        <v>2166</v>
      </c>
      <c r="F6284" s="68">
        <v>41221</v>
      </c>
      <c r="H6284" s="68"/>
    </row>
    <row r="6285" spans="1:8">
      <c r="A6285" s="79" t="s">
        <v>14430</v>
      </c>
      <c r="B6285" s="80">
        <v>2019</v>
      </c>
      <c r="C6285" t="s">
        <v>15798</v>
      </c>
      <c r="D6285" t="s">
        <v>654</v>
      </c>
      <c r="E6285" t="s">
        <v>2220</v>
      </c>
      <c r="F6285" s="68">
        <v>41221</v>
      </c>
      <c r="H6285" s="68"/>
    </row>
    <row r="6286" spans="1:8">
      <c r="A6286" s="79" t="s">
        <v>14430</v>
      </c>
      <c r="B6286" s="80">
        <v>2019</v>
      </c>
      <c r="C6286" t="s">
        <v>2266</v>
      </c>
      <c r="D6286" t="s">
        <v>654</v>
      </c>
      <c r="E6286" t="s">
        <v>2267</v>
      </c>
      <c r="F6286" s="68">
        <v>41221</v>
      </c>
      <c r="H6286" s="68"/>
    </row>
    <row r="6287" spans="1:8">
      <c r="A6287" s="79" t="s">
        <v>14430</v>
      </c>
      <c r="B6287" s="80">
        <v>2019</v>
      </c>
      <c r="C6287" t="s">
        <v>2312</v>
      </c>
      <c r="D6287" t="s">
        <v>654</v>
      </c>
      <c r="E6287" t="s">
        <v>2313</v>
      </c>
      <c r="F6287" s="68">
        <v>41221</v>
      </c>
      <c r="H6287" s="68"/>
    </row>
    <row r="6288" spans="1:8">
      <c r="A6288" s="79" t="s">
        <v>14277</v>
      </c>
      <c r="B6288" s="80">
        <v>2020</v>
      </c>
      <c r="C6288" t="s">
        <v>2354</v>
      </c>
      <c r="D6288" t="s">
        <v>654</v>
      </c>
      <c r="E6288" t="s">
        <v>2355</v>
      </c>
      <c r="F6288" s="68">
        <v>41221</v>
      </c>
      <c r="H6288" s="68"/>
    </row>
    <row r="6289" spans="1:8">
      <c r="A6289" s="79" t="s">
        <v>13839</v>
      </c>
      <c r="B6289" s="80">
        <v>2021</v>
      </c>
      <c r="C6289" t="s">
        <v>2380</v>
      </c>
      <c r="D6289" t="s">
        <v>654</v>
      </c>
      <c r="E6289" t="s">
        <v>2381</v>
      </c>
      <c r="F6289" s="68">
        <v>43221</v>
      </c>
      <c r="H6289" s="68"/>
    </row>
    <row r="6290" spans="1:8">
      <c r="A6290" s="79" t="s">
        <v>14339</v>
      </c>
      <c r="B6290" s="80">
        <v>2022</v>
      </c>
      <c r="C6290" t="s">
        <v>15799</v>
      </c>
      <c r="D6290" t="s">
        <v>654</v>
      </c>
      <c r="E6290" t="s">
        <v>2440</v>
      </c>
      <c r="F6290" s="68">
        <v>43678</v>
      </c>
      <c r="H6290" s="68"/>
    </row>
    <row r="6291" spans="1:8">
      <c r="A6291" s="79" t="s">
        <v>14035</v>
      </c>
      <c r="B6291" s="80">
        <v>2024</v>
      </c>
      <c r="C6291" t="s">
        <v>2476</v>
      </c>
      <c r="D6291" t="s">
        <v>654</v>
      </c>
      <c r="E6291" t="s">
        <v>2477</v>
      </c>
      <c r="F6291" s="68">
        <v>41122</v>
      </c>
      <c r="H6291" s="68"/>
    </row>
    <row r="6292" spans="1:8">
      <c r="A6292" s="79" t="s">
        <v>14035</v>
      </c>
      <c r="B6292" s="80">
        <v>2024</v>
      </c>
      <c r="C6292" t="s">
        <v>2507</v>
      </c>
      <c r="D6292" t="s">
        <v>654</v>
      </c>
      <c r="E6292" t="s">
        <v>2508</v>
      </c>
      <c r="F6292" s="68">
        <v>41122</v>
      </c>
      <c r="H6292" s="68"/>
    </row>
    <row r="6293" spans="1:8">
      <c r="A6293" s="79" t="s">
        <v>14035</v>
      </c>
      <c r="B6293" s="80">
        <v>2024</v>
      </c>
      <c r="C6293" t="s">
        <v>2554</v>
      </c>
      <c r="D6293" t="s">
        <v>654</v>
      </c>
      <c r="E6293" t="s">
        <v>2555</v>
      </c>
      <c r="F6293" s="68">
        <v>41152</v>
      </c>
      <c r="H6293" s="68"/>
    </row>
    <row r="6294" spans="1:8">
      <c r="A6294" s="79" t="s">
        <v>14035</v>
      </c>
      <c r="B6294" s="80">
        <v>2024</v>
      </c>
      <c r="C6294" t="s">
        <v>2587</v>
      </c>
      <c r="D6294" t="s">
        <v>654</v>
      </c>
      <c r="E6294" t="s">
        <v>2588</v>
      </c>
      <c r="F6294" s="68">
        <v>41122</v>
      </c>
      <c r="H6294" s="68"/>
    </row>
    <row r="6295" spans="1:8">
      <c r="A6295" s="79" t="s">
        <v>14035</v>
      </c>
      <c r="B6295" s="80">
        <v>2024</v>
      </c>
      <c r="C6295" t="s">
        <v>2618</v>
      </c>
      <c r="D6295" t="s">
        <v>654</v>
      </c>
      <c r="E6295" t="s">
        <v>2619</v>
      </c>
      <c r="F6295" s="68">
        <v>41122</v>
      </c>
      <c r="H6295" s="68"/>
    </row>
    <row r="6296" spans="1:8">
      <c r="A6296" s="79" t="s">
        <v>14035</v>
      </c>
      <c r="B6296" s="80">
        <v>2024</v>
      </c>
      <c r="C6296" t="s">
        <v>2651</v>
      </c>
      <c r="D6296" t="s">
        <v>654</v>
      </c>
      <c r="E6296" t="s">
        <v>2652</v>
      </c>
      <c r="F6296" s="68">
        <v>41122</v>
      </c>
      <c r="H6296" s="68"/>
    </row>
    <row r="6297" spans="1:8">
      <c r="A6297" s="79" t="s">
        <v>14035</v>
      </c>
      <c r="B6297" s="80">
        <v>2024</v>
      </c>
      <c r="C6297" t="s">
        <v>2679</v>
      </c>
      <c r="D6297" t="s">
        <v>654</v>
      </c>
      <c r="E6297" t="s">
        <v>2680</v>
      </c>
      <c r="F6297" s="68">
        <v>41122</v>
      </c>
      <c r="H6297" s="68"/>
    </row>
    <row r="6298" spans="1:8">
      <c r="A6298" s="79" t="s">
        <v>14007</v>
      </c>
      <c r="B6298" s="80">
        <v>2023</v>
      </c>
      <c r="C6298" t="s">
        <v>353</v>
      </c>
      <c r="D6298" t="s">
        <v>354</v>
      </c>
      <c r="E6298" t="s">
        <v>355</v>
      </c>
      <c r="F6298" s="68">
        <v>40417</v>
      </c>
      <c r="H6298" s="68"/>
    </row>
    <row r="6299" spans="1:8">
      <c r="A6299" s="79" t="s">
        <v>14007</v>
      </c>
      <c r="B6299" s="80">
        <v>2023</v>
      </c>
      <c r="C6299" t="s">
        <v>613</v>
      </c>
      <c r="D6299" t="s">
        <v>354</v>
      </c>
      <c r="E6299" t="s">
        <v>614</v>
      </c>
      <c r="F6299" s="68">
        <v>40417</v>
      </c>
      <c r="H6299" s="68"/>
    </row>
    <row r="6300" spans="1:8">
      <c r="A6300" s="79" t="s">
        <v>14082</v>
      </c>
      <c r="B6300" s="80">
        <v>2024</v>
      </c>
      <c r="C6300" t="s">
        <v>15800</v>
      </c>
      <c r="D6300" t="s">
        <v>354</v>
      </c>
      <c r="E6300" t="s">
        <v>784</v>
      </c>
      <c r="F6300" s="68">
        <v>44682</v>
      </c>
      <c r="H6300" s="68"/>
    </row>
    <row r="6301" spans="1:8">
      <c r="A6301" s="79" t="s">
        <v>14431</v>
      </c>
      <c r="B6301" s="80">
        <v>2025</v>
      </c>
      <c r="C6301" t="s">
        <v>966</v>
      </c>
      <c r="D6301" t="s">
        <v>354</v>
      </c>
      <c r="E6301" t="s">
        <v>967</v>
      </c>
      <c r="F6301" s="68">
        <v>43982</v>
      </c>
      <c r="H6301" s="68"/>
    </row>
    <row r="6302" spans="1:8">
      <c r="A6302" s="79" t="s">
        <v>14432</v>
      </c>
      <c r="B6302" s="80">
        <v>2019</v>
      </c>
      <c r="C6302" t="s">
        <v>452</v>
      </c>
      <c r="D6302" t="s">
        <v>453</v>
      </c>
      <c r="E6302" t="s">
        <v>454</v>
      </c>
      <c r="F6302" s="68">
        <v>42644</v>
      </c>
      <c r="H6302" s="68"/>
    </row>
    <row r="6303" spans="1:8">
      <c r="A6303" s="79" t="s">
        <v>13714</v>
      </c>
      <c r="B6303" s="80">
        <v>2019</v>
      </c>
      <c r="C6303" t="s">
        <v>669</v>
      </c>
      <c r="D6303" t="s">
        <v>453</v>
      </c>
      <c r="E6303" t="s">
        <v>670</v>
      </c>
      <c r="F6303" s="68">
        <v>42522</v>
      </c>
      <c r="H6303" s="68"/>
    </row>
    <row r="6304" spans="1:8">
      <c r="A6304" s="79" t="s">
        <v>14433</v>
      </c>
      <c r="B6304" s="80">
        <v>2020</v>
      </c>
      <c r="C6304" t="s">
        <v>838</v>
      </c>
      <c r="D6304" t="s">
        <v>453</v>
      </c>
      <c r="E6304" t="s">
        <v>839</v>
      </c>
      <c r="F6304" s="68">
        <v>42562</v>
      </c>
      <c r="H6304" s="68"/>
    </row>
    <row r="6305" spans="1:8">
      <c r="A6305" s="79" t="s">
        <v>13768</v>
      </c>
      <c r="B6305" s="80">
        <v>2020</v>
      </c>
      <c r="C6305" t="s">
        <v>969</v>
      </c>
      <c r="D6305" t="s">
        <v>453</v>
      </c>
      <c r="E6305" t="s">
        <v>970</v>
      </c>
      <c r="F6305" s="68">
        <v>43405</v>
      </c>
      <c r="H6305" s="68"/>
    </row>
    <row r="6306" spans="1:8">
      <c r="A6306" s="79" t="s">
        <v>13860</v>
      </c>
      <c r="B6306" s="80">
        <v>2021</v>
      </c>
      <c r="C6306" t="s">
        <v>15801</v>
      </c>
      <c r="D6306" t="s">
        <v>453</v>
      </c>
      <c r="E6306" t="s">
        <v>1047</v>
      </c>
      <c r="F6306" s="68">
        <v>43497</v>
      </c>
      <c r="H6306" s="68"/>
    </row>
    <row r="6307" spans="1:8">
      <c r="A6307" s="79" t="s">
        <v>13944</v>
      </c>
      <c r="B6307" s="80">
        <v>2022</v>
      </c>
      <c r="C6307" t="s">
        <v>1164</v>
      </c>
      <c r="D6307" t="s">
        <v>453</v>
      </c>
      <c r="E6307" t="s">
        <v>1165</v>
      </c>
      <c r="F6307" s="68">
        <v>43868</v>
      </c>
      <c r="H6307" s="68"/>
    </row>
    <row r="6308" spans="1:8">
      <c r="A6308" s="79" t="s">
        <v>14434</v>
      </c>
      <c r="B6308" s="80">
        <v>2022</v>
      </c>
      <c r="C6308" t="s">
        <v>1305</v>
      </c>
      <c r="D6308" t="s">
        <v>453</v>
      </c>
      <c r="E6308" t="s">
        <v>1306</v>
      </c>
      <c r="F6308" s="68">
        <v>42826</v>
      </c>
      <c r="H6308" s="68"/>
    </row>
    <row r="6309" spans="1:8">
      <c r="A6309" s="79" t="s">
        <v>14435</v>
      </c>
      <c r="B6309" s="80">
        <v>2023</v>
      </c>
      <c r="C6309" t="s">
        <v>1331</v>
      </c>
      <c r="D6309" t="s">
        <v>453</v>
      </c>
      <c r="E6309" t="s">
        <v>1332</v>
      </c>
      <c r="F6309" s="68">
        <v>44075</v>
      </c>
      <c r="H6309" s="68"/>
    </row>
    <row r="6310" spans="1:8">
      <c r="A6310" s="79" t="s">
        <v>13962</v>
      </c>
      <c r="B6310" s="80">
        <v>2023</v>
      </c>
      <c r="C6310" t="s">
        <v>1473</v>
      </c>
      <c r="D6310" t="s">
        <v>453</v>
      </c>
      <c r="E6310" t="s">
        <v>1474</v>
      </c>
      <c r="F6310" s="68">
        <v>44197</v>
      </c>
      <c r="H6310" s="68"/>
    </row>
    <row r="6311" spans="1:8">
      <c r="A6311" s="79" t="s">
        <v>14392</v>
      </c>
      <c r="B6311" s="80">
        <v>2023</v>
      </c>
      <c r="C6311" t="s">
        <v>1489</v>
      </c>
      <c r="D6311" t="s">
        <v>453</v>
      </c>
      <c r="E6311" t="s">
        <v>1490</v>
      </c>
      <c r="F6311" s="68">
        <v>44012</v>
      </c>
      <c r="H6311" s="68"/>
    </row>
    <row r="6312" spans="1:8">
      <c r="A6312" s="79" t="s">
        <v>14436</v>
      </c>
      <c r="B6312" s="80">
        <v>2024</v>
      </c>
      <c r="C6312" t="s">
        <v>15802</v>
      </c>
      <c r="D6312" t="s">
        <v>453</v>
      </c>
      <c r="E6312" t="s">
        <v>1599</v>
      </c>
      <c r="F6312" s="68">
        <v>44228</v>
      </c>
      <c r="H6312" s="68"/>
    </row>
    <row r="6313" spans="1:8">
      <c r="A6313" s="79" t="s">
        <v>14014</v>
      </c>
      <c r="B6313" s="80">
        <v>2024</v>
      </c>
      <c r="C6313" t="s">
        <v>1657</v>
      </c>
      <c r="D6313" t="s">
        <v>453</v>
      </c>
      <c r="E6313" t="s">
        <v>1658</v>
      </c>
      <c r="F6313" s="68">
        <v>44477</v>
      </c>
      <c r="H6313" s="68"/>
    </row>
    <row r="6314" spans="1:8">
      <c r="A6314" s="79" t="s">
        <v>14024</v>
      </c>
      <c r="B6314" s="80">
        <v>2024</v>
      </c>
      <c r="C6314" t="s">
        <v>1703</v>
      </c>
      <c r="D6314" t="s">
        <v>453</v>
      </c>
      <c r="E6314" t="s">
        <v>1704</v>
      </c>
      <c r="F6314" s="68">
        <v>44347</v>
      </c>
      <c r="H6314" s="68"/>
    </row>
    <row r="6315" spans="1:8">
      <c r="A6315" s="79" t="s">
        <v>14437</v>
      </c>
      <c r="B6315" s="80">
        <v>2024</v>
      </c>
      <c r="C6315" t="s">
        <v>15803</v>
      </c>
      <c r="D6315" t="s">
        <v>453</v>
      </c>
      <c r="E6315" t="s">
        <v>1762</v>
      </c>
      <c r="F6315" s="68">
        <v>44530</v>
      </c>
      <c r="H6315" s="68"/>
    </row>
    <row r="6316" spans="1:8">
      <c r="A6316" s="79" t="s">
        <v>14041</v>
      </c>
      <c r="B6316" s="80">
        <v>2024</v>
      </c>
      <c r="C6316" t="s">
        <v>1820</v>
      </c>
      <c r="D6316" t="s">
        <v>453</v>
      </c>
      <c r="E6316" t="s">
        <v>1821</v>
      </c>
      <c r="F6316" s="68">
        <v>43998</v>
      </c>
      <c r="H6316" s="68"/>
    </row>
    <row r="6317" spans="1:8">
      <c r="A6317" s="79" t="s">
        <v>14438</v>
      </c>
      <c r="B6317" s="80">
        <v>2024</v>
      </c>
      <c r="C6317" t="s">
        <v>15804</v>
      </c>
      <c r="D6317" t="s">
        <v>453</v>
      </c>
      <c r="E6317" t="s">
        <v>1885</v>
      </c>
      <c r="F6317" s="68">
        <v>44819</v>
      </c>
      <c r="H6317" s="68"/>
    </row>
    <row r="6318" spans="1:8">
      <c r="A6318" s="79" t="s">
        <v>14050</v>
      </c>
      <c r="B6318" s="80">
        <v>2024</v>
      </c>
      <c r="C6318" t="s">
        <v>1965</v>
      </c>
      <c r="D6318" t="s">
        <v>453</v>
      </c>
      <c r="E6318" t="s">
        <v>1966</v>
      </c>
      <c r="F6318" s="68">
        <v>44818</v>
      </c>
      <c r="H6318" s="68"/>
    </row>
    <row r="6319" spans="1:8">
      <c r="A6319" s="79" t="s">
        <v>14439</v>
      </c>
      <c r="B6319" s="80">
        <v>2024</v>
      </c>
      <c r="C6319" t="s">
        <v>1980</v>
      </c>
      <c r="D6319" t="s">
        <v>453</v>
      </c>
      <c r="E6319" t="s">
        <v>1981</v>
      </c>
      <c r="F6319" s="68">
        <v>44136</v>
      </c>
      <c r="H6319" s="68"/>
    </row>
    <row r="6320" spans="1:8">
      <c r="A6320" s="79" t="s">
        <v>14063</v>
      </c>
      <c r="B6320" s="80">
        <v>2024</v>
      </c>
      <c r="C6320" t="s">
        <v>2063</v>
      </c>
      <c r="D6320" t="s">
        <v>453</v>
      </c>
      <c r="E6320" t="s">
        <v>2064</v>
      </c>
      <c r="F6320" s="68">
        <v>44672</v>
      </c>
      <c r="H6320" s="68"/>
    </row>
    <row r="6321" spans="1:8">
      <c r="A6321" s="79" t="s">
        <v>14440</v>
      </c>
      <c r="B6321" s="80">
        <v>2024</v>
      </c>
      <c r="C6321" t="s">
        <v>1980</v>
      </c>
      <c r="D6321" t="s">
        <v>453</v>
      </c>
      <c r="E6321" t="s">
        <v>2132</v>
      </c>
      <c r="F6321" s="68">
        <v>44136</v>
      </c>
      <c r="H6321" s="68"/>
    </row>
    <row r="6322" spans="1:8">
      <c r="A6322" s="79" t="s">
        <v>14073</v>
      </c>
      <c r="B6322" s="80">
        <v>2024</v>
      </c>
      <c r="C6322" t="s">
        <v>2183</v>
      </c>
      <c r="D6322" t="s">
        <v>453</v>
      </c>
      <c r="E6322" t="s">
        <v>2184</v>
      </c>
      <c r="F6322" s="68">
        <v>44671</v>
      </c>
      <c r="H6322" s="68"/>
    </row>
    <row r="6323" spans="1:8">
      <c r="A6323" s="79" t="s">
        <v>14441</v>
      </c>
      <c r="B6323" s="80">
        <v>2024</v>
      </c>
      <c r="C6323" t="s">
        <v>2190</v>
      </c>
      <c r="D6323" t="s">
        <v>453</v>
      </c>
      <c r="E6323" t="s">
        <v>2191</v>
      </c>
      <c r="F6323" s="68">
        <v>44341</v>
      </c>
      <c r="H6323" s="68"/>
    </row>
    <row r="6324" spans="1:8">
      <c r="A6324" s="79" t="s">
        <v>14441</v>
      </c>
      <c r="B6324" s="80">
        <v>2024</v>
      </c>
      <c r="C6324" t="s">
        <v>2240</v>
      </c>
      <c r="D6324" t="s">
        <v>453</v>
      </c>
      <c r="E6324" t="s">
        <v>2241</v>
      </c>
      <c r="F6324" s="68">
        <v>44341</v>
      </c>
      <c r="H6324" s="68"/>
    </row>
    <row r="6325" spans="1:8">
      <c r="A6325" s="79" t="s">
        <v>14083</v>
      </c>
      <c r="B6325" s="80">
        <v>2024</v>
      </c>
      <c r="C6325" t="s">
        <v>2297</v>
      </c>
      <c r="D6325" t="s">
        <v>453</v>
      </c>
      <c r="E6325" t="s">
        <v>2298</v>
      </c>
      <c r="F6325" s="68">
        <v>44681</v>
      </c>
      <c r="H6325" s="68"/>
    </row>
    <row r="6326" spans="1:8">
      <c r="A6326" s="79" t="s">
        <v>14442</v>
      </c>
      <c r="B6326" s="80">
        <v>2024</v>
      </c>
      <c r="C6326" t="s">
        <v>1305</v>
      </c>
      <c r="D6326" t="s">
        <v>453</v>
      </c>
      <c r="E6326" t="s">
        <v>2359</v>
      </c>
      <c r="F6326" s="68">
        <v>42862</v>
      </c>
      <c r="H6326" s="68"/>
    </row>
    <row r="6327" spans="1:8">
      <c r="A6327" s="79" t="s">
        <v>14097</v>
      </c>
      <c r="B6327" s="80">
        <v>2024</v>
      </c>
      <c r="C6327" t="s">
        <v>2378</v>
      </c>
      <c r="D6327" t="s">
        <v>453</v>
      </c>
      <c r="E6327" t="s">
        <v>2379</v>
      </c>
      <c r="F6327" s="68">
        <v>44627</v>
      </c>
      <c r="H6327" s="68"/>
    </row>
    <row r="6328" spans="1:8">
      <c r="A6328" s="79" t="s">
        <v>14443</v>
      </c>
      <c r="B6328" s="80">
        <v>2025</v>
      </c>
      <c r="C6328" t="s">
        <v>2432</v>
      </c>
      <c r="D6328" t="s">
        <v>453</v>
      </c>
      <c r="E6328" t="s">
        <v>2433</v>
      </c>
      <c r="F6328" s="68">
        <v>44965</v>
      </c>
      <c r="H6328" s="68"/>
    </row>
    <row r="6329" spans="1:8">
      <c r="A6329" s="79" t="s">
        <v>14444</v>
      </c>
      <c r="B6329" s="80">
        <v>2025</v>
      </c>
      <c r="C6329" t="s">
        <v>2472</v>
      </c>
      <c r="D6329" t="s">
        <v>453</v>
      </c>
      <c r="E6329" t="s">
        <v>2473</v>
      </c>
      <c r="F6329" s="68">
        <v>45055</v>
      </c>
      <c r="H6329" s="68"/>
    </row>
    <row r="6330" spans="1:8">
      <c r="A6330" s="79" t="s">
        <v>14445</v>
      </c>
      <c r="B6330" s="80">
        <v>2025</v>
      </c>
      <c r="C6330" t="s">
        <v>2509</v>
      </c>
      <c r="D6330" t="s">
        <v>453</v>
      </c>
      <c r="E6330" t="s">
        <v>2510</v>
      </c>
      <c r="F6330" s="68">
        <v>44792</v>
      </c>
      <c r="H6330" s="68"/>
    </row>
    <row r="6331" spans="1:8">
      <c r="A6331" s="79" t="s">
        <v>14446</v>
      </c>
      <c r="B6331" s="80">
        <v>2025</v>
      </c>
      <c r="C6331" t="s">
        <v>2528</v>
      </c>
      <c r="D6331" t="s">
        <v>453</v>
      </c>
      <c r="E6331" t="s">
        <v>2529</v>
      </c>
      <c r="F6331" s="68">
        <v>44620</v>
      </c>
      <c r="H6331" s="68"/>
    </row>
    <row r="6332" spans="1:8">
      <c r="A6332" s="79" t="s">
        <v>14139</v>
      </c>
      <c r="B6332" s="80">
        <v>2025</v>
      </c>
      <c r="C6332" t="s">
        <v>2570</v>
      </c>
      <c r="D6332" t="s">
        <v>453</v>
      </c>
      <c r="E6332" t="s">
        <v>2571</v>
      </c>
      <c r="F6332" s="68">
        <v>44926</v>
      </c>
      <c r="H6332" s="68"/>
    </row>
    <row r="6333" spans="1:8">
      <c r="A6333" s="79" t="s">
        <v>14160</v>
      </c>
      <c r="B6333" s="80">
        <v>2025</v>
      </c>
      <c r="C6333" t="s">
        <v>2608</v>
      </c>
      <c r="D6333" t="s">
        <v>453</v>
      </c>
      <c r="E6333" t="s">
        <v>2609</v>
      </c>
      <c r="F6333" s="68">
        <v>45055</v>
      </c>
      <c r="H6333" s="68"/>
    </row>
    <row r="6334" spans="1:8">
      <c r="A6334" s="79" t="s">
        <v>14447</v>
      </c>
      <c r="B6334" s="80">
        <v>2025</v>
      </c>
      <c r="C6334" t="s">
        <v>2649</v>
      </c>
      <c r="D6334" t="s">
        <v>453</v>
      </c>
      <c r="E6334" t="s">
        <v>2650</v>
      </c>
      <c r="F6334" s="68">
        <v>45127</v>
      </c>
      <c r="H6334" s="68"/>
    </row>
    <row r="6335" spans="1:8">
      <c r="A6335" s="79" t="s">
        <v>14207</v>
      </c>
      <c r="B6335" s="80">
        <v>2026</v>
      </c>
      <c r="C6335" t="s">
        <v>2667</v>
      </c>
      <c r="D6335" t="s">
        <v>453</v>
      </c>
      <c r="E6335" t="s">
        <v>2668</v>
      </c>
      <c r="F6335" s="68">
        <v>44501</v>
      </c>
      <c r="H6335" s="68"/>
    </row>
    <row r="6336" spans="1:8">
      <c r="A6336" s="79" t="s">
        <v>14448</v>
      </c>
      <c r="B6336" s="80">
        <v>2026</v>
      </c>
      <c r="C6336" t="s">
        <v>2707</v>
      </c>
      <c r="D6336" t="s">
        <v>453</v>
      </c>
      <c r="E6336" t="s">
        <v>2708</v>
      </c>
      <c r="F6336" s="68">
        <v>45139</v>
      </c>
      <c r="H6336" s="68"/>
    </row>
    <row r="6337" spans="1:8">
      <c r="A6337" s="79" t="s">
        <v>14339</v>
      </c>
      <c r="B6337" s="80">
        <v>2022</v>
      </c>
      <c r="C6337" t="s">
        <v>512</v>
      </c>
      <c r="D6337" t="s">
        <v>513</v>
      </c>
      <c r="E6337" t="s">
        <v>514</v>
      </c>
      <c r="F6337" s="68">
        <v>43831</v>
      </c>
      <c r="H6337" s="68"/>
    </row>
    <row r="6338" spans="1:8">
      <c r="A6338" s="79" t="s">
        <v>14073</v>
      </c>
      <c r="B6338" s="80">
        <v>2024</v>
      </c>
      <c r="C6338" t="s">
        <v>725</v>
      </c>
      <c r="D6338" t="s">
        <v>513</v>
      </c>
      <c r="E6338" t="s">
        <v>726</v>
      </c>
      <c r="F6338" s="68">
        <v>44543</v>
      </c>
      <c r="H6338" s="68"/>
    </row>
    <row r="6339" spans="1:8">
      <c r="A6339" s="79" t="s">
        <v>14073</v>
      </c>
      <c r="B6339" s="80">
        <v>2024</v>
      </c>
      <c r="C6339" t="s">
        <v>869</v>
      </c>
      <c r="D6339" t="s">
        <v>513</v>
      </c>
      <c r="E6339" t="s">
        <v>870</v>
      </c>
      <c r="F6339" s="68">
        <v>44543</v>
      </c>
      <c r="H6339" s="68"/>
    </row>
    <row r="6340" spans="1:8">
      <c r="A6340" s="79" t="s">
        <v>14080</v>
      </c>
      <c r="B6340" s="80">
        <v>2024</v>
      </c>
      <c r="C6340" t="s">
        <v>323</v>
      </c>
      <c r="D6340" t="s">
        <v>324</v>
      </c>
      <c r="E6340" t="s">
        <v>325</v>
      </c>
      <c r="F6340" s="68">
        <v>44420</v>
      </c>
      <c r="H6340" s="68"/>
    </row>
    <row r="6341" spans="1:8">
      <c r="A6341" s="79" t="s">
        <v>14171</v>
      </c>
      <c r="B6341" s="80">
        <v>2025</v>
      </c>
      <c r="C6341" t="s">
        <v>15805</v>
      </c>
      <c r="D6341" t="s">
        <v>324</v>
      </c>
      <c r="E6341" t="s">
        <v>724</v>
      </c>
      <c r="F6341" s="68">
        <v>44495</v>
      </c>
      <c r="H6341" s="68"/>
    </row>
    <row r="6342" spans="1:8">
      <c r="A6342" s="79" t="s">
        <v>14449</v>
      </c>
      <c r="B6342" s="80">
        <v>2023</v>
      </c>
      <c r="C6342" t="s">
        <v>380</v>
      </c>
      <c r="D6342" t="s">
        <v>381</v>
      </c>
      <c r="E6342" t="s">
        <v>382</v>
      </c>
      <c r="F6342" s="68">
        <v>43617</v>
      </c>
      <c r="H6342" s="68"/>
    </row>
    <row r="6343" spans="1:8">
      <c r="A6343" s="79" t="s">
        <v>14450</v>
      </c>
      <c r="B6343" s="80">
        <v>2023</v>
      </c>
      <c r="C6343" t="s">
        <v>646</v>
      </c>
      <c r="D6343" t="s">
        <v>381</v>
      </c>
      <c r="E6343" t="s">
        <v>647</v>
      </c>
      <c r="F6343" s="68">
        <v>44136</v>
      </c>
      <c r="H6343" s="68"/>
    </row>
    <row r="6344" spans="1:8">
      <c r="A6344" s="79" t="s">
        <v>14451</v>
      </c>
      <c r="B6344" s="80">
        <v>2025</v>
      </c>
      <c r="C6344" t="s">
        <v>15806</v>
      </c>
      <c r="D6344" t="s">
        <v>381</v>
      </c>
      <c r="E6344" t="s">
        <v>771</v>
      </c>
      <c r="F6344" s="68">
        <v>44500</v>
      </c>
      <c r="H6344" s="68"/>
    </row>
    <row r="6345" spans="1:8">
      <c r="A6345" s="79" t="s">
        <v>14451</v>
      </c>
      <c r="B6345" s="80">
        <v>2025</v>
      </c>
      <c r="C6345" t="s">
        <v>900</v>
      </c>
      <c r="D6345" t="s">
        <v>381</v>
      </c>
      <c r="E6345" t="s">
        <v>901</v>
      </c>
      <c r="F6345" s="68">
        <v>44500</v>
      </c>
      <c r="H6345" s="68"/>
    </row>
    <row r="6346" spans="1:8">
      <c r="A6346" s="79" t="s">
        <v>14451</v>
      </c>
      <c r="B6346" s="80">
        <v>2025</v>
      </c>
      <c r="C6346" t="s">
        <v>1033</v>
      </c>
      <c r="D6346" t="s">
        <v>381</v>
      </c>
      <c r="E6346" t="s">
        <v>1034</v>
      </c>
      <c r="F6346" s="68">
        <v>44500</v>
      </c>
      <c r="H6346" s="68"/>
    </row>
    <row r="6347" spans="1:8">
      <c r="A6347" s="79" t="s">
        <v>14451</v>
      </c>
      <c r="B6347" s="80">
        <v>2025</v>
      </c>
      <c r="C6347" t="s">
        <v>1133</v>
      </c>
      <c r="D6347" t="s">
        <v>381</v>
      </c>
      <c r="E6347" t="s">
        <v>1134</v>
      </c>
      <c r="F6347" s="68">
        <v>44500</v>
      </c>
      <c r="H6347" s="68"/>
    </row>
    <row r="6348" spans="1:8">
      <c r="A6348" s="79" t="s">
        <v>14451</v>
      </c>
      <c r="B6348" s="80">
        <v>2025</v>
      </c>
      <c r="C6348" t="s">
        <v>1232</v>
      </c>
      <c r="D6348" t="s">
        <v>381</v>
      </c>
      <c r="E6348" t="s">
        <v>1233</v>
      </c>
      <c r="F6348" s="68">
        <v>44500</v>
      </c>
      <c r="H6348" s="68"/>
    </row>
    <row r="6349" spans="1:8">
      <c r="A6349" s="79" t="s">
        <v>14451</v>
      </c>
      <c r="B6349" s="80">
        <v>2025</v>
      </c>
      <c r="C6349" t="s">
        <v>1329</v>
      </c>
      <c r="D6349" t="s">
        <v>381</v>
      </c>
      <c r="E6349" t="s">
        <v>1330</v>
      </c>
      <c r="F6349" s="68">
        <v>44500</v>
      </c>
      <c r="H6349" s="68"/>
    </row>
    <row r="6350" spans="1:8">
      <c r="A6350" s="79" t="s">
        <v>14451</v>
      </c>
      <c r="B6350" s="80">
        <v>2025</v>
      </c>
      <c r="C6350" t="s">
        <v>15807</v>
      </c>
      <c r="D6350" t="s">
        <v>381</v>
      </c>
      <c r="E6350" t="s">
        <v>1417</v>
      </c>
      <c r="F6350" s="68">
        <v>44500</v>
      </c>
      <c r="H6350" s="68"/>
    </row>
    <row r="6351" spans="1:8">
      <c r="A6351" s="79" t="s">
        <v>14451</v>
      </c>
      <c r="B6351" s="80">
        <v>2025</v>
      </c>
      <c r="C6351" t="s">
        <v>1502</v>
      </c>
      <c r="D6351" t="s">
        <v>381</v>
      </c>
      <c r="E6351" t="s">
        <v>1503</v>
      </c>
      <c r="F6351" s="68">
        <v>44500</v>
      </c>
      <c r="H6351" s="68"/>
    </row>
    <row r="6352" spans="1:8">
      <c r="A6352" s="79" t="s">
        <v>14452</v>
      </c>
      <c r="B6352" s="80">
        <v>2025</v>
      </c>
      <c r="C6352" t="s">
        <v>15808</v>
      </c>
      <c r="D6352" t="s">
        <v>381</v>
      </c>
      <c r="E6352" t="s">
        <v>1567</v>
      </c>
      <c r="F6352" s="68">
        <v>44500</v>
      </c>
      <c r="H6352" s="68"/>
    </row>
    <row r="6353" spans="1:8">
      <c r="A6353" s="79" t="s">
        <v>14452</v>
      </c>
      <c r="B6353" s="80">
        <v>2025</v>
      </c>
      <c r="C6353" t="s">
        <v>1634</v>
      </c>
      <c r="D6353" t="s">
        <v>381</v>
      </c>
      <c r="E6353" t="s">
        <v>1635</v>
      </c>
      <c r="F6353" s="68">
        <v>44500</v>
      </c>
      <c r="H6353" s="68"/>
    </row>
    <row r="6354" spans="1:8">
      <c r="A6354" s="79" t="s">
        <v>14452</v>
      </c>
      <c r="B6354" s="80">
        <v>2025</v>
      </c>
      <c r="C6354" t="s">
        <v>1697</v>
      </c>
      <c r="D6354" t="s">
        <v>381</v>
      </c>
      <c r="E6354" t="s">
        <v>1698</v>
      </c>
      <c r="F6354" s="68">
        <v>44500</v>
      </c>
      <c r="H6354" s="68"/>
    </row>
    <row r="6355" spans="1:8">
      <c r="A6355" s="79" t="s">
        <v>14452</v>
      </c>
      <c r="B6355" s="80">
        <v>2025</v>
      </c>
      <c r="C6355" t="s">
        <v>1765</v>
      </c>
      <c r="D6355" t="s">
        <v>381</v>
      </c>
      <c r="E6355" t="s">
        <v>1766</v>
      </c>
      <c r="F6355" s="68">
        <v>44500</v>
      </c>
      <c r="H6355" s="68"/>
    </row>
    <row r="6356" spans="1:8">
      <c r="A6356" s="79" t="s">
        <v>14452</v>
      </c>
      <c r="B6356" s="80">
        <v>2025</v>
      </c>
      <c r="C6356" t="s">
        <v>1818</v>
      </c>
      <c r="D6356" t="s">
        <v>381</v>
      </c>
      <c r="E6356" t="s">
        <v>1819</v>
      </c>
      <c r="F6356" s="68">
        <v>44500</v>
      </c>
      <c r="H6356" s="68"/>
    </row>
    <row r="6357" spans="1:8">
      <c r="A6357" s="79" t="s">
        <v>14452</v>
      </c>
      <c r="B6357" s="80">
        <v>2025</v>
      </c>
      <c r="C6357" t="s">
        <v>1873</v>
      </c>
      <c r="D6357" t="s">
        <v>381</v>
      </c>
      <c r="E6357" t="s">
        <v>1874</v>
      </c>
      <c r="F6357" s="68">
        <v>44500</v>
      </c>
      <c r="H6357" s="68"/>
    </row>
    <row r="6358" spans="1:8">
      <c r="A6358" s="79" t="s">
        <v>14452</v>
      </c>
      <c r="B6358" s="80">
        <v>2025</v>
      </c>
      <c r="C6358" t="s">
        <v>1934</v>
      </c>
      <c r="D6358" t="s">
        <v>381</v>
      </c>
      <c r="E6358" t="s">
        <v>1935</v>
      </c>
      <c r="F6358" s="68">
        <v>44500</v>
      </c>
      <c r="H6358" s="68"/>
    </row>
    <row r="6359" spans="1:8">
      <c r="A6359" s="79" t="s">
        <v>14453</v>
      </c>
      <c r="B6359" s="80">
        <v>2025</v>
      </c>
      <c r="C6359" t="s">
        <v>2005</v>
      </c>
      <c r="D6359" t="s">
        <v>381</v>
      </c>
      <c r="E6359" t="s">
        <v>2006</v>
      </c>
      <c r="F6359" s="68">
        <v>44500</v>
      </c>
      <c r="H6359" s="68"/>
    </row>
    <row r="6360" spans="1:8">
      <c r="A6360" s="79" t="s">
        <v>14453</v>
      </c>
      <c r="B6360" s="80">
        <v>2025</v>
      </c>
      <c r="C6360" t="s">
        <v>2054</v>
      </c>
      <c r="D6360" t="s">
        <v>381</v>
      </c>
      <c r="E6360" t="s">
        <v>2055</v>
      </c>
      <c r="F6360" s="68">
        <v>44500</v>
      </c>
      <c r="H6360" s="68"/>
    </row>
    <row r="6361" spans="1:8">
      <c r="A6361" s="79" t="s">
        <v>14453</v>
      </c>
      <c r="B6361" s="80">
        <v>2025</v>
      </c>
      <c r="C6361" t="s">
        <v>2112</v>
      </c>
      <c r="D6361" t="s">
        <v>381</v>
      </c>
      <c r="E6361" t="s">
        <v>2113</v>
      </c>
      <c r="F6361" s="68">
        <v>44500</v>
      </c>
      <c r="H6361" s="68"/>
    </row>
    <row r="6362" spans="1:8">
      <c r="A6362" s="79" t="s">
        <v>14453</v>
      </c>
      <c r="B6362" s="80">
        <v>2025</v>
      </c>
      <c r="C6362" t="s">
        <v>2151</v>
      </c>
      <c r="D6362" t="s">
        <v>381</v>
      </c>
      <c r="E6362" t="s">
        <v>2152</v>
      </c>
      <c r="F6362" s="68">
        <v>44500</v>
      </c>
      <c r="H6362" s="68"/>
    </row>
    <row r="6363" spans="1:8">
      <c r="A6363" s="79" t="s">
        <v>14453</v>
      </c>
      <c r="B6363" s="80">
        <v>2025</v>
      </c>
      <c r="C6363" t="s">
        <v>2205</v>
      </c>
      <c r="D6363" t="s">
        <v>381</v>
      </c>
      <c r="E6363" t="s">
        <v>2206</v>
      </c>
      <c r="F6363" s="68">
        <v>44500</v>
      </c>
      <c r="H6363" s="68"/>
    </row>
    <row r="6364" spans="1:8">
      <c r="A6364" s="79" t="s">
        <v>14453</v>
      </c>
      <c r="B6364" s="80">
        <v>2025</v>
      </c>
      <c r="C6364" t="s">
        <v>15809</v>
      </c>
      <c r="D6364" t="s">
        <v>381</v>
      </c>
      <c r="E6364" t="s">
        <v>2251</v>
      </c>
      <c r="F6364" s="68">
        <v>44500</v>
      </c>
      <c r="H6364" s="68"/>
    </row>
    <row r="6365" spans="1:8">
      <c r="A6365" s="79" t="s">
        <v>14453</v>
      </c>
      <c r="B6365" s="80">
        <v>2025</v>
      </c>
      <c r="C6365" t="s">
        <v>2299</v>
      </c>
      <c r="D6365" t="s">
        <v>381</v>
      </c>
      <c r="E6365" t="s">
        <v>2300</v>
      </c>
      <c r="F6365" s="68">
        <v>44499</v>
      </c>
      <c r="H6365" s="68"/>
    </row>
    <row r="6366" spans="1:8">
      <c r="A6366" s="79" t="s">
        <v>14453</v>
      </c>
      <c r="B6366" s="80">
        <v>2025</v>
      </c>
      <c r="C6366" t="s">
        <v>2337</v>
      </c>
      <c r="D6366" t="s">
        <v>381</v>
      </c>
      <c r="E6366" t="s">
        <v>2338</v>
      </c>
      <c r="F6366" s="68">
        <v>44500</v>
      </c>
      <c r="H6366" s="68"/>
    </row>
    <row r="6367" spans="1:8">
      <c r="A6367" s="79" t="s">
        <v>14453</v>
      </c>
      <c r="B6367" s="80">
        <v>2025</v>
      </c>
      <c r="C6367" t="s">
        <v>2376</v>
      </c>
      <c r="D6367" t="s">
        <v>381</v>
      </c>
      <c r="E6367" t="s">
        <v>2377</v>
      </c>
      <c r="F6367" s="68">
        <v>44500</v>
      </c>
      <c r="H6367" s="68"/>
    </row>
    <row r="6368" spans="1:8">
      <c r="A6368" s="79" t="s">
        <v>14120</v>
      </c>
      <c r="B6368" s="80">
        <v>2025</v>
      </c>
      <c r="C6368" t="s">
        <v>2438</v>
      </c>
      <c r="D6368" t="s">
        <v>381</v>
      </c>
      <c r="E6368" t="s">
        <v>2439</v>
      </c>
      <c r="F6368" s="68">
        <v>44500</v>
      </c>
      <c r="H6368" s="68"/>
    </row>
    <row r="6369" spans="1:8">
      <c r="A6369" s="79" t="s">
        <v>14120</v>
      </c>
      <c r="B6369" s="80">
        <v>2025</v>
      </c>
      <c r="C6369" t="s">
        <v>2474</v>
      </c>
      <c r="D6369" t="s">
        <v>381</v>
      </c>
      <c r="E6369" t="s">
        <v>2475</v>
      </c>
      <c r="F6369" s="68">
        <v>44500</v>
      </c>
      <c r="H6369" s="68"/>
    </row>
    <row r="6370" spans="1:8">
      <c r="A6370" s="79" t="s">
        <v>14120</v>
      </c>
      <c r="B6370" s="80">
        <v>2025</v>
      </c>
      <c r="C6370" t="s">
        <v>2511</v>
      </c>
      <c r="D6370" t="s">
        <v>381</v>
      </c>
      <c r="E6370" t="s">
        <v>2512</v>
      </c>
      <c r="F6370" s="68">
        <v>44500</v>
      </c>
      <c r="H6370" s="68"/>
    </row>
    <row r="6371" spans="1:8">
      <c r="A6371" s="79" t="s">
        <v>14454</v>
      </c>
      <c r="B6371" s="80">
        <v>2025</v>
      </c>
      <c r="C6371" t="s">
        <v>2526</v>
      </c>
      <c r="D6371" t="s">
        <v>381</v>
      </c>
      <c r="E6371" t="s">
        <v>2527</v>
      </c>
      <c r="F6371" s="68">
        <v>44926</v>
      </c>
      <c r="H6371" s="68"/>
    </row>
    <row r="6372" spans="1:8">
      <c r="A6372" s="79" t="s">
        <v>13669</v>
      </c>
      <c r="B6372" s="80">
        <v>2018</v>
      </c>
      <c r="C6372" t="s">
        <v>461</v>
      </c>
      <c r="D6372" t="s">
        <v>462</v>
      </c>
      <c r="E6372" t="s">
        <v>463</v>
      </c>
      <c r="F6372" s="68">
        <v>42543</v>
      </c>
      <c r="H6372" s="68"/>
    </row>
    <row r="6373" spans="1:8">
      <c r="A6373" s="79" t="s">
        <v>13669</v>
      </c>
      <c r="B6373" s="80">
        <v>2018</v>
      </c>
      <c r="C6373" t="s">
        <v>675</v>
      </c>
      <c r="D6373" t="s">
        <v>462</v>
      </c>
      <c r="E6373" t="s">
        <v>676</v>
      </c>
      <c r="F6373" s="68">
        <v>42543</v>
      </c>
      <c r="H6373" s="68"/>
    </row>
    <row r="6374" spans="1:8">
      <c r="A6374" s="79" t="s">
        <v>13669</v>
      </c>
      <c r="B6374" s="80">
        <v>2018</v>
      </c>
      <c r="C6374" t="s">
        <v>836</v>
      </c>
      <c r="D6374" t="s">
        <v>462</v>
      </c>
      <c r="E6374" t="s">
        <v>837</v>
      </c>
      <c r="F6374" s="68">
        <v>42543</v>
      </c>
      <c r="H6374" s="68"/>
    </row>
    <row r="6375" spans="1:8">
      <c r="A6375" s="79" t="s">
        <v>13669</v>
      </c>
      <c r="B6375" s="80">
        <v>2018</v>
      </c>
      <c r="C6375" t="s">
        <v>973</v>
      </c>
      <c r="D6375" t="s">
        <v>462</v>
      </c>
      <c r="E6375" t="s">
        <v>974</v>
      </c>
      <c r="F6375" s="68">
        <v>42543</v>
      </c>
      <c r="H6375" s="68"/>
    </row>
    <row r="6376" spans="1:8">
      <c r="A6376" s="79" t="s">
        <v>13669</v>
      </c>
      <c r="B6376" s="80">
        <v>2018</v>
      </c>
      <c r="C6376" t="s">
        <v>1096</v>
      </c>
      <c r="D6376" t="s">
        <v>462</v>
      </c>
      <c r="E6376" t="s">
        <v>1097</v>
      </c>
      <c r="F6376" s="68">
        <v>42543</v>
      </c>
      <c r="H6376" s="68"/>
    </row>
    <row r="6377" spans="1:8">
      <c r="A6377" s="79" t="s">
        <v>13669</v>
      </c>
      <c r="B6377" s="80">
        <v>2018</v>
      </c>
      <c r="C6377" t="s">
        <v>1201</v>
      </c>
      <c r="D6377" t="s">
        <v>462</v>
      </c>
      <c r="E6377" t="s">
        <v>1202</v>
      </c>
      <c r="F6377" s="68">
        <v>42543</v>
      </c>
      <c r="H6377" s="68"/>
    </row>
    <row r="6378" spans="1:8">
      <c r="A6378" s="79" t="s">
        <v>13669</v>
      </c>
      <c r="B6378" s="80">
        <v>2018</v>
      </c>
      <c r="C6378" t="s">
        <v>1287</v>
      </c>
      <c r="D6378" t="s">
        <v>462</v>
      </c>
      <c r="E6378" t="s">
        <v>1288</v>
      </c>
      <c r="F6378" s="68">
        <v>42543</v>
      </c>
      <c r="H6378" s="68"/>
    </row>
    <row r="6379" spans="1:8">
      <c r="A6379" s="79" t="s">
        <v>13669</v>
      </c>
      <c r="B6379" s="80">
        <v>2018</v>
      </c>
      <c r="C6379" t="s">
        <v>1382</v>
      </c>
      <c r="D6379" t="s">
        <v>462</v>
      </c>
      <c r="E6379" t="s">
        <v>1383</v>
      </c>
      <c r="F6379" s="68">
        <v>42543</v>
      </c>
      <c r="H6379" s="68"/>
    </row>
    <row r="6380" spans="1:8">
      <c r="A6380" s="79" t="s">
        <v>13669</v>
      </c>
      <c r="B6380" s="80">
        <v>2018</v>
      </c>
      <c r="C6380" t="s">
        <v>1466</v>
      </c>
      <c r="D6380" t="s">
        <v>462</v>
      </c>
      <c r="E6380" t="s">
        <v>1467</v>
      </c>
      <c r="F6380" s="68">
        <v>42543</v>
      </c>
      <c r="H6380" s="68"/>
    </row>
    <row r="6381" spans="1:8">
      <c r="A6381" s="79" t="s">
        <v>14224</v>
      </c>
      <c r="B6381" s="80">
        <v>2020</v>
      </c>
      <c r="C6381" t="s">
        <v>1466</v>
      </c>
      <c r="D6381" t="s">
        <v>462</v>
      </c>
      <c r="E6381" t="s">
        <v>1527</v>
      </c>
      <c r="F6381" s="68">
        <v>42705</v>
      </c>
      <c r="H6381" s="68"/>
    </row>
    <row r="6382" spans="1:8">
      <c r="A6382" s="79" t="s">
        <v>14455</v>
      </c>
      <c r="B6382" s="80">
        <v>2022</v>
      </c>
      <c r="C6382" t="s">
        <v>1611</v>
      </c>
      <c r="D6382" t="s">
        <v>462</v>
      </c>
      <c r="E6382" t="s">
        <v>1612</v>
      </c>
      <c r="F6382" s="68">
        <v>43525</v>
      </c>
      <c r="H6382" s="68"/>
    </row>
    <row r="6383" spans="1:8">
      <c r="A6383" s="79" t="s">
        <v>14456</v>
      </c>
      <c r="B6383" s="80">
        <v>2022</v>
      </c>
      <c r="C6383" t="s">
        <v>1676</v>
      </c>
      <c r="D6383" t="s">
        <v>462</v>
      </c>
      <c r="E6383" t="s">
        <v>1677</v>
      </c>
      <c r="F6383" s="68">
        <v>43525</v>
      </c>
      <c r="H6383" s="68"/>
    </row>
    <row r="6384" spans="1:8">
      <c r="A6384" s="79" t="s">
        <v>14457</v>
      </c>
      <c r="B6384" s="80">
        <v>2025</v>
      </c>
      <c r="C6384" t="s">
        <v>1689</v>
      </c>
      <c r="D6384" t="s">
        <v>462</v>
      </c>
      <c r="E6384" t="s">
        <v>1690</v>
      </c>
      <c r="F6384" s="68">
        <v>44861</v>
      </c>
      <c r="H6384" s="68"/>
    </row>
    <row r="6385" spans="1:8">
      <c r="A6385" s="79" t="s">
        <v>13696</v>
      </c>
      <c r="B6385" s="80">
        <v>2019</v>
      </c>
      <c r="C6385" t="s">
        <v>15810</v>
      </c>
      <c r="D6385" t="s">
        <v>471</v>
      </c>
      <c r="E6385" t="s">
        <v>472</v>
      </c>
      <c r="F6385" s="68">
        <v>42192</v>
      </c>
      <c r="H6385" s="68"/>
    </row>
    <row r="6386" spans="1:8">
      <c r="A6386" s="79" t="s">
        <v>13946</v>
      </c>
      <c r="B6386" s="80">
        <v>2022</v>
      </c>
      <c r="C6386" t="s">
        <v>681</v>
      </c>
      <c r="D6386" t="s">
        <v>471</v>
      </c>
      <c r="E6386" t="s">
        <v>682</v>
      </c>
      <c r="F6386" s="68">
        <v>41183</v>
      </c>
      <c r="H6386" s="68"/>
    </row>
    <row r="6387" spans="1:8">
      <c r="A6387" s="79" t="s">
        <v>14458</v>
      </c>
      <c r="B6387" s="80">
        <v>2022</v>
      </c>
      <c r="C6387" t="s">
        <v>782</v>
      </c>
      <c r="D6387" t="s">
        <v>471</v>
      </c>
      <c r="E6387" t="s">
        <v>783</v>
      </c>
      <c r="F6387" s="68">
        <v>41183</v>
      </c>
      <c r="H6387" s="68"/>
    </row>
    <row r="6388" spans="1:8">
      <c r="A6388" s="79" t="s">
        <v>14458</v>
      </c>
      <c r="B6388" s="80">
        <v>2022</v>
      </c>
      <c r="C6388" t="s">
        <v>911</v>
      </c>
      <c r="D6388" t="s">
        <v>471</v>
      </c>
      <c r="E6388" t="s">
        <v>912</v>
      </c>
      <c r="F6388" s="68">
        <v>41183</v>
      </c>
      <c r="H6388" s="68"/>
    </row>
    <row r="6389" spans="1:8">
      <c r="A6389" s="79" t="s">
        <v>14458</v>
      </c>
      <c r="B6389" s="80">
        <v>2022</v>
      </c>
      <c r="C6389" t="s">
        <v>1048</v>
      </c>
      <c r="D6389" t="s">
        <v>471</v>
      </c>
      <c r="E6389" t="s">
        <v>1049</v>
      </c>
      <c r="F6389" s="68">
        <v>41183</v>
      </c>
      <c r="H6389" s="68"/>
    </row>
    <row r="6390" spans="1:8">
      <c r="A6390" s="79" t="s">
        <v>14458</v>
      </c>
      <c r="B6390" s="80">
        <v>2022</v>
      </c>
      <c r="C6390" t="s">
        <v>1151</v>
      </c>
      <c r="D6390" t="s">
        <v>471</v>
      </c>
      <c r="E6390" t="s">
        <v>1152</v>
      </c>
      <c r="F6390" s="68">
        <v>41183</v>
      </c>
      <c r="H6390" s="68"/>
    </row>
    <row r="6391" spans="1:8">
      <c r="A6391" s="79" t="s">
        <v>14458</v>
      </c>
      <c r="B6391" s="80">
        <v>2022</v>
      </c>
      <c r="C6391" t="s">
        <v>1249</v>
      </c>
      <c r="D6391" t="s">
        <v>471</v>
      </c>
      <c r="E6391" t="s">
        <v>1250</v>
      </c>
      <c r="F6391" s="68">
        <v>41183</v>
      </c>
      <c r="H6391" s="68"/>
    </row>
    <row r="6392" spans="1:8">
      <c r="A6392" s="79" t="s">
        <v>14458</v>
      </c>
      <c r="B6392" s="80">
        <v>2022</v>
      </c>
      <c r="C6392" t="s">
        <v>15811</v>
      </c>
      <c r="D6392" t="s">
        <v>471</v>
      </c>
      <c r="E6392" t="s">
        <v>1350</v>
      </c>
      <c r="F6392" s="68">
        <v>41183</v>
      </c>
      <c r="H6392" s="68"/>
    </row>
    <row r="6393" spans="1:8">
      <c r="A6393" s="79" t="s">
        <v>14458</v>
      </c>
      <c r="B6393" s="80">
        <v>2022</v>
      </c>
      <c r="C6393" t="s">
        <v>1431</v>
      </c>
      <c r="D6393" t="s">
        <v>471</v>
      </c>
      <c r="E6393" t="s">
        <v>1432</v>
      </c>
      <c r="F6393" s="68">
        <v>41183</v>
      </c>
      <c r="H6393" s="68"/>
    </row>
    <row r="6394" spans="1:8">
      <c r="A6394" s="79" t="s">
        <v>14458</v>
      </c>
      <c r="B6394" s="80">
        <v>2022</v>
      </c>
      <c r="C6394" t="s">
        <v>1509</v>
      </c>
      <c r="D6394" t="s">
        <v>471</v>
      </c>
      <c r="E6394" t="s">
        <v>1510</v>
      </c>
      <c r="F6394" s="68">
        <v>41183</v>
      </c>
      <c r="H6394" s="68"/>
    </row>
    <row r="6395" spans="1:8">
      <c r="A6395" s="79" t="s">
        <v>14022</v>
      </c>
      <c r="B6395" s="80">
        <v>2024</v>
      </c>
      <c r="C6395" t="s">
        <v>1559</v>
      </c>
      <c r="D6395" t="s">
        <v>471</v>
      </c>
      <c r="E6395" t="s">
        <v>1560</v>
      </c>
      <c r="F6395" s="68">
        <v>44364</v>
      </c>
      <c r="H6395" s="68"/>
    </row>
    <row r="6396" spans="1:8">
      <c r="A6396" s="79" t="s">
        <v>14022</v>
      </c>
      <c r="B6396" s="80">
        <v>2024</v>
      </c>
      <c r="C6396" t="s">
        <v>15812</v>
      </c>
      <c r="D6396" t="s">
        <v>471</v>
      </c>
      <c r="E6396" t="s">
        <v>1630</v>
      </c>
      <c r="F6396" s="68">
        <v>44364</v>
      </c>
      <c r="H6396" s="68"/>
    </row>
    <row r="6397" spans="1:8">
      <c r="A6397" s="79" t="s">
        <v>14022</v>
      </c>
      <c r="B6397" s="80">
        <v>2024</v>
      </c>
      <c r="C6397" t="s">
        <v>15813</v>
      </c>
      <c r="D6397" t="s">
        <v>471</v>
      </c>
      <c r="E6397" t="s">
        <v>1693</v>
      </c>
      <c r="F6397" s="68">
        <v>44364</v>
      </c>
      <c r="H6397" s="68"/>
    </row>
    <row r="6398" spans="1:8">
      <c r="A6398" s="79" t="s">
        <v>14022</v>
      </c>
      <c r="B6398" s="80">
        <v>2024</v>
      </c>
      <c r="C6398" t="s">
        <v>1758</v>
      </c>
      <c r="D6398" t="s">
        <v>471</v>
      </c>
      <c r="E6398" t="s">
        <v>1759</v>
      </c>
      <c r="F6398" s="68">
        <v>44364</v>
      </c>
      <c r="H6398" s="68"/>
    </row>
    <row r="6399" spans="1:8">
      <c r="A6399" s="79" t="s">
        <v>14022</v>
      </c>
      <c r="B6399" s="80">
        <v>2024</v>
      </c>
      <c r="C6399" t="s">
        <v>1813</v>
      </c>
      <c r="D6399" t="s">
        <v>471</v>
      </c>
      <c r="E6399" t="s">
        <v>1814</v>
      </c>
      <c r="F6399" s="68">
        <v>44364</v>
      </c>
      <c r="H6399" s="68"/>
    </row>
    <row r="6400" spans="1:8">
      <c r="A6400" s="79" t="s">
        <v>14022</v>
      </c>
      <c r="B6400" s="80">
        <v>2024</v>
      </c>
      <c r="C6400" t="s">
        <v>1861</v>
      </c>
      <c r="D6400" t="s">
        <v>471</v>
      </c>
      <c r="E6400" t="s">
        <v>1862</v>
      </c>
      <c r="F6400" s="68">
        <v>44364</v>
      </c>
      <c r="H6400" s="68"/>
    </row>
    <row r="6401" spans="1:8">
      <c r="A6401" s="79" t="s">
        <v>14022</v>
      </c>
      <c r="B6401" s="80">
        <v>2024</v>
      </c>
      <c r="C6401" t="s">
        <v>1926</v>
      </c>
      <c r="D6401" t="s">
        <v>471</v>
      </c>
      <c r="E6401" t="s">
        <v>1927</v>
      </c>
      <c r="F6401" s="68">
        <v>44364</v>
      </c>
      <c r="H6401" s="68"/>
    </row>
    <row r="6402" spans="1:8">
      <c r="A6402" s="79" t="s">
        <v>14022</v>
      </c>
      <c r="B6402" s="80">
        <v>2024</v>
      </c>
      <c r="C6402" t="s">
        <v>1990</v>
      </c>
      <c r="D6402" t="s">
        <v>471</v>
      </c>
      <c r="E6402" t="s">
        <v>1991</v>
      </c>
      <c r="F6402" s="68">
        <v>42903</v>
      </c>
      <c r="H6402" s="68"/>
    </row>
    <row r="6403" spans="1:8">
      <c r="A6403" s="79" t="s">
        <v>14022</v>
      </c>
      <c r="B6403" s="80">
        <v>2024</v>
      </c>
      <c r="C6403" t="s">
        <v>2038</v>
      </c>
      <c r="D6403" t="s">
        <v>471</v>
      </c>
      <c r="E6403" t="s">
        <v>2039</v>
      </c>
      <c r="F6403" s="68">
        <v>44364</v>
      </c>
      <c r="H6403" s="68"/>
    </row>
    <row r="6404" spans="1:8">
      <c r="A6404" s="79" t="s">
        <v>14022</v>
      </c>
      <c r="B6404" s="80">
        <v>2024</v>
      </c>
      <c r="C6404" t="s">
        <v>2098</v>
      </c>
      <c r="D6404" t="s">
        <v>471</v>
      </c>
      <c r="E6404" t="s">
        <v>2099</v>
      </c>
      <c r="F6404" s="68">
        <v>42903</v>
      </c>
      <c r="H6404" s="68"/>
    </row>
    <row r="6405" spans="1:8">
      <c r="A6405" s="79" t="s">
        <v>14022</v>
      </c>
      <c r="B6405" s="80">
        <v>2024</v>
      </c>
      <c r="C6405" t="s">
        <v>2142</v>
      </c>
      <c r="D6405" t="s">
        <v>471</v>
      </c>
      <c r="E6405" t="s">
        <v>2143</v>
      </c>
      <c r="F6405" s="68">
        <v>44364</v>
      </c>
      <c r="H6405" s="68"/>
    </row>
    <row r="6406" spans="1:8">
      <c r="A6406" s="79" t="s">
        <v>14022</v>
      </c>
      <c r="B6406" s="80">
        <v>2024</v>
      </c>
      <c r="C6406" t="s">
        <v>2192</v>
      </c>
      <c r="D6406" t="s">
        <v>471</v>
      </c>
      <c r="E6406" t="s">
        <v>2193</v>
      </c>
      <c r="F6406" s="68">
        <v>44364</v>
      </c>
      <c r="H6406" s="68"/>
    </row>
    <row r="6407" spans="1:8">
      <c r="A6407" s="79" t="s">
        <v>14022</v>
      </c>
      <c r="B6407" s="80">
        <v>2024</v>
      </c>
      <c r="C6407" t="s">
        <v>2242</v>
      </c>
      <c r="D6407" t="s">
        <v>471</v>
      </c>
      <c r="E6407" t="s">
        <v>2243</v>
      </c>
      <c r="F6407" s="68">
        <v>44364</v>
      </c>
      <c r="H6407" s="68"/>
    </row>
    <row r="6408" spans="1:8">
      <c r="A6408" s="79" t="s">
        <v>14022</v>
      </c>
      <c r="B6408" s="80">
        <v>2024</v>
      </c>
      <c r="C6408" t="s">
        <v>2293</v>
      </c>
      <c r="D6408" t="s">
        <v>471</v>
      </c>
      <c r="E6408" t="s">
        <v>2294</v>
      </c>
      <c r="F6408" s="68">
        <v>44364</v>
      </c>
      <c r="H6408" s="68"/>
    </row>
    <row r="6409" spans="1:8">
      <c r="A6409" s="79" t="s">
        <v>14022</v>
      </c>
      <c r="B6409" s="80">
        <v>2024</v>
      </c>
      <c r="C6409" t="s">
        <v>2331</v>
      </c>
      <c r="D6409" t="s">
        <v>471</v>
      </c>
      <c r="E6409" t="s">
        <v>2332</v>
      </c>
      <c r="F6409" s="68">
        <v>44364</v>
      </c>
      <c r="H6409" s="68"/>
    </row>
    <row r="6410" spans="1:8">
      <c r="A6410" s="79" t="s">
        <v>14022</v>
      </c>
      <c r="B6410" s="80">
        <v>2024</v>
      </c>
      <c r="C6410" t="s">
        <v>2365</v>
      </c>
      <c r="D6410" t="s">
        <v>471</v>
      </c>
      <c r="E6410" t="s">
        <v>2366</v>
      </c>
      <c r="F6410" s="68">
        <v>44364</v>
      </c>
      <c r="H6410" s="68"/>
    </row>
    <row r="6411" spans="1:8">
      <c r="A6411" s="79" t="s">
        <v>14022</v>
      </c>
      <c r="B6411" s="80">
        <v>2024</v>
      </c>
      <c r="C6411" t="s">
        <v>2405</v>
      </c>
      <c r="D6411" t="s">
        <v>471</v>
      </c>
      <c r="E6411" t="s">
        <v>2406</v>
      </c>
      <c r="F6411" s="68">
        <v>44364</v>
      </c>
      <c r="H6411" s="68"/>
    </row>
    <row r="6412" spans="1:8">
      <c r="A6412" s="79" t="s">
        <v>14022</v>
      </c>
      <c r="B6412" s="80">
        <v>2024</v>
      </c>
      <c r="C6412" t="s">
        <v>2445</v>
      </c>
      <c r="D6412" t="s">
        <v>471</v>
      </c>
      <c r="E6412" t="s">
        <v>2446</v>
      </c>
      <c r="F6412" s="68">
        <v>44364</v>
      </c>
      <c r="H6412" s="68"/>
    </row>
    <row r="6413" spans="1:8">
      <c r="A6413" s="79" t="s">
        <v>14022</v>
      </c>
      <c r="B6413" s="80">
        <v>2024</v>
      </c>
      <c r="C6413" t="s">
        <v>2481</v>
      </c>
      <c r="D6413" t="s">
        <v>471</v>
      </c>
      <c r="E6413" t="s">
        <v>2482</v>
      </c>
      <c r="F6413" s="68">
        <v>44364</v>
      </c>
      <c r="H6413" s="68"/>
    </row>
    <row r="6414" spans="1:8">
      <c r="A6414" s="79" t="s">
        <v>14022</v>
      </c>
      <c r="B6414" s="80">
        <v>2024</v>
      </c>
      <c r="C6414" t="s">
        <v>2522</v>
      </c>
      <c r="D6414" t="s">
        <v>471</v>
      </c>
      <c r="E6414" t="s">
        <v>2523</v>
      </c>
      <c r="F6414" s="68">
        <v>44364</v>
      </c>
      <c r="H6414" s="68"/>
    </row>
    <row r="6415" spans="1:8">
      <c r="A6415" s="79" t="s">
        <v>14022</v>
      </c>
      <c r="B6415" s="80">
        <v>2024</v>
      </c>
      <c r="C6415" t="s">
        <v>2565</v>
      </c>
      <c r="D6415" t="s">
        <v>471</v>
      </c>
      <c r="E6415" t="s">
        <v>2566</v>
      </c>
      <c r="F6415" s="68">
        <v>44364</v>
      </c>
      <c r="H6415" s="68"/>
    </row>
    <row r="6416" spans="1:8">
      <c r="A6416" s="79" t="s">
        <v>14022</v>
      </c>
      <c r="B6416" s="80">
        <v>2024</v>
      </c>
      <c r="C6416" t="s">
        <v>2593</v>
      </c>
      <c r="D6416" t="s">
        <v>471</v>
      </c>
      <c r="E6416" t="s">
        <v>2594</v>
      </c>
      <c r="F6416" s="68">
        <v>44364</v>
      </c>
      <c r="H6416" s="68"/>
    </row>
    <row r="6417" spans="1:8">
      <c r="A6417" s="79" t="s">
        <v>14022</v>
      </c>
      <c r="B6417" s="80">
        <v>2024</v>
      </c>
      <c r="C6417" t="s">
        <v>2629</v>
      </c>
      <c r="D6417" t="s">
        <v>471</v>
      </c>
      <c r="E6417" t="s">
        <v>2630</v>
      </c>
      <c r="F6417" s="68">
        <v>44364</v>
      </c>
      <c r="H6417" s="68"/>
    </row>
    <row r="6418" spans="1:8">
      <c r="A6418" s="79" t="s">
        <v>14022</v>
      </c>
      <c r="B6418" s="80">
        <v>2024</v>
      </c>
      <c r="C6418" t="s">
        <v>2657</v>
      </c>
      <c r="D6418" t="s">
        <v>471</v>
      </c>
      <c r="E6418" t="s">
        <v>2658</v>
      </c>
      <c r="F6418" s="68">
        <v>44364</v>
      </c>
      <c r="H6418" s="68"/>
    </row>
    <row r="6419" spans="1:8">
      <c r="A6419" s="79" t="s">
        <v>14022</v>
      </c>
      <c r="B6419" s="80">
        <v>2024</v>
      </c>
      <c r="C6419" t="s">
        <v>2690</v>
      </c>
      <c r="D6419" t="s">
        <v>471</v>
      </c>
      <c r="E6419" t="s">
        <v>2691</v>
      </c>
      <c r="F6419" s="68">
        <v>44364</v>
      </c>
      <c r="H6419" s="68"/>
    </row>
    <row r="6420" spans="1:8">
      <c r="A6420" s="79" t="s">
        <v>14022</v>
      </c>
      <c r="B6420" s="80">
        <v>2024</v>
      </c>
      <c r="C6420" t="s">
        <v>2716</v>
      </c>
      <c r="D6420" t="s">
        <v>471</v>
      </c>
      <c r="E6420" t="s">
        <v>2717</v>
      </c>
      <c r="F6420" s="68">
        <v>44364</v>
      </c>
      <c r="H6420" s="68"/>
    </row>
    <row r="6421" spans="1:8">
      <c r="A6421" s="79" t="s">
        <v>14022</v>
      </c>
      <c r="B6421" s="80">
        <v>2024</v>
      </c>
      <c r="C6421" t="s">
        <v>2742</v>
      </c>
      <c r="D6421" t="s">
        <v>471</v>
      </c>
      <c r="E6421" t="s">
        <v>2743</v>
      </c>
      <c r="F6421" s="68">
        <v>44364</v>
      </c>
      <c r="H6421" s="68"/>
    </row>
    <row r="6422" spans="1:8">
      <c r="A6422" s="79" t="s">
        <v>14022</v>
      </c>
      <c r="B6422" s="80">
        <v>2024</v>
      </c>
      <c r="C6422" t="s">
        <v>2465</v>
      </c>
      <c r="D6422" t="s">
        <v>471</v>
      </c>
      <c r="E6422" t="s">
        <v>2770</v>
      </c>
      <c r="F6422" s="68">
        <v>44364</v>
      </c>
      <c r="H6422" s="68"/>
    </row>
    <row r="6423" spans="1:8">
      <c r="A6423" s="79" t="s">
        <v>14022</v>
      </c>
      <c r="B6423" s="80">
        <v>2024</v>
      </c>
      <c r="C6423" t="s">
        <v>2797</v>
      </c>
      <c r="D6423" t="s">
        <v>471</v>
      </c>
      <c r="E6423" t="s">
        <v>2798</v>
      </c>
      <c r="F6423" s="68">
        <v>44364</v>
      </c>
      <c r="H6423" s="68"/>
    </row>
    <row r="6424" spans="1:8">
      <c r="A6424" s="79" t="s">
        <v>14022</v>
      </c>
      <c r="B6424" s="80">
        <v>2024</v>
      </c>
      <c r="C6424" t="s">
        <v>2826</v>
      </c>
      <c r="D6424" t="s">
        <v>471</v>
      </c>
      <c r="E6424" t="s">
        <v>2827</v>
      </c>
      <c r="F6424" s="68">
        <v>44364</v>
      </c>
      <c r="H6424" s="68"/>
    </row>
    <row r="6425" spans="1:8">
      <c r="A6425" s="79" t="s">
        <v>14022</v>
      </c>
      <c r="B6425" s="80">
        <v>2024</v>
      </c>
      <c r="C6425" t="s">
        <v>2855</v>
      </c>
      <c r="D6425" t="s">
        <v>471</v>
      </c>
      <c r="E6425" t="s">
        <v>2856</v>
      </c>
      <c r="F6425" s="68">
        <v>44364</v>
      </c>
      <c r="H6425" s="68"/>
    </row>
    <row r="6426" spans="1:8">
      <c r="A6426" s="79" t="s">
        <v>14022</v>
      </c>
      <c r="B6426" s="80">
        <v>2024</v>
      </c>
      <c r="C6426" t="s">
        <v>15814</v>
      </c>
      <c r="D6426" t="s">
        <v>471</v>
      </c>
      <c r="E6426" t="s">
        <v>2885</v>
      </c>
      <c r="F6426" s="68">
        <v>44364</v>
      </c>
      <c r="H6426" s="68"/>
    </row>
    <row r="6427" spans="1:8">
      <c r="A6427" s="79" t="s">
        <v>14022</v>
      </c>
      <c r="B6427" s="80">
        <v>2024</v>
      </c>
      <c r="C6427" t="s">
        <v>2914</v>
      </c>
      <c r="D6427" t="s">
        <v>471</v>
      </c>
      <c r="E6427" t="s">
        <v>2915</v>
      </c>
      <c r="F6427" s="68">
        <v>44364</v>
      </c>
      <c r="H6427" s="68"/>
    </row>
    <row r="6428" spans="1:8">
      <c r="A6428" s="79" t="s">
        <v>14022</v>
      </c>
      <c r="B6428" s="80">
        <v>2024</v>
      </c>
      <c r="C6428" t="s">
        <v>2936</v>
      </c>
      <c r="D6428" t="s">
        <v>471</v>
      </c>
      <c r="E6428" t="s">
        <v>2937</v>
      </c>
      <c r="F6428" s="68">
        <v>44364</v>
      </c>
      <c r="H6428" s="68"/>
    </row>
    <row r="6429" spans="1:8">
      <c r="A6429" s="79" t="s">
        <v>14022</v>
      </c>
      <c r="B6429" s="80">
        <v>2024</v>
      </c>
      <c r="C6429" t="s">
        <v>15815</v>
      </c>
      <c r="D6429" t="s">
        <v>471</v>
      </c>
      <c r="E6429" t="s">
        <v>2965</v>
      </c>
      <c r="F6429" s="68">
        <v>44364</v>
      </c>
      <c r="H6429" s="68"/>
    </row>
    <row r="6430" spans="1:8">
      <c r="A6430" s="79" t="s">
        <v>14022</v>
      </c>
      <c r="B6430" s="80">
        <v>2024</v>
      </c>
      <c r="C6430" t="s">
        <v>2988</v>
      </c>
      <c r="D6430" t="s">
        <v>471</v>
      </c>
      <c r="E6430" t="s">
        <v>2989</v>
      </c>
      <c r="F6430" s="68">
        <v>44364</v>
      </c>
      <c r="H6430" s="68"/>
    </row>
    <row r="6431" spans="1:8">
      <c r="A6431" s="79" t="s">
        <v>14022</v>
      </c>
      <c r="B6431" s="80">
        <v>2024</v>
      </c>
      <c r="C6431" t="s">
        <v>3010</v>
      </c>
      <c r="D6431" t="s">
        <v>471</v>
      </c>
      <c r="E6431" t="s">
        <v>3011</v>
      </c>
      <c r="F6431" s="68">
        <v>44364</v>
      </c>
      <c r="H6431" s="68"/>
    </row>
    <row r="6432" spans="1:8">
      <c r="A6432" s="79" t="s">
        <v>14022</v>
      </c>
      <c r="B6432" s="80">
        <v>2024</v>
      </c>
      <c r="C6432" t="s">
        <v>3038</v>
      </c>
      <c r="D6432" t="s">
        <v>471</v>
      </c>
      <c r="E6432" t="s">
        <v>3039</v>
      </c>
      <c r="F6432" s="68">
        <v>44364</v>
      </c>
      <c r="H6432" s="68"/>
    </row>
    <row r="6433" spans="1:8">
      <c r="A6433" s="79" t="s">
        <v>14022</v>
      </c>
      <c r="B6433" s="80">
        <v>2024</v>
      </c>
      <c r="C6433" t="s">
        <v>3062</v>
      </c>
      <c r="D6433" t="s">
        <v>471</v>
      </c>
      <c r="E6433" t="s">
        <v>3063</v>
      </c>
      <c r="F6433" s="68">
        <v>44364</v>
      </c>
      <c r="H6433" s="68"/>
    </row>
    <row r="6434" spans="1:8">
      <c r="A6434" s="79" t="s">
        <v>14022</v>
      </c>
      <c r="B6434" s="80">
        <v>2024</v>
      </c>
      <c r="C6434" t="s">
        <v>3090</v>
      </c>
      <c r="D6434" t="s">
        <v>471</v>
      </c>
      <c r="E6434" t="s">
        <v>3091</v>
      </c>
      <c r="F6434" s="68">
        <v>44364</v>
      </c>
      <c r="H6434" s="68"/>
    </row>
    <row r="6435" spans="1:8">
      <c r="A6435" s="79" t="s">
        <v>14022</v>
      </c>
      <c r="B6435" s="80">
        <v>2024</v>
      </c>
      <c r="C6435" t="s">
        <v>3113</v>
      </c>
      <c r="D6435" t="s">
        <v>471</v>
      </c>
      <c r="E6435" t="s">
        <v>3114</v>
      </c>
      <c r="F6435" s="68">
        <v>44364</v>
      </c>
      <c r="H6435" s="68"/>
    </row>
    <row r="6436" spans="1:8">
      <c r="A6436" s="79" t="s">
        <v>14022</v>
      </c>
      <c r="B6436" s="80">
        <v>2024</v>
      </c>
      <c r="C6436" t="s">
        <v>3136</v>
      </c>
      <c r="D6436" t="s">
        <v>471</v>
      </c>
      <c r="E6436" t="s">
        <v>3137</v>
      </c>
      <c r="F6436" s="68">
        <v>44364</v>
      </c>
      <c r="H6436" s="68"/>
    </row>
    <row r="6437" spans="1:8">
      <c r="A6437" s="79" t="s">
        <v>14022</v>
      </c>
      <c r="B6437" s="80">
        <v>2024</v>
      </c>
      <c r="C6437" t="s">
        <v>3157</v>
      </c>
      <c r="D6437" t="s">
        <v>471</v>
      </c>
      <c r="E6437" t="s">
        <v>3158</v>
      </c>
      <c r="F6437" s="68">
        <v>44364</v>
      </c>
      <c r="H6437" s="68"/>
    </row>
    <row r="6438" spans="1:8">
      <c r="A6438" s="79" t="s">
        <v>14022</v>
      </c>
      <c r="B6438" s="80">
        <v>2024</v>
      </c>
      <c r="C6438" t="s">
        <v>15816</v>
      </c>
      <c r="D6438" t="s">
        <v>471</v>
      </c>
      <c r="E6438" t="s">
        <v>3179</v>
      </c>
      <c r="F6438" s="68">
        <v>44364</v>
      </c>
      <c r="H6438" s="68"/>
    </row>
    <row r="6439" spans="1:8">
      <c r="A6439" s="79" t="s">
        <v>14022</v>
      </c>
      <c r="B6439" s="80">
        <v>2024</v>
      </c>
      <c r="C6439" t="s">
        <v>15817</v>
      </c>
      <c r="D6439" t="s">
        <v>471</v>
      </c>
      <c r="E6439" t="s">
        <v>3196</v>
      </c>
      <c r="F6439" s="68">
        <v>44364</v>
      </c>
      <c r="H6439" s="68"/>
    </row>
    <row r="6440" spans="1:8">
      <c r="A6440" s="79" t="s">
        <v>14022</v>
      </c>
      <c r="B6440" s="80">
        <v>2024</v>
      </c>
      <c r="C6440" t="s">
        <v>15818</v>
      </c>
      <c r="D6440" t="s">
        <v>471</v>
      </c>
      <c r="E6440" t="s">
        <v>3211</v>
      </c>
      <c r="F6440" s="68">
        <v>44364</v>
      </c>
      <c r="H6440" s="68"/>
    </row>
    <row r="6441" spans="1:8">
      <c r="A6441" s="79" t="s">
        <v>14022</v>
      </c>
      <c r="B6441" s="80">
        <v>2024</v>
      </c>
      <c r="C6441" t="s">
        <v>3232</v>
      </c>
      <c r="D6441" t="s">
        <v>471</v>
      </c>
      <c r="E6441" t="s">
        <v>3233</v>
      </c>
      <c r="F6441" s="68">
        <v>44364</v>
      </c>
      <c r="H6441" s="68"/>
    </row>
    <row r="6442" spans="1:8">
      <c r="A6442" s="79" t="s">
        <v>14022</v>
      </c>
      <c r="B6442" s="80">
        <v>2024</v>
      </c>
      <c r="C6442" t="s">
        <v>3249</v>
      </c>
      <c r="D6442" t="s">
        <v>471</v>
      </c>
      <c r="E6442" t="s">
        <v>3250</v>
      </c>
      <c r="F6442" s="68">
        <v>44364</v>
      </c>
      <c r="H6442" s="68"/>
    </row>
    <row r="6443" spans="1:8">
      <c r="A6443" s="79" t="s">
        <v>14022</v>
      </c>
      <c r="B6443" s="80">
        <v>2024</v>
      </c>
      <c r="C6443" t="s">
        <v>3269</v>
      </c>
      <c r="D6443" t="s">
        <v>471</v>
      </c>
      <c r="E6443" t="s">
        <v>3270</v>
      </c>
      <c r="F6443" s="68">
        <v>44364</v>
      </c>
      <c r="H6443" s="68"/>
    </row>
    <row r="6444" spans="1:8">
      <c r="A6444" s="79" t="s">
        <v>14022</v>
      </c>
      <c r="B6444" s="80">
        <v>2024</v>
      </c>
      <c r="C6444" t="s">
        <v>3288</v>
      </c>
      <c r="D6444" t="s">
        <v>471</v>
      </c>
      <c r="E6444" t="s">
        <v>3289</v>
      </c>
      <c r="F6444" s="68">
        <v>44364</v>
      </c>
      <c r="H6444" s="68"/>
    </row>
    <row r="6445" spans="1:8">
      <c r="A6445" s="79" t="s">
        <v>14022</v>
      </c>
      <c r="B6445" s="80">
        <v>2024</v>
      </c>
      <c r="C6445" t="s">
        <v>3305</v>
      </c>
      <c r="D6445" t="s">
        <v>471</v>
      </c>
      <c r="E6445" t="s">
        <v>3306</v>
      </c>
      <c r="F6445" s="68">
        <v>44364</v>
      </c>
      <c r="H6445" s="68"/>
    </row>
    <row r="6446" spans="1:8">
      <c r="A6446" s="79" t="s">
        <v>14022</v>
      </c>
      <c r="B6446" s="80">
        <v>2024</v>
      </c>
      <c r="C6446" t="s">
        <v>15819</v>
      </c>
      <c r="D6446" t="s">
        <v>471</v>
      </c>
      <c r="E6446" t="s">
        <v>3326</v>
      </c>
      <c r="F6446" s="68">
        <v>44364</v>
      </c>
      <c r="H6446" s="68"/>
    </row>
    <row r="6447" spans="1:8">
      <c r="A6447" s="79" t="s">
        <v>14022</v>
      </c>
      <c r="B6447" s="80">
        <v>2024</v>
      </c>
      <c r="C6447" t="s">
        <v>3340</v>
      </c>
      <c r="D6447" t="s">
        <v>471</v>
      </c>
      <c r="E6447" t="s">
        <v>3341</v>
      </c>
      <c r="F6447" s="68">
        <v>44364</v>
      </c>
      <c r="H6447" s="68"/>
    </row>
    <row r="6448" spans="1:8">
      <c r="A6448" s="79" t="s">
        <v>14022</v>
      </c>
      <c r="B6448" s="80">
        <v>2024</v>
      </c>
      <c r="C6448" t="s">
        <v>3362</v>
      </c>
      <c r="D6448" t="s">
        <v>471</v>
      </c>
      <c r="E6448" t="s">
        <v>3363</v>
      </c>
      <c r="F6448" s="68">
        <v>44364</v>
      </c>
      <c r="H6448" s="68"/>
    </row>
    <row r="6449" spans="1:8">
      <c r="A6449" s="79" t="s">
        <v>14022</v>
      </c>
      <c r="B6449" s="80">
        <v>2024</v>
      </c>
      <c r="C6449" t="s">
        <v>3377</v>
      </c>
      <c r="D6449" t="s">
        <v>471</v>
      </c>
      <c r="E6449" t="s">
        <v>3378</v>
      </c>
      <c r="F6449" s="68">
        <v>44364</v>
      </c>
      <c r="H6449" s="68"/>
    </row>
    <row r="6450" spans="1:8">
      <c r="A6450" s="79" t="s">
        <v>14022</v>
      </c>
      <c r="B6450" s="80">
        <v>2024</v>
      </c>
      <c r="C6450" t="s">
        <v>3392</v>
      </c>
      <c r="D6450" t="s">
        <v>471</v>
      </c>
      <c r="E6450" t="s">
        <v>3393</v>
      </c>
      <c r="F6450" s="68">
        <v>44364</v>
      </c>
      <c r="H6450" s="68"/>
    </row>
    <row r="6451" spans="1:8">
      <c r="A6451" s="79" t="s">
        <v>14022</v>
      </c>
      <c r="B6451" s="80">
        <v>2024</v>
      </c>
      <c r="C6451" t="s">
        <v>3406</v>
      </c>
      <c r="D6451" t="s">
        <v>471</v>
      </c>
      <c r="E6451" t="s">
        <v>3407</v>
      </c>
      <c r="F6451" s="68">
        <v>44364</v>
      </c>
      <c r="H6451" s="68"/>
    </row>
    <row r="6452" spans="1:8">
      <c r="A6452" s="79" t="s">
        <v>14022</v>
      </c>
      <c r="B6452" s="80">
        <v>2024</v>
      </c>
      <c r="C6452" t="s">
        <v>3421</v>
      </c>
      <c r="D6452" t="s">
        <v>471</v>
      </c>
      <c r="E6452" t="s">
        <v>3422</v>
      </c>
      <c r="F6452" s="68">
        <v>44364</v>
      </c>
      <c r="H6452" s="68"/>
    </row>
    <row r="6453" spans="1:8">
      <c r="A6453" s="79" t="s">
        <v>14022</v>
      </c>
      <c r="B6453" s="80">
        <v>2024</v>
      </c>
      <c r="C6453" t="s">
        <v>3436</v>
      </c>
      <c r="D6453" t="s">
        <v>471</v>
      </c>
      <c r="E6453" t="s">
        <v>3437</v>
      </c>
      <c r="F6453" s="68">
        <v>44364</v>
      </c>
      <c r="H6453" s="68"/>
    </row>
    <row r="6454" spans="1:8">
      <c r="A6454" s="79" t="s">
        <v>14022</v>
      </c>
      <c r="B6454" s="80">
        <v>2024</v>
      </c>
      <c r="C6454" t="s">
        <v>15820</v>
      </c>
      <c r="D6454" t="s">
        <v>471</v>
      </c>
      <c r="E6454" t="s">
        <v>3453</v>
      </c>
      <c r="F6454" s="68">
        <v>44364</v>
      </c>
      <c r="H6454" s="68"/>
    </row>
    <row r="6455" spans="1:8">
      <c r="A6455" s="79" t="s">
        <v>14022</v>
      </c>
      <c r="B6455" s="80">
        <v>2024</v>
      </c>
      <c r="C6455" t="s">
        <v>3465</v>
      </c>
      <c r="D6455" t="s">
        <v>471</v>
      </c>
      <c r="E6455" t="s">
        <v>3466</v>
      </c>
      <c r="F6455" s="68">
        <v>44364</v>
      </c>
      <c r="H6455" s="68"/>
    </row>
    <row r="6456" spans="1:8">
      <c r="A6456" s="79" t="s">
        <v>14022</v>
      </c>
      <c r="B6456" s="80">
        <v>2024</v>
      </c>
      <c r="C6456" t="s">
        <v>3478</v>
      </c>
      <c r="D6456" t="s">
        <v>471</v>
      </c>
      <c r="E6456" t="s">
        <v>3479</v>
      </c>
      <c r="F6456" s="68">
        <v>44364</v>
      </c>
      <c r="H6456" s="68"/>
    </row>
    <row r="6457" spans="1:8">
      <c r="A6457" s="79" t="s">
        <v>14022</v>
      </c>
      <c r="B6457" s="80">
        <v>2024</v>
      </c>
      <c r="C6457" t="s">
        <v>3490</v>
      </c>
      <c r="D6457" t="s">
        <v>471</v>
      </c>
      <c r="E6457" t="s">
        <v>3491</v>
      </c>
      <c r="F6457" s="68">
        <v>44364</v>
      </c>
      <c r="H6457" s="68"/>
    </row>
    <row r="6458" spans="1:8">
      <c r="A6458" s="79" t="s">
        <v>14022</v>
      </c>
      <c r="B6458" s="80">
        <v>2024</v>
      </c>
      <c r="C6458" t="s">
        <v>3504</v>
      </c>
      <c r="D6458" t="s">
        <v>471</v>
      </c>
      <c r="E6458" t="s">
        <v>3505</v>
      </c>
      <c r="F6458" s="68">
        <v>44364</v>
      </c>
      <c r="H6458" s="68"/>
    </row>
    <row r="6459" spans="1:8">
      <c r="A6459" s="79" t="s">
        <v>14022</v>
      </c>
      <c r="B6459" s="80">
        <v>2024</v>
      </c>
      <c r="C6459" t="s">
        <v>3516</v>
      </c>
      <c r="D6459" t="s">
        <v>471</v>
      </c>
      <c r="E6459" t="s">
        <v>3517</v>
      </c>
      <c r="F6459" s="68">
        <v>44364</v>
      </c>
      <c r="H6459" s="68"/>
    </row>
    <row r="6460" spans="1:8">
      <c r="A6460" s="79" t="s">
        <v>14022</v>
      </c>
      <c r="B6460" s="80">
        <v>2024</v>
      </c>
      <c r="C6460" t="s">
        <v>15821</v>
      </c>
      <c r="D6460" t="s">
        <v>471</v>
      </c>
      <c r="E6460" t="s">
        <v>3531</v>
      </c>
      <c r="F6460" s="68">
        <v>44364</v>
      </c>
      <c r="H6460" s="68"/>
    </row>
    <row r="6461" spans="1:8">
      <c r="A6461" s="79" t="s">
        <v>14022</v>
      </c>
      <c r="B6461" s="80">
        <v>2024</v>
      </c>
      <c r="C6461" t="s">
        <v>15822</v>
      </c>
      <c r="D6461" t="s">
        <v>471</v>
      </c>
      <c r="E6461" t="s">
        <v>3542</v>
      </c>
      <c r="F6461" s="68">
        <v>44364</v>
      </c>
      <c r="H6461" s="68"/>
    </row>
    <row r="6462" spans="1:8">
      <c r="A6462" s="79" t="s">
        <v>14022</v>
      </c>
      <c r="B6462" s="80">
        <v>2024</v>
      </c>
      <c r="C6462" t="s">
        <v>15823</v>
      </c>
      <c r="D6462" t="s">
        <v>471</v>
      </c>
      <c r="E6462" t="s">
        <v>3552</v>
      </c>
      <c r="F6462" s="68">
        <v>44364</v>
      </c>
      <c r="H6462" s="68"/>
    </row>
    <row r="6463" spans="1:8">
      <c r="A6463" s="79" t="s">
        <v>14022</v>
      </c>
      <c r="B6463" s="80">
        <v>2024</v>
      </c>
      <c r="C6463" t="s">
        <v>3563</v>
      </c>
      <c r="D6463" t="s">
        <v>471</v>
      </c>
      <c r="E6463" t="s">
        <v>3564</v>
      </c>
      <c r="F6463" s="68">
        <v>44364</v>
      </c>
      <c r="H6463" s="68"/>
    </row>
    <row r="6464" spans="1:8">
      <c r="A6464" s="79" t="s">
        <v>14022</v>
      </c>
      <c r="B6464" s="80">
        <v>2024</v>
      </c>
      <c r="C6464" t="s">
        <v>3579</v>
      </c>
      <c r="D6464" t="s">
        <v>471</v>
      </c>
      <c r="E6464" t="s">
        <v>3580</v>
      </c>
      <c r="F6464" s="68">
        <v>44364</v>
      </c>
      <c r="H6464" s="68"/>
    </row>
    <row r="6465" spans="1:8">
      <c r="A6465" s="79" t="s">
        <v>14022</v>
      </c>
      <c r="B6465" s="80">
        <v>2024</v>
      </c>
      <c r="C6465" t="s">
        <v>3590</v>
      </c>
      <c r="D6465" t="s">
        <v>471</v>
      </c>
      <c r="E6465" t="s">
        <v>3591</v>
      </c>
      <c r="F6465" s="68">
        <v>44364</v>
      </c>
      <c r="H6465" s="68"/>
    </row>
    <row r="6466" spans="1:8">
      <c r="A6466" s="79" t="s">
        <v>14022</v>
      </c>
      <c r="B6466" s="80">
        <v>2024</v>
      </c>
      <c r="C6466" t="s">
        <v>3603</v>
      </c>
      <c r="D6466" t="s">
        <v>471</v>
      </c>
      <c r="E6466" t="s">
        <v>3604</v>
      </c>
      <c r="F6466" s="68">
        <v>44364</v>
      </c>
      <c r="H6466" s="68"/>
    </row>
    <row r="6467" spans="1:8">
      <c r="A6467" s="79" t="s">
        <v>14022</v>
      </c>
      <c r="B6467" s="80">
        <v>2024</v>
      </c>
      <c r="C6467" t="s">
        <v>3616</v>
      </c>
      <c r="D6467" t="s">
        <v>471</v>
      </c>
      <c r="E6467" t="s">
        <v>3617</v>
      </c>
      <c r="F6467" s="68">
        <v>44364</v>
      </c>
      <c r="H6467" s="68"/>
    </row>
    <row r="6468" spans="1:8">
      <c r="A6468" s="79" t="s">
        <v>14022</v>
      </c>
      <c r="B6468" s="80">
        <v>2024</v>
      </c>
      <c r="C6468" t="s">
        <v>3631</v>
      </c>
      <c r="D6468" t="s">
        <v>471</v>
      </c>
      <c r="E6468" t="s">
        <v>3632</v>
      </c>
      <c r="F6468" s="68">
        <v>44364</v>
      </c>
      <c r="H6468" s="68"/>
    </row>
    <row r="6469" spans="1:8">
      <c r="A6469" s="79" t="s">
        <v>14022</v>
      </c>
      <c r="B6469" s="80">
        <v>2024</v>
      </c>
      <c r="C6469" t="s">
        <v>3641</v>
      </c>
      <c r="D6469" t="s">
        <v>471</v>
      </c>
      <c r="E6469" t="s">
        <v>3642</v>
      </c>
      <c r="F6469" s="68">
        <v>44364</v>
      </c>
      <c r="H6469" s="68"/>
    </row>
    <row r="6470" spans="1:8">
      <c r="A6470" s="79" t="s">
        <v>14022</v>
      </c>
      <c r="B6470" s="80">
        <v>2024</v>
      </c>
      <c r="C6470" t="s">
        <v>15824</v>
      </c>
      <c r="D6470" t="s">
        <v>471</v>
      </c>
      <c r="E6470" t="s">
        <v>3654</v>
      </c>
      <c r="F6470" s="68">
        <v>44364</v>
      </c>
      <c r="H6470" s="68"/>
    </row>
    <row r="6471" spans="1:8">
      <c r="A6471" s="79" t="s">
        <v>14022</v>
      </c>
      <c r="B6471" s="80">
        <v>2024</v>
      </c>
      <c r="C6471" t="s">
        <v>15825</v>
      </c>
      <c r="D6471" t="s">
        <v>471</v>
      </c>
      <c r="E6471" t="s">
        <v>3666</v>
      </c>
      <c r="F6471" s="68">
        <v>44364</v>
      </c>
      <c r="H6471" s="68"/>
    </row>
    <row r="6472" spans="1:8">
      <c r="A6472" s="79" t="s">
        <v>14022</v>
      </c>
      <c r="B6472" s="80">
        <v>2024</v>
      </c>
      <c r="C6472" t="s">
        <v>3676</v>
      </c>
      <c r="D6472" t="s">
        <v>471</v>
      </c>
      <c r="E6472" t="s">
        <v>3677</v>
      </c>
      <c r="F6472" s="68">
        <v>44364</v>
      </c>
      <c r="H6472" s="68"/>
    </row>
    <row r="6473" spans="1:8">
      <c r="A6473" s="79" t="s">
        <v>14022</v>
      </c>
      <c r="B6473" s="80">
        <v>2024</v>
      </c>
      <c r="C6473" t="s">
        <v>3694</v>
      </c>
      <c r="D6473" t="s">
        <v>471</v>
      </c>
      <c r="E6473" t="s">
        <v>3695</v>
      </c>
      <c r="F6473" s="68">
        <v>44364</v>
      </c>
      <c r="H6473" s="68"/>
    </row>
    <row r="6474" spans="1:8">
      <c r="A6474" s="79" t="s">
        <v>14022</v>
      </c>
      <c r="B6474" s="80">
        <v>2024</v>
      </c>
      <c r="C6474" t="s">
        <v>3705</v>
      </c>
      <c r="D6474" t="s">
        <v>471</v>
      </c>
      <c r="E6474" t="s">
        <v>3706</v>
      </c>
      <c r="F6474" s="68">
        <v>44364</v>
      </c>
      <c r="H6474" s="68"/>
    </row>
    <row r="6475" spans="1:8">
      <c r="A6475" s="79" t="s">
        <v>14022</v>
      </c>
      <c r="B6475" s="80">
        <v>2024</v>
      </c>
      <c r="C6475" t="s">
        <v>3716</v>
      </c>
      <c r="D6475" t="s">
        <v>471</v>
      </c>
      <c r="E6475" t="s">
        <v>3717</v>
      </c>
      <c r="F6475" s="68">
        <v>44364</v>
      </c>
      <c r="H6475" s="68"/>
    </row>
    <row r="6476" spans="1:8">
      <c r="A6476" s="79" t="s">
        <v>14022</v>
      </c>
      <c r="B6476" s="80">
        <v>2024</v>
      </c>
      <c r="C6476" t="s">
        <v>3732</v>
      </c>
      <c r="D6476" t="s">
        <v>471</v>
      </c>
      <c r="E6476" t="s">
        <v>3733</v>
      </c>
      <c r="F6476" s="68">
        <v>44364</v>
      </c>
      <c r="H6476" s="68"/>
    </row>
    <row r="6477" spans="1:8">
      <c r="A6477" s="79" t="s">
        <v>14022</v>
      </c>
      <c r="B6477" s="80">
        <v>2024</v>
      </c>
      <c r="C6477" t="s">
        <v>3742</v>
      </c>
      <c r="D6477" t="s">
        <v>471</v>
      </c>
      <c r="E6477" t="s">
        <v>3743</v>
      </c>
      <c r="F6477" s="68">
        <v>44364</v>
      </c>
      <c r="H6477" s="68"/>
    </row>
    <row r="6478" spans="1:8">
      <c r="A6478" s="79" t="s">
        <v>14022</v>
      </c>
      <c r="B6478" s="80">
        <v>2024</v>
      </c>
      <c r="C6478" t="s">
        <v>3758</v>
      </c>
      <c r="D6478" t="s">
        <v>471</v>
      </c>
      <c r="E6478" t="s">
        <v>3759</v>
      </c>
      <c r="F6478" s="68">
        <v>44364</v>
      </c>
      <c r="H6478" s="68"/>
    </row>
    <row r="6479" spans="1:8">
      <c r="A6479" s="79" t="s">
        <v>14022</v>
      </c>
      <c r="B6479" s="80">
        <v>2024</v>
      </c>
      <c r="C6479" t="s">
        <v>3768</v>
      </c>
      <c r="D6479" t="s">
        <v>471</v>
      </c>
      <c r="E6479" t="s">
        <v>3769</v>
      </c>
      <c r="F6479" s="68">
        <v>44364</v>
      </c>
      <c r="H6479" s="68"/>
    </row>
    <row r="6480" spans="1:8">
      <c r="A6480" s="79" t="s">
        <v>14022</v>
      </c>
      <c r="B6480" s="80">
        <v>2024</v>
      </c>
      <c r="C6480" t="s">
        <v>3778</v>
      </c>
      <c r="D6480" t="s">
        <v>471</v>
      </c>
      <c r="E6480" t="s">
        <v>3779</v>
      </c>
      <c r="F6480" s="68">
        <v>44364</v>
      </c>
      <c r="H6480" s="68"/>
    </row>
    <row r="6481" spans="1:8">
      <c r="A6481" s="79" t="s">
        <v>14022</v>
      </c>
      <c r="B6481" s="80">
        <v>2024</v>
      </c>
      <c r="C6481" t="s">
        <v>3791</v>
      </c>
      <c r="D6481" t="s">
        <v>471</v>
      </c>
      <c r="E6481" t="s">
        <v>3792</v>
      </c>
      <c r="F6481" s="68">
        <v>44364</v>
      </c>
      <c r="H6481" s="68"/>
    </row>
    <row r="6482" spans="1:8">
      <c r="A6482" s="79" t="s">
        <v>14022</v>
      </c>
      <c r="B6482" s="80">
        <v>2024</v>
      </c>
      <c r="C6482" t="s">
        <v>15826</v>
      </c>
      <c r="D6482" t="s">
        <v>471</v>
      </c>
      <c r="E6482" t="s">
        <v>3806</v>
      </c>
      <c r="F6482" s="68">
        <v>44364</v>
      </c>
      <c r="H6482" s="68"/>
    </row>
    <row r="6483" spans="1:8">
      <c r="A6483" s="79" t="s">
        <v>14022</v>
      </c>
      <c r="B6483" s="80">
        <v>2024</v>
      </c>
      <c r="C6483" t="s">
        <v>3819</v>
      </c>
      <c r="D6483" t="s">
        <v>471</v>
      </c>
      <c r="E6483" t="s">
        <v>3820</v>
      </c>
      <c r="F6483" s="68">
        <v>44364</v>
      </c>
      <c r="H6483" s="68"/>
    </row>
    <row r="6484" spans="1:8">
      <c r="A6484" s="79" t="s">
        <v>14022</v>
      </c>
      <c r="B6484" s="80">
        <v>2024</v>
      </c>
      <c r="C6484" t="s">
        <v>3830</v>
      </c>
      <c r="D6484" t="s">
        <v>471</v>
      </c>
      <c r="E6484" t="s">
        <v>3831</v>
      </c>
      <c r="F6484" s="68">
        <v>44364</v>
      </c>
      <c r="H6484" s="68"/>
    </row>
    <row r="6485" spans="1:8">
      <c r="A6485" s="79" t="s">
        <v>14022</v>
      </c>
      <c r="B6485" s="80">
        <v>2024</v>
      </c>
      <c r="C6485" t="s">
        <v>3843</v>
      </c>
      <c r="D6485" t="s">
        <v>471</v>
      </c>
      <c r="E6485" t="s">
        <v>3844</v>
      </c>
      <c r="F6485" s="68">
        <v>44364</v>
      </c>
      <c r="H6485" s="68"/>
    </row>
    <row r="6486" spans="1:8">
      <c r="A6486" s="79" t="s">
        <v>14022</v>
      </c>
      <c r="B6486" s="80">
        <v>2024</v>
      </c>
      <c r="C6486" t="s">
        <v>3855</v>
      </c>
      <c r="D6486" t="s">
        <v>471</v>
      </c>
      <c r="E6486" t="s">
        <v>3856</v>
      </c>
      <c r="F6486" s="68">
        <v>44364</v>
      </c>
      <c r="H6486" s="68"/>
    </row>
    <row r="6487" spans="1:8">
      <c r="A6487" s="79" t="s">
        <v>14022</v>
      </c>
      <c r="B6487" s="80">
        <v>2024</v>
      </c>
      <c r="C6487" t="s">
        <v>3865</v>
      </c>
      <c r="D6487" t="s">
        <v>471</v>
      </c>
      <c r="E6487" t="s">
        <v>3866</v>
      </c>
      <c r="F6487" s="68">
        <v>44364</v>
      </c>
      <c r="H6487" s="68"/>
    </row>
    <row r="6488" spans="1:8">
      <c r="A6488" s="79" t="s">
        <v>14022</v>
      </c>
      <c r="B6488" s="80">
        <v>2024</v>
      </c>
      <c r="C6488" t="s">
        <v>3872</v>
      </c>
      <c r="D6488" t="s">
        <v>471</v>
      </c>
      <c r="E6488" t="s">
        <v>3873</v>
      </c>
      <c r="F6488" s="68">
        <v>44364</v>
      </c>
      <c r="H6488" s="68"/>
    </row>
    <row r="6489" spans="1:8">
      <c r="A6489" s="79" t="s">
        <v>14022</v>
      </c>
      <c r="B6489" s="80">
        <v>2024</v>
      </c>
      <c r="C6489" t="s">
        <v>15827</v>
      </c>
      <c r="D6489" t="s">
        <v>471</v>
      </c>
      <c r="E6489" t="s">
        <v>3882</v>
      </c>
      <c r="F6489" s="68">
        <v>44364</v>
      </c>
      <c r="H6489" s="68"/>
    </row>
    <row r="6490" spans="1:8">
      <c r="A6490" s="79" t="s">
        <v>14022</v>
      </c>
      <c r="B6490" s="80">
        <v>2024</v>
      </c>
      <c r="C6490" t="s">
        <v>15828</v>
      </c>
      <c r="D6490" t="s">
        <v>471</v>
      </c>
      <c r="E6490" t="s">
        <v>3890</v>
      </c>
      <c r="F6490" s="68">
        <v>44364</v>
      </c>
      <c r="H6490" s="68"/>
    </row>
    <row r="6491" spans="1:8">
      <c r="A6491" s="79" t="s">
        <v>14022</v>
      </c>
      <c r="B6491" s="80">
        <v>2024</v>
      </c>
      <c r="C6491" t="s">
        <v>3896</v>
      </c>
      <c r="D6491" t="s">
        <v>471</v>
      </c>
      <c r="E6491" t="s">
        <v>3897</v>
      </c>
      <c r="F6491" s="68">
        <v>44364</v>
      </c>
      <c r="H6491" s="68"/>
    </row>
    <row r="6492" spans="1:8">
      <c r="A6492" s="79" t="s">
        <v>14022</v>
      </c>
      <c r="B6492" s="80">
        <v>2024</v>
      </c>
      <c r="C6492" t="s">
        <v>3904</v>
      </c>
      <c r="D6492" t="s">
        <v>471</v>
      </c>
      <c r="E6492" t="s">
        <v>3905</v>
      </c>
      <c r="F6492" s="68">
        <v>44364</v>
      </c>
      <c r="H6492" s="68"/>
    </row>
    <row r="6493" spans="1:8">
      <c r="A6493" s="79" t="s">
        <v>14022</v>
      </c>
      <c r="B6493" s="80">
        <v>2024</v>
      </c>
      <c r="C6493" t="s">
        <v>3911</v>
      </c>
      <c r="D6493" t="s">
        <v>471</v>
      </c>
      <c r="E6493" t="s">
        <v>3912</v>
      </c>
      <c r="F6493" s="68">
        <v>44364</v>
      </c>
      <c r="H6493" s="68"/>
    </row>
    <row r="6494" spans="1:8">
      <c r="A6494" s="79" t="s">
        <v>14022</v>
      </c>
      <c r="B6494" s="80">
        <v>2024</v>
      </c>
      <c r="C6494" t="s">
        <v>3919</v>
      </c>
      <c r="D6494" t="s">
        <v>471</v>
      </c>
      <c r="E6494" t="s">
        <v>3920</v>
      </c>
      <c r="F6494" s="68">
        <v>44364</v>
      </c>
      <c r="H6494" s="68"/>
    </row>
    <row r="6495" spans="1:8">
      <c r="A6495" s="79" t="s">
        <v>14022</v>
      </c>
      <c r="B6495" s="80">
        <v>2024</v>
      </c>
      <c r="C6495" t="s">
        <v>3927</v>
      </c>
      <c r="D6495" t="s">
        <v>471</v>
      </c>
      <c r="E6495" t="s">
        <v>3928</v>
      </c>
      <c r="F6495" s="68">
        <v>44364</v>
      </c>
      <c r="H6495" s="68"/>
    </row>
    <row r="6496" spans="1:8">
      <c r="A6496" s="79" t="s">
        <v>14022</v>
      </c>
      <c r="B6496" s="80">
        <v>2024</v>
      </c>
      <c r="C6496" t="s">
        <v>3932</v>
      </c>
      <c r="D6496" t="s">
        <v>471</v>
      </c>
      <c r="E6496" t="s">
        <v>3933</v>
      </c>
      <c r="F6496" s="68">
        <v>44364</v>
      </c>
      <c r="H6496" s="68"/>
    </row>
    <row r="6497" spans="1:8">
      <c r="A6497" s="79" t="s">
        <v>14106</v>
      </c>
      <c r="B6497" s="80">
        <v>2025</v>
      </c>
      <c r="C6497" t="s">
        <v>3941</v>
      </c>
      <c r="D6497" t="s">
        <v>471</v>
      </c>
      <c r="E6497" t="s">
        <v>3942</v>
      </c>
      <c r="F6497" s="68">
        <v>44364</v>
      </c>
      <c r="H6497" s="68"/>
    </row>
    <row r="6498" spans="1:8">
      <c r="A6498" s="79" t="s">
        <v>14459</v>
      </c>
      <c r="B6498" s="80">
        <v>2024</v>
      </c>
      <c r="C6498" t="s">
        <v>566</v>
      </c>
      <c r="D6498" t="s">
        <v>476</v>
      </c>
      <c r="E6498" t="s">
        <v>567</v>
      </c>
      <c r="F6498" s="68">
        <v>43977</v>
      </c>
      <c r="H6498" s="68"/>
    </row>
    <row r="6499" spans="1:8">
      <c r="A6499" s="79" t="s">
        <v>14460</v>
      </c>
      <c r="B6499" s="80">
        <v>2024</v>
      </c>
      <c r="C6499" t="s">
        <v>785</v>
      </c>
      <c r="D6499" t="s">
        <v>476</v>
      </c>
      <c r="E6499" t="s">
        <v>786</v>
      </c>
      <c r="F6499" s="68">
        <v>44079</v>
      </c>
      <c r="H6499" s="68"/>
    </row>
    <row r="6500" spans="1:8">
      <c r="A6500" s="79" t="s">
        <v>14461</v>
      </c>
      <c r="B6500" s="80">
        <v>2019</v>
      </c>
      <c r="C6500" t="s">
        <v>477</v>
      </c>
      <c r="D6500" t="s">
        <v>478</v>
      </c>
      <c r="E6500" t="s">
        <v>479</v>
      </c>
      <c r="F6500" s="68">
        <v>42704</v>
      </c>
      <c r="H6500" s="68"/>
    </row>
    <row r="6501" spans="1:8">
      <c r="A6501" s="79" t="s">
        <v>14462</v>
      </c>
      <c r="B6501" s="80">
        <v>2021</v>
      </c>
      <c r="C6501" t="s">
        <v>712</v>
      </c>
      <c r="D6501" t="s">
        <v>478</v>
      </c>
      <c r="E6501" t="s">
        <v>713</v>
      </c>
      <c r="F6501" s="68">
        <v>43344</v>
      </c>
      <c r="H6501" s="68"/>
    </row>
    <row r="6502" spans="1:8">
      <c r="A6502" s="79" t="s">
        <v>14326</v>
      </c>
      <c r="B6502" s="80">
        <v>2021</v>
      </c>
      <c r="C6502" t="s">
        <v>734</v>
      </c>
      <c r="D6502" t="s">
        <v>478</v>
      </c>
      <c r="E6502" t="s">
        <v>735</v>
      </c>
      <c r="F6502" s="68">
        <v>42339</v>
      </c>
      <c r="H6502" s="68"/>
    </row>
    <row r="6503" spans="1:8">
      <c r="A6503" s="79" t="s">
        <v>13913</v>
      </c>
      <c r="B6503" s="80">
        <v>2022</v>
      </c>
      <c r="C6503" t="s">
        <v>915</v>
      </c>
      <c r="D6503" t="s">
        <v>478</v>
      </c>
      <c r="E6503" t="s">
        <v>916</v>
      </c>
      <c r="F6503" s="68">
        <v>44075</v>
      </c>
      <c r="H6503" s="68"/>
    </row>
    <row r="6504" spans="1:8">
      <c r="A6504" s="79" t="s">
        <v>13923</v>
      </c>
      <c r="B6504" s="80">
        <v>2022</v>
      </c>
      <c r="C6504" t="s">
        <v>1021</v>
      </c>
      <c r="D6504" t="s">
        <v>478</v>
      </c>
      <c r="E6504" t="s">
        <v>1022</v>
      </c>
      <c r="F6504" s="68">
        <v>43922</v>
      </c>
      <c r="H6504" s="68"/>
    </row>
    <row r="6505" spans="1:8">
      <c r="A6505" s="79" t="s">
        <v>13914</v>
      </c>
      <c r="B6505" s="80">
        <v>2022</v>
      </c>
      <c r="C6505" t="s">
        <v>1161</v>
      </c>
      <c r="D6505" t="s">
        <v>478</v>
      </c>
      <c r="E6505" t="s">
        <v>1162</v>
      </c>
      <c r="F6505" s="68">
        <v>43831</v>
      </c>
      <c r="H6505" s="68"/>
    </row>
    <row r="6506" spans="1:8">
      <c r="A6506" s="79" t="s">
        <v>14001</v>
      </c>
      <c r="B6506" s="80">
        <v>2023</v>
      </c>
      <c r="C6506" t="s">
        <v>1309</v>
      </c>
      <c r="D6506" t="s">
        <v>478</v>
      </c>
      <c r="E6506" t="s">
        <v>1310</v>
      </c>
      <c r="F6506" s="68">
        <v>44047</v>
      </c>
      <c r="H6506" s="68"/>
    </row>
    <row r="6507" spans="1:8">
      <c r="A6507" s="79" t="s">
        <v>14001</v>
      </c>
      <c r="B6507" s="80">
        <v>2023</v>
      </c>
      <c r="C6507" t="s">
        <v>1393</v>
      </c>
      <c r="D6507" t="s">
        <v>478</v>
      </c>
      <c r="E6507" t="s">
        <v>1394</v>
      </c>
      <c r="F6507" s="68">
        <v>44047</v>
      </c>
      <c r="H6507" s="68"/>
    </row>
    <row r="6508" spans="1:8">
      <c r="A6508" s="79" t="s">
        <v>14019</v>
      </c>
      <c r="B6508" s="80">
        <v>2024</v>
      </c>
      <c r="C6508" t="s">
        <v>1399</v>
      </c>
      <c r="D6508" t="s">
        <v>478</v>
      </c>
      <c r="E6508" t="s">
        <v>1400</v>
      </c>
      <c r="F6508" s="68">
        <v>44440</v>
      </c>
      <c r="H6508" s="68"/>
    </row>
    <row r="6509" spans="1:8">
      <c r="A6509" s="79" t="s">
        <v>14099</v>
      </c>
      <c r="B6509" s="80">
        <v>2024</v>
      </c>
      <c r="C6509" t="s">
        <v>1535</v>
      </c>
      <c r="D6509" t="s">
        <v>478</v>
      </c>
      <c r="E6509" t="s">
        <v>1536</v>
      </c>
      <c r="F6509" s="68">
        <v>44075</v>
      </c>
      <c r="H6509" s="68"/>
    </row>
    <row r="6510" spans="1:8">
      <c r="A6510" s="79" t="s">
        <v>14126</v>
      </c>
      <c r="B6510" s="80">
        <v>2025</v>
      </c>
      <c r="C6510" t="s">
        <v>1572</v>
      </c>
      <c r="D6510" t="s">
        <v>478</v>
      </c>
      <c r="E6510" t="s">
        <v>1573</v>
      </c>
      <c r="F6510" s="68">
        <v>44347</v>
      </c>
      <c r="H6510" s="68"/>
    </row>
    <row r="6511" spans="1:8">
      <c r="A6511" s="79" t="s">
        <v>14096</v>
      </c>
      <c r="B6511" s="80">
        <v>2024</v>
      </c>
      <c r="C6511" t="s">
        <v>336</v>
      </c>
      <c r="D6511" t="s">
        <v>337</v>
      </c>
      <c r="E6511" t="s">
        <v>338</v>
      </c>
      <c r="F6511" s="68">
        <v>43495</v>
      </c>
      <c r="H6511" s="68"/>
    </row>
    <row r="6512" spans="1:8">
      <c r="A6512" s="79" t="s">
        <v>14164</v>
      </c>
      <c r="B6512" s="80">
        <v>2025</v>
      </c>
      <c r="C6512" t="s">
        <v>269</v>
      </c>
      <c r="D6512" t="s">
        <v>337</v>
      </c>
      <c r="E6512" t="s">
        <v>546</v>
      </c>
      <c r="F6512" s="68">
        <v>44995</v>
      </c>
      <c r="H6512" s="68"/>
    </row>
    <row r="6513" spans="1:8">
      <c r="A6513" s="79" t="s">
        <v>14392</v>
      </c>
      <c r="B6513" s="80">
        <v>2023</v>
      </c>
      <c r="C6513" t="s">
        <v>277</v>
      </c>
      <c r="D6513" t="s">
        <v>278</v>
      </c>
      <c r="E6513" t="s">
        <v>279</v>
      </c>
      <c r="F6513" s="68">
        <v>44374</v>
      </c>
      <c r="H6513" s="68"/>
    </row>
    <row r="6514" spans="1:8">
      <c r="A6514" s="79" t="s">
        <v>14392</v>
      </c>
      <c r="B6514" s="80">
        <v>2023</v>
      </c>
      <c r="C6514" t="s">
        <v>564</v>
      </c>
      <c r="D6514" t="s">
        <v>278</v>
      </c>
      <c r="E6514" t="s">
        <v>565</v>
      </c>
      <c r="F6514" s="68">
        <v>44374</v>
      </c>
      <c r="H6514" s="68"/>
    </row>
    <row r="6515" spans="1:8">
      <c r="A6515" s="79" t="s">
        <v>14392</v>
      </c>
      <c r="B6515" s="80">
        <v>2023</v>
      </c>
      <c r="C6515" t="s">
        <v>748</v>
      </c>
      <c r="D6515" t="s">
        <v>278</v>
      </c>
      <c r="E6515" t="s">
        <v>749</v>
      </c>
      <c r="F6515" s="68">
        <v>43739</v>
      </c>
      <c r="H6515" s="68"/>
    </row>
    <row r="6516" spans="1:8">
      <c r="A6516" s="79" t="s">
        <v>14006</v>
      </c>
      <c r="B6516" s="80">
        <v>2023</v>
      </c>
      <c r="C6516" t="s">
        <v>886</v>
      </c>
      <c r="D6516" t="s">
        <v>278</v>
      </c>
      <c r="E6516" t="s">
        <v>887</v>
      </c>
      <c r="F6516" s="68">
        <v>44595</v>
      </c>
      <c r="H6516" s="68"/>
    </row>
    <row r="6517" spans="1:8">
      <c r="A6517" s="79" t="s">
        <v>14006</v>
      </c>
      <c r="B6517" s="80">
        <v>2023</v>
      </c>
      <c r="C6517" t="s">
        <v>277</v>
      </c>
      <c r="D6517" t="s">
        <v>278</v>
      </c>
      <c r="E6517" t="s">
        <v>1023</v>
      </c>
      <c r="F6517" s="68">
        <v>44595</v>
      </c>
      <c r="H6517" s="68"/>
    </row>
    <row r="6518" spans="1:8">
      <c r="A6518" s="79" t="s">
        <v>14007</v>
      </c>
      <c r="B6518" s="80">
        <v>2023</v>
      </c>
      <c r="C6518" t="s">
        <v>1139</v>
      </c>
      <c r="D6518" t="s">
        <v>278</v>
      </c>
      <c r="E6518" t="s">
        <v>1140</v>
      </c>
      <c r="F6518" s="68">
        <v>42996</v>
      </c>
      <c r="H6518" s="68"/>
    </row>
    <row r="6519" spans="1:8">
      <c r="A6519" s="79" t="s">
        <v>14096</v>
      </c>
      <c r="B6519" s="80">
        <v>2024</v>
      </c>
      <c r="C6519" t="s">
        <v>1236</v>
      </c>
      <c r="D6519" t="s">
        <v>278</v>
      </c>
      <c r="E6519" t="s">
        <v>1237</v>
      </c>
      <c r="F6519" s="68">
        <v>44816</v>
      </c>
      <c r="H6519" s="68"/>
    </row>
    <row r="6520" spans="1:8">
      <c r="A6520" s="79" t="s">
        <v>14096</v>
      </c>
      <c r="B6520" s="80">
        <v>2024</v>
      </c>
      <c r="C6520" t="s">
        <v>15829</v>
      </c>
      <c r="D6520" t="s">
        <v>278</v>
      </c>
      <c r="E6520" t="s">
        <v>1335</v>
      </c>
      <c r="F6520" s="68">
        <v>44818</v>
      </c>
      <c r="H6520" s="68"/>
    </row>
    <row r="6521" spans="1:8">
      <c r="A6521" s="79" t="s">
        <v>14463</v>
      </c>
      <c r="B6521" s="80">
        <v>2025</v>
      </c>
      <c r="C6521" t="s">
        <v>1426</v>
      </c>
      <c r="D6521" t="s">
        <v>278</v>
      </c>
      <c r="E6521" t="s">
        <v>1427</v>
      </c>
      <c r="F6521" s="68">
        <v>44972</v>
      </c>
      <c r="H6521" s="68"/>
    </row>
    <row r="6522" spans="1:8">
      <c r="A6522" s="79" t="s">
        <v>14464</v>
      </c>
      <c r="B6522" s="80">
        <v>2025</v>
      </c>
      <c r="C6522" t="s">
        <v>1481</v>
      </c>
      <c r="D6522" t="s">
        <v>278</v>
      </c>
      <c r="E6522" t="s">
        <v>1482</v>
      </c>
      <c r="F6522" s="68">
        <v>44732</v>
      </c>
      <c r="H6522" s="68"/>
    </row>
    <row r="6523" spans="1:8">
      <c r="A6523" s="79" t="s">
        <v>72</v>
      </c>
      <c r="B6523" s="80">
        <v>2025</v>
      </c>
      <c r="C6523" t="s">
        <v>1595</v>
      </c>
      <c r="D6523" t="s">
        <v>278</v>
      </c>
      <c r="E6523" t="s">
        <v>1596</v>
      </c>
      <c r="F6523" s="68">
        <v>44359</v>
      </c>
      <c r="H6523" s="68"/>
    </row>
    <row r="6524" spans="1:8">
      <c r="A6524" s="79" t="s">
        <v>72</v>
      </c>
      <c r="B6524" s="80">
        <v>2025</v>
      </c>
      <c r="C6524" t="s">
        <v>1659</v>
      </c>
      <c r="D6524" t="s">
        <v>278</v>
      </c>
      <c r="E6524" t="s">
        <v>1660</v>
      </c>
      <c r="F6524" s="68">
        <v>44359</v>
      </c>
      <c r="H6524" s="68"/>
    </row>
    <row r="6525" spans="1:8">
      <c r="A6525" s="79" t="s">
        <v>72</v>
      </c>
      <c r="B6525" s="80">
        <v>2025</v>
      </c>
      <c r="C6525" t="s">
        <v>1728</v>
      </c>
      <c r="D6525" t="s">
        <v>278</v>
      </c>
      <c r="E6525" t="s">
        <v>1729</v>
      </c>
      <c r="F6525" s="68">
        <v>44359</v>
      </c>
      <c r="H6525" s="68"/>
    </row>
    <row r="6526" spans="1:8">
      <c r="A6526" s="79" t="s">
        <v>72</v>
      </c>
      <c r="B6526" s="80">
        <v>2025</v>
      </c>
      <c r="C6526" t="s">
        <v>1784</v>
      </c>
      <c r="D6526" t="s">
        <v>278</v>
      </c>
      <c r="E6526" t="s">
        <v>1785</v>
      </c>
      <c r="F6526" s="68">
        <v>44359</v>
      </c>
      <c r="H6526" s="68"/>
    </row>
    <row r="6527" spans="1:8">
      <c r="A6527" s="79" t="s">
        <v>72</v>
      </c>
      <c r="B6527" s="80">
        <v>2025</v>
      </c>
      <c r="C6527" t="s">
        <v>1844</v>
      </c>
      <c r="D6527" t="s">
        <v>278</v>
      </c>
      <c r="E6527" t="s">
        <v>1845</v>
      </c>
      <c r="F6527" s="68">
        <v>44359</v>
      </c>
      <c r="H6527" s="68"/>
    </row>
    <row r="6528" spans="1:8">
      <c r="A6528" s="79" t="s">
        <v>72</v>
      </c>
      <c r="B6528" s="80">
        <v>2025</v>
      </c>
      <c r="C6528" t="s">
        <v>1898</v>
      </c>
      <c r="D6528" t="s">
        <v>278</v>
      </c>
      <c r="E6528" t="s">
        <v>1899</v>
      </c>
      <c r="F6528" s="68">
        <v>44359</v>
      </c>
      <c r="H6528" s="68"/>
    </row>
    <row r="6529" spans="1:8">
      <c r="A6529" s="79" t="s">
        <v>72</v>
      </c>
      <c r="B6529" s="80">
        <v>2025</v>
      </c>
      <c r="C6529" t="s">
        <v>1954</v>
      </c>
      <c r="D6529" t="s">
        <v>278</v>
      </c>
      <c r="E6529" t="s">
        <v>1955</v>
      </c>
      <c r="F6529" s="68">
        <v>44359</v>
      </c>
      <c r="H6529" s="68"/>
    </row>
    <row r="6530" spans="1:8">
      <c r="A6530" s="79" t="s">
        <v>72</v>
      </c>
      <c r="B6530" s="80">
        <v>2025</v>
      </c>
      <c r="C6530" t="s">
        <v>2016</v>
      </c>
      <c r="D6530" t="s">
        <v>278</v>
      </c>
      <c r="E6530" t="s">
        <v>2017</v>
      </c>
      <c r="F6530" s="68">
        <v>44359</v>
      </c>
      <c r="H6530" s="68"/>
    </row>
    <row r="6531" spans="1:8">
      <c r="A6531" s="79" t="s">
        <v>72</v>
      </c>
      <c r="B6531" s="80">
        <v>2025</v>
      </c>
      <c r="C6531" t="s">
        <v>2078</v>
      </c>
      <c r="D6531" t="s">
        <v>278</v>
      </c>
      <c r="E6531" t="s">
        <v>2079</v>
      </c>
      <c r="F6531" s="68">
        <v>44359</v>
      </c>
      <c r="H6531" s="68"/>
    </row>
    <row r="6532" spans="1:8">
      <c r="A6532" s="79" t="s">
        <v>72</v>
      </c>
      <c r="B6532" s="80">
        <v>2025</v>
      </c>
      <c r="C6532" t="s">
        <v>15830</v>
      </c>
      <c r="D6532" t="s">
        <v>278</v>
      </c>
      <c r="E6532" t="s">
        <v>2129</v>
      </c>
      <c r="F6532" s="68">
        <v>44359</v>
      </c>
      <c r="H6532" s="68"/>
    </row>
    <row r="6533" spans="1:8">
      <c r="A6533" s="79" t="s">
        <v>14164</v>
      </c>
      <c r="B6533" s="80">
        <v>2025</v>
      </c>
      <c r="C6533" t="s">
        <v>2170</v>
      </c>
      <c r="D6533" t="s">
        <v>278</v>
      </c>
      <c r="E6533" t="s">
        <v>2171</v>
      </c>
      <c r="F6533" s="68">
        <v>44743</v>
      </c>
      <c r="H6533" s="68"/>
    </row>
    <row r="6534" spans="1:8">
      <c r="A6534" s="79" t="s">
        <v>14271</v>
      </c>
      <c r="B6534" s="80">
        <v>2026</v>
      </c>
      <c r="C6534" t="s">
        <v>2232</v>
      </c>
      <c r="D6534" t="s">
        <v>278</v>
      </c>
      <c r="E6534" t="s">
        <v>2233</v>
      </c>
      <c r="F6534" s="68">
        <v>44359</v>
      </c>
      <c r="H6534" s="68"/>
    </row>
    <row r="6535" spans="1:8">
      <c r="A6535" s="79" t="s">
        <v>14465</v>
      </c>
      <c r="B6535" s="80">
        <v>2020</v>
      </c>
      <c r="C6535" t="s">
        <v>15831</v>
      </c>
      <c r="D6535" t="s">
        <v>318</v>
      </c>
      <c r="E6535" t="s">
        <v>319</v>
      </c>
      <c r="F6535" s="68">
        <v>42491</v>
      </c>
      <c r="H6535" s="68"/>
    </row>
    <row r="6536" spans="1:8">
      <c r="A6536" s="79" t="s">
        <v>14216</v>
      </c>
      <c r="B6536" s="80">
        <v>2024</v>
      </c>
      <c r="C6536" t="s">
        <v>684</v>
      </c>
      <c r="D6536" t="s">
        <v>318</v>
      </c>
      <c r="E6536" t="s">
        <v>685</v>
      </c>
      <c r="F6536" s="68">
        <v>44651</v>
      </c>
      <c r="H6536" s="68"/>
    </row>
    <row r="6537" spans="1:8">
      <c r="A6537" s="79" t="s">
        <v>14466</v>
      </c>
      <c r="B6537" s="80">
        <v>2019</v>
      </c>
      <c r="C6537" t="s">
        <v>1206</v>
      </c>
      <c r="D6537" t="s">
        <v>691</v>
      </c>
      <c r="E6537" t="s">
        <v>1207</v>
      </c>
      <c r="F6537" s="68">
        <v>43039</v>
      </c>
      <c r="H6537" s="68"/>
    </row>
    <row r="6538" spans="1:8">
      <c r="A6538" s="79" t="s">
        <v>13713</v>
      </c>
      <c r="B6538" s="80">
        <v>2019</v>
      </c>
      <c r="C6538" t="s">
        <v>1293</v>
      </c>
      <c r="D6538" t="s">
        <v>691</v>
      </c>
      <c r="E6538" t="s">
        <v>1294</v>
      </c>
      <c r="F6538" s="68">
        <v>43008</v>
      </c>
      <c r="H6538" s="68"/>
    </row>
    <row r="6539" spans="1:8">
      <c r="A6539" s="79" t="s">
        <v>14467</v>
      </c>
      <c r="B6539" s="80">
        <v>2020</v>
      </c>
      <c r="C6539" t="s">
        <v>1360</v>
      </c>
      <c r="D6539" t="s">
        <v>691</v>
      </c>
      <c r="E6539" t="s">
        <v>1361</v>
      </c>
      <c r="F6539" s="68">
        <v>42947</v>
      </c>
      <c r="H6539" s="68"/>
    </row>
    <row r="6540" spans="1:8">
      <c r="A6540" s="79" t="s">
        <v>14468</v>
      </c>
      <c r="B6540" s="80">
        <v>2020</v>
      </c>
      <c r="C6540" t="s">
        <v>15832</v>
      </c>
      <c r="D6540" t="s">
        <v>691</v>
      </c>
      <c r="E6540" t="s">
        <v>1397</v>
      </c>
      <c r="F6540" s="68">
        <v>42977</v>
      </c>
      <c r="H6540" s="68"/>
    </row>
    <row r="6541" spans="1:8">
      <c r="A6541" s="79" t="s">
        <v>14469</v>
      </c>
      <c r="B6541" s="80">
        <v>2021</v>
      </c>
      <c r="C6541" t="s">
        <v>1517</v>
      </c>
      <c r="D6541" t="s">
        <v>691</v>
      </c>
      <c r="E6541" t="s">
        <v>1518</v>
      </c>
      <c r="F6541" s="68">
        <v>43391</v>
      </c>
      <c r="H6541" s="68"/>
    </row>
    <row r="6542" spans="1:8">
      <c r="A6542" s="79" t="s">
        <v>14060</v>
      </c>
      <c r="B6542" s="80">
        <v>2024</v>
      </c>
      <c r="C6542" t="s">
        <v>1574</v>
      </c>
      <c r="D6542" t="s">
        <v>691</v>
      </c>
      <c r="E6542" t="s">
        <v>1575</v>
      </c>
      <c r="F6542" s="68">
        <v>44082</v>
      </c>
      <c r="H6542" s="68"/>
    </row>
    <row r="6543" spans="1:8">
      <c r="A6543" s="79" t="s">
        <v>14055</v>
      </c>
      <c r="B6543" s="80">
        <v>2024</v>
      </c>
      <c r="C6543" t="s">
        <v>15833</v>
      </c>
      <c r="D6543" t="s">
        <v>691</v>
      </c>
      <c r="E6543" t="s">
        <v>1627</v>
      </c>
      <c r="F6543" s="68">
        <v>44082</v>
      </c>
      <c r="H6543" s="68"/>
    </row>
    <row r="6544" spans="1:8">
      <c r="A6544" s="79" t="s">
        <v>14470</v>
      </c>
      <c r="B6544" s="80">
        <v>2018</v>
      </c>
      <c r="C6544" t="s">
        <v>2736</v>
      </c>
      <c r="D6544" t="s">
        <v>496</v>
      </c>
      <c r="E6544" t="s">
        <v>2737</v>
      </c>
      <c r="F6544" s="68">
        <v>40299</v>
      </c>
      <c r="H6544" s="68"/>
    </row>
    <row r="6545" spans="1:8">
      <c r="A6545" s="79" t="s">
        <v>14470</v>
      </c>
      <c r="B6545" s="80">
        <v>2018</v>
      </c>
      <c r="C6545" t="s">
        <v>2764</v>
      </c>
      <c r="D6545" t="s">
        <v>496</v>
      </c>
      <c r="E6545" t="s">
        <v>2765</v>
      </c>
      <c r="F6545" s="68">
        <v>40299</v>
      </c>
      <c r="H6545" s="68"/>
    </row>
    <row r="6546" spans="1:8">
      <c r="A6546" s="79" t="s">
        <v>14470</v>
      </c>
      <c r="B6546" s="80">
        <v>2018</v>
      </c>
      <c r="C6546" t="s">
        <v>2793</v>
      </c>
      <c r="D6546" t="s">
        <v>496</v>
      </c>
      <c r="E6546" t="s">
        <v>2794</v>
      </c>
      <c r="F6546" s="68">
        <v>40299</v>
      </c>
      <c r="H6546" s="68"/>
    </row>
    <row r="6547" spans="1:8">
      <c r="A6547" s="79" t="s">
        <v>14470</v>
      </c>
      <c r="B6547" s="80">
        <v>2018</v>
      </c>
      <c r="C6547" t="s">
        <v>2820</v>
      </c>
      <c r="D6547" t="s">
        <v>496</v>
      </c>
      <c r="E6547" t="s">
        <v>2821</v>
      </c>
      <c r="F6547" s="68">
        <v>40299</v>
      </c>
      <c r="H6547" s="68"/>
    </row>
    <row r="6548" spans="1:8">
      <c r="A6548" s="79" t="s">
        <v>14470</v>
      </c>
      <c r="B6548" s="80">
        <v>2018</v>
      </c>
      <c r="C6548" t="s">
        <v>2848</v>
      </c>
      <c r="D6548" t="s">
        <v>496</v>
      </c>
      <c r="E6548" t="s">
        <v>2849</v>
      </c>
      <c r="F6548" s="68">
        <v>40299</v>
      </c>
      <c r="H6548" s="68"/>
    </row>
    <row r="6549" spans="1:8">
      <c r="A6549" s="79" t="s">
        <v>14470</v>
      </c>
      <c r="B6549" s="80">
        <v>2018</v>
      </c>
      <c r="C6549" t="s">
        <v>2877</v>
      </c>
      <c r="D6549" t="s">
        <v>496</v>
      </c>
      <c r="E6549" t="s">
        <v>2878</v>
      </c>
      <c r="F6549" s="68">
        <v>40299</v>
      </c>
      <c r="H6549" s="68"/>
    </row>
    <row r="6550" spans="1:8">
      <c r="A6550" s="79" t="s">
        <v>14214</v>
      </c>
      <c r="B6550" s="80">
        <v>2019</v>
      </c>
      <c r="C6550" t="s">
        <v>2905</v>
      </c>
      <c r="D6550" t="s">
        <v>496</v>
      </c>
      <c r="E6550" t="s">
        <v>2906</v>
      </c>
      <c r="F6550" s="68">
        <v>42591</v>
      </c>
      <c r="H6550" s="68"/>
    </row>
    <row r="6551" spans="1:8">
      <c r="A6551" s="79" t="s">
        <v>14214</v>
      </c>
      <c r="B6551" s="80">
        <v>2019</v>
      </c>
      <c r="C6551" t="s">
        <v>2929</v>
      </c>
      <c r="D6551" t="s">
        <v>496</v>
      </c>
      <c r="E6551" t="s">
        <v>2930</v>
      </c>
      <c r="F6551" s="68">
        <v>42591</v>
      </c>
      <c r="H6551" s="68"/>
    </row>
    <row r="6552" spans="1:8">
      <c r="A6552" s="79" t="s">
        <v>14214</v>
      </c>
      <c r="B6552" s="80">
        <v>2019</v>
      </c>
      <c r="C6552" t="s">
        <v>2955</v>
      </c>
      <c r="D6552" t="s">
        <v>496</v>
      </c>
      <c r="E6552" t="s">
        <v>2956</v>
      </c>
      <c r="F6552" s="68">
        <v>42591</v>
      </c>
      <c r="H6552" s="68"/>
    </row>
    <row r="6553" spans="1:8">
      <c r="A6553" s="79" t="s">
        <v>14214</v>
      </c>
      <c r="B6553" s="80">
        <v>2019</v>
      </c>
      <c r="C6553" t="s">
        <v>2975</v>
      </c>
      <c r="D6553" t="s">
        <v>496</v>
      </c>
      <c r="E6553" t="s">
        <v>2976</v>
      </c>
      <c r="F6553" s="68">
        <v>42591</v>
      </c>
      <c r="H6553" s="68"/>
    </row>
    <row r="6554" spans="1:8">
      <c r="A6554" s="79" t="s">
        <v>14214</v>
      </c>
      <c r="B6554" s="80">
        <v>2019</v>
      </c>
      <c r="C6554" t="s">
        <v>3000</v>
      </c>
      <c r="D6554" t="s">
        <v>496</v>
      </c>
      <c r="E6554" t="s">
        <v>3001</v>
      </c>
      <c r="F6554" s="68">
        <v>42591</v>
      </c>
      <c r="H6554" s="68"/>
    </row>
    <row r="6555" spans="1:8">
      <c r="A6555" s="79" t="s">
        <v>14214</v>
      </c>
      <c r="B6555" s="80">
        <v>2019</v>
      </c>
      <c r="C6555" t="s">
        <v>3025</v>
      </c>
      <c r="D6555" t="s">
        <v>496</v>
      </c>
      <c r="E6555" t="s">
        <v>3026</v>
      </c>
      <c r="F6555" s="68">
        <v>42591</v>
      </c>
      <c r="H6555" s="68"/>
    </row>
    <row r="6556" spans="1:8">
      <c r="A6556" s="79" t="s">
        <v>14471</v>
      </c>
      <c r="B6556" s="80">
        <v>2019</v>
      </c>
      <c r="C6556" t="s">
        <v>3051</v>
      </c>
      <c r="D6556" t="s">
        <v>496</v>
      </c>
      <c r="E6556" t="s">
        <v>3052</v>
      </c>
      <c r="F6556" s="68">
        <v>42236</v>
      </c>
      <c r="H6556" s="68"/>
    </row>
    <row r="6557" spans="1:8">
      <c r="A6557" s="79" t="s">
        <v>13784</v>
      </c>
      <c r="B6557" s="80">
        <v>2020</v>
      </c>
      <c r="C6557" t="s">
        <v>3076</v>
      </c>
      <c r="D6557" t="s">
        <v>496</v>
      </c>
      <c r="E6557" t="s">
        <v>3077</v>
      </c>
      <c r="F6557" s="68">
        <v>42583</v>
      </c>
      <c r="H6557" s="68"/>
    </row>
    <row r="6558" spans="1:8">
      <c r="A6558" s="79" t="s">
        <v>13785</v>
      </c>
      <c r="B6558" s="80">
        <v>2020</v>
      </c>
      <c r="C6558" t="s">
        <v>3101</v>
      </c>
      <c r="D6558" t="s">
        <v>496</v>
      </c>
      <c r="E6558" t="s">
        <v>3102</v>
      </c>
      <c r="F6558" s="68">
        <v>42583</v>
      </c>
      <c r="H6558" s="68"/>
    </row>
    <row r="6559" spans="1:8">
      <c r="A6559" s="79" t="s">
        <v>13785</v>
      </c>
      <c r="B6559" s="80">
        <v>2020</v>
      </c>
      <c r="C6559" t="s">
        <v>3125</v>
      </c>
      <c r="D6559" t="s">
        <v>496</v>
      </c>
      <c r="E6559" t="s">
        <v>3126</v>
      </c>
      <c r="F6559" s="68">
        <v>42583</v>
      </c>
      <c r="H6559" s="68"/>
    </row>
    <row r="6560" spans="1:8">
      <c r="A6560" s="79" t="s">
        <v>13789</v>
      </c>
      <c r="B6560" s="80">
        <v>2020</v>
      </c>
      <c r="C6560" t="s">
        <v>3131</v>
      </c>
      <c r="D6560" t="s">
        <v>496</v>
      </c>
      <c r="E6560" t="s">
        <v>3132</v>
      </c>
      <c r="F6560" s="68">
        <v>42125</v>
      </c>
      <c r="H6560" s="68"/>
    </row>
    <row r="6561" spans="1:8">
      <c r="A6561" s="79" t="s">
        <v>14044</v>
      </c>
      <c r="B6561" s="80">
        <v>2024</v>
      </c>
      <c r="C6561" t="s">
        <v>3163</v>
      </c>
      <c r="D6561" t="s">
        <v>496</v>
      </c>
      <c r="E6561" t="s">
        <v>3164</v>
      </c>
      <c r="F6561" s="68">
        <v>43326</v>
      </c>
      <c r="H6561" s="68"/>
    </row>
    <row r="6562" spans="1:8">
      <c r="A6562" s="79" t="s">
        <v>14088</v>
      </c>
      <c r="B6562" s="80">
        <v>2024</v>
      </c>
      <c r="C6562" t="s">
        <v>2515</v>
      </c>
      <c r="D6562" t="s">
        <v>496</v>
      </c>
      <c r="E6562" t="s">
        <v>3184</v>
      </c>
      <c r="F6562" s="68">
        <v>44489</v>
      </c>
      <c r="H6562" s="68"/>
    </row>
    <row r="6563" spans="1:8">
      <c r="A6563" s="79" t="s">
        <v>14088</v>
      </c>
      <c r="B6563" s="80">
        <v>2024</v>
      </c>
      <c r="C6563" t="s">
        <v>1546</v>
      </c>
      <c r="D6563" t="s">
        <v>496</v>
      </c>
      <c r="E6563" t="s">
        <v>3203</v>
      </c>
      <c r="F6563" s="68">
        <v>44489</v>
      </c>
      <c r="H6563" s="68"/>
    </row>
    <row r="6564" spans="1:8">
      <c r="A6564" s="79" t="s">
        <v>14088</v>
      </c>
      <c r="B6564" s="80">
        <v>2024</v>
      </c>
      <c r="C6564" t="s">
        <v>1668</v>
      </c>
      <c r="D6564" t="s">
        <v>496</v>
      </c>
      <c r="E6564" t="s">
        <v>3216</v>
      </c>
      <c r="F6564" s="68">
        <v>44489</v>
      </c>
      <c r="H6564" s="68"/>
    </row>
    <row r="6565" spans="1:8">
      <c r="A6565" s="79" t="s">
        <v>14088</v>
      </c>
      <c r="B6565" s="80">
        <v>2024</v>
      </c>
      <c r="C6565" t="s">
        <v>15834</v>
      </c>
      <c r="D6565" t="s">
        <v>496</v>
      </c>
      <c r="E6565" t="s">
        <v>3238</v>
      </c>
      <c r="F6565" s="68">
        <v>44489</v>
      </c>
      <c r="H6565" s="68"/>
    </row>
    <row r="6566" spans="1:8">
      <c r="A6566" s="79" t="s">
        <v>14088</v>
      </c>
      <c r="B6566" s="80">
        <v>2024</v>
      </c>
      <c r="C6566" t="s">
        <v>1385</v>
      </c>
      <c r="D6566" t="s">
        <v>496</v>
      </c>
      <c r="E6566" t="s">
        <v>3254</v>
      </c>
      <c r="F6566" s="68">
        <v>44489</v>
      </c>
      <c r="H6566" s="68"/>
    </row>
    <row r="6567" spans="1:8">
      <c r="A6567" s="79" t="s">
        <v>14088</v>
      </c>
      <c r="B6567" s="80">
        <v>2024</v>
      </c>
      <c r="C6567" t="s">
        <v>1103</v>
      </c>
      <c r="D6567" t="s">
        <v>496</v>
      </c>
      <c r="E6567" t="s">
        <v>3275</v>
      </c>
      <c r="F6567" s="68">
        <v>44489</v>
      </c>
      <c r="H6567" s="68"/>
    </row>
    <row r="6568" spans="1:8">
      <c r="A6568" s="79" t="s">
        <v>14088</v>
      </c>
      <c r="B6568" s="80">
        <v>2024</v>
      </c>
      <c r="C6568" t="s">
        <v>1969</v>
      </c>
      <c r="D6568" t="s">
        <v>496</v>
      </c>
      <c r="E6568" t="s">
        <v>3292</v>
      </c>
      <c r="F6568" s="68">
        <v>44489</v>
      </c>
      <c r="H6568" s="68"/>
    </row>
    <row r="6569" spans="1:8">
      <c r="A6569" s="79" t="s">
        <v>14088</v>
      </c>
      <c r="B6569" s="80">
        <v>2024</v>
      </c>
      <c r="C6569" t="s">
        <v>1299</v>
      </c>
      <c r="D6569" t="s">
        <v>496</v>
      </c>
      <c r="E6569" t="s">
        <v>3312</v>
      </c>
      <c r="F6569" s="68">
        <v>44489</v>
      </c>
      <c r="H6569" s="68"/>
    </row>
    <row r="6570" spans="1:8">
      <c r="A6570" s="79" t="s">
        <v>14088</v>
      </c>
      <c r="B6570" s="80">
        <v>2024</v>
      </c>
      <c r="C6570" t="s">
        <v>2180</v>
      </c>
      <c r="D6570" t="s">
        <v>496</v>
      </c>
      <c r="E6570" t="s">
        <v>3327</v>
      </c>
      <c r="F6570" s="68">
        <v>44489</v>
      </c>
      <c r="H6570" s="68"/>
    </row>
    <row r="6571" spans="1:8">
      <c r="A6571" s="79" t="s">
        <v>14282</v>
      </c>
      <c r="B6571" s="80">
        <v>2025</v>
      </c>
      <c r="C6571" t="s">
        <v>3344</v>
      </c>
      <c r="D6571" t="s">
        <v>496</v>
      </c>
      <c r="E6571" t="s">
        <v>3345</v>
      </c>
      <c r="F6571" s="68">
        <v>43615</v>
      </c>
      <c r="H6571" s="68"/>
    </row>
    <row r="6572" spans="1:8">
      <c r="A6572" s="79" t="s">
        <v>14472</v>
      </c>
      <c r="B6572" s="80">
        <v>2025</v>
      </c>
      <c r="C6572" t="s">
        <v>982</v>
      </c>
      <c r="D6572" t="s">
        <v>496</v>
      </c>
      <c r="E6572" t="s">
        <v>3359</v>
      </c>
      <c r="F6572" s="68">
        <v>45413</v>
      </c>
      <c r="H6572" s="68"/>
    </row>
    <row r="6573" spans="1:8">
      <c r="A6573" s="79" t="s">
        <v>14473</v>
      </c>
      <c r="B6573" s="80">
        <v>2021</v>
      </c>
      <c r="C6573" t="s">
        <v>483</v>
      </c>
      <c r="D6573" t="s">
        <v>484</v>
      </c>
      <c r="E6573" t="s">
        <v>485</v>
      </c>
      <c r="F6573" s="68">
        <v>43252</v>
      </c>
      <c r="H6573" s="68"/>
    </row>
    <row r="6574" spans="1:8">
      <c r="A6574" s="79" t="s">
        <v>14127</v>
      </c>
      <c r="B6574" s="80">
        <v>2025</v>
      </c>
      <c r="C6574" t="s">
        <v>626</v>
      </c>
      <c r="D6574" t="s">
        <v>484</v>
      </c>
      <c r="E6574" t="s">
        <v>627</v>
      </c>
      <c r="F6574" s="68">
        <v>44750</v>
      </c>
      <c r="H6574" s="68"/>
    </row>
    <row r="6575" spans="1:8">
      <c r="A6575" s="79" t="s">
        <v>14127</v>
      </c>
      <c r="B6575" s="80">
        <v>2025</v>
      </c>
      <c r="C6575" t="s">
        <v>15835</v>
      </c>
      <c r="D6575" t="s">
        <v>484</v>
      </c>
      <c r="E6575" t="s">
        <v>802</v>
      </c>
      <c r="F6575" s="68">
        <v>44750</v>
      </c>
      <c r="H6575" s="68"/>
    </row>
    <row r="6576" spans="1:8">
      <c r="A6576" s="79" t="s">
        <v>14127</v>
      </c>
      <c r="B6576" s="80">
        <v>2025</v>
      </c>
      <c r="C6576" t="s">
        <v>930</v>
      </c>
      <c r="D6576" t="s">
        <v>484</v>
      </c>
      <c r="E6576" t="s">
        <v>931</v>
      </c>
      <c r="F6576" s="68">
        <v>44750</v>
      </c>
      <c r="H6576" s="68"/>
    </row>
    <row r="6577" spans="1:8">
      <c r="A6577" s="79" t="s">
        <v>14127</v>
      </c>
      <c r="B6577" s="80">
        <v>2025</v>
      </c>
      <c r="C6577" t="s">
        <v>1064</v>
      </c>
      <c r="D6577" t="s">
        <v>484</v>
      </c>
      <c r="E6577" t="s">
        <v>1065</v>
      </c>
      <c r="F6577" s="68">
        <v>44750</v>
      </c>
      <c r="H6577" s="68"/>
    </row>
    <row r="6578" spans="1:8">
      <c r="A6578" s="79" t="s">
        <v>14127</v>
      </c>
      <c r="B6578" s="80">
        <v>2025</v>
      </c>
      <c r="C6578" t="s">
        <v>1169</v>
      </c>
      <c r="D6578" t="s">
        <v>484</v>
      </c>
      <c r="E6578" t="s">
        <v>1170</v>
      </c>
      <c r="F6578" s="68">
        <v>44750</v>
      </c>
      <c r="H6578" s="68"/>
    </row>
    <row r="6579" spans="1:8">
      <c r="A6579" s="79" t="s">
        <v>14474</v>
      </c>
      <c r="B6579" s="80">
        <v>2025</v>
      </c>
      <c r="C6579" t="s">
        <v>1259</v>
      </c>
      <c r="D6579" t="s">
        <v>484</v>
      </c>
      <c r="E6579" t="s">
        <v>1260</v>
      </c>
      <c r="F6579" s="68">
        <v>44750</v>
      </c>
      <c r="H6579" s="68"/>
    </row>
    <row r="6580" spans="1:8">
      <c r="A6580" s="79" t="s">
        <v>14474</v>
      </c>
      <c r="B6580" s="80">
        <v>2025</v>
      </c>
      <c r="C6580" t="s">
        <v>15836</v>
      </c>
      <c r="D6580" t="s">
        <v>484</v>
      </c>
      <c r="E6580" t="s">
        <v>1359</v>
      </c>
      <c r="F6580" s="68">
        <v>44750</v>
      </c>
      <c r="H6580" s="68"/>
    </row>
    <row r="6581" spans="1:8">
      <c r="A6581" s="79" t="s">
        <v>14474</v>
      </c>
      <c r="B6581" s="80">
        <v>2025</v>
      </c>
      <c r="C6581" t="s">
        <v>1441</v>
      </c>
      <c r="D6581" t="s">
        <v>484</v>
      </c>
      <c r="E6581" t="s">
        <v>1442</v>
      </c>
      <c r="F6581" s="68">
        <v>44750</v>
      </c>
      <c r="H6581" s="68"/>
    </row>
    <row r="6582" spans="1:8">
      <c r="A6582" s="79" t="s">
        <v>14474</v>
      </c>
      <c r="B6582" s="80">
        <v>2025</v>
      </c>
      <c r="C6582" t="s">
        <v>1537</v>
      </c>
      <c r="D6582" t="s">
        <v>484</v>
      </c>
      <c r="E6582" t="s">
        <v>1538</v>
      </c>
      <c r="F6582" s="68">
        <v>44750</v>
      </c>
      <c r="H6582" s="68"/>
    </row>
    <row r="6583" spans="1:8">
      <c r="A6583" s="79" t="s">
        <v>14474</v>
      </c>
      <c r="B6583" s="80">
        <v>2025</v>
      </c>
      <c r="C6583" t="s">
        <v>1593</v>
      </c>
      <c r="D6583" t="s">
        <v>484</v>
      </c>
      <c r="E6583" t="s">
        <v>1594</v>
      </c>
      <c r="F6583" s="68">
        <v>44750</v>
      </c>
      <c r="H6583" s="68"/>
    </row>
    <row r="6584" spans="1:8">
      <c r="A6584" s="79" t="s">
        <v>14474</v>
      </c>
      <c r="B6584" s="80">
        <v>2025</v>
      </c>
      <c r="C6584" t="s">
        <v>1645</v>
      </c>
      <c r="D6584" t="s">
        <v>484</v>
      </c>
      <c r="E6584" t="s">
        <v>1646</v>
      </c>
      <c r="F6584" s="68">
        <v>44750</v>
      </c>
      <c r="H6584" s="68"/>
    </row>
    <row r="6585" spans="1:8">
      <c r="A6585" s="79" t="s">
        <v>14474</v>
      </c>
      <c r="B6585" s="80">
        <v>2025</v>
      </c>
      <c r="C6585" t="s">
        <v>1719</v>
      </c>
      <c r="D6585" t="s">
        <v>484</v>
      </c>
      <c r="E6585" t="s">
        <v>1720</v>
      </c>
      <c r="F6585" s="68">
        <v>44750</v>
      </c>
      <c r="H6585" s="68"/>
    </row>
    <row r="6586" spans="1:8">
      <c r="A6586" s="79" t="s">
        <v>14474</v>
      </c>
      <c r="B6586" s="80">
        <v>2025</v>
      </c>
      <c r="C6586" t="s">
        <v>15837</v>
      </c>
      <c r="D6586" t="s">
        <v>484</v>
      </c>
      <c r="E6586" t="s">
        <v>1779</v>
      </c>
      <c r="F6586" s="68">
        <v>44750</v>
      </c>
      <c r="H6586" s="68"/>
    </row>
    <row r="6587" spans="1:8">
      <c r="A6587" s="79" t="s">
        <v>14474</v>
      </c>
      <c r="B6587" s="80">
        <v>2025</v>
      </c>
      <c r="C6587" t="s">
        <v>15838</v>
      </c>
      <c r="D6587" t="s">
        <v>484</v>
      </c>
      <c r="E6587" t="s">
        <v>1841</v>
      </c>
      <c r="F6587" s="68">
        <v>44750</v>
      </c>
      <c r="H6587" s="68"/>
    </row>
    <row r="6588" spans="1:8">
      <c r="A6588" s="79" t="s">
        <v>14474</v>
      </c>
      <c r="B6588" s="80">
        <v>2025</v>
      </c>
      <c r="C6588" t="s">
        <v>1904</v>
      </c>
      <c r="D6588" t="s">
        <v>484</v>
      </c>
      <c r="E6588" t="s">
        <v>1905</v>
      </c>
      <c r="F6588" s="68">
        <v>44750</v>
      </c>
      <c r="H6588" s="68"/>
    </row>
    <row r="6589" spans="1:8">
      <c r="A6589" s="79" t="s">
        <v>14474</v>
      </c>
      <c r="B6589" s="80">
        <v>2025</v>
      </c>
      <c r="C6589" t="s">
        <v>15839</v>
      </c>
      <c r="D6589" t="s">
        <v>484</v>
      </c>
      <c r="E6589" t="s">
        <v>1961</v>
      </c>
      <c r="F6589" s="68">
        <v>44750</v>
      </c>
      <c r="H6589" s="68"/>
    </row>
    <row r="6590" spans="1:8">
      <c r="A6590" s="79" t="s">
        <v>14474</v>
      </c>
      <c r="B6590" s="80">
        <v>2025</v>
      </c>
      <c r="C6590" t="s">
        <v>2012</v>
      </c>
      <c r="D6590" t="s">
        <v>484</v>
      </c>
      <c r="E6590" t="s">
        <v>2013</v>
      </c>
      <c r="F6590" s="68">
        <v>44750</v>
      </c>
      <c r="H6590" s="68"/>
    </row>
    <row r="6591" spans="1:8">
      <c r="A6591" s="79" t="s">
        <v>14474</v>
      </c>
      <c r="B6591" s="80">
        <v>2025</v>
      </c>
      <c r="C6591" t="s">
        <v>2059</v>
      </c>
      <c r="D6591" t="s">
        <v>484</v>
      </c>
      <c r="E6591" t="s">
        <v>2060</v>
      </c>
      <c r="F6591" s="68">
        <v>44750</v>
      </c>
      <c r="H6591" s="68"/>
    </row>
    <row r="6592" spans="1:8">
      <c r="A6592" s="79" t="s">
        <v>14474</v>
      </c>
      <c r="B6592" s="80">
        <v>2025</v>
      </c>
      <c r="C6592" t="s">
        <v>15840</v>
      </c>
      <c r="D6592" t="s">
        <v>484</v>
      </c>
      <c r="E6592" t="s">
        <v>2122</v>
      </c>
      <c r="F6592" s="68">
        <v>44750</v>
      </c>
      <c r="H6592" s="68"/>
    </row>
    <row r="6593" spans="1:8">
      <c r="A6593" s="79" t="s">
        <v>14474</v>
      </c>
      <c r="B6593" s="80">
        <v>2025</v>
      </c>
      <c r="C6593" t="s">
        <v>2157</v>
      </c>
      <c r="D6593" t="s">
        <v>484</v>
      </c>
      <c r="E6593" t="s">
        <v>2158</v>
      </c>
      <c r="F6593" s="68">
        <v>44750</v>
      </c>
      <c r="H6593" s="68"/>
    </row>
    <row r="6594" spans="1:8">
      <c r="A6594" s="79" t="s">
        <v>14474</v>
      </c>
      <c r="B6594" s="80">
        <v>2025</v>
      </c>
      <c r="C6594" t="s">
        <v>2216</v>
      </c>
      <c r="D6594" t="s">
        <v>484</v>
      </c>
      <c r="E6594" t="s">
        <v>2217</v>
      </c>
      <c r="F6594" s="68">
        <v>44750</v>
      </c>
      <c r="H6594" s="68"/>
    </row>
    <row r="6595" spans="1:8">
      <c r="A6595" s="79" t="s">
        <v>14474</v>
      </c>
      <c r="B6595" s="80">
        <v>2025</v>
      </c>
      <c r="C6595" t="s">
        <v>2259</v>
      </c>
      <c r="D6595" t="s">
        <v>484</v>
      </c>
      <c r="E6595" t="s">
        <v>2260</v>
      </c>
      <c r="F6595" s="68">
        <v>44750</v>
      </c>
      <c r="H6595" s="68"/>
    </row>
    <row r="6596" spans="1:8">
      <c r="A6596" s="79" t="s">
        <v>14474</v>
      </c>
      <c r="B6596" s="80">
        <v>2025</v>
      </c>
      <c r="C6596" t="s">
        <v>15841</v>
      </c>
      <c r="D6596" t="s">
        <v>484</v>
      </c>
      <c r="E6596" t="s">
        <v>2308</v>
      </c>
      <c r="F6596" s="68">
        <v>44750</v>
      </c>
      <c r="H6596" s="68"/>
    </row>
    <row r="6597" spans="1:8">
      <c r="A6597" s="79" t="s">
        <v>14474</v>
      </c>
      <c r="B6597" s="80">
        <v>2025</v>
      </c>
      <c r="C6597" t="s">
        <v>15842</v>
      </c>
      <c r="D6597" t="s">
        <v>484</v>
      </c>
      <c r="E6597" t="s">
        <v>2347</v>
      </c>
      <c r="F6597" s="68">
        <v>44750</v>
      </c>
      <c r="H6597" s="68"/>
    </row>
    <row r="6598" spans="1:8">
      <c r="A6598" s="79" t="s">
        <v>14474</v>
      </c>
      <c r="B6598" s="80">
        <v>2025</v>
      </c>
      <c r="C6598" t="s">
        <v>2386</v>
      </c>
      <c r="D6598" t="s">
        <v>484</v>
      </c>
      <c r="E6598" t="s">
        <v>2387</v>
      </c>
      <c r="F6598" s="68">
        <v>44750</v>
      </c>
      <c r="H6598" s="68"/>
    </row>
    <row r="6599" spans="1:8">
      <c r="A6599" s="79" t="s">
        <v>14474</v>
      </c>
      <c r="B6599" s="80">
        <v>2025</v>
      </c>
      <c r="C6599" t="s">
        <v>2422</v>
      </c>
      <c r="D6599" t="s">
        <v>484</v>
      </c>
      <c r="E6599" t="s">
        <v>2423</v>
      </c>
      <c r="F6599" s="68">
        <v>44750</v>
      </c>
      <c r="H6599" s="68"/>
    </row>
    <row r="6600" spans="1:8">
      <c r="A6600" s="79" t="s">
        <v>14474</v>
      </c>
      <c r="B6600" s="80">
        <v>2025</v>
      </c>
      <c r="C6600" t="s">
        <v>2422</v>
      </c>
      <c r="D6600" t="s">
        <v>484</v>
      </c>
      <c r="E6600" t="s">
        <v>2462</v>
      </c>
      <c r="F6600" s="68">
        <v>44750</v>
      </c>
      <c r="H6600" s="68"/>
    </row>
    <row r="6601" spans="1:8">
      <c r="A6601" s="79" t="s">
        <v>14474</v>
      </c>
      <c r="B6601" s="80">
        <v>2025</v>
      </c>
      <c r="C6601" t="s">
        <v>2493</v>
      </c>
      <c r="D6601" t="s">
        <v>484</v>
      </c>
      <c r="E6601" t="s">
        <v>2494</v>
      </c>
      <c r="F6601" s="68">
        <v>44750</v>
      </c>
      <c r="H6601" s="68"/>
    </row>
    <row r="6602" spans="1:8">
      <c r="A6602" s="79" t="s">
        <v>14474</v>
      </c>
      <c r="B6602" s="80">
        <v>2025</v>
      </c>
      <c r="C6602" t="s">
        <v>2536</v>
      </c>
      <c r="D6602" t="s">
        <v>484</v>
      </c>
      <c r="E6602" t="s">
        <v>2537</v>
      </c>
      <c r="F6602" s="68">
        <v>44750</v>
      </c>
      <c r="H6602" s="68"/>
    </row>
    <row r="6603" spans="1:8">
      <c r="A6603" s="79" t="s">
        <v>14474</v>
      </c>
      <c r="B6603" s="80">
        <v>2025</v>
      </c>
      <c r="C6603" t="s">
        <v>2575</v>
      </c>
      <c r="D6603" t="s">
        <v>484</v>
      </c>
      <c r="E6603" t="s">
        <v>2576</v>
      </c>
      <c r="F6603" s="68">
        <v>44750</v>
      </c>
      <c r="H6603" s="68"/>
    </row>
    <row r="6604" spans="1:8">
      <c r="A6604" s="79" t="s">
        <v>14474</v>
      </c>
      <c r="B6604" s="80">
        <v>2025</v>
      </c>
      <c r="C6604" t="s">
        <v>2605</v>
      </c>
      <c r="D6604" t="s">
        <v>484</v>
      </c>
      <c r="E6604" t="s">
        <v>2606</v>
      </c>
      <c r="F6604" s="68">
        <v>44750</v>
      </c>
      <c r="H6604" s="68"/>
    </row>
    <row r="6605" spans="1:8">
      <c r="A6605" s="79" t="s">
        <v>14474</v>
      </c>
      <c r="B6605" s="80">
        <v>2025</v>
      </c>
      <c r="C6605" t="s">
        <v>15843</v>
      </c>
      <c r="D6605" t="s">
        <v>484</v>
      </c>
      <c r="E6605" t="s">
        <v>2640</v>
      </c>
      <c r="F6605" s="68">
        <v>44750</v>
      </c>
      <c r="H6605" s="68"/>
    </row>
    <row r="6606" spans="1:8">
      <c r="A6606" s="79" t="s">
        <v>14474</v>
      </c>
      <c r="B6606" s="80">
        <v>2025</v>
      </c>
      <c r="C6606" t="s">
        <v>15844</v>
      </c>
      <c r="D6606" t="s">
        <v>484</v>
      </c>
      <c r="E6606" t="s">
        <v>2669</v>
      </c>
      <c r="F6606" s="68">
        <v>44750</v>
      </c>
      <c r="H6606" s="68"/>
    </row>
    <row r="6607" spans="1:8">
      <c r="A6607" s="79" t="s">
        <v>14474</v>
      </c>
      <c r="B6607" s="80">
        <v>2025</v>
      </c>
      <c r="C6607" t="s">
        <v>2696</v>
      </c>
      <c r="D6607" t="s">
        <v>484</v>
      </c>
      <c r="E6607" t="s">
        <v>2697</v>
      </c>
      <c r="F6607" s="68">
        <v>44750</v>
      </c>
      <c r="H6607" s="68"/>
    </row>
    <row r="6608" spans="1:8">
      <c r="A6608" s="79" t="s">
        <v>14474</v>
      </c>
      <c r="B6608" s="80">
        <v>2025</v>
      </c>
      <c r="C6608" t="s">
        <v>15845</v>
      </c>
      <c r="D6608" t="s">
        <v>484</v>
      </c>
      <c r="E6608" t="s">
        <v>2727</v>
      </c>
      <c r="F6608" s="68">
        <v>44750</v>
      </c>
      <c r="H6608" s="68"/>
    </row>
    <row r="6609" spans="1:8">
      <c r="A6609" s="79" t="s">
        <v>14474</v>
      </c>
      <c r="B6609" s="80">
        <v>2025</v>
      </c>
      <c r="C6609" t="s">
        <v>15846</v>
      </c>
      <c r="D6609" t="s">
        <v>484</v>
      </c>
      <c r="E6609" t="s">
        <v>2754</v>
      </c>
      <c r="F6609" s="68">
        <v>44750</v>
      </c>
      <c r="H6609" s="68"/>
    </row>
    <row r="6610" spans="1:8">
      <c r="A6610" s="79" t="s">
        <v>14474</v>
      </c>
      <c r="B6610" s="80">
        <v>2025</v>
      </c>
      <c r="C6610" t="s">
        <v>2781</v>
      </c>
      <c r="D6610" t="s">
        <v>484</v>
      </c>
      <c r="E6610" t="s">
        <v>2782</v>
      </c>
      <c r="F6610" s="68">
        <v>44750</v>
      </c>
      <c r="H6610" s="68"/>
    </row>
    <row r="6611" spans="1:8">
      <c r="A6611" s="79" t="s">
        <v>14474</v>
      </c>
      <c r="B6611" s="80">
        <v>2025</v>
      </c>
      <c r="C6611" t="s">
        <v>15847</v>
      </c>
      <c r="D6611" t="s">
        <v>484</v>
      </c>
      <c r="E6611" t="s">
        <v>2808</v>
      </c>
      <c r="F6611" s="68">
        <v>44750</v>
      </c>
      <c r="H6611" s="68"/>
    </row>
    <row r="6612" spans="1:8">
      <c r="A6612" s="79" t="s">
        <v>14474</v>
      </c>
      <c r="B6612" s="80">
        <v>2025</v>
      </c>
      <c r="C6612" t="s">
        <v>2836</v>
      </c>
      <c r="D6612" t="s">
        <v>484</v>
      </c>
      <c r="E6612" t="s">
        <v>2837</v>
      </c>
      <c r="F6612" s="68">
        <v>44750</v>
      </c>
      <c r="H6612" s="68"/>
    </row>
    <row r="6613" spans="1:8">
      <c r="A6613" s="79" t="s">
        <v>14474</v>
      </c>
      <c r="B6613" s="80">
        <v>2025</v>
      </c>
      <c r="C6613" t="s">
        <v>2870</v>
      </c>
      <c r="D6613" t="s">
        <v>484</v>
      </c>
      <c r="E6613" t="s">
        <v>2871</v>
      </c>
      <c r="F6613" s="68">
        <v>44750</v>
      </c>
      <c r="H6613" s="68"/>
    </row>
    <row r="6614" spans="1:8">
      <c r="A6614" s="79" t="s">
        <v>14474</v>
      </c>
      <c r="B6614" s="80">
        <v>2025</v>
      </c>
      <c r="C6614" t="s">
        <v>2899</v>
      </c>
      <c r="D6614" t="s">
        <v>484</v>
      </c>
      <c r="E6614" t="s">
        <v>2900</v>
      </c>
      <c r="F6614" s="68">
        <v>44750</v>
      </c>
      <c r="H6614" s="68"/>
    </row>
    <row r="6615" spans="1:8">
      <c r="A6615" s="79" t="s">
        <v>14474</v>
      </c>
      <c r="B6615" s="80">
        <v>2025</v>
      </c>
      <c r="C6615" t="s">
        <v>2925</v>
      </c>
      <c r="D6615" t="s">
        <v>484</v>
      </c>
      <c r="E6615" t="s">
        <v>2926</v>
      </c>
      <c r="F6615" s="68">
        <v>44750</v>
      </c>
      <c r="H6615" s="68"/>
    </row>
    <row r="6616" spans="1:8">
      <c r="A6616" s="79" t="s">
        <v>14474</v>
      </c>
      <c r="B6616" s="80">
        <v>2025</v>
      </c>
      <c r="C6616" t="s">
        <v>2948</v>
      </c>
      <c r="D6616" t="s">
        <v>484</v>
      </c>
      <c r="E6616" t="s">
        <v>2949</v>
      </c>
      <c r="F6616" s="68">
        <v>44750</v>
      </c>
      <c r="H6616" s="68"/>
    </row>
    <row r="6617" spans="1:8">
      <c r="A6617" s="79" t="s">
        <v>14474</v>
      </c>
      <c r="B6617" s="80">
        <v>2025</v>
      </c>
      <c r="C6617" t="s">
        <v>4713</v>
      </c>
      <c r="D6617" t="s">
        <v>484</v>
      </c>
      <c r="E6617" t="s">
        <v>2972</v>
      </c>
      <c r="F6617" s="68">
        <v>44750</v>
      </c>
      <c r="H6617" s="68"/>
    </row>
    <row r="6618" spans="1:8">
      <c r="A6618" s="79" t="s">
        <v>14474</v>
      </c>
      <c r="B6618" s="80">
        <v>2025</v>
      </c>
      <c r="C6618" t="s">
        <v>15848</v>
      </c>
      <c r="D6618" t="s">
        <v>484</v>
      </c>
      <c r="E6618" t="s">
        <v>2994</v>
      </c>
      <c r="F6618" s="68">
        <v>44750</v>
      </c>
      <c r="H6618" s="68"/>
    </row>
    <row r="6619" spans="1:8">
      <c r="A6619" s="79" t="s">
        <v>14474</v>
      </c>
      <c r="B6619" s="80">
        <v>2025</v>
      </c>
      <c r="C6619" t="s">
        <v>3020</v>
      </c>
      <c r="D6619" t="s">
        <v>484</v>
      </c>
      <c r="E6619" t="s">
        <v>3021</v>
      </c>
      <c r="F6619" s="68">
        <v>44750</v>
      </c>
      <c r="H6619" s="68"/>
    </row>
    <row r="6620" spans="1:8">
      <c r="A6620" s="79" t="s">
        <v>14474</v>
      </c>
      <c r="B6620" s="80">
        <v>2025</v>
      </c>
      <c r="C6620" t="s">
        <v>15849</v>
      </c>
      <c r="D6620" t="s">
        <v>484</v>
      </c>
      <c r="E6620" t="s">
        <v>3048</v>
      </c>
      <c r="F6620" s="68">
        <v>44750</v>
      </c>
      <c r="H6620" s="68"/>
    </row>
    <row r="6621" spans="1:8">
      <c r="A6621" s="79" t="s">
        <v>14474</v>
      </c>
      <c r="B6621" s="80">
        <v>2025</v>
      </c>
      <c r="C6621" t="s">
        <v>3074</v>
      </c>
      <c r="D6621" t="s">
        <v>484</v>
      </c>
      <c r="E6621" t="s">
        <v>3075</v>
      </c>
      <c r="F6621" s="68">
        <v>44750</v>
      </c>
      <c r="H6621" s="68"/>
    </row>
    <row r="6622" spans="1:8">
      <c r="A6622" s="79" t="s">
        <v>14474</v>
      </c>
      <c r="B6622" s="80">
        <v>2025</v>
      </c>
      <c r="C6622" t="s">
        <v>3099</v>
      </c>
      <c r="D6622" t="s">
        <v>484</v>
      </c>
      <c r="E6622" t="s">
        <v>3100</v>
      </c>
      <c r="F6622" s="68">
        <v>44750</v>
      </c>
      <c r="H6622" s="68"/>
    </row>
    <row r="6623" spans="1:8">
      <c r="A6623" s="79" t="s">
        <v>14474</v>
      </c>
      <c r="B6623" s="80">
        <v>2025</v>
      </c>
      <c r="C6623" t="s">
        <v>3119</v>
      </c>
      <c r="D6623" t="s">
        <v>484</v>
      </c>
      <c r="E6623" t="s">
        <v>3120</v>
      </c>
      <c r="F6623" s="68">
        <v>44750</v>
      </c>
      <c r="H6623" s="68"/>
    </row>
    <row r="6624" spans="1:8">
      <c r="A6624" s="79" t="s">
        <v>14474</v>
      </c>
      <c r="B6624" s="80">
        <v>2025</v>
      </c>
      <c r="C6624" t="s">
        <v>3142</v>
      </c>
      <c r="D6624" t="s">
        <v>484</v>
      </c>
      <c r="E6624" t="s">
        <v>3143</v>
      </c>
      <c r="F6624" s="68">
        <v>44750</v>
      </c>
      <c r="H6624" s="68"/>
    </row>
    <row r="6625" spans="1:8">
      <c r="A6625" s="79" t="s">
        <v>14474</v>
      </c>
      <c r="B6625" s="80">
        <v>2025</v>
      </c>
      <c r="C6625" t="s">
        <v>3165</v>
      </c>
      <c r="D6625" t="s">
        <v>484</v>
      </c>
      <c r="E6625" t="s">
        <v>3166</v>
      </c>
      <c r="F6625" s="68">
        <v>44750</v>
      </c>
      <c r="H6625" s="68"/>
    </row>
    <row r="6626" spans="1:8">
      <c r="A6626" s="79" t="s">
        <v>14474</v>
      </c>
      <c r="B6626" s="80">
        <v>2025</v>
      </c>
      <c r="C6626" t="s">
        <v>15850</v>
      </c>
      <c r="D6626" t="s">
        <v>484</v>
      </c>
      <c r="E6626" t="s">
        <v>3187</v>
      </c>
      <c r="F6626" s="68">
        <v>44750</v>
      </c>
      <c r="H6626" s="68"/>
    </row>
    <row r="6627" spans="1:8">
      <c r="A6627" s="79" t="s">
        <v>14474</v>
      </c>
      <c r="B6627" s="80">
        <v>2025</v>
      </c>
      <c r="C6627" t="s">
        <v>3200</v>
      </c>
      <c r="D6627" t="s">
        <v>484</v>
      </c>
      <c r="E6627" t="s">
        <v>3201</v>
      </c>
      <c r="F6627" s="68">
        <v>44750</v>
      </c>
      <c r="H6627" s="68"/>
    </row>
    <row r="6628" spans="1:8">
      <c r="A6628" s="79" t="s">
        <v>14474</v>
      </c>
      <c r="B6628" s="80">
        <v>2025</v>
      </c>
      <c r="C6628" t="s">
        <v>3219</v>
      </c>
      <c r="D6628" t="s">
        <v>484</v>
      </c>
      <c r="E6628" t="s">
        <v>3220</v>
      </c>
      <c r="F6628" s="68">
        <v>44750</v>
      </c>
      <c r="H6628" s="68"/>
    </row>
    <row r="6629" spans="1:8">
      <c r="A6629" s="79" t="s">
        <v>14474</v>
      </c>
      <c r="B6629" s="80">
        <v>2025</v>
      </c>
      <c r="C6629" t="s">
        <v>3239</v>
      </c>
      <c r="D6629" t="s">
        <v>484</v>
      </c>
      <c r="E6629" t="s">
        <v>3240</v>
      </c>
      <c r="F6629" s="68">
        <v>44750</v>
      </c>
      <c r="H6629" s="68"/>
    </row>
    <row r="6630" spans="1:8">
      <c r="A6630" s="79" t="s">
        <v>14474</v>
      </c>
      <c r="B6630" s="80">
        <v>2025</v>
      </c>
      <c r="C6630" t="s">
        <v>3255</v>
      </c>
      <c r="D6630" t="s">
        <v>484</v>
      </c>
      <c r="E6630" t="s">
        <v>3256</v>
      </c>
      <c r="F6630" s="68">
        <v>44750</v>
      </c>
      <c r="H6630" s="68"/>
    </row>
    <row r="6631" spans="1:8">
      <c r="A6631" s="79" t="s">
        <v>14474</v>
      </c>
      <c r="B6631" s="80">
        <v>2025</v>
      </c>
      <c r="C6631" t="s">
        <v>3276</v>
      </c>
      <c r="D6631" t="s">
        <v>484</v>
      </c>
      <c r="E6631" t="s">
        <v>3277</v>
      </c>
      <c r="F6631" s="68">
        <v>44750</v>
      </c>
      <c r="H6631" s="68"/>
    </row>
    <row r="6632" spans="1:8">
      <c r="A6632" s="79" t="s">
        <v>14474</v>
      </c>
      <c r="B6632" s="80">
        <v>2025</v>
      </c>
      <c r="C6632" t="s">
        <v>3293</v>
      </c>
      <c r="D6632" t="s">
        <v>484</v>
      </c>
      <c r="E6632" t="s">
        <v>3294</v>
      </c>
      <c r="F6632" s="68">
        <v>44750</v>
      </c>
      <c r="H6632" s="68"/>
    </row>
    <row r="6633" spans="1:8">
      <c r="A6633" s="79" t="s">
        <v>14474</v>
      </c>
      <c r="B6633" s="80">
        <v>2025</v>
      </c>
      <c r="C6633" t="s">
        <v>3310</v>
      </c>
      <c r="D6633" t="s">
        <v>484</v>
      </c>
      <c r="E6633" t="s">
        <v>3311</v>
      </c>
      <c r="F6633" s="68">
        <v>44750</v>
      </c>
      <c r="H6633" s="68"/>
    </row>
    <row r="6634" spans="1:8">
      <c r="A6634" s="79" t="s">
        <v>14474</v>
      </c>
      <c r="B6634" s="80">
        <v>2025</v>
      </c>
      <c r="C6634" t="s">
        <v>3328</v>
      </c>
      <c r="D6634" t="s">
        <v>484</v>
      </c>
      <c r="E6634" t="s">
        <v>3329</v>
      </c>
      <c r="F6634" s="68">
        <v>44750</v>
      </c>
      <c r="H6634" s="68"/>
    </row>
    <row r="6635" spans="1:8">
      <c r="A6635" s="79" t="s">
        <v>14474</v>
      </c>
      <c r="B6635" s="80">
        <v>2025</v>
      </c>
      <c r="C6635" t="s">
        <v>3342</v>
      </c>
      <c r="D6635" t="s">
        <v>484</v>
      </c>
      <c r="E6635" t="s">
        <v>3343</v>
      </c>
      <c r="F6635" s="68">
        <v>44750</v>
      </c>
      <c r="H6635" s="68"/>
    </row>
    <row r="6636" spans="1:8">
      <c r="A6636" s="79" t="s">
        <v>14474</v>
      </c>
      <c r="B6636" s="80">
        <v>2025</v>
      </c>
      <c r="C6636" t="s">
        <v>3364</v>
      </c>
      <c r="D6636" t="s">
        <v>484</v>
      </c>
      <c r="E6636" t="s">
        <v>3365</v>
      </c>
      <c r="F6636" s="68">
        <v>44750</v>
      </c>
      <c r="H6636" s="68"/>
    </row>
    <row r="6637" spans="1:8">
      <c r="A6637" s="79" t="s">
        <v>14475</v>
      </c>
      <c r="B6637" s="80">
        <v>2025</v>
      </c>
      <c r="C6637" t="s">
        <v>3381</v>
      </c>
      <c r="D6637" t="s">
        <v>484</v>
      </c>
      <c r="E6637" t="s">
        <v>3382</v>
      </c>
      <c r="F6637" s="68">
        <v>44943</v>
      </c>
      <c r="H6637" s="68"/>
    </row>
    <row r="6638" spans="1:8">
      <c r="A6638" s="79" t="s">
        <v>14475</v>
      </c>
      <c r="B6638" s="80">
        <v>2025</v>
      </c>
      <c r="C6638" t="s">
        <v>2042</v>
      </c>
      <c r="D6638" t="s">
        <v>484</v>
      </c>
      <c r="E6638" t="s">
        <v>3396</v>
      </c>
      <c r="F6638" s="68">
        <v>44750</v>
      </c>
      <c r="H6638" s="68"/>
    </row>
    <row r="6639" spans="1:8">
      <c r="A6639" s="79" t="s">
        <v>13769</v>
      </c>
      <c r="B6639" s="80">
        <v>2020</v>
      </c>
      <c r="C6639" t="s">
        <v>15851</v>
      </c>
      <c r="D6639" t="s">
        <v>464</v>
      </c>
      <c r="E6639" t="s">
        <v>465</v>
      </c>
      <c r="F6639" s="68">
        <v>40725</v>
      </c>
      <c r="H6639" s="68"/>
    </row>
    <row r="6640" spans="1:8">
      <c r="A6640" s="79" t="s">
        <v>14476</v>
      </c>
      <c r="B6640" s="80">
        <v>2023</v>
      </c>
      <c r="C6640" t="s">
        <v>15852</v>
      </c>
      <c r="D6640" t="s">
        <v>464</v>
      </c>
      <c r="E6640" t="s">
        <v>584</v>
      </c>
      <c r="F6640" s="68">
        <v>43318</v>
      </c>
      <c r="H6640" s="68"/>
    </row>
    <row r="6641" spans="1:8">
      <c r="A6641" s="79" t="s">
        <v>14163</v>
      </c>
      <c r="B6641" s="80">
        <v>2025</v>
      </c>
      <c r="C6641" t="s">
        <v>594</v>
      </c>
      <c r="D6641" t="s">
        <v>533</v>
      </c>
      <c r="E6641" t="s">
        <v>595</v>
      </c>
      <c r="F6641" s="68">
        <v>44742</v>
      </c>
      <c r="H6641" s="68"/>
    </row>
    <row r="6642" spans="1:8">
      <c r="A6642" s="79" t="s">
        <v>14477</v>
      </c>
      <c r="B6642" s="80">
        <v>2024</v>
      </c>
      <c r="C6642" t="s">
        <v>455</v>
      </c>
      <c r="D6642" t="s">
        <v>456</v>
      </c>
      <c r="E6642" t="s">
        <v>457</v>
      </c>
      <c r="F6642" s="68">
        <v>41030</v>
      </c>
      <c r="H6642" s="68"/>
    </row>
    <row r="6643" spans="1:8">
      <c r="A6643" s="79" t="s">
        <v>14120</v>
      </c>
      <c r="B6643" s="80">
        <v>2025</v>
      </c>
      <c r="C6643" t="s">
        <v>692</v>
      </c>
      <c r="D6643" t="s">
        <v>456</v>
      </c>
      <c r="E6643" t="s">
        <v>693</v>
      </c>
      <c r="F6643" s="68">
        <v>44317</v>
      </c>
      <c r="H6643" s="68"/>
    </row>
    <row r="6644" spans="1:8">
      <c r="A6644" s="79" t="s">
        <v>14252</v>
      </c>
      <c r="B6644" s="80">
        <v>2026</v>
      </c>
      <c r="C6644" t="s">
        <v>413</v>
      </c>
      <c r="D6644" t="s">
        <v>414</v>
      </c>
      <c r="E6644" t="s">
        <v>415</v>
      </c>
      <c r="F6644" s="68">
        <v>44681</v>
      </c>
      <c r="H6644" s="68"/>
    </row>
    <row r="6645" spans="1:8">
      <c r="A6645" s="79" t="s">
        <v>14089</v>
      </c>
      <c r="B6645" s="80">
        <v>2024</v>
      </c>
      <c r="C6645" t="s">
        <v>2787</v>
      </c>
      <c r="D6645" t="s">
        <v>2788</v>
      </c>
      <c r="E6645" t="s">
        <v>2789</v>
      </c>
      <c r="F6645" s="68">
        <v>44736</v>
      </c>
      <c r="H6645" s="68"/>
    </row>
    <row r="6646" spans="1:8">
      <c r="A6646" s="79" t="s">
        <v>14089</v>
      </c>
      <c r="B6646" s="80">
        <v>2024</v>
      </c>
      <c r="C6646" t="s">
        <v>2814</v>
      </c>
      <c r="D6646" t="s">
        <v>2788</v>
      </c>
      <c r="E6646" t="s">
        <v>2815</v>
      </c>
      <c r="F6646" s="68">
        <v>44736</v>
      </c>
      <c r="H6646" s="68"/>
    </row>
    <row r="6647" spans="1:8">
      <c r="A6647" s="79" t="s">
        <v>14090</v>
      </c>
      <c r="B6647" s="80">
        <v>2024</v>
      </c>
      <c r="C6647" t="s">
        <v>2844</v>
      </c>
      <c r="D6647" t="s">
        <v>2788</v>
      </c>
      <c r="E6647" t="s">
        <v>2845</v>
      </c>
      <c r="F6647" s="68">
        <v>44743</v>
      </c>
      <c r="H6647" s="68"/>
    </row>
    <row r="6648" spans="1:8">
      <c r="A6648" s="79" t="s">
        <v>14117</v>
      </c>
      <c r="B6648" s="80">
        <v>2025</v>
      </c>
      <c r="C6648" t="s">
        <v>2857</v>
      </c>
      <c r="D6648" t="s">
        <v>2788</v>
      </c>
      <c r="E6648" t="s">
        <v>2858</v>
      </c>
      <c r="F6648" s="68">
        <v>44763</v>
      </c>
      <c r="H6648" s="68"/>
    </row>
    <row r="6649" spans="1:8">
      <c r="A6649" s="79" t="s">
        <v>14146</v>
      </c>
      <c r="B6649" s="80">
        <v>2025</v>
      </c>
      <c r="C6649" t="s">
        <v>2893</v>
      </c>
      <c r="D6649" t="s">
        <v>2788</v>
      </c>
      <c r="E6649" t="s">
        <v>2894</v>
      </c>
      <c r="F6649" s="68">
        <v>44711</v>
      </c>
      <c r="H6649" s="68"/>
    </row>
    <row r="6650" spans="1:8">
      <c r="A6650" s="79" t="s">
        <v>14478</v>
      </c>
      <c r="B6650" s="80">
        <v>2021</v>
      </c>
      <c r="C6650" t="s">
        <v>987</v>
      </c>
      <c r="D6650" t="s">
        <v>988</v>
      </c>
      <c r="E6650" t="s">
        <v>989</v>
      </c>
      <c r="F6650" s="68">
        <v>41722</v>
      </c>
      <c r="H6650" s="68"/>
    </row>
    <row r="6651" spans="1:8">
      <c r="A6651" s="79" t="s">
        <v>14188</v>
      </c>
      <c r="B6651" s="80">
        <v>2026</v>
      </c>
      <c r="C6651" t="s">
        <v>15853</v>
      </c>
      <c r="D6651" t="s">
        <v>988</v>
      </c>
      <c r="E6651" t="s">
        <v>1013</v>
      </c>
      <c r="F6651" s="68">
        <v>43276</v>
      </c>
      <c r="H6651" s="68"/>
    </row>
    <row r="6652" spans="1:8">
      <c r="A6652" s="79" t="s">
        <v>14448</v>
      </c>
      <c r="B6652" s="80">
        <v>2026</v>
      </c>
      <c r="C6652" t="s">
        <v>1209</v>
      </c>
      <c r="D6652" t="s">
        <v>988</v>
      </c>
      <c r="E6652" t="s">
        <v>1210</v>
      </c>
      <c r="F6652" s="68">
        <v>43543</v>
      </c>
      <c r="H6652" s="68"/>
    </row>
    <row r="6653" spans="1:8">
      <c r="A6653" s="79" t="s">
        <v>14479</v>
      </c>
      <c r="B6653" s="80">
        <v>2020</v>
      </c>
      <c r="C6653" t="s">
        <v>421</v>
      </c>
      <c r="D6653" t="s">
        <v>422</v>
      </c>
      <c r="E6653" t="s">
        <v>423</v>
      </c>
      <c r="F6653" s="68" t="s">
        <v>16031</v>
      </c>
      <c r="H6653" s="68"/>
    </row>
    <row r="6654" spans="1:8">
      <c r="A6654" s="79" t="s">
        <v>14479</v>
      </c>
      <c r="B6654" s="80">
        <v>2020</v>
      </c>
      <c r="C6654" t="s">
        <v>421</v>
      </c>
      <c r="D6654" t="s">
        <v>422</v>
      </c>
      <c r="E6654" t="s">
        <v>423</v>
      </c>
      <c r="F6654" s="68">
        <v>42916</v>
      </c>
      <c r="H6654" s="68"/>
    </row>
    <row r="6655" spans="1:8">
      <c r="A6655" s="79" t="s">
        <v>14216</v>
      </c>
      <c r="B6655" s="80">
        <v>2024</v>
      </c>
      <c r="C6655" t="s">
        <v>679</v>
      </c>
      <c r="D6655" t="s">
        <v>422</v>
      </c>
      <c r="E6655" t="s">
        <v>680</v>
      </c>
      <c r="F6655" s="68">
        <v>44166</v>
      </c>
      <c r="H6655" s="68"/>
    </row>
    <row r="6656" spans="1:8">
      <c r="A6656" s="79" t="s">
        <v>14216</v>
      </c>
      <c r="B6656" s="80">
        <v>2024</v>
      </c>
      <c r="C6656" t="s">
        <v>15854</v>
      </c>
      <c r="D6656" t="s">
        <v>422</v>
      </c>
      <c r="E6656" t="s">
        <v>841</v>
      </c>
      <c r="F6656" s="68">
        <v>44166</v>
      </c>
      <c r="H6656" s="68"/>
    </row>
    <row r="6657" spans="1:8">
      <c r="A6657" s="79" t="s">
        <v>13787</v>
      </c>
      <c r="B6657" s="80">
        <v>2020</v>
      </c>
      <c r="C6657" t="s">
        <v>250</v>
      </c>
      <c r="D6657" t="s">
        <v>251</v>
      </c>
      <c r="E6657" t="s">
        <v>252</v>
      </c>
      <c r="F6657" s="68">
        <v>42461</v>
      </c>
      <c r="H6657" s="68"/>
    </row>
    <row r="6658" spans="1:8">
      <c r="A6658" s="79" t="s">
        <v>14480</v>
      </c>
      <c r="B6658" s="80">
        <v>2026</v>
      </c>
      <c r="C6658" t="s">
        <v>576</v>
      </c>
      <c r="D6658" t="s">
        <v>251</v>
      </c>
      <c r="E6658" t="s">
        <v>577</v>
      </c>
      <c r="F6658" s="68">
        <v>45107</v>
      </c>
      <c r="H6658" s="68"/>
    </row>
    <row r="6659" spans="1:8">
      <c r="A6659" s="79" t="s">
        <v>14481</v>
      </c>
      <c r="B6659" s="80">
        <v>2026</v>
      </c>
      <c r="C6659" t="s">
        <v>15855</v>
      </c>
      <c r="D6659" t="s">
        <v>251</v>
      </c>
      <c r="E6659" t="s">
        <v>863</v>
      </c>
      <c r="F6659" s="68">
        <v>45107</v>
      </c>
      <c r="H6659" s="68"/>
    </row>
    <row r="6660" spans="1:8">
      <c r="A6660" s="79" t="s">
        <v>14482</v>
      </c>
      <c r="B6660" s="80">
        <v>2019</v>
      </c>
      <c r="C6660" t="s">
        <v>15856</v>
      </c>
      <c r="D6660" t="s">
        <v>537</v>
      </c>
      <c r="E6660" t="s">
        <v>538</v>
      </c>
      <c r="F6660" s="68">
        <v>42851</v>
      </c>
      <c r="H6660" s="68"/>
    </row>
    <row r="6661" spans="1:8">
      <c r="A6661" s="79" t="s">
        <v>14092</v>
      </c>
      <c r="B6661" s="80">
        <v>2024</v>
      </c>
      <c r="C6661" t="s">
        <v>707</v>
      </c>
      <c r="D6661" t="s">
        <v>537</v>
      </c>
      <c r="E6661" t="s">
        <v>708</v>
      </c>
      <c r="F6661" s="68">
        <v>44783</v>
      </c>
      <c r="H6661" s="68"/>
    </row>
    <row r="6662" spans="1:8">
      <c r="A6662" s="79" t="s">
        <v>14427</v>
      </c>
      <c r="B6662" s="80">
        <v>2026</v>
      </c>
      <c r="C6662" t="s">
        <v>819</v>
      </c>
      <c r="D6662" t="s">
        <v>537</v>
      </c>
      <c r="E6662" t="s">
        <v>820</v>
      </c>
      <c r="F6662" s="68">
        <v>44699</v>
      </c>
      <c r="H6662" s="68"/>
    </row>
    <row r="6663" spans="1:8">
      <c r="A6663" s="79" t="s">
        <v>14483</v>
      </c>
      <c r="B6663" s="80">
        <v>2026</v>
      </c>
      <c r="C6663" t="s">
        <v>955</v>
      </c>
      <c r="D6663" t="s">
        <v>537</v>
      </c>
      <c r="E6663" t="s">
        <v>956</v>
      </c>
      <c r="F6663" s="68">
        <v>44987</v>
      </c>
      <c r="H6663" s="68"/>
    </row>
    <row r="6664" spans="1:8">
      <c r="A6664" s="79" t="s">
        <v>13860</v>
      </c>
      <c r="B6664" s="80">
        <v>2021</v>
      </c>
      <c r="C6664" t="s">
        <v>15857</v>
      </c>
      <c r="D6664" t="s">
        <v>326</v>
      </c>
      <c r="E6664" t="s">
        <v>327</v>
      </c>
      <c r="F6664" s="68">
        <v>43817</v>
      </c>
      <c r="H6664" s="68"/>
    </row>
    <row r="6665" spans="1:8">
      <c r="A6665" s="79" t="s">
        <v>14033</v>
      </c>
      <c r="B6665" s="80">
        <v>2024</v>
      </c>
      <c r="C6665" t="s">
        <v>445</v>
      </c>
      <c r="D6665" t="s">
        <v>446</v>
      </c>
      <c r="E6665" t="s">
        <v>447</v>
      </c>
      <c r="F6665" s="68">
        <v>44227</v>
      </c>
      <c r="H6665" s="68"/>
    </row>
    <row r="6666" spans="1:8">
      <c r="A6666" s="79" t="s">
        <v>14363</v>
      </c>
      <c r="B6666" s="80">
        <v>2024</v>
      </c>
      <c r="C6666" t="s">
        <v>722</v>
      </c>
      <c r="D6666" t="s">
        <v>446</v>
      </c>
      <c r="E6666" t="s">
        <v>723</v>
      </c>
      <c r="F6666" s="68">
        <v>44197</v>
      </c>
      <c r="H6666" s="68"/>
    </row>
    <row r="6667" spans="1:8">
      <c r="A6667" s="79" t="s">
        <v>13845</v>
      </c>
      <c r="B6667" s="80">
        <v>2021</v>
      </c>
      <c r="C6667" t="s">
        <v>442</v>
      </c>
      <c r="D6667" t="s">
        <v>443</v>
      </c>
      <c r="E6667" t="s">
        <v>444</v>
      </c>
      <c r="F6667" s="68">
        <v>43709</v>
      </c>
      <c r="H6667" s="68"/>
    </row>
    <row r="6668" spans="1:8">
      <c r="A6668" s="79" t="s">
        <v>13845</v>
      </c>
      <c r="B6668" s="80">
        <v>2021</v>
      </c>
      <c r="C6668" t="s">
        <v>658</v>
      </c>
      <c r="D6668" t="s">
        <v>443</v>
      </c>
      <c r="E6668" t="s">
        <v>659</v>
      </c>
      <c r="F6668" s="68">
        <v>42401</v>
      </c>
      <c r="H6668" s="68"/>
    </row>
    <row r="6669" spans="1:8">
      <c r="A6669" s="79" t="s">
        <v>13854</v>
      </c>
      <c r="B6669" s="80">
        <v>2021</v>
      </c>
      <c r="C6669" t="s">
        <v>864</v>
      </c>
      <c r="D6669" t="s">
        <v>443</v>
      </c>
      <c r="E6669" t="s">
        <v>865</v>
      </c>
      <c r="F6669" s="68">
        <v>41674</v>
      </c>
      <c r="H6669" s="68"/>
    </row>
    <row r="6670" spans="1:8">
      <c r="A6670" s="79" t="s">
        <v>14484</v>
      </c>
      <c r="B6670" s="80">
        <v>2025</v>
      </c>
      <c r="C6670" t="s">
        <v>880</v>
      </c>
      <c r="D6670" t="s">
        <v>443</v>
      </c>
      <c r="E6670" t="s">
        <v>881</v>
      </c>
      <c r="F6670" s="68">
        <v>43885</v>
      </c>
      <c r="H6670" s="68"/>
    </row>
    <row r="6671" spans="1:8">
      <c r="A6671" s="79" t="s">
        <v>14149</v>
      </c>
      <c r="B6671" s="80">
        <v>2025</v>
      </c>
      <c r="C6671" t="s">
        <v>468</v>
      </c>
      <c r="D6671" t="s">
        <v>469</v>
      </c>
      <c r="E6671" t="s">
        <v>470</v>
      </c>
      <c r="F6671" s="68">
        <v>43677</v>
      </c>
      <c r="H6671" s="68"/>
    </row>
    <row r="6672" spans="1:8">
      <c r="A6672" s="79" t="s">
        <v>14485</v>
      </c>
      <c r="B6672" s="80">
        <v>2025</v>
      </c>
      <c r="C6672" t="s">
        <v>605</v>
      </c>
      <c r="D6672" t="s">
        <v>469</v>
      </c>
      <c r="E6672" t="s">
        <v>606</v>
      </c>
      <c r="F6672" s="68">
        <v>45413</v>
      </c>
      <c r="H6672" s="68"/>
    </row>
    <row r="6673" spans="1:8">
      <c r="A6673" s="79" t="s">
        <v>14485</v>
      </c>
      <c r="B6673" s="80">
        <v>2025</v>
      </c>
      <c r="C6673" t="s">
        <v>776</v>
      </c>
      <c r="D6673" t="s">
        <v>469</v>
      </c>
      <c r="E6673" t="s">
        <v>777</v>
      </c>
      <c r="F6673" s="68">
        <v>45413</v>
      </c>
      <c r="H6673" s="68"/>
    </row>
    <row r="6674" spans="1:8">
      <c r="A6674" s="79" t="s">
        <v>14122</v>
      </c>
      <c r="B6674" s="80">
        <v>2025</v>
      </c>
      <c r="C6674" t="s">
        <v>269</v>
      </c>
      <c r="D6674" t="s">
        <v>270</v>
      </c>
      <c r="E6674" t="s">
        <v>271</v>
      </c>
      <c r="F6674" s="68">
        <v>44460</v>
      </c>
      <c r="H6674" s="68"/>
    </row>
    <row r="6675" spans="1:8">
      <c r="A6675" s="79" t="s">
        <v>13882</v>
      </c>
      <c r="B6675" s="80">
        <v>2022</v>
      </c>
      <c r="C6675" t="s">
        <v>313</v>
      </c>
      <c r="D6675" t="s">
        <v>314</v>
      </c>
      <c r="E6675" t="s">
        <v>315</v>
      </c>
      <c r="F6675" s="68">
        <v>43009</v>
      </c>
      <c r="H6675" s="68"/>
    </row>
    <row r="6676" spans="1:8">
      <c r="A6676" s="79" t="s">
        <v>14486</v>
      </c>
      <c r="B6676" s="80">
        <v>2022</v>
      </c>
      <c r="C6676" t="s">
        <v>698</v>
      </c>
      <c r="D6676" t="s">
        <v>314</v>
      </c>
      <c r="E6676" t="s">
        <v>699</v>
      </c>
      <c r="F6676" s="68">
        <v>43009</v>
      </c>
      <c r="H6676" s="68"/>
    </row>
    <row r="6677" spans="1:8">
      <c r="A6677" s="79" t="s">
        <v>14487</v>
      </c>
      <c r="B6677" s="80">
        <v>2022</v>
      </c>
      <c r="C6677" t="s">
        <v>826</v>
      </c>
      <c r="D6677" t="s">
        <v>314</v>
      </c>
      <c r="E6677" t="s">
        <v>827</v>
      </c>
      <c r="F6677" s="68">
        <v>43009</v>
      </c>
      <c r="H6677" s="68"/>
    </row>
    <row r="6678" spans="1:8">
      <c r="A6678" s="79" t="s">
        <v>14263</v>
      </c>
      <c r="B6678" s="80">
        <v>2022</v>
      </c>
      <c r="C6678" t="s">
        <v>920</v>
      </c>
      <c r="D6678" t="s">
        <v>314</v>
      </c>
      <c r="E6678" t="s">
        <v>921</v>
      </c>
      <c r="F6678" s="68">
        <v>43101</v>
      </c>
      <c r="H6678" s="68"/>
    </row>
    <row r="6679" spans="1:8">
      <c r="A6679" s="79" t="s">
        <v>14488</v>
      </c>
      <c r="B6679" s="80">
        <v>2022</v>
      </c>
      <c r="C6679" t="s">
        <v>1099</v>
      </c>
      <c r="D6679" t="s">
        <v>314</v>
      </c>
      <c r="E6679" t="s">
        <v>1100</v>
      </c>
      <c r="F6679" s="68">
        <v>42979</v>
      </c>
      <c r="H6679" s="68"/>
    </row>
    <row r="6680" spans="1:8">
      <c r="A6680" s="79" t="s">
        <v>14489</v>
      </c>
      <c r="B6680" s="80">
        <v>2022</v>
      </c>
      <c r="C6680" t="s">
        <v>1219</v>
      </c>
      <c r="D6680" t="s">
        <v>314</v>
      </c>
      <c r="E6680" t="s">
        <v>1220</v>
      </c>
      <c r="F6680" s="68">
        <v>43009</v>
      </c>
      <c r="H6680" s="68"/>
    </row>
    <row r="6681" spans="1:8">
      <c r="A6681" s="79" t="s">
        <v>14489</v>
      </c>
      <c r="B6681" s="80">
        <v>2022</v>
      </c>
      <c r="C6681" t="s">
        <v>1307</v>
      </c>
      <c r="D6681" t="s">
        <v>314</v>
      </c>
      <c r="E6681" t="s">
        <v>1308</v>
      </c>
      <c r="F6681" s="68">
        <v>43709</v>
      </c>
      <c r="H6681" s="68"/>
    </row>
    <row r="6682" spans="1:8">
      <c r="A6682" s="79" t="s">
        <v>14489</v>
      </c>
      <c r="B6682" s="80">
        <v>2022</v>
      </c>
      <c r="C6682" t="s">
        <v>1389</v>
      </c>
      <c r="D6682" t="s">
        <v>314</v>
      </c>
      <c r="E6682" t="s">
        <v>1390</v>
      </c>
      <c r="F6682" s="68">
        <v>43617</v>
      </c>
      <c r="H6682" s="68"/>
    </row>
    <row r="6683" spans="1:8">
      <c r="A6683" s="79" t="s">
        <v>13926</v>
      </c>
      <c r="B6683" s="80">
        <v>2022</v>
      </c>
      <c r="C6683" t="s">
        <v>1449</v>
      </c>
      <c r="D6683" t="s">
        <v>314</v>
      </c>
      <c r="E6683" t="s">
        <v>1450</v>
      </c>
      <c r="F6683" s="68">
        <v>43901</v>
      </c>
      <c r="H6683" s="68"/>
    </row>
    <row r="6684" spans="1:8">
      <c r="A6684" s="79" t="s">
        <v>13926</v>
      </c>
      <c r="B6684" s="80">
        <v>2022</v>
      </c>
      <c r="C6684" t="s">
        <v>1449</v>
      </c>
      <c r="D6684" t="s">
        <v>314</v>
      </c>
      <c r="E6684" t="s">
        <v>1528</v>
      </c>
      <c r="F6684" s="68">
        <v>43901</v>
      </c>
      <c r="H6684" s="68"/>
    </row>
    <row r="6685" spans="1:8">
      <c r="A6685" s="79" t="s">
        <v>14434</v>
      </c>
      <c r="B6685" s="80">
        <v>2022</v>
      </c>
      <c r="C6685" t="s">
        <v>1609</v>
      </c>
      <c r="D6685" t="s">
        <v>314</v>
      </c>
      <c r="E6685" t="s">
        <v>1610</v>
      </c>
      <c r="F6685" s="68">
        <v>43952</v>
      </c>
      <c r="H6685" s="68"/>
    </row>
    <row r="6686" spans="1:8">
      <c r="A6686" s="79" t="s">
        <v>14434</v>
      </c>
      <c r="B6686" s="80">
        <v>2022</v>
      </c>
      <c r="C6686" t="s">
        <v>1674</v>
      </c>
      <c r="D6686" t="s">
        <v>314</v>
      </c>
      <c r="E6686" t="s">
        <v>1675</v>
      </c>
      <c r="F6686" s="68">
        <v>43952</v>
      </c>
      <c r="H6686" s="68"/>
    </row>
    <row r="6687" spans="1:8">
      <c r="A6687" s="79" t="s">
        <v>14490</v>
      </c>
      <c r="B6687" s="80">
        <v>2024</v>
      </c>
      <c r="C6687" t="s">
        <v>1734</v>
      </c>
      <c r="D6687" t="s">
        <v>314</v>
      </c>
      <c r="E6687" t="s">
        <v>1735</v>
      </c>
      <c r="F6687" s="68">
        <v>42766</v>
      </c>
      <c r="H6687" s="68"/>
    </row>
    <row r="6688" spans="1:8">
      <c r="A6688" s="79" t="s">
        <v>14491</v>
      </c>
      <c r="B6688" s="80">
        <v>2025</v>
      </c>
      <c r="C6688" t="s">
        <v>1801</v>
      </c>
      <c r="D6688" t="s">
        <v>314</v>
      </c>
      <c r="E6688" t="s">
        <v>1802</v>
      </c>
      <c r="F6688" s="68">
        <v>44228</v>
      </c>
      <c r="H6688" s="68"/>
    </row>
    <row r="6689" spans="1:8">
      <c r="A6689" s="79" t="s">
        <v>14492</v>
      </c>
      <c r="B6689" s="80">
        <v>2025</v>
      </c>
      <c r="C6689" t="s">
        <v>1827</v>
      </c>
      <c r="D6689" t="s">
        <v>314</v>
      </c>
      <c r="E6689" t="s">
        <v>1828</v>
      </c>
      <c r="F6689" s="68">
        <v>44291</v>
      </c>
      <c r="H6689" s="68"/>
    </row>
    <row r="6690" spans="1:8">
      <c r="A6690" s="79" t="s">
        <v>14475</v>
      </c>
      <c r="B6690" s="80">
        <v>2025</v>
      </c>
      <c r="C6690" t="s">
        <v>1902</v>
      </c>
      <c r="D6690" t="s">
        <v>314</v>
      </c>
      <c r="E6690" t="s">
        <v>1903</v>
      </c>
      <c r="F6690" s="68">
        <v>44228</v>
      </c>
      <c r="H6690" s="68"/>
    </row>
    <row r="6691" spans="1:8">
      <c r="A6691" s="79" t="s">
        <v>14493</v>
      </c>
      <c r="B6691" s="80">
        <v>2025</v>
      </c>
      <c r="C6691" t="s">
        <v>1734</v>
      </c>
      <c r="D6691" t="s">
        <v>314</v>
      </c>
      <c r="E6691" t="s">
        <v>1975</v>
      </c>
      <c r="F6691" s="68">
        <v>44597</v>
      </c>
      <c r="H6691" s="68"/>
    </row>
    <row r="6692" spans="1:8">
      <c r="A6692" s="79" t="s">
        <v>14447</v>
      </c>
      <c r="B6692" s="80">
        <v>2025</v>
      </c>
      <c r="C6692" t="s">
        <v>2029</v>
      </c>
      <c r="D6692" t="s">
        <v>314</v>
      </c>
      <c r="E6692" t="s">
        <v>2030</v>
      </c>
      <c r="F6692" s="68">
        <v>44368</v>
      </c>
      <c r="H6692" s="68"/>
    </row>
    <row r="6693" spans="1:8">
      <c r="A6693" s="79" t="s">
        <v>14494</v>
      </c>
      <c r="B6693" s="80">
        <v>2025</v>
      </c>
      <c r="C6693" t="s">
        <v>2080</v>
      </c>
      <c r="D6693" t="s">
        <v>314</v>
      </c>
      <c r="E6693" t="s">
        <v>2081</v>
      </c>
      <c r="F6693" s="68">
        <v>45114</v>
      </c>
      <c r="H6693" s="68"/>
    </row>
    <row r="6694" spans="1:8">
      <c r="A6694" s="79" t="s">
        <v>14495</v>
      </c>
      <c r="B6694" s="80">
        <v>2026</v>
      </c>
      <c r="C6694" t="s">
        <v>15858</v>
      </c>
      <c r="D6694" t="s">
        <v>314</v>
      </c>
      <c r="E6694" t="s">
        <v>2123</v>
      </c>
      <c r="F6694" s="68">
        <v>44597</v>
      </c>
      <c r="H6694" s="68"/>
    </row>
    <row r="6695" spans="1:8">
      <c r="A6695" s="79" t="s">
        <v>14188</v>
      </c>
      <c r="B6695" s="80">
        <v>2026</v>
      </c>
      <c r="C6695" t="s">
        <v>15859</v>
      </c>
      <c r="D6695" t="s">
        <v>314</v>
      </c>
      <c r="E6695" t="s">
        <v>2135</v>
      </c>
      <c r="F6695" s="68">
        <v>44012</v>
      </c>
      <c r="H6695" s="68"/>
    </row>
    <row r="6696" spans="1:8">
      <c r="A6696" s="79" t="s">
        <v>14427</v>
      </c>
      <c r="B6696" s="80">
        <v>2026</v>
      </c>
      <c r="C6696" t="s">
        <v>2212</v>
      </c>
      <c r="D6696" t="s">
        <v>314</v>
      </c>
      <c r="E6696" t="s">
        <v>2213</v>
      </c>
      <c r="F6696" s="68">
        <v>44322</v>
      </c>
      <c r="H6696" s="68"/>
    </row>
    <row r="6697" spans="1:8">
      <c r="A6697" s="79" t="s">
        <v>14496</v>
      </c>
      <c r="B6697" s="80">
        <v>2026</v>
      </c>
      <c r="C6697" t="s">
        <v>2280</v>
      </c>
      <c r="D6697" t="s">
        <v>314</v>
      </c>
      <c r="E6697" t="s">
        <v>2281</v>
      </c>
      <c r="F6697" s="68">
        <v>45454</v>
      </c>
      <c r="H6697" s="68"/>
    </row>
    <row r="6698" spans="1:8">
      <c r="A6698" s="79" t="s">
        <v>14497</v>
      </c>
      <c r="B6698" s="80">
        <v>2021</v>
      </c>
      <c r="C6698" t="s">
        <v>350</v>
      </c>
      <c r="D6698" t="s">
        <v>351</v>
      </c>
      <c r="E6698" t="s">
        <v>352</v>
      </c>
      <c r="F6698" s="68">
        <v>43696</v>
      </c>
      <c r="H6698" s="68"/>
    </row>
    <row r="6699" spans="1:8">
      <c r="A6699" s="79" t="s">
        <v>14498</v>
      </c>
      <c r="B6699" s="80">
        <v>2025</v>
      </c>
      <c r="C6699" t="s">
        <v>15860</v>
      </c>
      <c r="D6699" t="s">
        <v>351</v>
      </c>
      <c r="E6699" t="s">
        <v>588</v>
      </c>
      <c r="F6699" s="68">
        <v>44467</v>
      </c>
      <c r="H6699" s="68"/>
    </row>
    <row r="6700" spans="1:8">
      <c r="A6700" s="79" t="s">
        <v>14445</v>
      </c>
      <c r="B6700" s="80">
        <v>2025</v>
      </c>
      <c r="C6700" t="s">
        <v>853</v>
      </c>
      <c r="D6700" t="s">
        <v>351</v>
      </c>
      <c r="E6700" t="s">
        <v>854</v>
      </c>
      <c r="F6700" s="68">
        <v>44469</v>
      </c>
      <c r="H6700" s="68"/>
    </row>
    <row r="6701" spans="1:8">
      <c r="A6701" s="79" t="s">
        <v>14248</v>
      </c>
      <c r="B6701" s="80">
        <v>2025</v>
      </c>
      <c r="C6701" t="s">
        <v>999</v>
      </c>
      <c r="D6701" t="s">
        <v>351</v>
      </c>
      <c r="E6701" t="s">
        <v>1000</v>
      </c>
      <c r="F6701" s="68">
        <v>44136</v>
      </c>
      <c r="H6701" s="68"/>
    </row>
    <row r="6702" spans="1:8">
      <c r="A6702" s="79" t="s">
        <v>14446</v>
      </c>
      <c r="B6702" s="80">
        <v>2025</v>
      </c>
      <c r="C6702" t="s">
        <v>1052</v>
      </c>
      <c r="D6702" t="s">
        <v>351</v>
      </c>
      <c r="E6702" t="s">
        <v>1053</v>
      </c>
      <c r="F6702" s="68">
        <v>44469</v>
      </c>
      <c r="H6702" s="68"/>
    </row>
    <row r="6703" spans="1:8">
      <c r="A6703" s="79" t="s">
        <v>14104</v>
      </c>
      <c r="B6703" s="80">
        <v>2024</v>
      </c>
      <c r="C6703" t="s">
        <v>296</v>
      </c>
      <c r="D6703" t="s">
        <v>297</v>
      </c>
      <c r="E6703" t="s">
        <v>298</v>
      </c>
      <c r="F6703" s="68">
        <v>44063</v>
      </c>
      <c r="H6703" s="68"/>
    </row>
    <row r="6704" spans="1:8">
      <c r="A6704" s="79" t="s">
        <v>14104</v>
      </c>
      <c r="B6704" s="80">
        <v>2024</v>
      </c>
      <c r="C6704" t="s">
        <v>15861</v>
      </c>
      <c r="D6704" t="s">
        <v>297</v>
      </c>
      <c r="E6704" t="s">
        <v>585</v>
      </c>
      <c r="F6704" s="68">
        <v>44063</v>
      </c>
      <c r="H6704" s="68"/>
    </row>
    <row r="6705" spans="1:8">
      <c r="A6705" s="79" t="s">
        <v>14083</v>
      </c>
      <c r="B6705" s="80">
        <v>2024</v>
      </c>
      <c r="C6705" t="s">
        <v>793</v>
      </c>
      <c r="D6705" t="s">
        <v>297</v>
      </c>
      <c r="E6705" t="s">
        <v>794</v>
      </c>
      <c r="F6705" s="68">
        <v>44651</v>
      </c>
      <c r="H6705" s="68"/>
    </row>
    <row r="6706" spans="1:8">
      <c r="A6706" s="79" t="s">
        <v>14083</v>
      </c>
      <c r="B6706" s="80">
        <v>2024</v>
      </c>
      <c r="C6706" t="s">
        <v>15862</v>
      </c>
      <c r="D6706" t="s">
        <v>297</v>
      </c>
      <c r="E6706" t="s">
        <v>922</v>
      </c>
      <c r="F6706" s="68">
        <v>44651</v>
      </c>
      <c r="H6706" s="68"/>
    </row>
    <row r="6707" spans="1:8">
      <c r="A6707" s="79" t="s">
        <v>14499</v>
      </c>
      <c r="B6707" s="80">
        <v>2026</v>
      </c>
      <c r="C6707" t="s">
        <v>1116</v>
      </c>
      <c r="D6707" t="s">
        <v>297</v>
      </c>
      <c r="E6707" t="s">
        <v>1117</v>
      </c>
      <c r="F6707" s="68">
        <v>44529</v>
      </c>
      <c r="H6707" s="68"/>
    </row>
    <row r="6708" spans="1:8">
      <c r="A6708" s="79" t="s">
        <v>14500</v>
      </c>
      <c r="B6708" s="80">
        <v>2019</v>
      </c>
      <c r="C6708" t="s">
        <v>223</v>
      </c>
      <c r="D6708" t="s">
        <v>224</v>
      </c>
      <c r="E6708" t="s">
        <v>225</v>
      </c>
      <c r="F6708" s="68">
        <v>42459</v>
      </c>
      <c r="H6708" s="68"/>
    </row>
    <row r="6709" spans="1:8">
      <c r="A6709" s="79" t="s">
        <v>13868</v>
      </c>
      <c r="B6709" s="80">
        <v>2021</v>
      </c>
      <c r="C6709" t="s">
        <v>671</v>
      </c>
      <c r="D6709" t="s">
        <v>224</v>
      </c>
      <c r="E6709" t="s">
        <v>672</v>
      </c>
      <c r="F6709" s="68">
        <v>43891</v>
      </c>
      <c r="H6709" s="68"/>
    </row>
    <row r="6710" spans="1:8">
      <c r="A6710" s="79" t="s">
        <v>14326</v>
      </c>
      <c r="B6710" s="80">
        <v>2021</v>
      </c>
      <c r="C6710" t="s">
        <v>15863</v>
      </c>
      <c r="D6710" t="s">
        <v>224</v>
      </c>
      <c r="E6710" t="s">
        <v>736</v>
      </c>
      <c r="F6710" s="68">
        <v>43800</v>
      </c>
      <c r="H6710" s="68"/>
    </row>
    <row r="6711" spans="1:8">
      <c r="A6711" s="79" t="s">
        <v>14335</v>
      </c>
      <c r="B6711" s="80">
        <v>2022</v>
      </c>
      <c r="C6711" t="s">
        <v>960</v>
      </c>
      <c r="D6711" t="s">
        <v>224</v>
      </c>
      <c r="E6711" t="s">
        <v>961</v>
      </c>
      <c r="F6711" s="68">
        <v>43891</v>
      </c>
      <c r="H6711" s="68"/>
    </row>
    <row r="6712" spans="1:8">
      <c r="A6712" s="79" t="s">
        <v>13969</v>
      </c>
      <c r="B6712" s="80">
        <v>2023</v>
      </c>
      <c r="C6712" t="s">
        <v>1014</v>
      </c>
      <c r="D6712" t="s">
        <v>224</v>
      </c>
      <c r="E6712" t="s">
        <v>1015</v>
      </c>
      <c r="F6712" s="68">
        <v>44075</v>
      </c>
      <c r="H6712" s="68"/>
    </row>
    <row r="6713" spans="1:8">
      <c r="A6713" s="79" t="s">
        <v>14014</v>
      </c>
      <c r="B6713" s="80">
        <v>2024</v>
      </c>
      <c r="C6713" t="s">
        <v>1197</v>
      </c>
      <c r="D6713" t="s">
        <v>224</v>
      </c>
      <c r="E6713" t="s">
        <v>1198</v>
      </c>
      <c r="F6713" s="68">
        <v>44287</v>
      </c>
      <c r="H6713" s="68"/>
    </row>
    <row r="6714" spans="1:8">
      <c r="A6714" s="79" t="s">
        <v>14232</v>
      </c>
      <c r="B6714" s="80">
        <v>2024</v>
      </c>
      <c r="C6714" t="s">
        <v>1285</v>
      </c>
      <c r="D6714" t="s">
        <v>224</v>
      </c>
      <c r="E6714" t="s">
        <v>1286</v>
      </c>
      <c r="F6714" s="68">
        <v>44013</v>
      </c>
      <c r="H6714" s="68"/>
    </row>
    <row r="6715" spans="1:8">
      <c r="A6715" s="79" t="s">
        <v>14023</v>
      </c>
      <c r="B6715" s="80">
        <v>2024</v>
      </c>
      <c r="C6715" t="s">
        <v>1357</v>
      </c>
      <c r="D6715" t="s">
        <v>224</v>
      </c>
      <c r="E6715" t="s">
        <v>1358</v>
      </c>
      <c r="F6715" s="68">
        <v>43952</v>
      </c>
      <c r="H6715" s="68"/>
    </row>
    <row r="6716" spans="1:8">
      <c r="A6716" s="79" t="s">
        <v>14374</v>
      </c>
      <c r="B6716" s="80">
        <v>2026</v>
      </c>
      <c r="C6716" t="s">
        <v>1415</v>
      </c>
      <c r="D6716" t="s">
        <v>224</v>
      </c>
      <c r="E6716" t="s">
        <v>1416</v>
      </c>
      <c r="F6716" s="68">
        <v>44986</v>
      </c>
      <c r="H6716" s="68"/>
    </row>
    <row r="6717" spans="1:8">
      <c r="A6717" s="79" t="s">
        <v>14228</v>
      </c>
      <c r="B6717" s="80">
        <v>2022</v>
      </c>
      <c r="C6717" t="s">
        <v>15864</v>
      </c>
      <c r="D6717" t="s">
        <v>368</v>
      </c>
      <c r="E6717" t="s">
        <v>369</v>
      </c>
      <c r="F6717" s="68">
        <v>43952</v>
      </c>
      <c r="H6717" s="68"/>
    </row>
    <row r="6718" spans="1:8">
      <c r="A6718" s="79" t="s">
        <v>14287</v>
      </c>
      <c r="B6718" s="80">
        <v>2022</v>
      </c>
      <c r="C6718" t="s">
        <v>15865</v>
      </c>
      <c r="D6718" t="s">
        <v>368</v>
      </c>
      <c r="E6718" t="s">
        <v>551</v>
      </c>
      <c r="F6718" s="68">
        <v>43983</v>
      </c>
      <c r="H6718" s="68"/>
    </row>
    <row r="6719" spans="1:8">
      <c r="A6719" s="79" t="s">
        <v>14501</v>
      </c>
      <c r="B6719" s="80">
        <v>2023</v>
      </c>
      <c r="C6719" t="s">
        <v>871</v>
      </c>
      <c r="D6719" t="s">
        <v>368</v>
      </c>
      <c r="E6719" t="s">
        <v>872</v>
      </c>
      <c r="F6719" s="68">
        <v>43862</v>
      </c>
      <c r="H6719" s="68"/>
    </row>
    <row r="6720" spans="1:8">
      <c r="A6720" s="79" t="s">
        <v>14502</v>
      </c>
      <c r="B6720" s="80">
        <v>2023</v>
      </c>
      <c r="C6720" t="s">
        <v>945</v>
      </c>
      <c r="D6720" t="s">
        <v>368</v>
      </c>
      <c r="E6720" t="s">
        <v>946</v>
      </c>
      <c r="F6720" s="68">
        <v>43862</v>
      </c>
      <c r="H6720" s="68"/>
    </row>
    <row r="6721" spans="1:8">
      <c r="A6721" s="79" t="s">
        <v>14502</v>
      </c>
      <c r="B6721" s="80">
        <v>2023</v>
      </c>
      <c r="C6721" t="s">
        <v>1078</v>
      </c>
      <c r="D6721" t="s">
        <v>368</v>
      </c>
      <c r="E6721" t="s">
        <v>1079</v>
      </c>
      <c r="F6721" s="68">
        <v>43862</v>
      </c>
      <c r="H6721" s="68"/>
    </row>
    <row r="6722" spans="1:8">
      <c r="A6722" s="79" t="s">
        <v>14502</v>
      </c>
      <c r="B6722" s="80">
        <v>2023</v>
      </c>
      <c r="C6722" t="s">
        <v>1183</v>
      </c>
      <c r="D6722" t="s">
        <v>368</v>
      </c>
      <c r="E6722" t="s">
        <v>1184</v>
      </c>
      <c r="F6722" s="68">
        <v>43862</v>
      </c>
      <c r="H6722" s="68"/>
    </row>
    <row r="6723" spans="1:8">
      <c r="A6723" s="79" t="s">
        <v>14502</v>
      </c>
      <c r="B6723" s="80">
        <v>2023</v>
      </c>
      <c r="C6723" t="s">
        <v>1267</v>
      </c>
      <c r="D6723" t="s">
        <v>368</v>
      </c>
      <c r="E6723" t="s">
        <v>1268</v>
      </c>
      <c r="F6723" s="68">
        <v>43862</v>
      </c>
      <c r="H6723" s="68"/>
    </row>
    <row r="6724" spans="1:8">
      <c r="A6724" s="79" t="s">
        <v>13997</v>
      </c>
      <c r="B6724" s="80">
        <v>2023</v>
      </c>
      <c r="C6724" t="s">
        <v>15866</v>
      </c>
      <c r="D6724" t="s">
        <v>368</v>
      </c>
      <c r="E6724" t="s">
        <v>1365</v>
      </c>
      <c r="F6724" s="68">
        <v>43862</v>
      </c>
      <c r="H6724" s="68"/>
    </row>
    <row r="6725" spans="1:8">
      <c r="A6725" s="79" t="s">
        <v>13997</v>
      </c>
      <c r="B6725" s="80">
        <v>2023</v>
      </c>
      <c r="C6725" t="s">
        <v>1447</v>
      </c>
      <c r="D6725" t="s">
        <v>368</v>
      </c>
      <c r="E6725" t="s">
        <v>1448</v>
      </c>
      <c r="F6725" s="68">
        <v>43862</v>
      </c>
      <c r="H6725" s="68"/>
    </row>
    <row r="6726" spans="1:8">
      <c r="A6726" s="79" t="s">
        <v>13997</v>
      </c>
      <c r="B6726" s="80">
        <v>2023</v>
      </c>
      <c r="C6726" t="s">
        <v>1525</v>
      </c>
      <c r="D6726" t="s">
        <v>368</v>
      </c>
      <c r="E6726" t="s">
        <v>1526</v>
      </c>
      <c r="F6726" s="68">
        <v>43866</v>
      </c>
      <c r="H6726" s="68"/>
    </row>
    <row r="6727" spans="1:8">
      <c r="A6727" s="79" t="s">
        <v>13997</v>
      </c>
      <c r="B6727" s="80">
        <v>2023</v>
      </c>
      <c r="C6727" t="s">
        <v>1591</v>
      </c>
      <c r="D6727" t="s">
        <v>368</v>
      </c>
      <c r="E6727" t="s">
        <v>1592</v>
      </c>
      <c r="F6727" s="68">
        <v>43862</v>
      </c>
      <c r="H6727" s="68"/>
    </row>
    <row r="6728" spans="1:8">
      <c r="A6728" s="79" t="s">
        <v>13997</v>
      </c>
      <c r="B6728" s="80">
        <v>2023</v>
      </c>
      <c r="C6728" t="s">
        <v>1651</v>
      </c>
      <c r="D6728" t="s">
        <v>368</v>
      </c>
      <c r="E6728" t="s">
        <v>1652</v>
      </c>
      <c r="F6728" s="68">
        <v>43862</v>
      </c>
      <c r="H6728" s="68"/>
    </row>
    <row r="6729" spans="1:8">
      <c r="A6729" s="79" t="s">
        <v>13997</v>
      </c>
      <c r="B6729" s="80">
        <v>2023</v>
      </c>
      <c r="C6729" t="s">
        <v>1722</v>
      </c>
      <c r="D6729" t="s">
        <v>368</v>
      </c>
      <c r="E6729" t="s">
        <v>1723</v>
      </c>
      <c r="F6729" s="68">
        <v>43866</v>
      </c>
      <c r="H6729" s="68"/>
    </row>
    <row r="6730" spans="1:8">
      <c r="A6730" s="79" t="s">
        <v>13997</v>
      </c>
      <c r="B6730" s="80">
        <v>2023</v>
      </c>
      <c r="C6730" t="s">
        <v>1780</v>
      </c>
      <c r="D6730" t="s">
        <v>368</v>
      </c>
      <c r="E6730" t="s">
        <v>1781</v>
      </c>
      <c r="F6730" s="68">
        <v>43866</v>
      </c>
      <c r="H6730" s="68"/>
    </row>
    <row r="6731" spans="1:8">
      <c r="A6731" s="79" t="s">
        <v>13997</v>
      </c>
      <c r="B6731" s="80">
        <v>2023</v>
      </c>
      <c r="C6731" t="s">
        <v>15867</v>
      </c>
      <c r="D6731" t="s">
        <v>368</v>
      </c>
      <c r="E6731" t="s">
        <v>1838</v>
      </c>
      <c r="F6731" s="68">
        <v>43862</v>
      </c>
      <c r="H6731" s="68"/>
    </row>
    <row r="6732" spans="1:8">
      <c r="A6732" s="79" t="s">
        <v>13997</v>
      </c>
      <c r="B6732" s="80">
        <v>2023</v>
      </c>
      <c r="C6732" t="s">
        <v>1894</v>
      </c>
      <c r="D6732" t="s">
        <v>368</v>
      </c>
      <c r="E6732" t="s">
        <v>1895</v>
      </c>
      <c r="F6732" s="68">
        <v>43866</v>
      </c>
      <c r="H6732" s="68"/>
    </row>
    <row r="6733" spans="1:8">
      <c r="A6733" s="79" t="s">
        <v>13997</v>
      </c>
      <c r="B6733" s="80">
        <v>2023</v>
      </c>
      <c r="C6733" t="s">
        <v>1952</v>
      </c>
      <c r="D6733" t="s">
        <v>368</v>
      </c>
      <c r="E6733" t="s">
        <v>1953</v>
      </c>
      <c r="F6733" s="68">
        <v>43862</v>
      </c>
      <c r="H6733" s="68"/>
    </row>
    <row r="6734" spans="1:8">
      <c r="A6734" s="79" t="s">
        <v>14503</v>
      </c>
      <c r="B6734" s="80">
        <v>2025</v>
      </c>
      <c r="C6734" t="s">
        <v>15868</v>
      </c>
      <c r="D6734" t="s">
        <v>368</v>
      </c>
      <c r="E6734" t="s">
        <v>2000</v>
      </c>
      <c r="F6734" s="68">
        <v>45413</v>
      </c>
      <c r="H6734" s="68"/>
    </row>
    <row r="6735" spans="1:8">
      <c r="A6735" s="79" t="s">
        <v>13941</v>
      </c>
      <c r="B6735" s="80">
        <v>2022</v>
      </c>
      <c r="C6735" t="s">
        <v>288</v>
      </c>
      <c r="D6735" t="s">
        <v>289</v>
      </c>
      <c r="E6735" t="s">
        <v>290</v>
      </c>
      <c r="F6735" s="68">
        <v>43252</v>
      </c>
      <c r="H6735" s="68"/>
    </row>
    <row r="6736" spans="1:8">
      <c r="A6736" s="79" t="s">
        <v>13670</v>
      </c>
      <c r="B6736" s="80">
        <v>2018</v>
      </c>
      <c r="C6736" t="s">
        <v>229</v>
      </c>
      <c r="D6736" t="s">
        <v>230</v>
      </c>
      <c r="E6736" t="s">
        <v>231</v>
      </c>
      <c r="F6736" s="68">
        <v>42492</v>
      </c>
      <c r="H6736" s="68"/>
    </row>
    <row r="6737" spans="1:8">
      <c r="A6737" s="79" t="s">
        <v>13898</v>
      </c>
      <c r="B6737" s="80">
        <v>2022</v>
      </c>
      <c r="C6737" t="s">
        <v>15869</v>
      </c>
      <c r="D6737" t="s">
        <v>230</v>
      </c>
      <c r="E6737" t="s">
        <v>630</v>
      </c>
      <c r="F6737" s="68">
        <v>42795</v>
      </c>
      <c r="H6737" s="68"/>
    </row>
    <row r="6738" spans="1:8">
      <c r="A6738" s="79" t="s">
        <v>13903</v>
      </c>
      <c r="B6738" s="80">
        <v>2022</v>
      </c>
      <c r="C6738" t="s">
        <v>15870</v>
      </c>
      <c r="D6738" t="s">
        <v>230</v>
      </c>
      <c r="E6738" t="s">
        <v>813</v>
      </c>
      <c r="F6738" s="68">
        <v>44136</v>
      </c>
      <c r="H6738" s="68"/>
    </row>
    <row r="6739" spans="1:8">
      <c r="A6739" s="79" t="s">
        <v>13935</v>
      </c>
      <c r="B6739" s="80">
        <v>2022</v>
      </c>
      <c r="C6739" t="s">
        <v>943</v>
      </c>
      <c r="D6739" t="s">
        <v>230</v>
      </c>
      <c r="E6739" t="s">
        <v>944</v>
      </c>
      <c r="F6739" s="68">
        <v>44012</v>
      </c>
      <c r="H6739" s="68"/>
    </row>
    <row r="6740" spans="1:8">
      <c r="A6740" s="79" t="s">
        <v>14056</v>
      </c>
      <c r="B6740" s="80">
        <v>2024</v>
      </c>
      <c r="C6740" t="s">
        <v>1017</v>
      </c>
      <c r="D6740" t="s">
        <v>230</v>
      </c>
      <c r="E6740" t="s">
        <v>1018</v>
      </c>
      <c r="F6740" s="68">
        <v>45413</v>
      </c>
      <c r="H6740" s="68"/>
    </row>
    <row r="6741" spans="1:8">
      <c r="A6741" s="79" t="s">
        <v>14259</v>
      </c>
      <c r="B6741" s="80">
        <v>2025</v>
      </c>
      <c r="C6741" t="s">
        <v>15871</v>
      </c>
      <c r="D6741" t="s">
        <v>230</v>
      </c>
      <c r="E6741" t="s">
        <v>1130</v>
      </c>
      <c r="F6741" s="68">
        <v>44860</v>
      </c>
      <c r="H6741" s="68"/>
    </row>
    <row r="6742" spans="1:8">
      <c r="A6742" s="79" t="s">
        <v>14097</v>
      </c>
      <c r="B6742" s="80">
        <v>2024</v>
      </c>
      <c r="C6742" t="s">
        <v>357</v>
      </c>
      <c r="D6742" t="s">
        <v>358</v>
      </c>
      <c r="E6742" t="s">
        <v>359</v>
      </c>
      <c r="F6742" s="68">
        <v>44477</v>
      </c>
      <c r="H6742" s="68"/>
    </row>
    <row r="6743" spans="1:8">
      <c r="A6743" s="79" t="s">
        <v>14504</v>
      </c>
      <c r="B6743" s="80">
        <v>2025</v>
      </c>
      <c r="C6743" t="s">
        <v>719</v>
      </c>
      <c r="D6743" t="s">
        <v>358</v>
      </c>
      <c r="E6743" t="s">
        <v>720</v>
      </c>
      <c r="F6743" s="68">
        <v>44477</v>
      </c>
      <c r="H6743" s="68"/>
    </row>
    <row r="6744" spans="1:8">
      <c r="A6744" s="79" t="s">
        <v>14504</v>
      </c>
      <c r="B6744" s="80">
        <v>2025</v>
      </c>
      <c r="C6744" t="s">
        <v>860</v>
      </c>
      <c r="D6744" t="s">
        <v>358</v>
      </c>
      <c r="E6744" t="s">
        <v>861</v>
      </c>
      <c r="F6744" s="68">
        <v>44477</v>
      </c>
      <c r="H6744" s="68"/>
    </row>
    <row r="6745" spans="1:8">
      <c r="A6745" s="79" t="s">
        <v>14504</v>
      </c>
      <c r="B6745" s="80">
        <v>2025</v>
      </c>
      <c r="C6745" t="s">
        <v>992</v>
      </c>
      <c r="D6745" t="s">
        <v>358</v>
      </c>
      <c r="E6745" t="s">
        <v>993</v>
      </c>
      <c r="F6745" s="68">
        <v>44477</v>
      </c>
      <c r="H6745" s="68"/>
    </row>
    <row r="6746" spans="1:8">
      <c r="A6746" s="79" t="s">
        <v>14504</v>
      </c>
      <c r="B6746" s="80">
        <v>2025</v>
      </c>
      <c r="C6746" t="s">
        <v>1108</v>
      </c>
      <c r="D6746" t="s">
        <v>358</v>
      </c>
      <c r="E6746" t="s">
        <v>1109</v>
      </c>
      <c r="F6746" s="68">
        <v>44477</v>
      </c>
      <c r="H6746" s="68"/>
    </row>
    <row r="6747" spans="1:8">
      <c r="A6747" s="79" t="s">
        <v>14504</v>
      </c>
      <c r="B6747" s="80">
        <v>2025</v>
      </c>
      <c r="C6747" t="s">
        <v>1215</v>
      </c>
      <c r="D6747" t="s">
        <v>358</v>
      </c>
      <c r="E6747" t="s">
        <v>1216</v>
      </c>
      <c r="F6747" s="68">
        <v>44477</v>
      </c>
      <c r="H6747" s="68"/>
    </row>
    <row r="6748" spans="1:8">
      <c r="A6748" s="79" t="s">
        <v>14505</v>
      </c>
      <c r="B6748" s="80">
        <v>2019</v>
      </c>
      <c r="C6748" t="s">
        <v>235</v>
      </c>
      <c r="D6748" t="s">
        <v>236</v>
      </c>
      <c r="E6748" t="s">
        <v>237</v>
      </c>
      <c r="F6748" s="68">
        <v>41976</v>
      </c>
      <c r="H6748" s="68"/>
    </row>
    <row r="6749" spans="1:8">
      <c r="A6749" s="79" t="s">
        <v>14505</v>
      </c>
      <c r="B6749" s="80">
        <v>2019</v>
      </c>
      <c r="C6749" t="s">
        <v>544</v>
      </c>
      <c r="D6749" t="s">
        <v>236</v>
      </c>
      <c r="E6749" t="s">
        <v>545</v>
      </c>
      <c r="F6749" s="68">
        <v>41976</v>
      </c>
      <c r="H6749" s="68"/>
    </row>
    <row r="6750" spans="1:8">
      <c r="A6750" s="79" t="s">
        <v>14429</v>
      </c>
      <c r="B6750" s="80">
        <v>2019</v>
      </c>
      <c r="C6750" t="s">
        <v>732</v>
      </c>
      <c r="D6750" t="s">
        <v>236</v>
      </c>
      <c r="E6750" t="s">
        <v>733</v>
      </c>
      <c r="F6750" s="68">
        <v>41976</v>
      </c>
      <c r="H6750" s="68"/>
    </row>
    <row r="6751" spans="1:8">
      <c r="A6751" s="79" t="s">
        <v>14429</v>
      </c>
      <c r="B6751" s="80">
        <v>2019</v>
      </c>
      <c r="C6751" t="s">
        <v>874</v>
      </c>
      <c r="D6751" t="s">
        <v>236</v>
      </c>
      <c r="E6751" t="s">
        <v>875</v>
      </c>
      <c r="F6751" s="68">
        <v>41976</v>
      </c>
      <c r="H6751" s="68"/>
    </row>
    <row r="6752" spans="1:8">
      <c r="A6752" s="79" t="s">
        <v>14429</v>
      </c>
      <c r="B6752" s="80">
        <v>2019</v>
      </c>
      <c r="C6752" t="s">
        <v>1010</v>
      </c>
      <c r="D6752" t="s">
        <v>236</v>
      </c>
      <c r="E6752" t="s">
        <v>1011</v>
      </c>
      <c r="F6752" s="68">
        <v>41976</v>
      </c>
      <c r="H6752" s="68"/>
    </row>
    <row r="6753" spans="1:8">
      <c r="A6753" s="79" t="s">
        <v>14429</v>
      </c>
      <c r="B6753" s="80">
        <v>2019</v>
      </c>
      <c r="C6753" t="s">
        <v>1120</v>
      </c>
      <c r="D6753" t="s">
        <v>236</v>
      </c>
      <c r="E6753" t="s">
        <v>1121</v>
      </c>
      <c r="F6753" s="68">
        <v>41976</v>
      </c>
      <c r="H6753" s="68"/>
    </row>
    <row r="6754" spans="1:8">
      <c r="A6754" s="79" t="s">
        <v>14429</v>
      </c>
      <c r="B6754" s="80">
        <v>2019</v>
      </c>
      <c r="C6754" t="s">
        <v>1224</v>
      </c>
      <c r="D6754" t="s">
        <v>236</v>
      </c>
      <c r="E6754" t="s">
        <v>1225</v>
      </c>
      <c r="F6754" s="68">
        <v>41976</v>
      </c>
      <c r="H6754" s="68"/>
    </row>
    <row r="6755" spans="1:8">
      <c r="A6755" s="79" t="s">
        <v>14429</v>
      </c>
      <c r="B6755" s="80">
        <v>2019</v>
      </c>
      <c r="C6755" t="s">
        <v>1315</v>
      </c>
      <c r="D6755" t="s">
        <v>236</v>
      </c>
      <c r="E6755" t="s">
        <v>1316</v>
      </c>
      <c r="F6755" s="68">
        <v>41976</v>
      </c>
      <c r="H6755" s="68"/>
    </row>
    <row r="6756" spans="1:8">
      <c r="A6756" s="79" t="s">
        <v>14429</v>
      </c>
      <c r="B6756" s="80">
        <v>2019</v>
      </c>
      <c r="C6756" t="s">
        <v>15872</v>
      </c>
      <c r="D6756" t="s">
        <v>236</v>
      </c>
      <c r="E6756" t="s">
        <v>1398</v>
      </c>
      <c r="F6756" s="68">
        <v>41976</v>
      </c>
      <c r="H6756" s="68"/>
    </row>
    <row r="6757" spans="1:8">
      <c r="A6757" s="79" t="s">
        <v>14506</v>
      </c>
      <c r="B6757" s="80">
        <v>2019</v>
      </c>
      <c r="C6757" t="s">
        <v>1483</v>
      </c>
      <c r="D6757" t="s">
        <v>236</v>
      </c>
      <c r="E6757" t="s">
        <v>1484</v>
      </c>
      <c r="F6757" s="68">
        <v>41976</v>
      </c>
      <c r="H6757" s="68"/>
    </row>
    <row r="6758" spans="1:8">
      <c r="A6758" s="79" t="s">
        <v>14506</v>
      </c>
      <c r="B6758" s="80">
        <v>2019</v>
      </c>
      <c r="C6758" t="s">
        <v>15873</v>
      </c>
      <c r="D6758" t="s">
        <v>236</v>
      </c>
      <c r="E6758" t="s">
        <v>1555</v>
      </c>
      <c r="F6758" s="68">
        <v>41976</v>
      </c>
      <c r="H6758" s="68"/>
    </row>
    <row r="6759" spans="1:8">
      <c r="A6759" s="79" t="s">
        <v>14506</v>
      </c>
      <c r="B6759" s="80">
        <v>2019</v>
      </c>
      <c r="C6759" t="s">
        <v>1623</v>
      </c>
      <c r="D6759" t="s">
        <v>236</v>
      </c>
      <c r="E6759" t="s">
        <v>1624</v>
      </c>
      <c r="F6759" s="68">
        <v>41976</v>
      </c>
      <c r="H6759" s="68"/>
    </row>
    <row r="6760" spans="1:8">
      <c r="A6760" s="79" t="s">
        <v>14500</v>
      </c>
      <c r="B6760" s="80">
        <v>2019</v>
      </c>
      <c r="C6760" t="s">
        <v>1683</v>
      </c>
      <c r="D6760" t="s">
        <v>236</v>
      </c>
      <c r="E6760" t="s">
        <v>1684</v>
      </c>
      <c r="F6760" s="68">
        <v>41976</v>
      </c>
      <c r="H6760" s="68"/>
    </row>
    <row r="6761" spans="1:8">
      <c r="A6761" s="79" t="s">
        <v>14500</v>
      </c>
      <c r="B6761" s="80">
        <v>2019</v>
      </c>
      <c r="C6761" t="s">
        <v>1751</v>
      </c>
      <c r="D6761" t="s">
        <v>236</v>
      </c>
      <c r="E6761" t="s">
        <v>1752</v>
      </c>
      <c r="F6761" s="68">
        <v>41976</v>
      </c>
      <c r="H6761" s="68"/>
    </row>
    <row r="6762" spans="1:8">
      <c r="A6762" s="79" t="s">
        <v>14500</v>
      </c>
      <c r="B6762" s="80">
        <v>2019</v>
      </c>
      <c r="C6762" t="s">
        <v>1803</v>
      </c>
      <c r="D6762" t="s">
        <v>236</v>
      </c>
      <c r="E6762" t="s">
        <v>1804</v>
      </c>
      <c r="F6762" s="68">
        <v>41976</v>
      </c>
      <c r="H6762" s="68"/>
    </row>
    <row r="6763" spans="1:8">
      <c r="A6763" s="79" t="s">
        <v>14500</v>
      </c>
      <c r="B6763" s="80">
        <v>2019</v>
      </c>
      <c r="C6763" t="s">
        <v>15874</v>
      </c>
      <c r="D6763" t="s">
        <v>236</v>
      </c>
      <c r="E6763" t="s">
        <v>1858</v>
      </c>
      <c r="F6763" s="68">
        <v>41976</v>
      </c>
      <c r="H6763" s="68"/>
    </row>
    <row r="6764" spans="1:8">
      <c r="A6764" s="79" t="s">
        <v>14500</v>
      </c>
      <c r="B6764" s="80">
        <v>2019</v>
      </c>
      <c r="C6764" t="s">
        <v>1919</v>
      </c>
      <c r="D6764" t="s">
        <v>236</v>
      </c>
      <c r="E6764" t="s">
        <v>1920</v>
      </c>
      <c r="F6764" s="68">
        <v>41976</v>
      </c>
      <c r="H6764" s="68"/>
    </row>
    <row r="6765" spans="1:8">
      <c r="A6765" s="79" t="s">
        <v>14500</v>
      </c>
      <c r="B6765" s="80">
        <v>2019</v>
      </c>
      <c r="C6765" t="s">
        <v>1976</v>
      </c>
      <c r="D6765" t="s">
        <v>236</v>
      </c>
      <c r="E6765" t="s">
        <v>1977</v>
      </c>
      <c r="F6765" s="68">
        <v>41976</v>
      </c>
      <c r="H6765" s="68"/>
    </row>
    <row r="6766" spans="1:8">
      <c r="A6766" s="79" t="s">
        <v>14500</v>
      </c>
      <c r="B6766" s="80">
        <v>2019</v>
      </c>
      <c r="C6766" t="s">
        <v>15875</v>
      </c>
      <c r="D6766" t="s">
        <v>236</v>
      </c>
      <c r="E6766" t="s">
        <v>2034</v>
      </c>
      <c r="F6766" s="68">
        <v>41976</v>
      </c>
      <c r="H6766" s="68"/>
    </row>
    <row r="6767" spans="1:8">
      <c r="A6767" s="79" t="s">
        <v>14500</v>
      </c>
      <c r="B6767" s="80">
        <v>2019</v>
      </c>
      <c r="C6767" t="s">
        <v>1521</v>
      </c>
      <c r="D6767" t="s">
        <v>236</v>
      </c>
      <c r="E6767" t="s">
        <v>2089</v>
      </c>
      <c r="F6767" s="68">
        <v>41976</v>
      </c>
      <c r="H6767" s="68"/>
    </row>
    <row r="6768" spans="1:8">
      <c r="A6768" s="79" t="s">
        <v>14500</v>
      </c>
      <c r="B6768" s="80">
        <v>2019</v>
      </c>
      <c r="C6768" t="s">
        <v>15876</v>
      </c>
      <c r="D6768" t="s">
        <v>236</v>
      </c>
      <c r="E6768" t="s">
        <v>2134</v>
      </c>
      <c r="F6768" s="68">
        <v>41976</v>
      </c>
      <c r="H6768" s="68"/>
    </row>
    <row r="6769" spans="1:8">
      <c r="A6769" s="79" t="s">
        <v>14507</v>
      </c>
      <c r="B6769" s="80">
        <v>2019</v>
      </c>
      <c r="C6769" t="s">
        <v>2185</v>
      </c>
      <c r="D6769" t="s">
        <v>236</v>
      </c>
      <c r="E6769" t="s">
        <v>2186</v>
      </c>
      <c r="F6769" s="68">
        <v>41976</v>
      </c>
      <c r="H6769" s="68"/>
    </row>
    <row r="6770" spans="1:8">
      <c r="A6770" s="79" t="s">
        <v>14507</v>
      </c>
      <c r="B6770" s="80">
        <v>2019</v>
      </c>
      <c r="C6770" t="s">
        <v>2236</v>
      </c>
      <c r="D6770" t="s">
        <v>236</v>
      </c>
      <c r="E6770" t="s">
        <v>2237</v>
      </c>
      <c r="F6770" s="68">
        <v>41976</v>
      </c>
      <c r="H6770" s="68"/>
    </row>
    <row r="6771" spans="1:8">
      <c r="A6771" s="79" t="s">
        <v>14507</v>
      </c>
      <c r="B6771" s="80">
        <v>2019</v>
      </c>
      <c r="C6771" t="s">
        <v>2288</v>
      </c>
      <c r="D6771" t="s">
        <v>236</v>
      </c>
      <c r="E6771" t="s">
        <v>2289</v>
      </c>
      <c r="F6771" s="68">
        <v>41976</v>
      </c>
      <c r="H6771" s="68"/>
    </row>
    <row r="6772" spans="1:8">
      <c r="A6772" s="79" t="s">
        <v>14507</v>
      </c>
      <c r="B6772" s="80">
        <v>2019</v>
      </c>
      <c r="C6772" t="s">
        <v>15877</v>
      </c>
      <c r="D6772" t="s">
        <v>236</v>
      </c>
      <c r="E6772" t="s">
        <v>2326</v>
      </c>
      <c r="F6772" s="68">
        <v>41976</v>
      </c>
      <c r="H6772" s="68"/>
    </row>
    <row r="6773" spans="1:8">
      <c r="A6773" s="79" t="s">
        <v>14507</v>
      </c>
      <c r="B6773" s="80">
        <v>2019</v>
      </c>
      <c r="C6773" t="s">
        <v>2362</v>
      </c>
      <c r="D6773" t="s">
        <v>236</v>
      </c>
      <c r="E6773" t="s">
        <v>2363</v>
      </c>
      <c r="F6773" s="68">
        <v>41976</v>
      </c>
      <c r="H6773" s="68"/>
    </row>
    <row r="6774" spans="1:8">
      <c r="A6774" s="79" t="s">
        <v>14507</v>
      </c>
      <c r="B6774" s="80">
        <v>2019</v>
      </c>
      <c r="C6774" t="s">
        <v>2403</v>
      </c>
      <c r="D6774" t="s">
        <v>236</v>
      </c>
      <c r="E6774" t="s">
        <v>2404</v>
      </c>
      <c r="F6774" s="68">
        <v>41976</v>
      </c>
      <c r="H6774" s="68"/>
    </row>
    <row r="6775" spans="1:8">
      <c r="A6775" s="79" t="s">
        <v>14507</v>
      </c>
      <c r="B6775" s="80">
        <v>2019</v>
      </c>
      <c r="C6775" t="s">
        <v>2441</v>
      </c>
      <c r="D6775" t="s">
        <v>236</v>
      </c>
      <c r="E6775" t="s">
        <v>2442</v>
      </c>
      <c r="F6775" s="68">
        <v>41976</v>
      </c>
      <c r="H6775" s="68"/>
    </row>
    <row r="6776" spans="1:8">
      <c r="A6776" s="79" t="s">
        <v>14507</v>
      </c>
      <c r="B6776" s="80">
        <v>2019</v>
      </c>
      <c r="C6776" t="s">
        <v>15878</v>
      </c>
      <c r="D6776" t="s">
        <v>236</v>
      </c>
      <c r="E6776" t="s">
        <v>2478</v>
      </c>
      <c r="F6776" s="68">
        <v>41976</v>
      </c>
      <c r="H6776" s="68"/>
    </row>
    <row r="6777" spans="1:8">
      <c r="A6777" s="79" t="s">
        <v>14507</v>
      </c>
      <c r="B6777" s="80">
        <v>2019</v>
      </c>
      <c r="C6777" t="s">
        <v>2518</v>
      </c>
      <c r="D6777" t="s">
        <v>236</v>
      </c>
      <c r="E6777" t="s">
        <v>2519</v>
      </c>
      <c r="F6777" s="68">
        <v>41976</v>
      </c>
      <c r="H6777" s="68"/>
    </row>
    <row r="6778" spans="1:8">
      <c r="A6778" s="79" t="s">
        <v>14507</v>
      </c>
      <c r="B6778" s="80">
        <v>2019</v>
      </c>
      <c r="C6778" t="s">
        <v>2559</v>
      </c>
      <c r="D6778" t="s">
        <v>236</v>
      </c>
      <c r="E6778" t="s">
        <v>2560</v>
      </c>
      <c r="F6778" s="68">
        <v>41976</v>
      </c>
      <c r="H6778" s="68"/>
    </row>
    <row r="6779" spans="1:8">
      <c r="A6779" s="79" t="s">
        <v>14507</v>
      </c>
      <c r="B6779" s="80">
        <v>2019</v>
      </c>
      <c r="C6779" t="s">
        <v>2591</v>
      </c>
      <c r="D6779" t="s">
        <v>236</v>
      </c>
      <c r="E6779" t="s">
        <v>2592</v>
      </c>
      <c r="F6779" s="68">
        <v>41976</v>
      </c>
      <c r="H6779" s="68"/>
    </row>
    <row r="6780" spans="1:8">
      <c r="A6780" s="79" t="s">
        <v>14507</v>
      </c>
      <c r="B6780" s="80">
        <v>2019</v>
      </c>
      <c r="C6780" t="s">
        <v>2624</v>
      </c>
      <c r="D6780" t="s">
        <v>236</v>
      </c>
      <c r="E6780" t="s">
        <v>2625</v>
      </c>
      <c r="F6780" s="68">
        <v>41976</v>
      </c>
      <c r="H6780" s="68"/>
    </row>
    <row r="6781" spans="1:8">
      <c r="A6781" s="79" t="s">
        <v>14507</v>
      </c>
      <c r="B6781" s="80">
        <v>2019</v>
      </c>
      <c r="C6781" t="s">
        <v>15879</v>
      </c>
      <c r="D6781" t="s">
        <v>236</v>
      </c>
      <c r="E6781" t="s">
        <v>2654</v>
      </c>
      <c r="F6781" s="68">
        <v>41976</v>
      </c>
      <c r="H6781" s="68"/>
    </row>
    <row r="6782" spans="1:8">
      <c r="A6782" s="79" t="s">
        <v>14507</v>
      </c>
      <c r="B6782" s="80">
        <v>2019</v>
      </c>
      <c r="C6782" t="s">
        <v>2684</v>
      </c>
      <c r="D6782" t="s">
        <v>236</v>
      </c>
      <c r="E6782" t="s">
        <v>2685</v>
      </c>
      <c r="F6782" s="68">
        <v>41976</v>
      </c>
      <c r="H6782" s="68"/>
    </row>
    <row r="6783" spans="1:8">
      <c r="A6783" s="79" t="s">
        <v>14507</v>
      </c>
      <c r="B6783" s="80">
        <v>2019</v>
      </c>
      <c r="C6783" t="s">
        <v>2712</v>
      </c>
      <c r="D6783" t="s">
        <v>236</v>
      </c>
      <c r="E6783" t="s">
        <v>2713</v>
      </c>
      <c r="F6783" s="68">
        <v>41976</v>
      </c>
      <c r="H6783" s="68"/>
    </row>
    <row r="6784" spans="1:8">
      <c r="A6784" s="79" t="s">
        <v>14507</v>
      </c>
      <c r="B6784" s="80">
        <v>2019</v>
      </c>
      <c r="C6784" t="s">
        <v>2738</v>
      </c>
      <c r="D6784" t="s">
        <v>236</v>
      </c>
      <c r="E6784" t="s">
        <v>2739</v>
      </c>
      <c r="F6784" s="68">
        <v>41976</v>
      </c>
      <c r="H6784" s="68"/>
    </row>
    <row r="6785" spans="1:8">
      <c r="A6785" s="79" t="s">
        <v>14507</v>
      </c>
      <c r="B6785" s="80">
        <v>2019</v>
      </c>
      <c r="C6785" t="s">
        <v>2766</v>
      </c>
      <c r="D6785" t="s">
        <v>236</v>
      </c>
      <c r="E6785" t="s">
        <v>2767</v>
      </c>
      <c r="F6785" s="68">
        <v>41976</v>
      </c>
      <c r="H6785" s="68"/>
    </row>
    <row r="6786" spans="1:8">
      <c r="A6786" s="79" t="s">
        <v>14507</v>
      </c>
      <c r="B6786" s="80">
        <v>2019</v>
      </c>
      <c r="C6786" t="s">
        <v>2795</v>
      </c>
      <c r="D6786" t="s">
        <v>236</v>
      </c>
      <c r="E6786" t="s">
        <v>2796</v>
      </c>
      <c r="F6786" s="68">
        <v>41976</v>
      </c>
      <c r="H6786" s="68"/>
    </row>
    <row r="6787" spans="1:8">
      <c r="A6787" s="79" t="s">
        <v>14507</v>
      </c>
      <c r="B6787" s="80">
        <v>2019</v>
      </c>
      <c r="C6787" t="s">
        <v>2824</v>
      </c>
      <c r="D6787" t="s">
        <v>236</v>
      </c>
      <c r="E6787" t="s">
        <v>2825</v>
      </c>
      <c r="F6787" s="68">
        <v>41976</v>
      </c>
      <c r="H6787" s="68"/>
    </row>
    <row r="6788" spans="1:8">
      <c r="A6788" s="79" t="s">
        <v>14507</v>
      </c>
      <c r="B6788" s="80">
        <v>2019</v>
      </c>
      <c r="C6788" t="s">
        <v>2853</v>
      </c>
      <c r="D6788" t="s">
        <v>236</v>
      </c>
      <c r="E6788" t="s">
        <v>2854</v>
      </c>
      <c r="F6788" s="68">
        <v>41976</v>
      </c>
      <c r="H6788" s="68"/>
    </row>
    <row r="6789" spans="1:8">
      <c r="A6789" s="79" t="s">
        <v>14507</v>
      </c>
      <c r="B6789" s="80">
        <v>2019</v>
      </c>
      <c r="C6789" t="s">
        <v>2881</v>
      </c>
      <c r="D6789" t="s">
        <v>236</v>
      </c>
      <c r="E6789" t="s">
        <v>2882</v>
      </c>
      <c r="F6789" s="68">
        <v>41976</v>
      </c>
      <c r="H6789" s="68"/>
    </row>
    <row r="6790" spans="1:8">
      <c r="A6790" s="79" t="s">
        <v>14507</v>
      </c>
      <c r="B6790" s="80">
        <v>2019</v>
      </c>
      <c r="C6790" t="s">
        <v>2910</v>
      </c>
      <c r="D6790" t="s">
        <v>236</v>
      </c>
      <c r="E6790" t="s">
        <v>2911</v>
      </c>
      <c r="F6790" s="68">
        <v>41976</v>
      </c>
      <c r="H6790" s="68"/>
    </row>
    <row r="6791" spans="1:8">
      <c r="A6791" s="79" t="s">
        <v>14507</v>
      </c>
      <c r="B6791" s="80">
        <v>2019</v>
      </c>
      <c r="C6791" t="s">
        <v>2932</v>
      </c>
      <c r="D6791" t="s">
        <v>236</v>
      </c>
      <c r="E6791" t="s">
        <v>2933</v>
      </c>
      <c r="F6791" s="68">
        <v>41976</v>
      </c>
      <c r="H6791" s="68"/>
    </row>
    <row r="6792" spans="1:8">
      <c r="A6792" s="79" t="s">
        <v>14508</v>
      </c>
      <c r="B6792" s="80">
        <v>2019</v>
      </c>
      <c r="C6792" t="s">
        <v>2959</v>
      </c>
      <c r="D6792" t="s">
        <v>236</v>
      </c>
      <c r="E6792" t="s">
        <v>2960</v>
      </c>
      <c r="F6792" s="68">
        <v>41976</v>
      </c>
      <c r="H6792" s="68"/>
    </row>
    <row r="6793" spans="1:8">
      <c r="A6793" s="79" t="s">
        <v>14508</v>
      </c>
      <c r="B6793" s="80">
        <v>2019</v>
      </c>
      <c r="C6793" t="s">
        <v>15880</v>
      </c>
      <c r="D6793" t="s">
        <v>236</v>
      </c>
      <c r="E6793" t="s">
        <v>2981</v>
      </c>
      <c r="F6793" s="68">
        <v>41976</v>
      </c>
      <c r="H6793" s="68"/>
    </row>
    <row r="6794" spans="1:8">
      <c r="A6794" s="79" t="s">
        <v>14508</v>
      </c>
      <c r="B6794" s="80">
        <v>2019</v>
      </c>
      <c r="C6794" t="s">
        <v>3005</v>
      </c>
      <c r="D6794" t="s">
        <v>236</v>
      </c>
      <c r="E6794" t="s">
        <v>3006</v>
      </c>
      <c r="F6794" s="68">
        <v>41976</v>
      </c>
      <c r="H6794" s="68"/>
    </row>
    <row r="6795" spans="1:8">
      <c r="A6795" s="79" t="s">
        <v>14508</v>
      </c>
      <c r="B6795" s="80">
        <v>2019</v>
      </c>
      <c r="C6795" t="s">
        <v>3030</v>
      </c>
      <c r="D6795" t="s">
        <v>236</v>
      </c>
      <c r="E6795" t="s">
        <v>3031</v>
      </c>
      <c r="F6795" s="68">
        <v>41976</v>
      </c>
      <c r="H6795" s="68"/>
    </row>
    <row r="6796" spans="1:8">
      <c r="A6796" s="79" t="s">
        <v>14508</v>
      </c>
      <c r="B6796" s="80">
        <v>2019</v>
      </c>
      <c r="C6796" t="s">
        <v>3055</v>
      </c>
      <c r="D6796" t="s">
        <v>236</v>
      </c>
      <c r="E6796" t="s">
        <v>3056</v>
      </c>
      <c r="F6796" s="68">
        <v>41976</v>
      </c>
      <c r="H6796" s="68"/>
    </row>
    <row r="6797" spans="1:8">
      <c r="A6797" s="79" t="s">
        <v>14508</v>
      </c>
      <c r="B6797" s="80">
        <v>2019</v>
      </c>
      <c r="C6797" t="s">
        <v>15881</v>
      </c>
      <c r="D6797" t="s">
        <v>236</v>
      </c>
      <c r="E6797" t="s">
        <v>3083</v>
      </c>
      <c r="F6797" s="68">
        <v>41976</v>
      </c>
      <c r="H6797" s="68"/>
    </row>
    <row r="6798" spans="1:8">
      <c r="A6798" s="79" t="s">
        <v>14508</v>
      </c>
      <c r="B6798" s="80">
        <v>2019</v>
      </c>
      <c r="C6798" t="s">
        <v>3105</v>
      </c>
      <c r="D6798" t="s">
        <v>236</v>
      </c>
      <c r="E6798" t="s">
        <v>3106</v>
      </c>
      <c r="F6798" s="68">
        <v>41976</v>
      </c>
      <c r="H6798" s="68"/>
    </row>
    <row r="6799" spans="1:8">
      <c r="A6799" s="79" t="s">
        <v>14508</v>
      </c>
      <c r="B6799" s="80">
        <v>2019</v>
      </c>
      <c r="C6799" t="s">
        <v>15882</v>
      </c>
      <c r="D6799" t="s">
        <v>236</v>
      </c>
      <c r="E6799" t="s">
        <v>3133</v>
      </c>
      <c r="F6799" s="68">
        <v>41976</v>
      </c>
      <c r="H6799" s="68"/>
    </row>
    <row r="6800" spans="1:8">
      <c r="A6800" s="79" t="s">
        <v>14508</v>
      </c>
      <c r="B6800" s="80">
        <v>2019</v>
      </c>
      <c r="C6800" t="s">
        <v>3155</v>
      </c>
      <c r="D6800" t="s">
        <v>236</v>
      </c>
      <c r="E6800" t="s">
        <v>3156</v>
      </c>
      <c r="F6800" s="68">
        <v>41976</v>
      </c>
      <c r="H6800" s="68"/>
    </row>
    <row r="6801" spans="1:8">
      <c r="A6801" s="79" t="s">
        <v>14508</v>
      </c>
      <c r="B6801" s="80">
        <v>2019</v>
      </c>
      <c r="C6801" t="s">
        <v>3177</v>
      </c>
      <c r="D6801" t="s">
        <v>236</v>
      </c>
      <c r="E6801" t="s">
        <v>3178</v>
      </c>
      <c r="F6801" s="68">
        <v>41976</v>
      </c>
      <c r="H6801" s="68"/>
    </row>
    <row r="6802" spans="1:8">
      <c r="A6802" s="79" t="s">
        <v>14508</v>
      </c>
      <c r="B6802" s="80">
        <v>2019</v>
      </c>
      <c r="C6802" t="s">
        <v>15883</v>
      </c>
      <c r="D6802" t="s">
        <v>236</v>
      </c>
      <c r="E6802" t="s">
        <v>3195</v>
      </c>
      <c r="F6802" s="68">
        <v>41976</v>
      </c>
      <c r="H6802" s="68"/>
    </row>
    <row r="6803" spans="1:8">
      <c r="A6803" s="79" t="s">
        <v>14508</v>
      </c>
      <c r="B6803" s="80">
        <v>2019</v>
      </c>
      <c r="C6803" t="s">
        <v>3209</v>
      </c>
      <c r="D6803" t="s">
        <v>236</v>
      </c>
      <c r="E6803" t="s">
        <v>3210</v>
      </c>
      <c r="F6803" s="68">
        <v>41976</v>
      </c>
      <c r="H6803" s="68"/>
    </row>
    <row r="6804" spans="1:8">
      <c r="A6804" s="79" t="s">
        <v>14508</v>
      </c>
      <c r="B6804" s="80">
        <v>2019</v>
      </c>
      <c r="C6804" t="s">
        <v>3230</v>
      </c>
      <c r="D6804" t="s">
        <v>236</v>
      </c>
      <c r="E6804" t="s">
        <v>3231</v>
      </c>
      <c r="F6804" s="68">
        <v>41976</v>
      </c>
      <c r="H6804" s="68"/>
    </row>
    <row r="6805" spans="1:8">
      <c r="A6805" s="79" t="s">
        <v>14508</v>
      </c>
      <c r="B6805" s="80">
        <v>2019</v>
      </c>
      <c r="C6805" t="s">
        <v>3247</v>
      </c>
      <c r="D6805" t="s">
        <v>236</v>
      </c>
      <c r="E6805" t="s">
        <v>3248</v>
      </c>
      <c r="F6805" s="68">
        <v>41976</v>
      </c>
      <c r="H6805" s="68"/>
    </row>
    <row r="6806" spans="1:8">
      <c r="A6806" s="79" t="s">
        <v>14509</v>
      </c>
      <c r="B6806" s="80">
        <v>2019</v>
      </c>
      <c r="C6806" t="s">
        <v>3267</v>
      </c>
      <c r="D6806" t="s">
        <v>236</v>
      </c>
      <c r="E6806" t="s">
        <v>3268</v>
      </c>
      <c r="F6806" s="68">
        <v>42114</v>
      </c>
      <c r="H6806" s="68"/>
    </row>
    <row r="6807" spans="1:8">
      <c r="A6807" s="79" t="s">
        <v>14510</v>
      </c>
      <c r="B6807" s="80">
        <v>2019</v>
      </c>
      <c r="C6807" t="s">
        <v>15884</v>
      </c>
      <c r="D6807" t="s">
        <v>236</v>
      </c>
      <c r="E6807" t="s">
        <v>3287</v>
      </c>
      <c r="F6807" s="68">
        <v>41976</v>
      </c>
      <c r="H6807" s="68"/>
    </row>
    <row r="6808" spans="1:8">
      <c r="A6808" s="79" t="s">
        <v>14214</v>
      </c>
      <c r="B6808" s="80">
        <v>2019</v>
      </c>
      <c r="C6808" t="s">
        <v>3303</v>
      </c>
      <c r="D6808" t="s">
        <v>236</v>
      </c>
      <c r="E6808" t="s">
        <v>3304</v>
      </c>
      <c r="F6808" s="68">
        <v>41976</v>
      </c>
      <c r="H6808" s="68"/>
    </row>
    <row r="6809" spans="1:8">
      <c r="A6809" s="79" t="s">
        <v>14214</v>
      </c>
      <c r="B6809" s="80">
        <v>2019</v>
      </c>
      <c r="C6809" t="s">
        <v>15885</v>
      </c>
      <c r="D6809" t="s">
        <v>236</v>
      </c>
      <c r="E6809" t="s">
        <v>3325</v>
      </c>
      <c r="F6809" s="68">
        <v>41976</v>
      </c>
      <c r="H6809" s="68"/>
    </row>
    <row r="6810" spans="1:8">
      <c r="A6810" s="79" t="s">
        <v>13712</v>
      </c>
      <c r="B6810" s="80">
        <v>2019</v>
      </c>
      <c r="C6810" t="s">
        <v>3336</v>
      </c>
      <c r="D6810" t="s">
        <v>236</v>
      </c>
      <c r="E6810" t="s">
        <v>3337</v>
      </c>
      <c r="F6810" s="68">
        <v>41976</v>
      </c>
      <c r="H6810" s="68"/>
    </row>
    <row r="6811" spans="1:8">
      <c r="A6811" s="79" t="s">
        <v>13712</v>
      </c>
      <c r="B6811" s="80">
        <v>2019</v>
      </c>
      <c r="C6811" t="s">
        <v>3356</v>
      </c>
      <c r="D6811" t="s">
        <v>236</v>
      </c>
      <c r="E6811" t="s">
        <v>3357</v>
      </c>
      <c r="F6811" s="68">
        <v>41976</v>
      </c>
      <c r="H6811" s="68"/>
    </row>
    <row r="6812" spans="1:8">
      <c r="A6812" s="79" t="s">
        <v>14511</v>
      </c>
      <c r="B6812" s="80">
        <v>2019</v>
      </c>
      <c r="C6812" t="s">
        <v>3375</v>
      </c>
      <c r="D6812" t="s">
        <v>236</v>
      </c>
      <c r="E6812" t="s">
        <v>3376</v>
      </c>
      <c r="F6812" s="68">
        <v>41976</v>
      </c>
      <c r="H6812" s="68"/>
    </row>
    <row r="6813" spans="1:8">
      <c r="A6813" s="79" t="s">
        <v>14511</v>
      </c>
      <c r="B6813" s="80">
        <v>2019</v>
      </c>
      <c r="C6813" t="s">
        <v>3390</v>
      </c>
      <c r="D6813" t="s">
        <v>236</v>
      </c>
      <c r="E6813" t="s">
        <v>3391</v>
      </c>
      <c r="F6813" s="68">
        <v>41976</v>
      </c>
      <c r="H6813" s="68"/>
    </row>
    <row r="6814" spans="1:8">
      <c r="A6814" s="79" t="s">
        <v>14511</v>
      </c>
      <c r="B6814" s="80">
        <v>2019</v>
      </c>
      <c r="C6814" t="s">
        <v>3404</v>
      </c>
      <c r="D6814" t="s">
        <v>236</v>
      </c>
      <c r="E6814" t="s">
        <v>3405</v>
      </c>
      <c r="F6814" s="68">
        <v>41976</v>
      </c>
      <c r="H6814" s="68"/>
    </row>
    <row r="6815" spans="1:8">
      <c r="A6815" s="79" t="s">
        <v>14511</v>
      </c>
      <c r="B6815" s="80">
        <v>2019</v>
      </c>
      <c r="C6815" t="s">
        <v>3419</v>
      </c>
      <c r="D6815" t="s">
        <v>236</v>
      </c>
      <c r="E6815" t="s">
        <v>3420</v>
      </c>
      <c r="F6815" s="68">
        <v>41976</v>
      </c>
      <c r="H6815" s="68"/>
    </row>
    <row r="6816" spans="1:8">
      <c r="A6816" s="79" t="s">
        <v>13713</v>
      </c>
      <c r="B6816" s="80">
        <v>2019</v>
      </c>
      <c r="C6816" t="s">
        <v>3434</v>
      </c>
      <c r="D6816" t="s">
        <v>236</v>
      </c>
      <c r="E6816" t="s">
        <v>3435</v>
      </c>
      <c r="F6816" s="68">
        <v>41976</v>
      </c>
      <c r="H6816" s="68"/>
    </row>
    <row r="6817" spans="1:8">
      <c r="A6817" s="79" t="s">
        <v>13713</v>
      </c>
      <c r="B6817" s="80">
        <v>2019</v>
      </c>
      <c r="C6817" t="s">
        <v>3451</v>
      </c>
      <c r="D6817" t="s">
        <v>236</v>
      </c>
      <c r="E6817" t="s">
        <v>3452</v>
      </c>
      <c r="F6817" s="68">
        <v>41976</v>
      </c>
      <c r="H6817" s="68"/>
    </row>
    <row r="6818" spans="1:8">
      <c r="A6818" s="79" t="s">
        <v>13713</v>
      </c>
      <c r="B6818" s="80">
        <v>2019</v>
      </c>
      <c r="C6818" t="s">
        <v>3461</v>
      </c>
      <c r="D6818" t="s">
        <v>236</v>
      </c>
      <c r="E6818" t="s">
        <v>3462</v>
      </c>
      <c r="F6818" s="68">
        <v>41976</v>
      </c>
      <c r="H6818" s="68"/>
    </row>
    <row r="6819" spans="1:8">
      <c r="A6819" s="79" t="s">
        <v>13713</v>
      </c>
      <c r="B6819" s="80">
        <v>2019</v>
      </c>
      <c r="C6819" t="s">
        <v>3475</v>
      </c>
      <c r="D6819" t="s">
        <v>236</v>
      </c>
      <c r="E6819" t="s">
        <v>3476</v>
      </c>
      <c r="F6819" s="68">
        <v>41976</v>
      </c>
      <c r="H6819" s="68"/>
    </row>
    <row r="6820" spans="1:8">
      <c r="A6820" s="79" t="s">
        <v>13713</v>
      </c>
      <c r="B6820" s="80">
        <v>2019</v>
      </c>
      <c r="C6820" t="s">
        <v>3486</v>
      </c>
      <c r="D6820" t="s">
        <v>236</v>
      </c>
      <c r="E6820" t="s">
        <v>3487</v>
      </c>
      <c r="F6820" s="68">
        <v>41976</v>
      </c>
      <c r="H6820" s="68"/>
    </row>
    <row r="6821" spans="1:8">
      <c r="A6821" s="79" t="s">
        <v>13714</v>
      </c>
      <c r="B6821" s="80">
        <v>2019</v>
      </c>
      <c r="C6821" t="s">
        <v>3501</v>
      </c>
      <c r="D6821" t="s">
        <v>236</v>
      </c>
      <c r="E6821" t="s">
        <v>3502</v>
      </c>
      <c r="F6821" s="68">
        <v>41976</v>
      </c>
      <c r="H6821" s="68"/>
    </row>
    <row r="6822" spans="1:8">
      <c r="A6822" s="79" t="s">
        <v>13714</v>
      </c>
      <c r="B6822" s="80">
        <v>2019</v>
      </c>
      <c r="C6822" t="s">
        <v>3514</v>
      </c>
      <c r="D6822" t="s">
        <v>236</v>
      </c>
      <c r="E6822" t="s">
        <v>3515</v>
      </c>
      <c r="F6822" s="68">
        <v>41976</v>
      </c>
      <c r="H6822" s="68"/>
    </row>
    <row r="6823" spans="1:8">
      <c r="A6823" s="79" t="s">
        <v>13714</v>
      </c>
      <c r="B6823" s="80">
        <v>2019</v>
      </c>
      <c r="C6823" t="s">
        <v>15886</v>
      </c>
      <c r="D6823" t="s">
        <v>236</v>
      </c>
      <c r="E6823" t="s">
        <v>3530</v>
      </c>
      <c r="F6823" s="68">
        <v>41976</v>
      </c>
      <c r="H6823" s="68"/>
    </row>
    <row r="6824" spans="1:8">
      <c r="A6824" s="79" t="s">
        <v>13792</v>
      </c>
      <c r="B6824" s="80">
        <v>2020</v>
      </c>
      <c r="C6824" t="s">
        <v>3544</v>
      </c>
      <c r="D6824" t="s">
        <v>236</v>
      </c>
      <c r="E6824" t="s">
        <v>3545</v>
      </c>
      <c r="F6824" s="68">
        <v>42114</v>
      </c>
      <c r="H6824" s="68"/>
    </row>
    <row r="6825" spans="1:8">
      <c r="A6825" s="79" t="s">
        <v>13792</v>
      </c>
      <c r="B6825" s="80">
        <v>2020</v>
      </c>
      <c r="C6825" t="s">
        <v>3556</v>
      </c>
      <c r="D6825" t="s">
        <v>236</v>
      </c>
      <c r="E6825" t="s">
        <v>3557</v>
      </c>
      <c r="F6825" s="68">
        <v>42114</v>
      </c>
      <c r="H6825" s="68"/>
    </row>
    <row r="6826" spans="1:8">
      <c r="A6826" s="79" t="s">
        <v>13792</v>
      </c>
      <c r="B6826" s="80">
        <v>2020</v>
      </c>
      <c r="C6826" t="s">
        <v>3567</v>
      </c>
      <c r="D6826" t="s">
        <v>236</v>
      </c>
      <c r="E6826" t="s">
        <v>3568</v>
      </c>
      <c r="F6826" s="68">
        <v>42114</v>
      </c>
      <c r="H6826" s="68"/>
    </row>
    <row r="6827" spans="1:8">
      <c r="A6827" s="79" t="s">
        <v>13792</v>
      </c>
      <c r="B6827" s="80">
        <v>2020</v>
      </c>
      <c r="C6827" t="s">
        <v>3585</v>
      </c>
      <c r="D6827" t="s">
        <v>236</v>
      </c>
      <c r="E6827" t="s">
        <v>3586</v>
      </c>
      <c r="F6827" s="68">
        <v>42114</v>
      </c>
      <c r="H6827" s="68"/>
    </row>
    <row r="6828" spans="1:8">
      <c r="A6828" s="79" t="s">
        <v>14512</v>
      </c>
      <c r="B6828" s="80">
        <v>2020</v>
      </c>
      <c r="C6828" t="s">
        <v>3596</v>
      </c>
      <c r="D6828" t="s">
        <v>236</v>
      </c>
      <c r="E6828" t="s">
        <v>3597</v>
      </c>
      <c r="F6828" s="68">
        <v>42114</v>
      </c>
      <c r="H6828" s="68"/>
    </row>
    <row r="6829" spans="1:8">
      <c r="A6829" s="79" t="s">
        <v>14512</v>
      </c>
      <c r="B6829" s="80">
        <v>2020</v>
      </c>
      <c r="C6829" t="s">
        <v>3608</v>
      </c>
      <c r="D6829" t="s">
        <v>236</v>
      </c>
      <c r="E6829" t="s">
        <v>3609</v>
      </c>
      <c r="F6829" s="68">
        <v>41976</v>
      </c>
      <c r="H6829" s="68"/>
    </row>
    <row r="6830" spans="1:8">
      <c r="A6830" s="79" t="s">
        <v>14513</v>
      </c>
      <c r="B6830" s="80">
        <v>2020</v>
      </c>
      <c r="C6830" t="s">
        <v>3621</v>
      </c>
      <c r="D6830" t="s">
        <v>236</v>
      </c>
      <c r="E6830" t="s">
        <v>3622</v>
      </c>
      <c r="F6830" s="68">
        <v>41976</v>
      </c>
      <c r="H6830" s="68"/>
    </row>
    <row r="6831" spans="1:8">
      <c r="A6831" s="79" t="s">
        <v>14514</v>
      </c>
      <c r="B6831" s="80">
        <v>2020</v>
      </c>
      <c r="C6831" t="s">
        <v>15887</v>
      </c>
      <c r="D6831" t="s">
        <v>236</v>
      </c>
      <c r="E6831" t="s">
        <v>3633</v>
      </c>
      <c r="F6831" s="68">
        <v>41976</v>
      </c>
      <c r="H6831" s="68"/>
    </row>
    <row r="6832" spans="1:8">
      <c r="A6832" s="79" t="s">
        <v>14515</v>
      </c>
      <c r="B6832" s="80">
        <v>2020</v>
      </c>
      <c r="C6832" t="s">
        <v>3645</v>
      </c>
      <c r="D6832" t="s">
        <v>236</v>
      </c>
      <c r="E6832" t="s">
        <v>3646</v>
      </c>
      <c r="F6832" s="68">
        <v>41976</v>
      </c>
      <c r="H6832" s="68"/>
    </row>
    <row r="6833" spans="1:8">
      <c r="A6833" s="79" t="s">
        <v>14515</v>
      </c>
      <c r="B6833" s="80">
        <v>2020</v>
      </c>
      <c r="C6833" t="s">
        <v>15888</v>
      </c>
      <c r="D6833" t="s">
        <v>236</v>
      </c>
      <c r="E6833" t="s">
        <v>3657</v>
      </c>
      <c r="F6833" s="68">
        <v>41976</v>
      </c>
      <c r="H6833" s="68"/>
    </row>
    <row r="6834" spans="1:8">
      <c r="A6834" s="79" t="s">
        <v>14515</v>
      </c>
      <c r="B6834" s="80">
        <v>2020</v>
      </c>
      <c r="C6834" t="s">
        <v>3669</v>
      </c>
      <c r="D6834" t="s">
        <v>236</v>
      </c>
      <c r="E6834" t="s">
        <v>3670</v>
      </c>
      <c r="F6834" s="68">
        <v>41976</v>
      </c>
      <c r="H6834" s="68"/>
    </row>
    <row r="6835" spans="1:8">
      <c r="A6835" s="79" t="s">
        <v>14515</v>
      </c>
      <c r="B6835" s="80">
        <v>2020</v>
      </c>
      <c r="C6835" t="s">
        <v>3680</v>
      </c>
      <c r="D6835" t="s">
        <v>236</v>
      </c>
      <c r="E6835" t="s">
        <v>3681</v>
      </c>
      <c r="F6835" s="68">
        <v>41976</v>
      </c>
      <c r="H6835" s="68"/>
    </row>
    <row r="6836" spans="1:8">
      <c r="A6836" s="79" t="s">
        <v>14516</v>
      </c>
      <c r="B6836" s="80">
        <v>2020</v>
      </c>
      <c r="C6836" t="s">
        <v>15889</v>
      </c>
      <c r="D6836" t="s">
        <v>236</v>
      </c>
      <c r="E6836" t="s">
        <v>3696</v>
      </c>
      <c r="F6836" s="68">
        <v>41976</v>
      </c>
      <c r="H6836" s="68"/>
    </row>
    <row r="6837" spans="1:8">
      <c r="A6837" s="79" t="s">
        <v>14516</v>
      </c>
      <c r="B6837" s="80">
        <v>2020</v>
      </c>
      <c r="C6837" t="s">
        <v>3707</v>
      </c>
      <c r="D6837" t="s">
        <v>236</v>
      </c>
      <c r="E6837" t="s">
        <v>3708</v>
      </c>
      <c r="F6837" s="68">
        <v>41976</v>
      </c>
      <c r="H6837" s="68"/>
    </row>
    <row r="6838" spans="1:8">
      <c r="A6838" s="79" t="s">
        <v>14516</v>
      </c>
      <c r="B6838" s="80">
        <v>2020</v>
      </c>
      <c r="C6838" t="s">
        <v>3722</v>
      </c>
      <c r="D6838" t="s">
        <v>236</v>
      </c>
      <c r="E6838" t="s">
        <v>3723</v>
      </c>
      <c r="F6838" s="68">
        <v>41976</v>
      </c>
      <c r="H6838" s="68"/>
    </row>
    <row r="6839" spans="1:8">
      <c r="A6839" s="79" t="s">
        <v>14516</v>
      </c>
      <c r="B6839" s="80">
        <v>2020</v>
      </c>
      <c r="C6839" t="s">
        <v>3736</v>
      </c>
      <c r="D6839" t="s">
        <v>236</v>
      </c>
      <c r="E6839" t="s">
        <v>3737</v>
      </c>
      <c r="F6839" s="68">
        <v>41976</v>
      </c>
      <c r="H6839" s="68"/>
    </row>
    <row r="6840" spans="1:8">
      <c r="A6840" s="79" t="s">
        <v>14516</v>
      </c>
      <c r="B6840" s="80">
        <v>2020</v>
      </c>
      <c r="C6840" t="s">
        <v>3005</v>
      </c>
      <c r="D6840" t="s">
        <v>236</v>
      </c>
      <c r="E6840" t="s">
        <v>3748</v>
      </c>
      <c r="F6840" s="68">
        <v>41976</v>
      </c>
      <c r="H6840" s="68"/>
    </row>
    <row r="6841" spans="1:8">
      <c r="A6841" s="79" t="s">
        <v>13769</v>
      </c>
      <c r="B6841" s="80">
        <v>2020</v>
      </c>
      <c r="C6841" t="s">
        <v>3760</v>
      </c>
      <c r="D6841" t="s">
        <v>236</v>
      </c>
      <c r="E6841" t="s">
        <v>3761</v>
      </c>
      <c r="F6841" s="68">
        <v>41974</v>
      </c>
      <c r="H6841" s="68"/>
    </row>
    <row r="6842" spans="1:8">
      <c r="A6842" s="79" t="s">
        <v>13769</v>
      </c>
      <c r="B6842" s="80">
        <v>2020</v>
      </c>
      <c r="C6842" t="s">
        <v>15890</v>
      </c>
      <c r="D6842" t="s">
        <v>236</v>
      </c>
      <c r="E6842" t="s">
        <v>3770</v>
      </c>
      <c r="F6842" s="68">
        <v>41974</v>
      </c>
      <c r="H6842" s="68"/>
    </row>
    <row r="6843" spans="1:8">
      <c r="A6843" s="79" t="s">
        <v>14517</v>
      </c>
      <c r="B6843" s="80">
        <v>2020</v>
      </c>
      <c r="C6843" t="s">
        <v>333</v>
      </c>
      <c r="D6843" t="s">
        <v>236</v>
      </c>
      <c r="E6843" t="s">
        <v>3786</v>
      </c>
      <c r="F6843" s="68">
        <v>43160</v>
      </c>
      <c r="H6843" s="68"/>
    </row>
    <row r="6844" spans="1:8">
      <c r="A6844" s="79" t="s">
        <v>14518</v>
      </c>
      <c r="B6844" s="80">
        <v>2021</v>
      </c>
      <c r="C6844" t="s">
        <v>3795</v>
      </c>
      <c r="D6844" t="s">
        <v>236</v>
      </c>
      <c r="E6844" t="s">
        <v>3796</v>
      </c>
      <c r="F6844" s="68">
        <v>41976</v>
      </c>
      <c r="H6844" s="68"/>
    </row>
    <row r="6845" spans="1:8">
      <c r="A6845" s="79" t="s">
        <v>14519</v>
      </c>
      <c r="B6845" s="80">
        <v>2021</v>
      </c>
      <c r="C6845" t="s">
        <v>3811</v>
      </c>
      <c r="D6845" t="s">
        <v>236</v>
      </c>
      <c r="E6845" t="s">
        <v>3812</v>
      </c>
      <c r="F6845" s="68">
        <v>41976</v>
      </c>
      <c r="H6845" s="68"/>
    </row>
    <row r="6846" spans="1:8">
      <c r="A6846" s="79" t="s">
        <v>14519</v>
      </c>
      <c r="B6846" s="80">
        <v>2021</v>
      </c>
      <c r="C6846" t="s">
        <v>3826</v>
      </c>
      <c r="D6846" t="s">
        <v>236</v>
      </c>
      <c r="E6846" t="s">
        <v>3827</v>
      </c>
      <c r="F6846" s="68">
        <v>41976</v>
      </c>
      <c r="H6846" s="68"/>
    </row>
    <row r="6847" spans="1:8">
      <c r="A6847" s="79" t="s">
        <v>14033</v>
      </c>
      <c r="B6847" s="80">
        <v>2024</v>
      </c>
      <c r="C6847" t="s">
        <v>3836</v>
      </c>
      <c r="D6847" t="s">
        <v>236</v>
      </c>
      <c r="E6847" t="s">
        <v>3837</v>
      </c>
      <c r="F6847" s="68">
        <v>44532</v>
      </c>
      <c r="H6847" s="68"/>
    </row>
    <row r="6848" spans="1:8">
      <c r="A6848" s="79" t="s">
        <v>14110</v>
      </c>
      <c r="B6848" s="80">
        <v>2025</v>
      </c>
      <c r="C6848" t="s">
        <v>3847</v>
      </c>
      <c r="D6848" t="s">
        <v>236</v>
      </c>
      <c r="E6848" t="s">
        <v>3848</v>
      </c>
      <c r="F6848" s="68">
        <v>44834</v>
      </c>
      <c r="H6848" s="68"/>
    </row>
    <row r="6849" spans="1:8">
      <c r="A6849" s="79" t="s">
        <v>14520</v>
      </c>
      <c r="B6849" s="80">
        <v>2025</v>
      </c>
      <c r="C6849" t="s">
        <v>3851</v>
      </c>
      <c r="D6849" t="s">
        <v>236</v>
      </c>
      <c r="E6849" t="s">
        <v>3852</v>
      </c>
      <c r="F6849" s="68">
        <v>41912</v>
      </c>
      <c r="H6849" s="68"/>
    </row>
    <row r="6850" spans="1:8">
      <c r="A6850" s="79" t="s">
        <v>14521</v>
      </c>
      <c r="B6850" s="80">
        <v>2025</v>
      </c>
      <c r="C6850" t="s">
        <v>3867</v>
      </c>
      <c r="D6850" t="s">
        <v>236</v>
      </c>
      <c r="E6850" t="s">
        <v>3868</v>
      </c>
      <c r="F6850" s="68">
        <v>44600</v>
      </c>
      <c r="H6850" s="68"/>
    </row>
    <row r="6851" spans="1:8">
      <c r="A6851" s="79" t="s">
        <v>14522</v>
      </c>
      <c r="B6851" s="80">
        <v>2026</v>
      </c>
      <c r="C6851" t="s">
        <v>3874</v>
      </c>
      <c r="D6851" t="s">
        <v>236</v>
      </c>
      <c r="E6851" t="s">
        <v>3875</v>
      </c>
      <c r="F6851" s="68">
        <v>45103</v>
      </c>
      <c r="H6851" s="68"/>
    </row>
    <row r="6852" spans="1:8">
      <c r="A6852" s="79" t="s">
        <v>14522</v>
      </c>
      <c r="B6852" s="80">
        <v>2026</v>
      </c>
      <c r="C6852" t="s">
        <v>3883</v>
      </c>
      <c r="D6852" t="s">
        <v>236</v>
      </c>
      <c r="E6852" t="s">
        <v>3884</v>
      </c>
      <c r="F6852" s="68">
        <v>45103</v>
      </c>
      <c r="H6852" s="68"/>
    </row>
    <row r="6853" spans="1:8">
      <c r="A6853" s="79" t="s">
        <v>13923</v>
      </c>
      <c r="B6853" s="80">
        <v>2022</v>
      </c>
      <c r="C6853" t="s">
        <v>15891</v>
      </c>
      <c r="D6853" t="s">
        <v>528</v>
      </c>
      <c r="E6853" t="s">
        <v>529</v>
      </c>
      <c r="F6853" s="68">
        <v>43678</v>
      </c>
      <c r="H6853" s="68"/>
    </row>
    <row r="6854" spans="1:8">
      <c r="A6854" s="79" t="s">
        <v>13942</v>
      </c>
      <c r="B6854" s="80">
        <v>2022</v>
      </c>
      <c r="C6854" t="s">
        <v>580</v>
      </c>
      <c r="D6854" t="s">
        <v>528</v>
      </c>
      <c r="E6854" t="s">
        <v>581</v>
      </c>
      <c r="F6854" s="68">
        <v>43795</v>
      </c>
      <c r="H6854" s="68"/>
    </row>
    <row r="6855" spans="1:8">
      <c r="A6855" s="79" t="s">
        <v>13942</v>
      </c>
      <c r="B6855" s="80">
        <v>2022</v>
      </c>
      <c r="C6855" t="s">
        <v>761</v>
      </c>
      <c r="D6855" t="s">
        <v>528</v>
      </c>
      <c r="E6855" t="s">
        <v>762</v>
      </c>
      <c r="F6855" s="68">
        <v>43795</v>
      </c>
      <c r="H6855" s="68"/>
    </row>
    <row r="6856" spans="1:8">
      <c r="A6856" s="79" t="s">
        <v>72</v>
      </c>
      <c r="B6856" s="80">
        <v>2025</v>
      </c>
      <c r="C6856" t="s">
        <v>15892</v>
      </c>
      <c r="D6856" t="s">
        <v>528</v>
      </c>
      <c r="E6856" t="s">
        <v>936</v>
      </c>
      <c r="F6856" s="68">
        <v>45061</v>
      </c>
      <c r="H6856" s="68"/>
    </row>
    <row r="6857" spans="1:8">
      <c r="A6857" s="79" t="s">
        <v>72</v>
      </c>
      <c r="B6857" s="80">
        <v>2025</v>
      </c>
      <c r="C6857" t="s">
        <v>15893</v>
      </c>
      <c r="D6857" t="s">
        <v>528</v>
      </c>
      <c r="E6857" t="s">
        <v>1066</v>
      </c>
      <c r="F6857" s="68">
        <v>45061</v>
      </c>
      <c r="H6857" s="68"/>
    </row>
    <row r="6858" spans="1:8">
      <c r="A6858" s="79" t="s">
        <v>14128</v>
      </c>
      <c r="B6858" s="80">
        <v>2025</v>
      </c>
      <c r="C6858" t="s">
        <v>458</v>
      </c>
      <c r="D6858" t="s">
        <v>459</v>
      </c>
      <c r="E6858" t="s">
        <v>460</v>
      </c>
      <c r="F6858" s="68">
        <v>44712</v>
      </c>
      <c r="H6858" s="68"/>
    </row>
    <row r="6859" spans="1:8">
      <c r="A6859" s="79" t="s">
        <v>14523</v>
      </c>
      <c r="B6859" s="80">
        <v>2025</v>
      </c>
      <c r="C6859" t="s">
        <v>15894</v>
      </c>
      <c r="D6859" t="s">
        <v>459</v>
      </c>
      <c r="E6859" t="s">
        <v>575</v>
      </c>
      <c r="F6859" s="68">
        <v>45224</v>
      </c>
      <c r="H6859" s="68"/>
    </row>
    <row r="6860" spans="1:8">
      <c r="A6860" s="79" t="s">
        <v>13738</v>
      </c>
      <c r="B6860" s="80">
        <v>2020</v>
      </c>
      <c r="C6860" t="s">
        <v>971</v>
      </c>
      <c r="D6860" t="s">
        <v>652</v>
      </c>
      <c r="E6860" t="s">
        <v>972</v>
      </c>
      <c r="F6860" s="68">
        <v>41820</v>
      </c>
      <c r="H6860" s="68"/>
    </row>
    <row r="6861" spans="1:8">
      <c r="A6861" s="79" t="s">
        <v>13995</v>
      </c>
      <c r="B6861" s="80">
        <v>2023</v>
      </c>
      <c r="C6861" t="s">
        <v>15895</v>
      </c>
      <c r="D6861" t="s">
        <v>652</v>
      </c>
      <c r="E6861" t="s">
        <v>1038</v>
      </c>
      <c r="F6861" s="68">
        <v>44525</v>
      </c>
      <c r="H6861" s="68"/>
    </row>
    <row r="6862" spans="1:8">
      <c r="A6862" s="79" t="s">
        <v>14016</v>
      </c>
      <c r="B6862" s="80">
        <v>2024</v>
      </c>
      <c r="C6862" t="s">
        <v>15896</v>
      </c>
      <c r="D6862" t="s">
        <v>652</v>
      </c>
      <c r="E6862" t="s">
        <v>1205</v>
      </c>
      <c r="F6862" s="68">
        <v>44440</v>
      </c>
      <c r="H6862" s="68"/>
    </row>
    <row r="6863" spans="1:8">
      <c r="A6863" s="79" t="s">
        <v>14524</v>
      </c>
      <c r="B6863" s="80">
        <v>2025</v>
      </c>
      <c r="C6863" t="s">
        <v>1311</v>
      </c>
      <c r="D6863" t="s">
        <v>652</v>
      </c>
      <c r="E6863" t="s">
        <v>1312</v>
      </c>
      <c r="F6863" s="68">
        <v>44812</v>
      </c>
      <c r="H6863" s="68"/>
    </row>
    <row r="6864" spans="1:8">
      <c r="A6864" s="79" t="s">
        <v>14144</v>
      </c>
      <c r="B6864" s="80">
        <v>2025</v>
      </c>
      <c r="C6864" t="s">
        <v>15897</v>
      </c>
      <c r="D6864" t="s">
        <v>652</v>
      </c>
      <c r="E6864" t="s">
        <v>1375</v>
      </c>
      <c r="F6864" s="68">
        <v>44795</v>
      </c>
      <c r="H6864" s="68"/>
    </row>
    <row r="6865" spans="1:8">
      <c r="A6865" s="79" t="s">
        <v>14144</v>
      </c>
      <c r="B6865" s="80">
        <v>2025</v>
      </c>
      <c r="C6865" t="s">
        <v>1460</v>
      </c>
      <c r="D6865" t="s">
        <v>652</v>
      </c>
      <c r="E6865" t="s">
        <v>1461</v>
      </c>
      <c r="F6865" s="68">
        <v>44795</v>
      </c>
      <c r="H6865" s="68"/>
    </row>
    <row r="6866" spans="1:8">
      <c r="A6866" s="79" t="s">
        <v>14418</v>
      </c>
      <c r="B6866" s="80">
        <v>2025</v>
      </c>
      <c r="C6866" t="s">
        <v>1479</v>
      </c>
      <c r="D6866" t="s">
        <v>652</v>
      </c>
      <c r="E6866" t="s">
        <v>1480</v>
      </c>
      <c r="F6866" s="68">
        <v>44795</v>
      </c>
      <c r="H6866" s="68"/>
    </row>
    <row r="6867" spans="1:8">
      <c r="A6867" s="79" t="s">
        <v>14418</v>
      </c>
      <c r="B6867" s="80">
        <v>2025</v>
      </c>
      <c r="C6867" t="s">
        <v>1553</v>
      </c>
      <c r="D6867" t="s">
        <v>652</v>
      </c>
      <c r="E6867" t="s">
        <v>1554</v>
      </c>
      <c r="F6867" s="68">
        <v>43890</v>
      </c>
      <c r="H6867" s="68"/>
    </row>
    <row r="6868" spans="1:8">
      <c r="A6868" s="79" t="s">
        <v>14525</v>
      </c>
      <c r="B6868" s="80">
        <v>2018</v>
      </c>
      <c r="C6868" t="s">
        <v>1839</v>
      </c>
      <c r="D6868" t="s">
        <v>1721</v>
      </c>
      <c r="E6868" t="s">
        <v>1840</v>
      </c>
      <c r="F6868" s="68">
        <v>41730</v>
      </c>
      <c r="H6868" s="68"/>
    </row>
    <row r="6869" spans="1:8">
      <c r="A6869" s="79" t="s">
        <v>14293</v>
      </c>
      <c r="B6869" s="80">
        <v>2018</v>
      </c>
      <c r="C6869" t="s">
        <v>1892</v>
      </c>
      <c r="D6869" t="s">
        <v>1721</v>
      </c>
      <c r="E6869" t="s">
        <v>1893</v>
      </c>
      <c r="F6869" s="68">
        <v>42036</v>
      </c>
      <c r="H6869" s="68"/>
    </row>
    <row r="6870" spans="1:8">
      <c r="A6870" s="79" t="s">
        <v>14300</v>
      </c>
      <c r="B6870" s="80">
        <v>2019</v>
      </c>
      <c r="C6870" t="s">
        <v>1958</v>
      </c>
      <c r="D6870" t="s">
        <v>1721</v>
      </c>
      <c r="E6870" t="s">
        <v>1959</v>
      </c>
      <c r="F6870" s="68">
        <v>42494</v>
      </c>
      <c r="H6870" s="68"/>
    </row>
    <row r="6871" spans="1:8">
      <c r="A6871" s="79" t="s">
        <v>14526</v>
      </c>
      <c r="B6871" s="80">
        <v>2019</v>
      </c>
      <c r="C6871" t="s">
        <v>2018</v>
      </c>
      <c r="D6871" t="s">
        <v>1721</v>
      </c>
      <c r="E6871" t="s">
        <v>2019</v>
      </c>
      <c r="F6871" s="68">
        <v>42494</v>
      </c>
      <c r="H6871" s="68"/>
    </row>
    <row r="6872" spans="1:8">
      <c r="A6872" s="79" t="s">
        <v>14527</v>
      </c>
      <c r="B6872" s="80">
        <v>2019</v>
      </c>
      <c r="C6872" t="s">
        <v>2071</v>
      </c>
      <c r="D6872" t="s">
        <v>1721</v>
      </c>
      <c r="E6872" t="s">
        <v>2072</v>
      </c>
      <c r="F6872" s="68">
        <v>42278</v>
      </c>
      <c r="H6872" s="68"/>
    </row>
    <row r="6873" spans="1:8">
      <c r="A6873" s="79" t="s">
        <v>14527</v>
      </c>
      <c r="B6873" s="80">
        <v>2019</v>
      </c>
      <c r="C6873" t="s">
        <v>2120</v>
      </c>
      <c r="D6873" t="s">
        <v>1721</v>
      </c>
      <c r="E6873" t="s">
        <v>2121</v>
      </c>
      <c r="F6873" s="68">
        <v>42278</v>
      </c>
      <c r="H6873" s="68"/>
    </row>
    <row r="6874" spans="1:8">
      <c r="A6874" s="79" t="s">
        <v>13718</v>
      </c>
      <c r="B6874" s="80">
        <v>2019</v>
      </c>
      <c r="C6874" t="s">
        <v>2164</v>
      </c>
      <c r="D6874" t="s">
        <v>1721</v>
      </c>
      <c r="E6874" t="s">
        <v>2165</v>
      </c>
      <c r="F6874" s="68">
        <v>41584</v>
      </c>
      <c r="H6874" s="68"/>
    </row>
    <row r="6875" spans="1:8">
      <c r="A6875" s="79" t="s">
        <v>13771</v>
      </c>
      <c r="B6875" s="80">
        <v>2020</v>
      </c>
      <c r="C6875" t="s">
        <v>15898</v>
      </c>
      <c r="D6875" t="s">
        <v>1721</v>
      </c>
      <c r="E6875" t="s">
        <v>2187</v>
      </c>
      <c r="F6875" s="68">
        <v>42583</v>
      </c>
      <c r="H6875" s="68"/>
    </row>
    <row r="6876" spans="1:8">
      <c r="A6876" s="79" t="s">
        <v>13809</v>
      </c>
      <c r="B6876" s="80">
        <v>2021</v>
      </c>
      <c r="C6876" t="s">
        <v>2274</v>
      </c>
      <c r="D6876" t="s">
        <v>1721</v>
      </c>
      <c r="E6876" t="s">
        <v>2275</v>
      </c>
      <c r="F6876" s="68">
        <v>42583</v>
      </c>
      <c r="H6876" s="68"/>
    </row>
    <row r="6877" spans="1:8">
      <c r="A6877" s="79" t="s">
        <v>13839</v>
      </c>
      <c r="B6877" s="80">
        <v>2021</v>
      </c>
      <c r="C6877" t="s">
        <v>2301</v>
      </c>
      <c r="D6877" t="s">
        <v>1721</v>
      </c>
      <c r="E6877" t="s">
        <v>2302</v>
      </c>
      <c r="F6877" s="68">
        <v>43132</v>
      </c>
      <c r="H6877" s="68"/>
    </row>
    <row r="6878" spans="1:8">
      <c r="A6878" s="79" t="s">
        <v>13859</v>
      </c>
      <c r="B6878" s="80">
        <v>2021</v>
      </c>
      <c r="C6878" t="s">
        <v>2329</v>
      </c>
      <c r="D6878" t="s">
        <v>1721</v>
      </c>
      <c r="E6878" t="s">
        <v>2330</v>
      </c>
      <c r="F6878" s="68">
        <v>42736</v>
      </c>
      <c r="H6878" s="68"/>
    </row>
    <row r="6879" spans="1:8">
      <c r="A6879" s="79" t="s">
        <v>14528</v>
      </c>
      <c r="B6879" s="80">
        <v>2021</v>
      </c>
      <c r="C6879" t="s">
        <v>3444</v>
      </c>
      <c r="D6879" t="s">
        <v>1721</v>
      </c>
      <c r="E6879" t="s">
        <v>2364</v>
      </c>
      <c r="F6879" s="68">
        <v>43282</v>
      </c>
      <c r="H6879" s="68"/>
    </row>
    <row r="6880" spans="1:8">
      <c r="A6880" s="79" t="s">
        <v>13839</v>
      </c>
      <c r="B6880" s="80">
        <v>2021</v>
      </c>
      <c r="C6880" t="s">
        <v>3444</v>
      </c>
      <c r="D6880" t="s">
        <v>1721</v>
      </c>
      <c r="E6880" t="s">
        <v>2420</v>
      </c>
      <c r="F6880" s="68">
        <v>41940</v>
      </c>
      <c r="H6880" s="68"/>
    </row>
    <row r="6881" spans="1:8">
      <c r="A6881" s="79" t="s">
        <v>13839</v>
      </c>
      <c r="B6881" s="80">
        <v>2021</v>
      </c>
      <c r="C6881" t="s">
        <v>15899</v>
      </c>
      <c r="D6881" t="s">
        <v>1721</v>
      </c>
      <c r="E6881" t="s">
        <v>2455</v>
      </c>
      <c r="F6881" s="68">
        <v>42072</v>
      </c>
      <c r="H6881" s="68"/>
    </row>
    <row r="6882" spans="1:8">
      <c r="A6882" s="79" t="s">
        <v>13839</v>
      </c>
      <c r="B6882" s="80">
        <v>2021</v>
      </c>
      <c r="C6882" t="s">
        <v>2489</v>
      </c>
      <c r="D6882" t="s">
        <v>1721</v>
      </c>
      <c r="E6882" t="s">
        <v>2490</v>
      </c>
      <c r="F6882" s="68">
        <v>43221</v>
      </c>
      <c r="H6882" s="68"/>
    </row>
    <row r="6883" spans="1:8">
      <c r="A6883" s="79" t="s">
        <v>13846</v>
      </c>
      <c r="B6883" s="80">
        <v>2021</v>
      </c>
      <c r="C6883" t="s">
        <v>3444</v>
      </c>
      <c r="D6883" t="s">
        <v>1721</v>
      </c>
      <c r="E6883" t="s">
        <v>2548</v>
      </c>
      <c r="F6883" s="68">
        <v>43282</v>
      </c>
      <c r="H6883" s="68"/>
    </row>
    <row r="6884" spans="1:8">
      <c r="A6884" s="79" t="s">
        <v>13846</v>
      </c>
      <c r="B6884" s="80">
        <v>2021</v>
      </c>
      <c r="C6884" t="s">
        <v>3444</v>
      </c>
      <c r="D6884" t="s">
        <v>1721</v>
      </c>
      <c r="E6884" t="s">
        <v>2584</v>
      </c>
      <c r="F6884" s="68">
        <v>43313</v>
      </c>
      <c r="H6884" s="68"/>
    </row>
    <row r="6885" spans="1:8">
      <c r="A6885" s="79" t="s">
        <v>13849</v>
      </c>
      <c r="B6885" s="80">
        <v>2021</v>
      </c>
      <c r="C6885" t="s">
        <v>3444</v>
      </c>
      <c r="D6885" t="s">
        <v>1721</v>
      </c>
      <c r="E6885" t="s">
        <v>2617</v>
      </c>
      <c r="F6885" s="68">
        <v>43009</v>
      </c>
      <c r="H6885" s="68"/>
    </row>
    <row r="6886" spans="1:8">
      <c r="A6886" s="79" t="s">
        <v>13849</v>
      </c>
      <c r="B6886" s="80">
        <v>2021</v>
      </c>
      <c r="C6886" t="s">
        <v>15900</v>
      </c>
      <c r="D6886" t="s">
        <v>1721</v>
      </c>
      <c r="E6886" t="s">
        <v>2648</v>
      </c>
      <c r="F6886" s="68">
        <v>42736</v>
      </c>
      <c r="H6886" s="68"/>
    </row>
    <row r="6887" spans="1:8">
      <c r="A6887" s="79" t="s">
        <v>13876</v>
      </c>
      <c r="B6887" s="80">
        <v>2022</v>
      </c>
      <c r="C6887" t="s">
        <v>2674</v>
      </c>
      <c r="D6887" t="s">
        <v>1721</v>
      </c>
      <c r="E6887" t="s">
        <v>2675</v>
      </c>
      <c r="F6887" s="68">
        <v>42491</v>
      </c>
      <c r="H6887" s="68"/>
    </row>
    <row r="6888" spans="1:8">
      <c r="A6888" s="79" t="s">
        <v>13887</v>
      </c>
      <c r="B6888" s="80">
        <v>2022</v>
      </c>
      <c r="C6888" t="s">
        <v>2329</v>
      </c>
      <c r="D6888" t="s">
        <v>1721</v>
      </c>
      <c r="E6888" t="s">
        <v>2702</v>
      </c>
      <c r="F6888" s="68">
        <v>44013</v>
      </c>
      <c r="H6888" s="68"/>
    </row>
    <row r="6889" spans="1:8">
      <c r="A6889" s="79" t="s">
        <v>13887</v>
      </c>
      <c r="B6889" s="80">
        <v>2022</v>
      </c>
      <c r="C6889" t="s">
        <v>2728</v>
      </c>
      <c r="D6889" t="s">
        <v>1721</v>
      </c>
      <c r="E6889" t="s">
        <v>2729</v>
      </c>
      <c r="F6889" s="68">
        <v>43831</v>
      </c>
      <c r="H6889" s="68"/>
    </row>
    <row r="6890" spans="1:8">
      <c r="A6890" s="79" t="s">
        <v>13887</v>
      </c>
      <c r="B6890" s="80">
        <v>2022</v>
      </c>
      <c r="C6890" t="s">
        <v>15901</v>
      </c>
      <c r="D6890" t="s">
        <v>1721</v>
      </c>
      <c r="E6890" t="s">
        <v>2757</v>
      </c>
      <c r="F6890" s="68">
        <v>43891</v>
      </c>
      <c r="H6890" s="68"/>
    </row>
    <row r="6891" spans="1:8">
      <c r="A6891" s="79" t="s">
        <v>13927</v>
      </c>
      <c r="B6891" s="80">
        <v>2022</v>
      </c>
      <c r="C6891" t="s">
        <v>2775</v>
      </c>
      <c r="D6891" t="s">
        <v>1721</v>
      </c>
      <c r="E6891" t="s">
        <v>2776</v>
      </c>
      <c r="F6891" s="68">
        <v>43922</v>
      </c>
      <c r="H6891" s="68"/>
    </row>
    <row r="6892" spans="1:8">
      <c r="A6892" s="79" t="s">
        <v>13874</v>
      </c>
      <c r="B6892" s="80">
        <v>2022</v>
      </c>
      <c r="C6892" t="s">
        <v>15902</v>
      </c>
      <c r="D6892" t="s">
        <v>1721</v>
      </c>
      <c r="E6892" t="s">
        <v>2807</v>
      </c>
      <c r="F6892" s="68">
        <v>43313</v>
      </c>
      <c r="H6892" s="68"/>
    </row>
    <row r="6893" spans="1:8">
      <c r="A6893" s="79" t="s">
        <v>13874</v>
      </c>
      <c r="B6893" s="80">
        <v>2022</v>
      </c>
      <c r="C6893" t="s">
        <v>2834</v>
      </c>
      <c r="D6893" t="s">
        <v>1721</v>
      </c>
      <c r="E6893" t="s">
        <v>2835</v>
      </c>
      <c r="F6893" s="68">
        <v>43313</v>
      </c>
      <c r="H6893" s="68"/>
    </row>
    <row r="6894" spans="1:8">
      <c r="A6894" s="79" t="s">
        <v>14339</v>
      </c>
      <c r="B6894" s="80">
        <v>2022</v>
      </c>
      <c r="C6894" t="s">
        <v>15903</v>
      </c>
      <c r="D6894" t="s">
        <v>1721</v>
      </c>
      <c r="E6894" t="s">
        <v>2876</v>
      </c>
      <c r="F6894" s="68">
        <v>43586</v>
      </c>
      <c r="H6894" s="68"/>
    </row>
    <row r="6895" spans="1:8">
      <c r="A6895" s="79" t="s">
        <v>13887</v>
      </c>
      <c r="B6895" s="80">
        <v>2022</v>
      </c>
      <c r="C6895" t="s">
        <v>2897</v>
      </c>
      <c r="D6895" t="s">
        <v>1721</v>
      </c>
      <c r="E6895" t="s">
        <v>2898</v>
      </c>
      <c r="F6895" s="68">
        <v>43831</v>
      </c>
      <c r="H6895" s="68"/>
    </row>
    <row r="6896" spans="1:8">
      <c r="A6896" s="79" t="s">
        <v>13926</v>
      </c>
      <c r="B6896" s="80">
        <v>2022</v>
      </c>
      <c r="C6896" t="s">
        <v>3384</v>
      </c>
      <c r="D6896" t="s">
        <v>1721</v>
      </c>
      <c r="E6896" t="s">
        <v>2913</v>
      </c>
      <c r="F6896" s="68">
        <v>43344</v>
      </c>
      <c r="H6896" s="68"/>
    </row>
    <row r="6897" spans="1:8">
      <c r="A6897" s="79" t="s">
        <v>13960</v>
      </c>
      <c r="B6897" s="80">
        <v>2023</v>
      </c>
      <c r="C6897" t="s">
        <v>2953</v>
      </c>
      <c r="D6897" t="s">
        <v>1721</v>
      </c>
      <c r="E6897" t="s">
        <v>2954</v>
      </c>
      <c r="F6897" s="68">
        <v>44228</v>
      </c>
      <c r="H6897" s="68"/>
    </row>
    <row r="6898" spans="1:8">
      <c r="A6898" s="79" t="s">
        <v>13972</v>
      </c>
      <c r="B6898" s="80">
        <v>2023</v>
      </c>
      <c r="C6898" t="s">
        <v>15904</v>
      </c>
      <c r="D6898" t="s">
        <v>1721</v>
      </c>
      <c r="E6898" t="s">
        <v>2961</v>
      </c>
      <c r="F6898" s="68">
        <v>44013</v>
      </c>
      <c r="H6898" s="68"/>
    </row>
    <row r="6899" spans="1:8">
      <c r="A6899" s="79" t="s">
        <v>13992</v>
      </c>
      <c r="B6899" s="80">
        <v>2023</v>
      </c>
      <c r="C6899" t="s">
        <v>2979</v>
      </c>
      <c r="D6899" t="s">
        <v>1721</v>
      </c>
      <c r="E6899" t="s">
        <v>2980</v>
      </c>
      <c r="F6899" s="68">
        <v>43739</v>
      </c>
      <c r="H6899" s="68"/>
    </row>
    <row r="6900" spans="1:8">
      <c r="A6900" s="79" t="s">
        <v>13992</v>
      </c>
      <c r="B6900" s="80">
        <v>2023</v>
      </c>
      <c r="C6900" t="s">
        <v>1209</v>
      </c>
      <c r="D6900" t="s">
        <v>1721</v>
      </c>
      <c r="E6900" t="s">
        <v>3002</v>
      </c>
      <c r="F6900" s="68">
        <v>43770</v>
      </c>
      <c r="H6900" s="68"/>
    </row>
    <row r="6901" spans="1:8">
      <c r="A6901" s="79" t="s">
        <v>13960</v>
      </c>
      <c r="B6901" s="80">
        <v>2023</v>
      </c>
      <c r="C6901" t="s">
        <v>3049</v>
      </c>
      <c r="D6901" t="s">
        <v>1721</v>
      </c>
      <c r="E6901" t="s">
        <v>3050</v>
      </c>
      <c r="F6901" s="68">
        <v>44136</v>
      </c>
      <c r="H6901" s="68"/>
    </row>
    <row r="6902" spans="1:8">
      <c r="A6902" s="79" t="s">
        <v>13960</v>
      </c>
      <c r="B6902" s="80">
        <v>2023</v>
      </c>
      <c r="C6902" t="s">
        <v>3078</v>
      </c>
      <c r="D6902" t="s">
        <v>1721</v>
      </c>
      <c r="E6902" t="s">
        <v>3079</v>
      </c>
      <c r="F6902" s="68">
        <v>44105</v>
      </c>
      <c r="H6902" s="68"/>
    </row>
    <row r="6903" spans="1:8">
      <c r="A6903" s="79" t="s">
        <v>13972</v>
      </c>
      <c r="B6903" s="80">
        <v>2023</v>
      </c>
      <c r="C6903" t="s">
        <v>3084</v>
      </c>
      <c r="D6903" t="s">
        <v>1721</v>
      </c>
      <c r="E6903" t="s">
        <v>3085</v>
      </c>
      <c r="F6903" s="68">
        <v>43739</v>
      </c>
      <c r="H6903" s="68"/>
    </row>
    <row r="6904" spans="1:8">
      <c r="A6904" s="79" t="s">
        <v>13972</v>
      </c>
      <c r="B6904" s="80">
        <v>2023</v>
      </c>
      <c r="C6904" t="s">
        <v>3107</v>
      </c>
      <c r="D6904" t="s">
        <v>1721</v>
      </c>
      <c r="E6904" t="s">
        <v>3108</v>
      </c>
      <c r="F6904" s="68">
        <v>44013</v>
      </c>
      <c r="H6904" s="68"/>
    </row>
    <row r="6905" spans="1:8">
      <c r="A6905" s="79" t="s">
        <v>13992</v>
      </c>
      <c r="B6905" s="80">
        <v>2023</v>
      </c>
      <c r="C6905" t="s">
        <v>3146</v>
      </c>
      <c r="D6905" t="s">
        <v>1721</v>
      </c>
      <c r="E6905" t="s">
        <v>3147</v>
      </c>
      <c r="F6905" s="68">
        <v>43556</v>
      </c>
      <c r="H6905" s="68"/>
    </row>
    <row r="6906" spans="1:8">
      <c r="A6906" s="79" t="s">
        <v>13992</v>
      </c>
      <c r="B6906" s="80">
        <v>2023</v>
      </c>
      <c r="C6906" t="s">
        <v>3151</v>
      </c>
      <c r="D6906" t="s">
        <v>1721</v>
      </c>
      <c r="E6906" t="s">
        <v>3152</v>
      </c>
      <c r="F6906" s="68">
        <v>43734</v>
      </c>
      <c r="H6906" s="68"/>
    </row>
    <row r="6907" spans="1:8">
      <c r="A6907" s="79" t="s">
        <v>13992</v>
      </c>
      <c r="B6907" s="80">
        <v>2023</v>
      </c>
      <c r="C6907" t="s">
        <v>3175</v>
      </c>
      <c r="D6907" t="s">
        <v>1721</v>
      </c>
      <c r="E6907" t="s">
        <v>3176</v>
      </c>
      <c r="F6907" s="68">
        <v>44209</v>
      </c>
      <c r="H6907" s="68"/>
    </row>
    <row r="6908" spans="1:8">
      <c r="A6908" s="79" t="s">
        <v>13992</v>
      </c>
      <c r="B6908" s="80">
        <v>2023</v>
      </c>
      <c r="C6908" t="s">
        <v>3193</v>
      </c>
      <c r="D6908" t="s">
        <v>1721</v>
      </c>
      <c r="E6908" t="s">
        <v>3194</v>
      </c>
      <c r="F6908" s="68">
        <v>43739</v>
      </c>
      <c r="H6908" s="68"/>
    </row>
    <row r="6909" spans="1:8">
      <c r="A6909" s="79" t="s">
        <v>14016</v>
      </c>
      <c r="B6909" s="80">
        <v>2024</v>
      </c>
      <c r="C6909" t="s">
        <v>3222</v>
      </c>
      <c r="D6909" t="s">
        <v>1721</v>
      </c>
      <c r="E6909" t="s">
        <v>3223</v>
      </c>
      <c r="F6909" s="68">
        <v>42675</v>
      </c>
      <c r="H6909" s="68"/>
    </row>
    <row r="6910" spans="1:8">
      <c r="A6910" s="79" t="s">
        <v>14035</v>
      </c>
      <c r="B6910" s="80">
        <v>2024</v>
      </c>
      <c r="C6910" t="s">
        <v>3222</v>
      </c>
      <c r="D6910" t="s">
        <v>1721</v>
      </c>
      <c r="E6910" t="s">
        <v>3245</v>
      </c>
      <c r="F6910" s="68">
        <v>42927</v>
      </c>
      <c r="H6910" s="68"/>
    </row>
    <row r="6911" spans="1:8">
      <c r="A6911" s="79" t="s">
        <v>14067</v>
      </c>
      <c r="B6911" s="80">
        <v>2024</v>
      </c>
      <c r="C6911" t="s">
        <v>3259</v>
      </c>
      <c r="D6911" t="s">
        <v>1721</v>
      </c>
      <c r="E6911" t="s">
        <v>3260</v>
      </c>
      <c r="F6911" s="68">
        <v>44583</v>
      </c>
      <c r="H6911" s="68"/>
    </row>
    <row r="6912" spans="1:8">
      <c r="A6912" s="79" t="s">
        <v>14073</v>
      </c>
      <c r="B6912" s="80">
        <v>2024</v>
      </c>
      <c r="C6912" t="s">
        <v>3283</v>
      </c>
      <c r="D6912" t="s">
        <v>1721</v>
      </c>
      <c r="E6912" t="s">
        <v>3284</v>
      </c>
      <c r="F6912" s="68">
        <v>44664</v>
      </c>
      <c r="H6912" s="68"/>
    </row>
    <row r="6913" spans="1:8">
      <c r="A6913" s="79" t="s">
        <v>14093</v>
      </c>
      <c r="B6913" s="80">
        <v>2024</v>
      </c>
      <c r="C6913" t="s">
        <v>3299</v>
      </c>
      <c r="D6913" t="s">
        <v>1721</v>
      </c>
      <c r="E6913" t="s">
        <v>3300</v>
      </c>
      <c r="F6913" s="68">
        <v>44803</v>
      </c>
      <c r="H6913" s="68"/>
    </row>
    <row r="6914" spans="1:8">
      <c r="A6914" s="79" t="s">
        <v>14016</v>
      </c>
      <c r="B6914" s="80">
        <v>2024</v>
      </c>
      <c r="C6914" t="s">
        <v>3316</v>
      </c>
      <c r="D6914" t="s">
        <v>1721</v>
      </c>
      <c r="E6914" t="s">
        <v>3317</v>
      </c>
      <c r="F6914" s="68">
        <v>44496</v>
      </c>
      <c r="H6914" s="68"/>
    </row>
    <row r="6915" spans="1:8">
      <c r="A6915" s="79" t="s">
        <v>14016</v>
      </c>
      <c r="B6915" s="80">
        <v>2024</v>
      </c>
      <c r="C6915" t="s">
        <v>15905</v>
      </c>
      <c r="D6915" t="s">
        <v>1721</v>
      </c>
      <c r="E6915" t="s">
        <v>3332</v>
      </c>
      <c r="F6915" s="68">
        <v>44425</v>
      </c>
      <c r="H6915" s="68"/>
    </row>
    <row r="6916" spans="1:8">
      <c r="A6916" s="79" t="s">
        <v>14016</v>
      </c>
      <c r="B6916" s="80">
        <v>2024</v>
      </c>
      <c r="C6916" t="s">
        <v>3346</v>
      </c>
      <c r="D6916" t="s">
        <v>1721</v>
      </c>
      <c r="E6916" t="s">
        <v>3347</v>
      </c>
      <c r="F6916" s="68">
        <v>44501</v>
      </c>
      <c r="H6916" s="68"/>
    </row>
    <row r="6917" spans="1:8">
      <c r="A6917" s="79" t="s">
        <v>14016</v>
      </c>
      <c r="B6917" s="80">
        <v>2024</v>
      </c>
      <c r="C6917" t="s">
        <v>3366</v>
      </c>
      <c r="D6917" t="s">
        <v>1721</v>
      </c>
      <c r="E6917" t="s">
        <v>3367</v>
      </c>
      <c r="F6917" s="68">
        <v>42692</v>
      </c>
      <c r="H6917" s="68"/>
    </row>
    <row r="6918" spans="1:8">
      <c r="A6918" s="79" t="s">
        <v>14016</v>
      </c>
      <c r="B6918" s="80">
        <v>2024</v>
      </c>
      <c r="C6918" t="s">
        <v>3384</v>
      </c>
      <c r="D6918" t="s">
        <v>1721</v>
      </c>
      <c r="E6918" t="s">
        <v>3385</v>
      </c>
      <c r="F6918" s="68">
        <v>43132</v>
      </c>
      <c r="H6918" s="68"/>
    </row>
    <row r="6919" spans="1:8">
      <c r="A6919" s="79" t="s">
        <v>14035</v>
      </c>
      <c r="B6919" s="80">
        <v>2024</v>
      </c>
      <c r="C6919" t="s">
        <v>15906</v>
      </c>
      <c r="D6919" t="s">
        <v>1721</v>
      </c>
      <c r="E6919" t="s">
        <v>3400</v>
      </c>
      <c r="F6919" s="68">
        <v>43586</v>
      </c>
      <c r="H6919" s="68"/>
    </row>
    <row r="6920" spans="1:8">
      <c r="A6920" s="79" t="s">
        <v>14035</v>
      </c>
      <c r="B6920" s="80">
        <v>2024</v>
      </c>
      <c r="C6920" t="s">
        <v>3413</v>
      </c>
      <c r="D6920" t="s">
        <v>1721</v>
      </c>
      <c r="E6920" t="s">
        <v>3414</v>
      </c>
      <c r="F6920" s="68">
        <v>42927</v>
      </c>
      <c r="H6920" s="68"/>
    </row>
    <row r="6921" spans="1:8">
      <c r="A6921" s="79" t="s">
        <v>14035</v>
      </c>
      <c r="B6921" s="80">
        <v>2024</v>
      </c>
      <c r="C6921" t="s">
        <v>3428</v>
      </c>
      <c r="D6921" t="s">
        <v>1721</v>
      </c>
      <c r="E6921" t="s">
        <v>3429</v>
      </c>
      <c r="F6921" s="68">
        <v>42309</v>
      </c>
      <c r="H6921" s="68"/>
    </row>
    <row r="6922" spans="1:8">
      <c r="A6922" s="79" t="s">
        <v>14067</v>
      </c>
      <c r="B6922" s="80">
        <v>2024</v>
      </c>
      <c r="C6922" t="s">
        <v>3444</v>
      </c>
      <c r="D6922" t="s">
        <v>1721</v>
      </c>
      <c r="E6922" t="s">
        <v>3445</v>
      </c>
      <c r="F6922" s="68">
        <v>44773</v>
      </c>
      <c r="H6922" s="68"/>
    </row>
    <row r="6923" spans="1:8">
      <c r="A6923" s="79" t="s">
        <v>14073</v>
      </c>
      <c r="B6923" s="80">
        <v>2024</v>
      </c>
      <c r="C6923" t="s">
        <v>3384</v>
      </c>
      <c r="D6923" t="s">
        <v>1721</v>
      </c>
      <c r="E6923" t="s">
        <v>3460</v>
      </c>
      <c r="F6923" s="68">
        <v>44804</v>
      </c>
      <c r="H6923" s="68"/>
    </row>
    <row r="6924" spans="1:8">
      <c r="A6924" s="79" t="s">
        <v>14073</v>
      </c>
      <c r="B6924" s="80">
        <v>2024</v>
      </c>
      <c r="C6924" t="s">
        <v>3471</v>
      </c>
      <c r="D6924" t="s">
        <v>1721</v>
      </c>
      <c r="E6924" t="s">
        <v>3472</v>
      </c>
      <c r="F6924" s="68">
        <v>44804</v>
      </c>
      <c r="H6924" s="68"/>
    </row>
    <row r="6925" spans="1:8">
      <c r="A6925" s="79" t="s">
        <v>14093</v>
      </c>
      <c r="B6925" s="80">
        <v>2024</v>
      </c>
      <c r="C6925" t="s">
        <v>3483</v>
      </c>
      <c r="D6925" t="s">
        <v>1721</v>
      </c>
      <c r="E6925" t="s">
        <v>3484</v>
      </c>
      <c r="F6925" s="68">
        <v>44601</v>
      </c>
      <c r="H6925" s="68"/>
    </row>
    <row r="6926" spans="1:8">
      <c r="A6926" s="79" t="s">
        <v>14169</v>
      </c>
      <c r="B6926" s="80">
        <v>2025</v>
      </c>
      <c r="C6926" t="s">
        <v>3493</v>
      </c>
      <c r="D6926" t="s">
        <v>1721</v>
      </c>
      <c r="E6926" t="s">
        <v>3494</v>
      </c>
      <c r="F6926" s="68">
        <v>44620</v>
      </c>
      <c r="H6926" s="68"/>
    </row>
    <row r="6927" spans="1:8">
      <c r="A6927" s="79" t="s">
        <v>14169</v>
      </c>
      <c r="B6927" s="80">
        <v>2025</v>
      </c>
      <c r="C6927" t="s">
        <v>3506</v>
      </c>
      <c r="D6927" t="s">
        <v>1721</v>
      </c>
      <c r="E6927" t="s">
        <v>3507</v>
      </c>
      <c r="F6927" s="68">
        <v>44870</v>
      </c>
      <c r="H6927" s="68"/>
    </row>
    <row r="6928" spans="1:8">
      <c r="A6928" s="79" t="s">
        <v>14121</v>
      </c>
      <c r="B6928" s="80">
        <v>2025</v>
      </c>
      <c r="C6928" t="s">
        <v>3512</v>
      </c>
      <c r="D6928" t="s">
        <v>1721</v>
      </c>
      <c r="E6928" t="s">
        <v>3513</v>
      </c>
      <c r="F6928" s="68">
        <v>44777</v>
      </c>
      <c r="H6928" s="68"/>
    </row>
    <row r="6929" spans="1:8">
      <c r="A6929" s="79" t="s">
        <v>14121</v>
      </c>
      <c r="B6929" s="80">
        <v>2025</v>
      </c>
      <c r="C6929" t="s">
        <v>3526</v>
      </c>
      <c r="D6929" t="s">
        <v>1721</v>
      </c>
      <c r="E6929" t="s">
        <v>3527</v>
      </c>
      <c r="F6929" s="68">
        <v>43594</v>
      </c>
      <c r="H6929" s="68"/>
    </row>
    <row r="6930" spans="1:8">
      <c r="A6930" s="79" t="s">
        <v>14121</v>
      </c>
      <c r="B6930" s="80">
        <v>2025</v>
      </c>
      <c r="C6930" t="s">
        <v>3538</v>
      </c>
      <c r="D6930" t="s">
        <v>1721</v>
      </c>
      <c r="E6930" t="s">
        <v>3539</v>
      </c>
      <c r="F6930" s="68">
        <v>44804</v>
      </c>
      <c r="H6930" s="68"/>
    </row>
    <row r="6931" spans="1:8">
      <c r="A6931" s="79" t="s">
        <v>14121</v>
      </c>
      <c r="B6931" s="80">
        <v>2025</v>
      </c>
      <c r="C6931" t="s">
        <v>3550</v>
      </c>
      <c r="D6931" t="s">
        <v>1721</v>
      </c>
      <c r="E6931" t="s">
        <v>3551</v>
      </c>
      <c r="F6931" s="68">
        <v>42674</v>
      </c>
      <c r="H6931" s="68"/>
    </row>
    <row r="6932" spans="1:8">
      <c r="A6932" s="79" t="s">
        <v>14133</v>
      </c>
      <c r="B6932" s="80">
        <v>2025</v>
      </c>
      <c r="C6932" t="s">
        <v>3561</v>
      </c>
      <c r="D6932" t="s">
        <v>1721</v>
      </c>
      <c r="E6932" t="s">
        <v>3562</v>
      </c>
      <c r="F6932" s="68">
        <v>44757</v>
      </c>
      <c r="H6932" s="68"/>
    </row>
    <row r="6933" spans="1:8">
      <c r="A6933" s="79" t="s">
        <v>14133</v>
      </c>
      <c r="B6933" s="80">
        <v>2025</v>
      </c>
      <c r="C6933" t="s">
        <v>3577</v>
      </c>
      <c r="D6933" t="s">
        <v>1721</v>
      </c>
      <c r="E6933" t="s">
        <v>3578</v>
      </c>
      <c r="F6933" s="68">
        <v>44757</v>
      </c>
      <c r="H6933" s="68"/>
    </row>
    <row r="6934" spans="1:8">
      <c r="A6934" s="79" t="s">
        <v>14133</v>
      </c>
      <c r="B6934" s="80">
        <v>2025</v>
      </c>
      <c r="C6934" t="s">
        <v>15907</v>
      </c>
      <c r="D6934" t="s">
        <v>1721</v>
      </c>
      <c r="E6934" t="s">
        <v>3589</v>
      </c>
      <c r="F6934" s="68">
        <v>44757</v>
      </c>
      <c r="H6934" s="68"/>
    </row>
    <row r="6935" spans="1:8">
      <c r="A6935" s="79" t="s">
        <v>14133</v>
      </c>
      <c r="B6935" s="80">
        <v>2025</v>
      </c>
      <c r="C6935" t="s">
        <v>3599</v>
      </c>
      <c r="D6935" t="s">
        <v>1721</v>
      </c>
      <c r="E6935" t="s">
        <v>3600</v>
      </c>
      <c r="F6935" s="68">
        <v>44757</v>
      </c>
      <c r="H6935" s="68"/>
    </row>
    <row r="6936" spans="1:8">
      <c r="A6936" s="79" t="s">
        <v>14133</v>
      </c>
      <c r="B6936" s="80">
        <v>2025</v>
      </c>
      <c r="C6936" t="s">
        <v>3612</v>
      </c>
      <c r="D6936" t="s">
        <v>1721</v>
      </c>
      <c r="E6936" t="s">
        <v>3613</v>
      </c>
      <c r="F6936" s="68">
        <v>44757</v>
      </c>
      <c r="H6936" s="68"/>
    </row>
    <row r="6937" spans="1:8">
      <c r="A6937" s="79" t="s">
        <v>14133</v>
      </c>
      <c r="B6937" s="80">
        <v>2025</v>
      </c>
      <c r="C6937" t="s">
        <v>3627</v>
      </c>
      <c r="D6937" t="s">
        <v>1721</v>
      </c>
      <c r="E6937" t="s">
        <v>3628</v>
      </c>
      <c r="F6937" s="68">
        <v>44757</v>
      </c>
      <c r="H6937" s="68"/>
    </row>
    <row r="6938" spans="1:8">
      <c r="A6938" s="79" t="s">
        <v>14133</v>
      </c>
      <c r="B6938" s="80">
        <v>2025</v>
      </c>
      <c r="C6938" t="s">
        <v>3638</v>
      </c>
      <c r="D6938" t="s">
        <v>1721</v>
      </c>
      <c r="E6938" t="s">
        <v>3639</v>
      </c>
      <c r="F6938" s="68">
        <v>44757</v>
      </c>
      <c r="H6938" s="68"/>
    </row>
    <row r="6939" spans="1:8">
      <c r="A6939" s="79" t="s">
        <v>14133</v>
      </c>
      <c r="B6939" s="80">
        <v>2025</v>
      </c>
      <c r="C6939" t="s">
        <v>3650</v>
      </c>
      <c r="D6939" t="s">
        <v>1721</v>
      </c>
      <c r="E6939" t="s">
        <v>3651</v>
      </c>
      <c r="F6939" s="68">
        <v>44757</v>
      </c>
      <c r="H6939" s="68"/>
    </row>
    <row r="6940" spans="1:8">
      <c r="A6940" s="79" t="s">
        <v>14133</v>
      </c>
      <c r="B6940" s="80">
        <v>2025</v>
      </c>
      <c r="C6940" t="s">
        <v>3662</v>
      </c>
      <c r="D6940" t="s">
        <v>1721</v>
      </c>
      <c r="E6940" t="s">
        <v>3663</v>
      </c>
      <c r="F6940" s="68">
        <v>44757</v>
      </c>
      <c r="H6940" s="68"/>
    </row>
    <row r="6941" spans="1:8">
      <c r="A6941" s="79" t="s">
        <v>14133</v>
      </c>
      <c r="B6941" s="80">
        <v>2025</v>
      </c>
      <c r="C6941" t="s">
        <v>15908</v>
      </c>
      <c r="D6941" t="s">
        <v>1721</v>
      </c>
      <c r="E6941" t="s">
        <v>3674</v>
      </c>
      <c r="F6941" s="68">
        <v>44757</v>
      </c>
      <c r="H6941" s="68"/>
    </row>
    <row r="6942" spans="1:8">
      <c r="A6942" s="79" t="s">
        <v>14133</v>
      </c>
      <c r="B6942" s="80">
        <v>2025</v>
      </c>
      <c r="C6942" t="s">
        <v>3688</v>
      </c>
      <c r="D6942" t="s">
        <v>1721</v>
      </c>
      <c r="E6942" t="s">
        <v>3689</v>
      </c>
      <c r="F6942" s="68">
        <v>44757</v>
      </c>
      <c r="H6942" s="68"/>
    </row>
    <row r="6943" spans="1:8">
      <c r="A6943" s="79" t="s">
        <v>14133</v>
      </c>
      <c r="B6943" s="80">
        <v>2025</v>
      </c>
      <c r="C6943" t="s">
        <v>15909</v>
      </c>
      <c r="D6943" t="s">
        <v>1721</v>
      </c>
      <c r="E6943" t="s">
        <v>3698</v>
      </c>
      <c r="F6943" s="68">
        <v>44757</v>
      </c>
      <c r="H6943" s="68"/>
    </row>
    <row r="6944" spans="1:8">
      <c r="A6944" s="79" t="s">
        <v>14133</v>
      </c>
      <c r="B6944" s="80">
        <v>2025</v>
      </c>
      <c r="C6944" t="s">
        <v>3710</v>
      </c>
      <c r="D6944" t="s">
        <v>1721</v>
      </c>
      <c r="E6944" t="s">
        <v>3711</v>
      </c>
      <c r="F6944" s="68">
        <v>44757</v>
      </c>
      <c r="H6944" s="68"/>
    </row>
    <row r="6945" spans="1:8">
      <c r="A6945" s="79" t="s">
        <v>14133</v>
      </c>
      <c r="B6945" s="80">
        <v>2025</v>
      </c>
      <c r="C6945" t="s">
        <v>3724</v>
      </c>
      <c r="D6945" t="s">
        <v>1721</v>
      </c>
      <c r="E6945" t="s">
        <v>3725</v>
      </c>
      <c r="F6945" s="68">
        <v>44757</v>
      </c>
      <c r="H6945" s="68"/>
    </row>
    <row r="6946" spans="1:8">
      <c r="A6946" s="79" t="s">
        <v>14133</v>
      </c>
      <c r="B6946" s="80">
        <v>2025</v>
      </c>
      <c r="C6946" t="s">
        <v>3738</v>
      </c>
      <c r="D6946" t="s">
        <v>1721</v>
      </c>
      <c r="E6946" t="s">
        <v>3739</v>
      </c>
      <c r="F6946" s="68">
        <v>44757</v>
      </c>
      <c r="H6946" s="68"/>
    </row>
    <row r="6947" spans="1:8">
      <c r="A6947" s="79" t="s">
        <v>14133</v>
      </c>
      <c r="B6947" s="80">
        <v>2025</v>
      </c>
      <c r="C6947" t="s">
        <v>3750</v>
      </c>
      <c r="D6947" t="s">
        <v>1721</v>
      </c>
      <c r="E6947" t="s">
        <v>3751</v>
      </c>
      <c r="F6947" s="68">
        <v>44757</v>
      </c>
      <c r="H6947" s="68"/>
    </row>
    <row r="6948" spans="1:8">
      <c r="A6948" s="79" t="s">
        <v>14133</v>
      </c>
      <c r="B6948" s="80">
        <v>2025</v>
      </c>
      <c r="C6948" t="s">
        <v>15910</v>
      </c>
      <c r="D6948" t="s">
        <v>1721</v>
      </c>
      <c r="E6948" t="s">
        <v>3764</v>
      </c>
      <c r="F6948" s="68">
        <v>44757</v>
      </c>
      <c r="H6948" s="68"/>
    </row>
    <row r="6949" spans="1:8">
      <c r="A6949" s="79" t="s">
        <v>14133</v>
      </c>
      <c r="B6949" s="80">
        <v>2025</v>
      </c>
      <c r="C6949" t="s">
        <v>3774</v>
      </c>
      <c r="D6949" t="s">
        <v>1721</v>
      </c>
      <c r="E6949" t="s">
        <v>3775</v>
      </c>
      <c r="F6949" s="68">
        <v>44882</v>
      </c>
      <c r="H6949" s="68"/>
    </row>
    <row r="6950" spans="1:8">
      <c r="A6950" s="79" t="s">
        <v>14133</v>
      </c>
      <c r="B6950" s="80">
        <v>2025</v>
      </c>
      <c r="C6950" t="s">
        <v>3787</v>
      </c>
      <c r="D6950" t="s">
        <v>1721</v>
      </c>
      <c r="E6950" t="s">
        <v>3788</v>
      </c>
      <c r="F6950" s="68">
        <v>44864</v>
      </c>
      <c r="H6950" s="68"/>
    </row>
    <row r="6951" spans="1:8">
      <c r="A6951" s="79" t="s">
        <v>14158</v>
      </c>
      <c r="B6951" s="80">
        <v>2025</v>
      </c>
      <c r="C6951" t="s">
        <v>3804</v>
      </c>
      <c r="D6951" t="s">
        <v>1721</v>
      </c>
      <c r="E6951" t="s">
        <v>3805</v>
      </c>
      <c r="F6951" s="68">
        <v>45413</v>
      </c>
      <c r="H6951" s="68"/>
    </row>
    <row r="6952" spans="1:8">
      <c r="A6952" s="79" t="s">
        <v>14160</v>
      </c>
      <c r="B6952" s="80">
        <v>2025</v>
      </c>
      <c r="C6952" t="s">
        <v>4236</v>
      </c>
      <c r="D6952" t="s">
        <v>1721</v>
      </c>
      <c r="E6952" t="s">
        <v>3821</v>
      </c>
      <c r="F6952" s="68">
        <v>45138</v>
      </c>
      <c r="H6952" s="68"/>
    </row>
    <row r="6953" spans="1:8">
      <c r="A6953" s="79" t="s">
        <v>14160</v>
      </c>
      <c r="B6953" s="80">
        <v>2025</v>
      </c>
      <c r="C6953" t="s">
        <v>4236</v>
      </c>
      <c r="D6953" t="s">
        <v>1721</v>
      </c>
      <c r="E6953" t="s">
        <v>3832</v>
      </c>
      <c r="F6953" s="68">
        <v>45138</v>
      </c>
      <c r="H6953" s="68"/>
    </row>
    <row r="6954" spans="1:8">
      <c r="A6954" s="79" t="s">
        <v>14110</v>
      </c>
      <c r="B6954" s="80">
        <v>2025</v>
      </c>
      <c r="C6954" t="s">
        <v>3838</v>
      </c>
      <c r="D6954" t="s">
        <v>1721</v>
      </c>
      <c r="E6954" t="s">
        <v>3839</v>
      </c>
      <c r="F6954" s="68">
        <v>44810</v>
      </c>
      <c r="H6954" s="68"/>
    </row>
    <row r="6955" spans="1:8">
      <c r="A6955" s="79" t="s">
        <v>14169</v>
      </c>
      <c r="B6955" s="80">
        <v>2025</v>
      </c>
      <c r="C6955" t="s">
        <v>3857</v>
      </c>
      <c r="D6955" t="s">
        <v>1721</v>
      </c>
      <c r="E6955" t="s">
        <v>3858</v>
      </c>
      <c r="F6955" s="68">
        <v>44749</v>
      </c>
      <c r="H6955" s="68"/>
    </row>
    <row r="6956" spans="1:8">
      <c r="A6956" s="79" t="s">
        <v>14121</v>
      </c>
      <c r="B6956" s="80">
        <v>2025</v>
      </c>
      <c r="C6956" t="s">
        <v>15911</v>
      </c>
      <c r="D6956" t="s">
        <v>1721</v>
      </c>
      <c r="E6956" t="s">
        <v>3860</v>
      </c>
      <c r="F6956" s="68">
        <v>44777</v>
      </c>
      <c r="H6956" s="68"/>
    </row>
    <row r="6957" spans="1:8">
      <c r="A6957" s="79" t="s">
        <v>14121</v>
      </c>
      <c r="B6957" s="80">
        <v>2025</v>
      </c>
      <c r="C6957" t="s">
        <v>15912</v>
      </c>
      <c r="D6957" t="s">
        <v>1721</v>
      </c>
      <c r="E6957" t="s">
        <v>3869</v>
      </c>
      <c r="F6957" s="68">
        <v>44368</v>
      </c>
      <c r="H6957" s="68"/>
    </row>
    <row r="6958" spans="1:8">
      <c r="A6958" s="79" t="s">
        <v>14121</v>
      </c>
      <c r="B6958" s="80">
        <v>2025</v>
      </c>
      <c r="C6958" t="s">
        <v>15913</v>
      </c>
      <c r="D6958" t="s">
        <v>1721</v>
      </c>
      <c r="E6958" t="s">
        <v>3878</v>
      </c>
      <c r="F6958" s="68">
        <v>42674</v>
      </c>
      <c r="H6958" s="68"/>
    </row>
    <row r="6959" spans="1:8">
      <c r="A6959" s="79" t="s">
        <v>14177</v>
      </c>
      <c r="B6959" s="80">
        <v>2026</v>
      </c>
      <c r="C6959" t="s">
        <v>3886</v>
      </c>
      <c r="D6959" t="s">
        <v>1721</v>
      </c>
      <c r="E6959" t="s">
        <v>3887</v>
      </c>
      <c r="F6959" s="68">
        <v>45138</v>
      </c>
      <c r="H6959" s="68"/>
    </row>
    <row r="6960" spans="1:8">
      <c r="A6960" s="79" t="s">
        <v>14177</v>
      </c>
      <c r="B6960" s="80">
        <v>2026</v>
      </c>
      <c r="C6960" t="s">
        <v>3892</v>
      </c>
      <c r="D6960" t="s">
        <v>1721</v>
      </c>
      <c r="E6960" t="s">
        <v>3893</v>
      </c>
      <c r="F6960" s="68">
        <v>45138</v>
      </c>
      <c r="H6960" s="68"/>
    </row>
    <row r="6961" spans="1:8">
      <c r="A6961" s="79" t="s">
        <v>14179</v>
      </c>
      <c r="B6961" s="80">
        <v>2026</v>
      </c>
      <c r="C6961" t="s">
        <v>3898</v>
      </c>
      <c r="D6961" t="s">
        <v>1721</v>
      </c>
      <c r="E6961" t="s">
        <v>3899</v>
      </c>
      <c r="F6961" s="68">
        <v>45162</v>
      </c>
      <c r="H6961" s="68"/>
    </row>
    <row r="6962" spans="1:8">
      <c r="A6962" s="79" t="s">
        <v>14179</v>
      </c>
      <c r="B6962" s="80">
        <v>2026</v>
      </c>
      <c r="C6962" t="s">
        <v>15914</v>
      </c>
      <c r="D6962" t="s">
        <v>1721</v>
      </c>
      <c r="E6962" t="s">
        <v>3908</v>
      </c>
      <c r="F6962" s="68">
        <v>44678</v>
      </c>
      <c r="H6962" s="68"/>
    </row>
    <row r="6963" spans="1:8">
      <c r="A6963" s="79" t="s">
        <v>14186</v>
      </c>
      <c r="B6963" s="80">
        <v>2026</v>
      </c>
      <c r="C6963" t="s">
        <v>3915</v>
      </c>
      <c r="D6963" t="s">
        <v>1721</v>
      </c>
      <c r="E6963" t="s">
        <v>3916</v>
      </c>
      <c r="F6963" s="68">
        <v>45329</v>
      </c>
      <c r="H6963" s="68"/>
    </row>
    <row r="6964" spans="1:8">
      <c r="A6964" s="79" t="s">
        <v>14187</v>
      </c>
      <c r="B6964" s="80">
        <v>2026</v>
      </c>
      <c r="C6964" t="s">
        <v>3921</v>
      </c>
      <c r="D6964" t="s">
        <v>1721</v>
      </c>
      <c r="E6964" t="s">
        <v>3922</v>
      </c>
      <c r="F6964" s="68">
        <v>45161</v>
      </c>
      <c r="H6964" s="68"/>
    </row>
    <row r="6965" spans="1:8">
      <c r="A6965" s="79" t="s">
        <v>14196</v>
      </c>
      <c r="B6965" s="80">
        <v>2026</v>
      </c>
      <c r="C6965" t="s">
        <v>3934</v>
      </c>
      <c r="D6965" t="s">
        <v>1721</v>
      </c>
      <c r="E6965" t="s">
        <v>3935</v>
      </c>
      <c r="F6965" s="68">
        <v>45124</v>
      </c>
      <c r="H6965" s="68"/>
    </row>
    <row r="6966" spans="1:8">
      <c r="A6966" s="79" t="s">
        <v>14196</v>
      </c>
      <c r="B6966" s="80">
        <v>2026</v>
      </c>
      <c r="C6966" t="s">
        <v>15915</v>
      </c>
      <c r="D6966" t="s">
        <v>1721</v>
      </c>
      <c r="E6966" t="s">
        <v>3940</v>
      </c>
      <c r="F6966" s="68">
        <v>45124</v>
      </c>
      <c r="H6966" s="68"/>
    </row>
    <row r="6967" spans="1:8">
      <c r="A6967" s="79" t="s">
        <v>14196</v>
      </c>
      <c r="B6967" s="80">
        <v>2026</v>
      </c>
      <c r="C6967" t="s">
        <v>3222</v>
      </c>
      <c r="D6967" t="s">
        <v>1721</v>
      </c>
      <c r="E6967" t="s">
        <v>3946</v>
      </c>
      <c r="F6967" s="68">
        <v>42860</v>
      </c>
      <c r="H6967" s="68"/>
    </row>
    <row r="6968" spans="1:8">
      <c r="A6968" s="79" t="s">
        <v>14529</v>
      </c>
      <c r="B6968" s="80">
        <v>2026</v>
      </c>
      <c r="C6968" t="s">
        <v>3950</v>
      </c>
      <c r="D6968" t="s">
        <v>1721</v>
      </c>
      <c r="E6968" t="s">
        <v>3951</v>
      </c>
      <c r="F6968" s="68">
        <v>45118</v>
      </c>
      <c r="H6968" s="68"/>
    </row>
    <row r="6969" spans="1:8">
      <c r="A6969" s="79" t="s">
        <v>14529</v>
      </c>
      <c r="B6969" s="80">
        <v>2026</v>
      </c>
      <c r="C6969" t="s">
        <v>3955</v>
      </c>
      <c r="D6969" t="s">
        <v>1721</v>
      </c>
      <c r="E6969" t="s">
        <v>3956</v>
      </c>
      <c r="F6969" s="68">
        <v>44580</v>
      </c>
      <c r="H6969" s="68"/>
    </row>
    <row r="6970" spans="1:8">
      <c r="A6970" s="79" t="s">
        <v>14530</v>
      </c>
      <c r="B6970" s="80">
        <v>2026</v>
      </c>
      <c r="C6970" t="s">
        <v>3960</v>
      </c>
      <c r="D6970" t="s">
        <v>1721</v>
      </c>
      <c r="E6970" t="s">
        <v>3961</v>
      </c>
      <c r="F6970" s="68">
        <v>45054</v>
      </c>
      <c r="H6970" s="68"/>
    </row>
    <row r="6971" spans="1:8">
      <c r="A6971" s="79" t="s">
        <v>14177</v>
      </c>
      <c r="B6971" s="80">
        <v>2026</v>
      </c>
      <c r="C6971" t="s">
        <v>3964</v>
      </c>
      <c r="D6971" t="s">
        <v>1721</v>
      </c>
      <c r="E6971" t="s">
        <v>3965</v>
      </c>
      <c r="F6971" s="68">
        <v>44150</v>
      </c>
      <c r="H6971" s="68"/>
    </row>
    <row r="6972" spans="1:8">
      <c r="A6972" s="79" t="s">
        <v>14179</v>
      </c>
      <c r="B6972" s="80">
        <v>2026</v>
      </c>
      <c r="C6972" t="s">
        <v>3968</v>
      </c>
      <c r="D6972" t="s">
        <v>1721</v>
      </c>
      <c r="E6972" t="s">
        <v>3969</v>
      </c>
      <c r="F6972" s="68">
        <v>45264</v>
      </c>
      <c r="H6972" s="68"/>
    </row>
    <row r="6973" spans="1:8">
      <c r="A6973" s="79" t="s">
        <v>14179</v>
      </c>
      <c r="B6973" s="80">
        <v>2026</v>
      </c>
      <c r="C6973" t="s">
        <v>3974</v>
      </c>
      <c r="D6973" t="s">
        <v>1721</v>
      </c>
      <c r="E6973" t="s">
        <v>3975</v>
      </c>
      <c r="F6973" s="68">
        <v>44678</v>
      </c>
      <c r="H6973" s="68"/>
    </row>
    <row r="6974" spans="1:8">
      <c r="A6974" s="79" t="s">
        <v>14196</v>
      </c>
      <c r="B6974" s="80">
        <v>2026</v>
      </c>
      <c r="C6974" t="s">
        <v>3982</v>
      </c>
      <c r="D6974" t="s">
        <v>1721</v>
      </c>
      <c r="E6974" t="s">
        <v>3983</v>
      </c>
      <c r="F6974" s="68">
        <v>42860</v>
      </c>
      <c r="H6974" s="68"/>
    </row>
    <row r="6975" spans="1:8">
      <c r="A6975" s="79" t="s">
        <v>14196</v>
      </c>
      <c r="B6975" s="80">
        <v>2026</v>
      </c>
      <c r="C6975" t="s">
        <v>3988</v>
      </c>
      <c r="D6975" t="s">
        <v>1721</v>
      </c>
      <c r="E6975" t="s">
        <v>3989</v>
      </c>
      <c r="F6975" s="68">
        <v>45128</v>
      </c>
      <c r="H6975" s="68"/>
    </row>
    <row r="6976" spans="1:8">
      <c r="A6976" s="79" t="s">
        <v>14203</v>
      </c>
      <c r="B6976" s="80">
        <v>2026</v>
      </c>
      <c r="C6976" t="s">
        <v>3993</v>
      </c>
      <c r="D6976" t="s">
        <v>1721</v>
      </c>
      <c r="E6976" t="s">
        <v>3994</v>
      </c>
      <c r="F6976" s="68">
        <v>45275</v>
      </c>
      <c r="H6976" s="68"/>
    </row>
    <row r="6977" spans="1:8">
      <c r="A6977" s="79" t="s">
        <v>14529</v>
      </c>
      <c r="B6977" s="80">
        <v>2026</v>
      </c>
      <c r="C6977" t="s">
        <v>3999</v>
      </c>
      <c r="D6977" t="s">
        <v>1721</v>
      </c>
      <c r="E6977" t="s">
        <v>4000</v>
      </c>
      <c r="F6977" s="68">
        <v>44580</v>
      </c>
      <c r="H6977" s="68"/>
    </row>
    <row r="6978" spans="1:8">
      <c r="A6978" s="79" t="s">
        <v>13713</v>
      </c>
      <c r="B6978" s="80">
        <v>2019</v>
      </c>
      <c r="C6978" t="s">
        <v>320</v>
      </c>
      <c r="D6978" t="s">
        <v>321</v>
      </c>
      <c r="E6978" t="s">
        <v>322</v>
      </c>
      <c r="F6978" s="68">
        <v>41082</v>
      </c>
      <c r="H6978" s="68"/>
    </row>
    <row r="6979" spans="1:8">
      <c r="A6979" s="79" t="s">
        <v>13713</v>
      </c>
      <c r="B6979" s="80">
        <v>2019</v>
      </c>
      <c r="C6979" t="s">
        <v>603</v>
      </c>
      <c r="D6979" t="s">
        <v>321</v>
      </c>
      <c r="E6979" t="s">
        <v>604</v>
      </c>
      <c r="F6979" s="68">
        <v>41071</v>
      </c>
      <c r="H6979" s="68"/>
    </row>
    <row r="6980" spans="1:8">
      <c r="A6980" s="79" t="s">
        <v>13713</v>
      </c>
      <c r="B6980" s="80">
        <v>2019</v>
      </c>
      <c r="C6980" t="s">
        <v>778</v>
      </c>
      <c r="D6980" t="s">
        <v>321</v>
      </c>
      <c r="E6980" t="s">
        <v>779</v>
      </c>
      <c r="F6980" s="68">
        <v>41071</v>
      </c>
      <c r="H6980" s="68"/>
    </row>
    <row r="6981" spans="1:8">
      <c r="A6981" s="79" t="s">
        <v>13713</v>
      </c>
      <c r="B6981" s="80">
        <v>2019</v>
      </c>
      <c r="C6981" t="s">
        <v>909</v>
      </c>
      <c r="D6981" t="s">
        <v>321</v>
      </c>
      <c r="E6981" t="s">
        <v>910</v>
      </c>
      <c r="F6981" s="68">
        <v>41071</v>
      </c>
      <c r="H6981" s="68"/>
    </row>
    <row r="6982" spans="1:8">
      <c r="A6982" s="79" t="s">
        <v>13713</v>
      </c>
      <c r="B6982" s="80">
        <v>2019</v>
      </c>
      <c r="C6982" t="s">
        <v>1043</v>
      </c>
      <c r="D6982" t="s">
        <v>321</v>
      </c>
      <c r="E6982" t="s">
        <v>1044</v>
      </c>
      <c r="F6982" s="68">
        <v>41071</v>
      </c>
      <c r="H6982" s="68"/>
    </row>
    <row r="6983" spans="1:8">
      <c r="A6983" s="79" t="s">
        <v>13713</v>
      </c>
      <c r="B6983" s="80">
        <v>2019</v>
      </c>
      <c r="C6983" t="s">
        <v>1147</v>
      </c>
      <c r="D6983" t="s">
        <v>321</v>
      </c>
      <c r="E6983" t="s">
        <v>1148</v>
      </c>
      <c r="F6983" s="68">
        <v>41071</v>
      </c>
      <c r="H6983" s="68"/>
    </row>
    <row r="6984" spans="1:8">
      <c r="A6984" s="79" t="s">
        <v>13713</v>
      </c>
      <c r="B6984" s="80">
        <v>2019</v>
      </c>
      <c r="C6984" t="s">
        <v>1244</v>
      </c>
      <c r="D6984" t="s">
        <v>321</v>
      </c>
      <c r="E6984" t="s">
        <v>1245</v>
      </c>
      <c r="F6984" s="68">
        <v>41071</v>
      </c>
      <c r="H6984" s="68"/>
    </row>
    <row r="6985" spans="1:8">
      <c r="A6985" s="79" t="s">
        <v>13713</v>
      </c>
      <c r="B6985" s="80">
        <v>2019</v>
      </c>
      <c r="C6985" t="s">
        <v>1342</v>
      </c>
      <c r="D6985" t="s">
        <v>321</v>
      </c>
      <c r="E6985" t="s">
        <v>1343</v>
      </c>
      <c r="F6985" s="68">
        <v>41071</v>
      </c>
      <c r="H6985" s="68"/>
    </row>
    <row r="6986" spans="1:8">
      <c r="A6986" s="79" t="s">
        <v>13713</v>
      </c>
      <c r="B6986" s="80">
        <v>2019</v>
      </c>
      <c r="C6986" t="s">
        <v>1423</v>
      </c>
      <c r="D6986" t="s">
        <v>321</v>
      </c>
      <c r="E6986" t="s">
        <v>1424</v>
      </c>
      <c r="F6986" s="68">
        <v>41071</v>
      </c>
      <c r="H6986" s="68"/>
    </row>
    <row r="6987" spans="1:8">
      <c r="A6987" s="79" t="s">
        <v>13713</v>
      </c>
      <c r="B6987" s="80">
        <v>2019</v>
      </c>
      <c r="C6987" t="s">
        <v>1506</v>
      </c>
      <c r="D6987" t="s">
        <v>321</v>
      </c>
      <c r="E6987" t="s">
        <v>1507</v>
      </c>
      <c r="F6987" s="68">
        <v>41071</v>
      </c>
      <c r="H6987" s="68"/>
    </row>
    <row r="6988" spans="1:8">
      <c r="A6988" s="79" t="s">
        <v>13713</v>
      </c>
      <c r="B6988" s="80">
        <v>2019</v>
      </c>
      <c r="C6988" t="s">
        <v>1570</v>
      </c>
      <c r="D6988" t="s">
        <v>321</v>
      </c>
      <c r="E6988" t="s">
        <v>1571</v>
      </c>
      <c r="F6988" s="68">
        <v>41071</v>
      </c>
      <c r="H6988" s="68"/>
    </row>
    <row r="6989" spans="1:8">
      <c r="A6989" s="79" t="s">
        <v>13713</v>
      </c>
      <c r="B6989" s="80">
        <v>2019</v>
      </c>
      <c r="C6989" t="s">
        <v>1637</v>
      </c>
      <c r="D6989" t="s">
        <v>321</v>
      </c>
      <c r="E6989" t="s">
        <v>1638</v>
      </c>
      <c r="F6989" s="68">
        <v>41071</v>
      </c>
      <c r="H6989" s="68"/>
    </row>
    <row r="6990" spans="1:8">
      <c r="A6990" s="79" t="s">
        <v>13713</v>
      </c>
      <c r="B6990" s="80">
        <v>2019</v>
      </c>
      <c r="C6990" t="s">
        <v>15916</v>
      </c>
      <c r="D6990" t="s">
        <v>321</v>
      </c>
      <c r="E6990" t="s">
        <v>1702</v>
      </c>
      <c r="F6990" s="68">
        <v>41071</v>
      </c>
      <c r="H6990" s="68"/>
    </row>
    <row r="6991" spans="1:8">
      <c r="A6991" s="79" t="s">
        <v>13714</v>
      </c>
      <c r="B6991" s="80">
        <v>2019</v>
      </c>
      <c r="C6991" t="s">
        <v>1769</v>
      </c>
      <c r="D6991" t="s">
        <v>321</v>
      </c>
      <c r="E6991" t="s">
        <v>1770</v>
      </c>
      <c r="F6991" s="68">
        <v>41071</v>
      </c>
      <c r="H6991" s="68"/>
    </row>
    <row r="6992" spans="1:8">
      <c r="A6992" s="79" t="s">
        <v>13714</v>
      </c>
      <c r="B6992" s="80">
        <v>2019</v>
      </c>
      <c r="C6992" t="s">
        <v>1823</v>
      </c>
      <c r="D6992" t="s">
        <v>321</v>
      </c>
      <c r="E6992" t="s">
        <v>1824</v>
      </c>
      <c r="F6992" s="68">
        <v>41071</v>
      </c>
      <c r="H6992" s="68"/>
    </row>
    <row r="6993" spans="1:8">
      <c r="A6993" s="79" t="s">
        <v>13714</v>
      </c>
      <c r="B6993" s="80">
        <v>2019</v>
      </c>
      <c r="C6993" t="s">
        <v>1877</v>
      </c>
      <c r="D6993" t="s">
        <v>321</v>
      </c>
      <c r="E6993" t="s">
        <v>1878</v>
      </c>
      <c r="F6993" s="68">
        <v>41071</v>
      </c>
      <c r="H6993" s="68"/>
    </row>
    <row r="6994" spans="1:8">
      <c r="A6994" s="79" t="s">
        <v>13714</v>
      </c>
      <c r="B6994" s="80">
        <v>2019</v>
      </c>
      <c r="C6994" t="s">
        <v>15917</v>
      </c>
      <c r="D6994" t="s">
        <v>321</v>
      </c>
      <c r="E6994" t="s">
        <v>1938</v>
      </c>
      <c r="F6994" s="68">
        <v>41071</v>
      </c>
      <c r="H6994" s="68"/>
    </row>
    <row r="6995" spans="1:8">
      <c r="A6995" s="79" t="s">
        <v>13714</v>
      </c>
      <c r="B6995" s="80">
        <v>2019</v>
      </c>
      <c r="C6995" t="s">
        <v>1998</v>
      </c>
      <c r="D6995" t="s">
        <v>321</v>
      </c>
      <c r="E6995" t="s">
        <v>1999</v>
      </c>
      <c r="F6995" s="68">
        <v>41071</v>
      </c>
      <c r="H6995" s="68"/>
    </row>
    <row r="6996" spans="1:8">
      <c r="A6996" s="79" t="s">
        <v>13714</v>
      </c>
      <c r="B6996" s="80">
        <v>2019</v>
      </c>
      <c r="C6996" t="s">
        <v>2048</v>
      </c>
      <c r="D6996" t="s">
        <v>321</v>
      </c>
      <c r="E6996" t="s">
        <v>2049</v>
      </c>
      <c r="F6996" s="68">
        <v>41071</v>
      </c>
      <c r="H6996" s="68"/>
    </row>
    <row r="6997" spans="1:8">
      <c r="A6997" s="79" t="s">
        <v>13714</v>
      </c>
      <c r="B6997" s="80">
        <v>2019</v>
      </c>
      <c r="C6997" t="s">
        <v>2104</v>
      </c>
      <c r="D6997" t="s">
        <v>321</v>
      </c>
      <c r="E6997" t="s">
        <v>2105</v>
      </c>
      <c r="F6997" s="68">
        <v>41071</v>
      </c>
      <c r="H6997" s="68"/>
    </row>
    <row r="6998" spans="1:8">
      <c r="A6998" s="79" t="s">
        <v>13714</v>
      </c>
      <c r="B6998" s="80">
        <v>2019</v>
      </c>
      <c r="C6998" t="s">
        <v>15918</v>
      </c>
      <c r="D6998" t="s">
        <v>321</v>
      </c>
      <c r="E6998" t="s">
        <v>2146</v>
      </c>
      <c r="F6998" s="68">
        <v>41071</v>
      </c>
      <c r="H6998" s="68"/>
    </row>
    <row r="6999" spans="1:8">
      <c r="A6999" s="79" t="s">
        <v>13714</v>
      </c>
      <c r="B6999" s="80">
        <v>2019</v>
      </c>
      <c r="C6999" t="s">
        <v>2201</v>
      </c>
      <c r="D6999" t="s">
        <v>321</v>
      </c>
      <c r="E6999" t="s">
        <v>2202</v>
      </c>
      <c r="F6999" s="68">
        <v>41071</v>
      </c>
      <c r="H6999" s="68"/>
    </row>
    <row r="7000" spans="1:8">
      <c r="A7000" s="79" t="s">
        <v>13714</v>
      </c>
      <c r="B7000" s="80">
        <v>2019</v>
      </c>
      <c r="C7000" t="s">
        <v>2246</v>
      </c>
      <c r="D7000" t="s">
        <v>321</v>
      </c>
      <c r="E7000" t="s">
        <v>2247</v>
      </c>
      <c r="F7000" s="68">
        <v>41071</v>
      </c>
      <c r="H7000" s="68"/>
    </row>
    <row r="7001" spans="1:8">
      <c r="A7001" s="79" t="s">
        <v>13669</v>
      </c>
      <c r="B7001" s="80">
        <v>2018</v>
      </c>
      <c r="C7001" t="s">
        <v>339</v>
      </c>
      <c r="D7001" t="s">
        <v>340</v>
      </c>
      <c r="E7001" t="s">
        <v>341</v>
      </c>
      <c r="F7001" s="68">
        <v>41611</v>
      </c>
      <c r="H7001" s="68"/>
    </row>
    <row r="7002" spans="1:8">
      <c r="A7002" s="79" t="s">
        <v>13861</v>
      </c>
      <c r="B7002" s="80">
        <v>2021</v>
      </c>
      <c r="C7002" t="s">
        <v>15919</v>
      </c>
      <c r="D7002" t="s">
        <v>340</v>
      </c>
      <c r="E7002" t="s">
        <v>608</v>
      </c>
      <c r="F7002" s="68">
        <v>43993</v>
      </c>
      <c r="H7002" s="68"/>
    </row>
    <row r="7003" spans="1:8">
      <c r="A7003" s="79" t="s">
        <v>14531</v>
      </c>
      <c r="B7003" s="80">
        <v>2021</v>
      </c>
      <c r="C7003" t="s">
        <v>809</v>
      </c>
      <c r="D7003" t="s">
        <v>346</v>
      </c>
      <c r="E7003" t="s">
        <v>810</v>
      </c>
      <c r="F7003" s="68">
        <v>42583</v>
      </c>
      <c r="H7003" s="68"/>
    </row>
    <row r="7004" spans="1:8">
      <c r="A7004" s="79" t="s">
        <v>13921</v>
      </c>
      <c r="B7004" s="80">
        <v>2022</v>
      </c>
      <c r="C7004" t="s">
        <v>893</v>
      </c>
      <c r="D7004" t="s">
        <v>346</v>
      </c>
      <c r="E7004" t="s">
        <v>894</v>
      </c>
      <c r="F7004" s="68">
        <v>42005</v>
      </c>
      <c r="H7004" s="68"/>
    </row>
    <row r="7005" spans="1:8">
      <c r="A7005" s="79" t="s">
        <v>13921</v>
      </c>
      <c r="B7005" s="80">
        <v>2022</v>
      </c>
      <c r="C7005" t="s">
        <v>345</v>
      </c>
      <c r="D7005" t="s">
        <v>346</v>
      </c>
      <c r="E7005" t="s">
        <v>1107</v>
      </c>
      <c r="F7005" s="68">
        <v>42033</v>
      </c>
      <c r="H7005" s="68"/>
    </row>
    <row r="7006" spans="1:8">
      <c r="A7006" s="79" t="s">
        <v>14532</v>
      </c>
      <c r="B7006" s="80">
        <v>2024</v>
      </c>
      <c r="C7006" t="s">
        <v>1145</v>
      </c>
      <c r="D7006" t="s">
        <v>346</v>
      </c>
      <c r="E7006" t="s">
        <v>1146</v>
      </c>
      <c r="F7006" s="68">
        <v>44459</v>
      </c>
      <c r="H7006" s="68"/>
    </row>
    <row r="7007" spans="1:8">
      <c r="A7007" s="79" t="s">
        <v>14082</v>
      </c>
      <c r="B7007" s="80">
        <v>2024</v>
      </c>
      <c r="C7007" t="s">
        <v>809</v>
      </c>
      <c r="D7007" t="s">
        <v>346</v>
      </c>
      <c r="E7007" t="s">
        <v>1248</v>
      </c>
      <c r="F7007" s="68">
        <v>44638</v>
      </c>
      <c r="H7007" s="68"/>
    </row>
    <row r="7008" spans="1:8">
      <c r="A7008" s="79" t="s">
        <v>14082</v>
      </c>
      <c r="B7008" s="80">
        <v>2024</v>
      </c>
      <c r="C7008" t="s">
        <v>1348</v>
      </c>
      <c r="D7008" t="s">
        <v>346</v>
      </c>
      <c r="E7008" t="s">
        <v>1349</v>
      </c>
      <c r="F7008" s="68">
        <v>44418</v>
      </c>
      <c r="H7008" s="68"/>
    </row>
    <row r="7009" spans="1:8">
      <c r="A7009" s="79" t="s">
        <v>65</v>
      </c>
      <c r="B7009" s="80">
        <v>2024</v>
      </c>
      <c r="C7009" t="s">
        <v>1437</v>
      </c>
      <c r="D7009" t="s">
        <v>346</v>
      </c>
      <c r="E7009" t="s">
        <v>1438</v>
      </c>
      <c r="F7009" s="68">
        <v>44459</v>
      </c>
      <c r="H7009" s="68"/>
    </row>
    <row r="7010" spans="1:8">
      <c r="A7010" s="79" t="s">
        <v>14442</v>
      </c>
      <c r="B7010" s="80">
        <v>2024</v>
      </c>
      <c r="C7010" t="s">
        <v>1547</v>
      </c>
      <c r="D7010" t="s">
        <v>346</v>
      </c>
      <c r="E7010" t="s">
        <v>1548</v>
      </c>
      <c r="F7010" s="68">
        <v>44638</v>
      </c>
      <c r="H7010" s="68"/>
    </row>
    <row r="7011" spans="1:8">
      <c r="A7011" s="79" t="s">
        <v>14442</v>
      </c>
      <c r="B7011" s="80">
        <v>2024</v>
      </c>
      <c r="C7011" t="s">
        <v>1607</v>
      </c>
      <c r="D7011" t="s">
        <v>346</v>
      </c>
      <c r="E7011" t="s">
        <v>1608</v>
      </c>
      <c r="F7011" s="68">
        <v>43868</v>
      </c>
      <c r="H7011" s="68"/>
    </row>
    <row r="7012" spans="1:8">
      <c r="A7012" s="79" t="s">
        <v>14442</v>
      </c>
      <c r="B7012" s="80">
        <v>2024</v>
      </c>
      <c r="C7012" t="s">
        <v>1666</v>
      </c>
      <c r="D7012" t="s">
        <v>346</v>
      </c>
      <c r="E7012" t="s">
        <v>1667</v>
      </c>
      <c r="F7012" s="68">
        <v>43868</v>
      </c>
      <c r="H7012" s="68"/>
    </row>
    <row r="7013" spans="1:8">
      <c r="A7013" s="79" t="s">
        <v>14442</v>
      </c>
      <c r="B7013" s="80">
        <v>2024</v>
      </c>
      <c r="C7013" t="s">
        <v>1736</v>
      </c>
      <c r="D7013" t="s">
        <v>346</v>
      </c>
      <c r="E7013" t="s">
        <v>1737</v>
      </c>
      <c r="F7013" s="68">
        <v>43868</v>
      </c>
      <c r="H7013" s="68"/>
    </row>
    <row r="7014" spans="1:8">
      <c r="A7014" s="79" t="s">
        <v>14442</v>
      </c>
      <c r="B7014" s="80">
        <v>2024</v>
      </c>
      <c r="C7014" t="s">
        <v>1791</v>
      </c>
      <c r="D7014" t="s">
        <v>346</v>
      </c>
      <c r="E7014" t="s">
        <v>1792</v>
      </c>
      <c r="F7014" s="68">
        <v>43868</v>
      </c>
      <c r="H7014" s="68"/>
    </row>
    <row r="7015" spans="1:8">
      <c r="A7015" s="79" t="s">
        <v>14442</v>
      </c>
      <c r="B7015" s="80">
        <v>2024</v>
      </c>
      <c r="C7015" t="s">
        <v>1849</v>
      </c>
      <c r="D7015" t="s">
        <v>346</v>
      </c>
      <c r="E7015" t="s">
        <v>1850</v>
      </c>
      <c r="F7015" s="68">
        <v>43868</v>
      </c>
      <c r="H7015" s="68"/>
    </row>
    <row r="7016" spans="1:8">
      <c r="A7016" s="79" t="s">
        <v>14442</v>
      </c>
      <c r="B7016" s="80">
        <v>2024</v>
      </c>
      <c r="C7016" t="s">
        <v>1912</v>
      </c>
      <c r="D7016" t="s">
        <v>346</v>
      </c>
      <c r="E7016" t="s">
        <v>1913</v>
      </c>
      <c r="F7016" s="68">
        <v>43868</v>
      </c>
      <c r="H7016" s="68"/>
    </row>
    <row r="7017" spans="1:8">
      <c r="A7017" s="79" t="s">
        <v>14442</v>
      </c>
      <c r="B7017" s="80">
        <v>2024</v>
      </c>
      <c r="C7017" t="s">
        <v>1967</v>
      </c>
      <c r="D7017" t="s">
        <v>346</v>
      </c>
      <c r="E7017" t="s">
        <v>1968</v>
      </c>
      <c r="F7017" s="68">
        <v>43868</v>
      </c>
      <c r="H7017" s="68"/>
    </row>
    <row r="7018" spans="1:8">
      <c r="A7018" s="79" t="s">
        <v>14442</v>
      </c>
      <c r="B7018" s="80">
        <v>2024</v>
      </c>
      <c r="C7018" t="s">
        <v>1678</v>
      </c>
      <c r="D7018" t="s">
        <v>346</v>
      </c>
      <c r="E7018" t="s">
        <v>2031</v>
      </c>
      <c r="F7018" s="68">
        <v>43868</v>
      </c>
      <c r="H7018" s="68"/>
    </row>
    <row r="7019" spans="1:8">
      <c r="A7019" s="79" t="s">
        <v>14102</v>
      </c>
      <c r="B7019" s="80">
        <v>2024</v>
      </c>
      <c r="C7019" t="s">
        <v>2073</v>
      </c>
      <c r="D7019" t="s">
        <v>346</v>
      </c>
      <c r="E7019" t="s">
        <v>2074</v>
      </c>
      <c r="F7019" s="68">
        <v>45413</v>
      </c>
      <c r="H7019" s="68"/>
    </row>
    <row r="7020" spans="1:8">
      <c r="A7020" s="79" t="s">
        <v>14123</v>
      </c>
      <c r="B7020" s="80">
        <v>2025</v>
      </c>
      <c r="C7020" t="s">
        <v>2093</v>
      </c>
      <c r="D7020" t="s">
        <v>346</v>
      </c>
      <c r="E7020" t="s">
        <v>2094</v>
      </c>
      <c r="F7020" s="68">
        <v>43981</v>
      </c>
      <c r="H7020" s="68"/>
    </row>
    <row r="7021" spans="1:8">
      <c r="A7021" s="79" t="s">
        <v>14123</v>
      </c>
      <c r="B7021" s="80">
        <v>2025</v>
      </c>
      <c r="C7021" t="s">
        <v>2136</v>
      </c>
      <c r="D7021" t="s">
        <v>346</v>
      </c>
      <c r="E7021" t="s">
        <v>2137</v>
      </c>
      <c r="F7021" s="68">
        <v>44950</v>
      </c>
      <c r="H7021" s="68"/>
    </row>
    <row r="7022" spans="1:8">
      <c r="A7022" s="79" t="s">
        <v>14463</v>
      </c>
      <c r="B7022" s="80">
        <v>2025</v>
      </c>
      <c r="C7022" t="s">
        <v>2195</v>
      </c>
      <c r="D7022" t="s">
        <v>346</v>
      </c>
      <c r="E7022" t="s">
        <v>2196</v>
      </c>
      <c r="F7022" s="68">
        <v>44650</v>
      </c>
      <c r="H7022" s="68"/>
    </row>
    <row r="7023" spans="1:8">
      <c r="A7023" s="79" t="s">
        <v>14132</v>
      </c>
      <c r="B7023" s="80">
        <v>2025</v>
      </c>
      <c r="C7023" t="s">
        <v>2234</v>
      </c>
      <c r="D7023" t="s">
        <v>346</v>
      </c>
      <c r="E7023" t="s">
        <v>2235</v>
      </c>
      <c r="F7023" s="68">
        <v>44928</v>
      </c>
      <c r="H7023" s="68"/>
    </row>
    <row r="7024" spans="1:8">
      <c r="A7024" s="79" t="s">
        <v>14132</v>
      </c>
      <c r="B7024" s="80">
        <v>2025</v>
      </c>
      <c r="C7024" t="s">
        <v>2282</v>
      </c>
      <c r="D7024" t="s">
        <v>346</v>
      </c>
      <c r="E7024" t="s">
        <v>2283</v>
      </c>
      <c r="F7024" s="68">
        <v>44868</v>
      </c>
      <c r="H7024" s="68"/>
    </row>
    <row r="7025" spans="1:8">
      <c r="A7025" s="79" t="s">
        <v>14533</v>
      </c>
      <c r="B7025" s="80">
        <v>2025</v>
      </c>
      <c r="C7025" t="s">
        <v>2360</v>
      </c>
      <c r="D7025" t="s">
        <v>346</v>
      </c>
      <c r="E7025" t="s">
        <v>2361</v>
      </c>
      <c r="F7025" s="68">
        <v>44783</v>
      </c>
      <c r="H7025" s="68"/>
    </row>
    <row r="7026" spans="1:8">
      <c r="A7026" s="79" t="s">
        <v>14533</v>
      </c>
      <c r="B7026" s="80">
        <v>2025</v>
      </c>
      <c r="C7026" t="s">
        <v>2397</v>
      </c>
      <c r="D7026" t="s">
        <v>346</v>
      </c>
      <c r="E7026" t="s">
        <v>2398</v>
      </c>
      <c r="F7026" s="68">
        <v>44756</v>
      </c>
      <c r="H7026" s="68"/>
    </row>
    <row r="7027" spans="1:8">
      <c r="A7027" s="79" t="s">
        <v>14534</v>
      </c>
      <c r="B7027" s="80">
        <v>2025</v>
      </c>
      <c r="C7027" t="s">
        <v>15920</v>
      </c>
      <c r="D7027" t="s">
        <v>346</v>
      </c>
      <c r="E7027" t="s">
        <v>2407</v>
      </c>
      <c r="F7027" s="68">
        <v>44698</v>
      </c>
      <c r="H7027" s="68"/>
    </row>
    <row r="7028" spans="1:8">
      <c r="A7028" s="79" t="s">
        <v>14163</v>
      </c>
      <c r="B7028" s="80">
        <v>2025</v>
      </c>
      <c r="C7028" t="s">
        <v>2443</v>
      </c>
      <c r="D7028" t="s">
        <v>346</v>
      </c>
      <c r="E7028" t="s">
        <v>2444</v>
      </c>
      <c r="F7028" s="68">
        <v>44740</v>
      </c>
      <c r="H7028" s="68"/>
    </row>
    <row r="7029" spans="1:8">
      <c r="A7029" s="79" t="s">
        <v>14163</v>
      </c>
      <c r="B7029" s="80">
        <v>2025</v>
      </c>
      <c r="C7029" t="s">
        <v>2483</v>
      </c>
      <c r="D7029" t="s">
        <v>346</v>
      </c>
      <c r="E7029" t="s">
        <v>2484</v>
      </c>
      <c r="F7029" s="68">
        <v>44740</v>
      </c>
      <c r="H7029" s="68"/>
    </row>
    <row r="7030" spans="1:8">
      <c r="A7030" s="79" t="s">
        <v>14163</v>
      </c>
      <c r="B7030" s="80">
        <v>2025</v>
      </c>
      <c r="C7030" t="s">
        <v>2524</v>
      </c>
      <c r="D7030" t="s">
        <v>346</v>
      </c>
      <c r="E7030" t="s">
        <v>2525</v>
      </c>
      <c r="F7030" s="68">
        <v>44908</v>
      </c>
      <c r="H7030" s="68"/>
    </row>
    <row r="7031" spans="1:8">
      <c r="A7031" s="79" t="s">
        <v>14163</v>
      </c>
      <c r="B7031" s="80">
        <v>2025</v>
      </c>
      <c r="C7031" t="s">
        <v>2561</v>
      </c>
      <c r="D7031" t="s">
        <v>346</v>
      </c>
      <c r="E7031" t="s">
        <v>2562</v>
      </c>
      <c r="F7031" s="68">
        <v>45045</v>
      </c>
      <c r="H7031" s="68"/>
    </row>
    <row r="7032" spans="1:8">
      <c r="A7032" s="79" t="s">
        <v>14163</v>
      </c>
      <c r="B7032" s="80">
        <v>2025</v>
      </c>
      <c r="C7032" t="s">
        <v>2483</v>
      </c>
      <c r="D7032" t="s">
        <v>346</v>
      </c>
      <c r="E7032" t="s">
        <v>2597</v>
      </c>
      <c r="F7032" s="68">
        <v>45045</v>
      </c>
      <c r="H7032" s="68"/>
    </row>
    <row r="7033" spans="1:8">
      <c r="A7033" s="79" t="s">
        <v>14163</v>
      </c>
      <c r="B7033" s="80">
        <v>2025</v>
      </c>
      <c r="C7033" t="s">
        <v>2631</v>
      </c>
      <c r="D7033" t="s">
        <v>346</v>
      </c>
      <c r="E7033" t="s">
        <v>2632</v>
      </c>
      <c r="F7033" s="68">
        <v>45048</v>
      </c>
      <c r="H7033" s="68"/>
    </row>
    <row r="7034" spans="1:8">
      <c r="A7034" s="79" t="s">
        <v>14163</v>
      </c>
      <c r="B7034" s="80">
        <v>2025</v>
      </c>
      <c r="C7034" t="s">
        <v>2483</v>
      </c>
      <c r="D7034" t="s">
        <v>346</v>
      </c>
      <c r="E7034" t="s">
        <v>2660</v>
      </c>
      <c r="F7034" s="68">
        <v>45041</v>
      </c>
      <c r="H7034" s="68"/>
    </row>
    <row r="7035" spans="1:8">
      <c r="A7035" s="79" t="s">
        <v>14163</v>
      </c>
      <c r="B7035" s="80">
        <v>2025</v>
      </c>
      <c r="C7035" t="s">
        <v>2692</v>
      </c>
      <c r="D7035" t="s">
        <v>346</v>
      </c>
      <c r="E7035" t="s">
        <v>2693</v>
      </c>
      <c r="F7035" s="68">
        <v>45115</v>
      </c>
      <c r="H7035" s="68"/>
    </row>
    <row r="7036" spans="1:8">
      <c r="A7036" s="79" t="s">
        <v>14163</v>
      </c>
      <c r="B7036" s="80">
        <v>2025</v>
      </c>
      <c r="C7036" t="s">
        <v>2722</v>
      </c>
      <c r="D7036" t="s">
        <v>346</v>
      </c>
      <c r="E7036" t="s">
        <v>2723</v>
      </c>
      <c r="F7036" s="68">
        <v>45115</v>
      </c>
      <c r="H7036" s="68"/>
    </row>
    <row r="7037" spans="1:8">
      <c r="A7037" s="79" t="s">
        <v>14163</v>
      </c>
      <c r="B7037" s="80">
        <v>2025</v>
      </c>
      <c r="C7037" t="s">
        <v>2750</v>
      </c>
      <c r="D7037" t="s">
        <v>346</v>
      </c>
      <c r="E7037" t="s">
        <v>2751</v>
      </c>
      <c r="F7037" s="68">
        <v>45115</v>
      </c>
      <c r="H7037" s="68"/>
    </row>
    <row r="7038" spans="1:8">
      <c r="A7038" s="79" t="s">
        <v>14163</v>
      </c>
      <c r="B7038" s="80">
        <v>2025</v>
      </c>
      <c r="C7038" t="s">
        <v>2777</v>
      </c>
      <c r="D7038" t="s">
        <v>346</v>
      </c>
      <c r="E7038" t="s">
        <v>2778</v>
      </c>
      <c r="F7038" s="68">
        <v>45115</v>
      </c>
      <c r="H7038" s="68"/>
    </row>
    <row r="7039" spans="1:8">
      <c r="A7039" s="79" t="s">
        <v>14163</v>
      </c>
      <c r="B7039" s="80">
        <v>2025</v>
      </c>
      <c r="C7039" t="s">
        <v>2803</v>
      </c>
      <c r="D7039" t="s">
        <v>346</v>
      </c>
      <c r="E7039" t="s">
        <v>2804</v>
      </c>
      <c r="F7039" s="68">
        <v>45115</v>
      </c>
      <c r="H7039" s="68"/>
    </row>
    <row r="7040" spans="1:8">
      <c r="A7040" s="79" t="s">
        <v>14163</v>
      </c>
      <c r="B7040" s="80">
        <v>2025</v>
      </c>
      <c r="C7040" t="s">
        <v>2832</v>
      </c>
      <c r="D7040" t="s">
        <v>346</v>
      </c>
      <c r="E7040" t="s">
        <v>2833</v>
      </c>
      <c r="F7040" s="68">
        <v>45115</v>
      </c>
      <c r="H7040" s="68"/>
    </row>
    <row r="7041" spans="1:8">
      <c r="A7041" s="79" t="s">
        <v>14163</v>
      </c>
      <c r="B7041" s="80">
        <v>2025</v>
      </c>
      <c r="C7041" t="s">
        <v>2863</v>
      </c>
      <c r="D7041" t="s">
        <v>346</v>
      </c>
      <c r="E7041" t="s">
        <v>2864</v>
      </c>
      <c r="F7041" s="68">
        <v>45115</v>
      </c>
      <c r="H7041" s="68"/>
    </row>
    <row r="7042" spans="1:8">
      <c r="A7042" s="79" t="s">
        <v>14163</v>
      </c>
      <c r="B7042" s="80">
        <v>2025</v>
      </c>
      <c r="C7042" t="s">
        <v>2889</v>
      </c>
      <c r="D7042" t="s">
        <v>346</v>
      </c>
      <c r="E7042" t="s">
        <v>2890</v>
      </c>
      <c r="F7042" s="68">
        <v>45115</v>
      </c>
      <c r="H7042" s="68"/>
    </row>
    <row r="7043" spans="1:8">
      <c r="A7043" s="79" t="s">
        <v>14163</v>
      </c>
      <c r="B7043" s="80">
        <v>2025</v>
      </c>
      <c r="C7043" t="s">
        <v>2920</v>
      </c>
      <c r="D7043" t="s">
        <v>346</v>
      </c>
      <c r="E7043" t="s">
        <v>2921</v>
      </c>
      <c r="F7043" s="68">
        <v>45115</v>
      </c>
      <c r="H7043" s="68"/>
    </row>
    <row r="7044" spans="1:8">
      <c r="A7044" s="79" t="s">
        <v>14163</v>
      </c>
      <c r="B7044" s="80">
        <v>2025</v>
      </c>
      <c r="C7044" t="s">
        <v>2944</v>
      </c>
      <c r="D7044" t="s">
        <v>346</v>
      </c>
      <c r="E7044" t="s">
        <v>2945</v>
      </c>
      <c r="F7044" s="68">
        <v>45115</v>
      </c>
      <c r="H7044" s="68"/>
    </row>
    <row r="7045" spans="1:8">
      <c r="A7045" s="79" t="s">
        <v>14163</v>
      </c>
      <c r="B7045" s="80">
        <v>2025</v>
      </c>
      <c r="C7045" t="s">
        <v>2483</v>
      </c>
      <c r="D7045" t="s">
        <v>346</v>
      </c>
      <c r="E7045" t="s">
        <v>2969</v>
      </c>
      <c r="F7045" s="68">
        <v>45115</v>
      </c>
      <c r="H7045" s="68"/>
    </row>
    <row r="7046" spans="1:8">
      <c r="A7046" s="79" t="s">
        <v>14163</v>
      </c>
      <c r="B7046" s="80">
        <v>2025</v>
      </c>
      <c r="C7046" t="s">
        <v>2990</v>
      </c>
      <c r="D7046" t="s">
        <v>346</v>
      </c>
      <c r="E7046" t="s">
        <v>2991</v>
      </c>
      <c r="F7046" s="68">
        <v>45045</v>
      </c>
      <c r="H7046" s="68"/>
    </row>
    <row r="7047" spans="1:8">
      <c r="A7047" s="79" t="s">
        <v>14163</v>
      </c>
      <c r="B7047" s="80">
        <v>2025</v>
      </c>
      <c r="C7047" t="s">
        <v>3018</v>
      </c>
      <c r="D7047" t="s">
        <v>346</v>
      </c>
      <c r="E7047" t="s">
        <v>3019</v>
      </c>
      <c r="F7047" s="68">
        <v>45045</v>
      </c>
      <c r="H7047" s="68"/>
    </row>
    <row r="7048" spans="1:8">
      <c r="A7048" s="79" t="s">
        <v>14163</v>
      </c>
      <c r="B7048" s="80">
        <v>2025</v>
      </c>
      <c r="C7048" t="s">
        <v>3046</v>
      </c>
      <c r="D7048" t="s">
        <v>346</v>
      </c>
      <c r="E7048" t="s">
        <v>3047</v>
      </c>
      <c r="F7048" s="68">
        <v>45045</v>
      </c>
      <c r="H7048" s="68"/>
    </row>
    <row r="7049" spans="1:8">
      <c r="A7049" s="79" t="s">
        <v>14163</v>
      </c>
      <c r="B7049" s="80">
        <v>2025</v>
      </c>
      <c r="C7049" t="s">
        <v>3070</v>
      </c>
      <c r="D7049" t="s">
        <v>346</v>
      </c>
      <c r="E7049" t="s">
        <v>3071</v>
      </c>
      <c r="F7049" s="68">
        <v>45045</v>
      </c>
      <c r="H7049" s="68"/>
    </row>
    <row r="7050" spans="1:8">
      <c r="A7050" s="79" t="s">
        <v>14163</v>
      </c>
      <c r="B7050" s="80">
        <v>2025</v>
      </c>
      <c r="C7050" t="s">
        <v>3097</v>
      </c>
      <c r="D7050" t="s">
        <v>346</v>
      </c>
      <c r="E7050" t="s">
        <v>3098</v>
      </c>
      <c r="F7050" s="68">
        <v>45045</v>
      </c>
      <c r="H7050" s="68"/>
    </row>
    <row r="7051" spans="1:8">
      <c r="A7051" s="79" t="s">
        <v>14163</v>
      </c>
      <c r="B7051" s="80">
        <v>2025</v>
      </c>
      <c r="C7051" t="s">
        <v>3123</v>
      </c>
      <c r="D7051" t="s">
        <v>346</v>
      </c>
      <c r="E7051" t="s">
        <v>3124</v>
      </c>
      <c r="F7051" s="68">
        <v>45045</v>
      </c>
      <c r="H7051" s="68"/>
    </row>
    <row r="7052" spans="1:8">
      <c r="A7052" s="79" t="s">
        <v>14163</v>
      </c>
      <c r="B7052" s="80">
        <v>2025</v>
      </c>
      <c r="C7052" t="s">
        <v>3148</v>
      </c>
      <c r="D7052" t="s">
        <v>346</v>
      </c>
      <c r="E7052" t="s">
        <v>3149</v>
      </c>
      <c r="F7052" s="68">
        <v>45045</v>
      </c>
      <c r="H7052" s="68"/>
    </row>
    <row r="7053" spans="1:8">
      <c r="A7053" s="79" t="s">
        <v>14163</v>
      </c>
      <c r="B7053" s="80">
        <v>2025</v>
      </c>
      <c r="C7053" t="s">
        <v>3171</v>
      </c>
      <c r="D7053" t="s">
        <v>346</v>
      </c>
      <c r="E7053" t="s">
        <v>3172</v>
      </c>
      <c r="F7053" s="68">
        <v>45045</v>
      </c>
      <c r="H7053" s="68"/>
    </row>
    <row r="7054" spans="1:8">
      <c r="A7054" s="79" t="s">
        <v>14163</v>
      </c>
      <c r="B7054" s="80">
        <v>2025</v>
      </c>
      <c r="C7054" t="s">
        <v>3188</v>
      </c>
      <c r="D7054" t="s">
        <v>346</v>
      </c>
      <c r="E7054" t="s">
        <v>3189</v>
      </c>
      <c r="F7054" s="68">
        <v>45045</v>
      </c>
      <c r="H7054" s="68"/>
    </row>
    <row r="7055" spans="1:8">
      <c r="A7055" s="79" t="s">
        <v>14163</v>
      </c>
      <c r="B7055" s="80">
        <v>2025</v>
      </c>
      <c r="C7055" t="s">
        <v>3205</v>
      </c>
      <c r="D7055" t="s">
        <v>346</v>
      </c>
      <c r="E7055" t="s">
        <v>3206</v>
      </c>
      <c r="F7055" s="68">
        <v>45045</v>
      </c>
      <c r="H7055" s="68"/>
    </row>
    <row r="7056" spans="1:8">
      <c r="A7056" s="79" t="s">
        <v>14163</v>
      </c>
      <c r="B7056" s="80">
        <v>2025</v>
      </c>
      <c r="C7056" t="s">
        <v>2483</v>
      </c>
      <c r="D7056" t="s">
        <v>346</v>
      </c>
      <c r="E7056" t="s">
        <v>3221</v>
      </c>
      <c r="F7056" s="68">
        <v>45045</v>
      </c>
      <c r="H7056" s="68"/>
    </row>
    <row r="7057" spans="1:8">
      <c r="A7057" s="79" t="s">
        <v>14163</v>
      </c>
      <c r="B7057" s="80">
        <v>2025</v>
      </c>
      <c r="C7057" t="s">
        <v>3228</v>
      </c>
      <c r="D7057" t="s">
        <v>346</v>
      </c>
      <c r="E7057" t="s">
        <v>3229</v>
      </c>
      <c r="F7057" s="68">
        <v>44936</v>
      </c>
      <c r="H7057" s="68"/>
    </row>
    <row r="7058" spans="1:8">
      <c r="A7058" s="79" t="s">
        <v>14163</v>
      </c>
      <c r="B7058" s="80">
        <v>2025</v>
      </c>
      <c r="C7058" t="s">
        <v>15921</v>
      </c>
      <c r="D7058" t="s">
        <v>346</v>
      </c>
      <c r="E7058" t="s">
        <v>3246</v>
      </c>
      <c r="F7058" s="68">
        <v>44936</v>
      </c>
      <c r="H7058" s="68"/>
    </row>
    <row r="7059" spans="1:8">
      <c r="A7059" s="79" t="s">
        <v>14163</v>
      </c>
      <c r="B7059" s="80">
        <v>2025</v>
      </c>
      <c r="C7059" t="s">
        <v>3265</v>
      </c>
      <c r="D7059" t="s">
        <v>346</v>
      </c>
      <c r="E7059" t="s">
        <v>3266</v>
      </c>
      <c r="F7059" s="68">
        <v>44510</v>
      </c>
      <c r="H7059" s="68"/>
    </row>
    <row r="7060" spans="1:8">
      <c r="A7060" s="79" t="s">
        <v>14163</v>
      </c>
      <c r="B7060" s="80">
        <v>2025</v>
      </c>
      <c r="C7060" t="s">
        <v>15921</v>
      </c>
      <c r="D7060" t="s">
        <v>346</v>
      </c>
      <c r="E7060" t="s">
        <v>3286</v>
      </c>
      <c r="F7060" s="68">
        <v>44510</v>
      </c>
      <c r="H7060" s="68"/>
    </row>
    <row r="7061" spans="1:8">
      <c r="A7061" s="79" t="s">
        <v>14163</v>
      </c>
      <c r="B7061" s="80">
        <v>2025</v>
      </c>
      <c r="C7061" t="s">
        <v>3318</v>
      </c>
      <c r="D7061" t="s">
        <v>346</v>
      </c>
      <c r="E7061" t="s">
        <v>3319</v>
      </c>
      <c r="F7061" s="68">
        <v>44774</v>
      </c>
      <c r="H7061" s="68"/>
    </row>
    <row r="7062" spans="1:8">
      <c r="A7062" s="79" t="s">
        <v>14163</v>
      </c>
      <c r="B7062" s="80">
        <v>2025</v>
      </c>
      <c r="C7062" t="s">
        <v>3333</v>
      </c>
      <c r="D7062" t="s">
        <v>346</v>
      </c>
      <c r="E7062" t="s">
        <v>3334</v>
      </c>
      <c r="F7062" s="68">
        <v>44774</v>
      </c>
      <c r="H7062" s="68"/>
    </row>
    <row r="7063" spans="1:8">
      <c r="A7063" s="79" t="s">
        <v>14163</v>
      </c>
      <c r="B7063" s="80">
        <v>2025</v>
      </c>
      <c r="C7063" t="s">
        <v>3348</v>
      </c>
      <c r="D7063" t="s">
        <v>346</v>
      </c>
      <c r="E7063" t="s">
        <v>3349</v>
      </c>
      <c r="F7063" s="68">
        <v>44774</v>
      </c>
      <c r="H7063" s="68"/>
    </row>
    <row r="7064" spans="1:8">
      <c r="A7064" s="79" t="s">
        <v>14163</v>
      </c>
      <c r="B7064" s="80">
        <v>2025</v>
      </c>
      <c r="C7064" t="s">
        <v>3372</v>
      </c>
      <c r="D7064" t="s">
        <v>346</v>
      </c>
      <c r="E7064" t="s">
        <v>3373</v>
      </c>
      <c r="F7064" s="68">
        <v>44774</v>
      </c>
      <c r="H7064" s="68"/>
    </row>
    <row r="7065" spans="1:8">
      <c r="A7065" s="79" t="s">
        <v>14163</v>
      </c>
      <c r="B7065" s="80">
        <v>2025</v>
      </c>
      <c r="C7065" t="s">
        <v>3388</v>
      </c>
      <c r="D7065" t="s">
        <v>346</v>
      </c>
      <c r="E7065" t="s">
        <v>3389</v>
      </c>
      <c r="F7065" s="68">
        <v>44774</v>
      </c>
      <c r="H7065" s="68"/>
    </row>
    <row r="7066" spans="1:8">
      <c r="A7066" s="79" t="s">
        <v>14163</v>
      </c>
      <c r="B7066" s="80">
        <v>2025</v>
      </c>
      <c r="C7066" t="s">
        <v>3401</v>
      </c>
      <c r="D7066" t="s">
        <v>346</v>
      </c>
      <c r="E7066" t="s">
        <v>3402</v>
      </c>
      <c r="F7066" s="68">
        <v>44774</v>
      </c>
      <c r="H7066" s="68"/>
    </row>
    <row r="7067" spans="1:8">
      <c r="A7067" s="79" t="s">
        <v>14163</v>
      </c>
      <c r="B7067" s="80">
        <v>2025</v>
      </c>
      <c r="C7067" t="s">
        <v>3415</v>
      </c>
      <c r="D7067" t="s">
        <v>346</v>
      </c>
      <c r="E7067" t="s">
        <v>3416</v>
      </c>
      <c r="F7067" s="68">
        <v>44774</v>
      </c>
      <c r="H7067" s="68"/>
    </row>
    <row r="7068" spans="1:8">
      <c r="A7068" s="79" t="s">
        <v>14163</v>
      </c>
      <c r="B7068" s="80">
        <v>2025</v>
      </c>
      <c r="C7068" t="s">
        <v>3430</v>
      </c>
      <c r="D7068" t="s">
        <v>346</v>
      </c>
      <c r="E7068" t="s">
        <v>3431</v>
      </c>
      <c r="F7068" s="68">
        <v>44774</v>
      </c>
      <c r="H7068" s="68"/>
    </row>
    <row r="7069" spans="1:8">
      <c r="A7069" s="79" t="s">
        <v>14163</v>
      </c>
      <c r="B7069" s="80">
        <v>2025</v>
      </c>
      <c r="C7069" t="s">
        <v>3446</v>
      </c>
      <c r="D7069" t="s">
        <v>346</v>
      </c>
      <c r="E7069" t="s">
        <v>3447</v>
      </c>
      <c r="F7069" s="68">
        <v>44774</v>
      </c>
      <c r="H7069" s="68"/>
    </row>
    <row r="7070" spans="1:8">
      <c r="A7070" s="79" t="s">
        <v>14163</v>
      </c>
      <c r="B7070" s="80">
        <v>2025</v>
      </c>
      <c r="C7070" t="s">
        <v>2483</v>
      </c>
      <c r="D7070" t="s">
        <v>346</v>
      </c>
      <c r="E7070" t="s">
        <v>3459</v>
      </c>
      <c r="F7070" s="68">
        <v>44774</v>
      </c>
      <c r="H7070" s="68"/>
    </row>
    <row r="7071" spans="1:8">
      <c r="A7071" s="79" t="s">
        <v>14163</v>
      </c>
      <c r="B7071" s="80">
        <v>2025</v>
      </c>
      <c r="C7071" t="s">
        <v>3463</v>
      </c>
      <c r="D7071" t="s">
        <v>346</v>
      </c>
      <c r="E7071" t="s">
        <v>3464</v>
      </c>
      <c r="F7071" s="68">
        <v>45048</v>
      </c>
      <c r="H7071" s="68"/>
    </row>
    <row r="7072" spans="1:8">
      <c r="A7072" s="79" t="s">
        <v>14163</v>
      </c>
      <c r="B7072" s="80">
        <v>2025</v>
      </c>
      <c r="C7072" t="s">
        <v>2483</v>
      </c>
      <c r="D7072" t="s">
        <v>346</v>
      </c>
      <c r="E7072" t="s">
        <v>3477</v>
      </c>
      <c r="F7072" s="68">
        <v>45048</v>
      </c>
      <c r="H7072" s="68"/>
    </row>
    <row r="7073" spans="1:8">
      <c r="A7073" s="79" t="s">
        <v>14163</v>
      </c>
      <c r="B7073" s="80">
        <v>2025</v>
      </c>
      <c r="C7073" t="s">
        <v>3488</v>
      </c>
      <c r="D7073" t="s">
        <v>346</v>
      </c>
      <c r="E7073" t="s">
        <v>3489</v>
      </c>
      <c r="F7073" s="68">
        <v>45043</v>
      </c>
      <c r="H7073" s="68"/>
    </row>
    <row r="7074" spans="1:8">
      <c r="A7074" s="79" t="s">
        <v>14163</v>
      </c>
      <c r="B7074" s="80">
        <v>2025</v>
      </c>
      <c r="C7074" t="s">
        <v>2483</v>
      </c>
      <c r="D7074" t="s">
        <v>346</v>
      </c>
      <c r="E7074" t="s">
        <v>3503</v>
      </c>
      <c r="F7074" s="68">
        <v>45043</v>
      </c>
      <c r="H7074" s="68"/>
    </row>
    <row r="7075" spans="1:8">
      <c r="A7075" s="79" t="s">
        <v>14164</v>
      </c>
      <c r="B7075" s="80">
        <v>2025</v>
      </c>
      <c r="C7075" t="s">
        <v>3520</v>
      </c>
      <c r="D7075" t="s">
        <v>346</v>
      </c>
      <c r="E7075" t="s">
        <v>3521</v>
      </c>
      <c r="F7075" s="68">
        <v>45041</v>
      </c>
      <c r="H7075" s="68"/>
    </row>
    <row r="7076" spans="1:8">
      <c r="A7076" s="79" t="s">
        <v>14164</v>
      </c>
      <c r="B7076" s="80">
        <v>2025</v>
      </c>
      <c r="C7076" t="s">
        <v>3532</v>
      </c>
      <c r="D7076" t="s">
        <v>346</v>
      </c>
      <c r="E7076" t="s">
        <v>3533</v>
      </c>
      <c r="F7076" s="68">
        <v>44774</v>
      </c>
      <c r="H7076" s="68"/>
    </row>
    <row r="7077" spans="1:8">
      <c r="A7077" s="79" t="s">
        <v>14495</v>
      </c>
      <c r="B7077" s="80">
        <v>2026</v>
      </c>
      <c r="C7077" t="s">
        <v>15922</v>
      </c>
      <c r="D7077" t="s">
        <v>346</v>
      </c>
      <c r="E7077" t="s">
        <v>3543</v>
      </c>
      <c r="F7077" s="68">
        <v>43496</v>
      </c>
      <c r="H7077" s="68"/>
    </row>
    <row r="7078" spans="1:8">
      <c r="A7078" s="79" t="s">
        <v>14495</v>
      </c>
      <c r="B7078" s="80">
        <v>2026</v>
      </c>
      <c r="C7078" t="s">
        <v>15923</v>
      </c>
      <c r="D7078" t="s">
        <v>346</v>
      </c>
      <c r="E7078" t="s">
        <v>3553</v>
      </c>
      <c r="F7078" s="68">
        <v>43496</v>
      </c>
      <c r="H7078" s="68"/>
    </row>
    <row r="7079" spans="1:8">
      <c r="A7079" s="79" t="s">
        <v>14175</v>
      </c>
      <c r="B7079" s="80">
        <v>2026</v>
      </c>
      <c r="C7079" t="s">
        <v>3569</v>
      </c>
      <c r="D7079" t="s">
        <v>346</v>
      </c>
      <c r="E7079" t="s">
        <v>3570</v>
      </c>
      <c r="F7079" s="68">
        <v>44949</v>
      </c>
      <c r="H7079" s="68"/>
    </row>
    <row r="7080" spans="1:8">
      <c r="A7080" s="79" t="s">
        <v>14175</v>
      </c>
      <c r="B7080" s="80">
        <v>2026</v>
      </c>
      <c r="C7080" t="s">
        <v>3583</v>
      </c>
      <c r="D7080" t="s">
        <v>346</v>
      </c>
      <c r="E7080" t="s">
        <v>3584</v>
      </c>
      <c r="F7080" s="68">
        <v>45040</v>
      </c>
      <c r="H7080" s="68"/>
    </row>
    <row r="7081" spans="1:8">
      <c r="A7081" s="79" t="s">
        <v>14175</v>
      </c>
      <c r="B7081" s="80">
        <v>2026</v>
      </c>
      <c r="C7081" t="s">
        <v>3594</v>
      </c>
      <c r="D7081" t="s">
        <v>346</v>
      </c>
      <c r="E7081" t="s">
        <v>3595</v>
      </c>
      <c r="F7081" s="68">
        <v>45041</v>
      </c>
      <c r="H7081" s="68"/>
    </row>
    <row r="7082" spans="1:8">
      <c r="A7082" s="79" t="s">
        <v>14175</v>
      </c>
      <c r="B7082" s="80">
        <v>2026</v>
      </c>
      <c r="C7082" t="s">
        <v>1006</v>
      </c>
      <c r="D7082" t="s">
        <v>346</v>
      </c>
      <c r="E7082" t="s">
        <v>3607</v>
      </c>
      <c r="F7082" s="68">
        <v>45040</v>
      </c>
      <c r="H7082" s="68"/>
    </row>
    <row r="7083" spans="1:8">
      <c r="A7083" s="79" t="s">
        <v>14175</v>
      </c>
      <c r="B7083" s="80">
        <v>2026</v>
      </c>
      <c r="C7083" t="s">
        <v>3623</v>
      </c>
      <c r="D7083" t="s">
        <v>346</v>
      </c>
      <c r="E7083" t="s">
        <v>3624</v>
      </c>
      <c r="F7083" s="68">
        <v>45040</v>
      </c>
      <c r="H7083" s="68"/>
    </row>
    <row r="7084" spans="1:8">
      <c r="A7084" s="79" t="s">
        <v>14175</v>
      </c>
      <c r="B7084" s="80">
        <v>2026</v>
      </c>
      <c r="C7084" t="s">
        <v>3635</v>
      </c>
      <c r="D7084" t="s">
        <v>346</v>
      </c>
      <c r="E7084" t="s">
        <v>3636</v>
      </c>
      <c r="F7084" s="68">
        <v>45040</v>
      </c>
      <c r="H7084" s="68"/>
    </row>
    <row r="7085" spans="1:8">
      <c r="A7085" s="79" t="s">
        <v>14175</v>
      </c>
      <c r="B7085" s="80">
        <v>2026</v>
      </c>
      <c r="C7085" t="s">
        <v>3648</v>
      </c>
      <c r="D7085" t="s">
        <v>346</v>
      </c>
      <c r="E7085" t="s">
        <v>3649</v>
      </c>
      <c r="F7085" s="68">
        <v>45040</v>
      </c>
      <c r="H7085" s="68"/>
    </row>
    <row r="7086" spans="1:8">
      <c r="A7086" s="79" t="s">
        <v>14175</v>
      </c>
      <c r="B7086" s="80">
        <v>2026</v>
      </c>
      <c r="C7086" t="s">
        <v>3660</v>
      </c>
      <c r="D7086" t="s">
        <v>346</v>
      </c>
      <c r="E7086" t="s">
        <v>3661</v>
      </c>
      <c r="F7086" s="68">
        <v>45040</v>
      </c>
      <c r="H7086" s="68"/>
    </row>
    <row r="7087" spans="1:8">
      <c r="A7087" s="79" t="s">
        <v>14175</v>
      </c>
      <c r="B7087" s="80">
        <v>2026</v>
      </c>
      <c r="C7087" t="s">
        <v>15924</v>
      </c>
      <c r="D7087" t="s">
        <v>346</v>
      </c>
      <c r="E7087" t="s">
        <v>3673</v>
      </c>
      <c r="F7087" s="68">
        <v>45040</v>
      </c>
      <c r="H7087" s="68"/>
    </row>
    <row r="7088" spans="1:8">
      <c r="A7088" s="79" t="s">
        <v>14175</v>
      </c>
      <c r="B7088" s="80">
        <v>2026</v>
      </c>
      <c r="C7088" t="s">
        <v>3684</v>
      </c>
      <c r="D7088" t="s">
        <v>346</v>
      </c>
      <c r="E7088" t="s">
        <v>3685</v>
      </c>
      <c r="F7088" s="68">
        <v>45040</v>
      </c>
      <c r="H7088" s="68"/>
    </row>
    <row r="7089" spans="1:8">
      <c r="A7089" s="79" t="s">
        <v>14175</v>
      </c>
      <c r="B7089" s="80">
        <v>2026</v>
      </c>
      <c r="C7089" t="s">
        <v>15925</v>
      </c>
      <c r="D7089" t="s">
        <v>346</v>
      </c>
      <c r="E7089" t="s">
        <v>3697</v>
      </c>
      <c r="F7089" s="68">
        <v>45040</v>
      </c>
      <c r="H7089" s="68"/>
    </row>
    <row r="7090" spans="1:8">
      <c r="A7090" s="79" t="s">
        <v>14175</v>
      </c>
      <c r="B7090" s="80">
        <v>2026</v>
      </c>
      <c r="C7090" t="s">
        <v>2483</v>
      </c>
      <c r="D7090" t="s">
        <v>346</v>
      </c>
      <c r="E7090" t="s">
        <v>3709</v>
      </c>
      <c r="F7090" s="68">
        <v>45040</v>
      </c>
      <c r="H7090" s="68"/>
    </row>
    <row r="7091" spans="1:8">
      <c r="A7091" s="79" t="s">
        <v>14423</v>
      </c>
      <c r="B7091" s="80">
        <v>2026</v>
      </c>
      <c r="C7091" t="s">
        <v>3712</v>
      </c>
      <c r="D7091" t="s">
        <v>346</v>
      </c>
      <c r="E7091" t="s">
        <v>3713</v>
      </c>
      <c r="F7091" s="68">
        <v>45077</v>
      </c>
      <c r="H7091" s="68"/>
    </row>
    <row r="7092" spans="1:8">
      <c r="A7092" s="79" t="s">
        <v>14423</v>
      </c>
      <c r="B7092" s="80">
        <v>2026</v>
      </c>
      <c r="C7092" t="s">
        <v>3726</v>
      </c>
      <c r="D7092" t="s">
        <v>346</v>
      </c>
      <c r="E7092" t="s">
        <v>3727</v>
      </c>
      <c r="F7092" s="68">
        <v>45077</v>
      </c>
      <c r="H7092" s="68"/>
    </row>
    <row r="7093" spans="1:8">
      <c r="A7093" s="79" t="s">
        <v>14423</v>
      </c>
      <c r="B7093" s="80">
        <v>2026</v>
      </c>
      <c r="C7093" t="s">
        <v>3740</v>
      </c>
      <c r="D7093" t="s">
        <v>346</v>
      </c>
      <c r="E7093" t="s">
        <v>3741</v>
      </c>
      <c r="F7093" s="68">
        <v>45077</v>
      </c>
      <c r="H7093" s="68"/>
    </row>
    <row r="7094" spans="1:8">
      <c r="A7094" s="79" t="s">
        <v>14423</v>
      </c>
      <c r="B7094" s="80">
        <v>2026</v>
      </c>
      <c r="C7094" t="s">
        <v>3756</v>
      </c>
      <c r="D7094" t="s">
        <v>346</v>
      </c>
      <c r="E7094" t="s">
        <v>3757</v>
      </c>
      <c r="F7094" s="68">
        <v>45077</v>
      </c>
      <c r="H7094" s="68"/>
    </row>
    <row r="7095" spans="1:8">
      <c r="A7095" s="79" t="s">
        <v>14423</v>
      </c>
      <c r="B7095" s="80">
        <v>2026</v>
      </c>
      <c r="C7095" t="s">
        <v>3766</v>
      </c>
      <c r="D7095" t="s">
        <v>346</v>
      </c>
      <c r="E7095" t="s">
        <v>3767</v>
      </c>
      <c r="F7095" s="68">
        <v>45077</v>
      </c>
      <c r="H7095" s="68"/>
    </row>
    <row r="7096" spans="1:8">
      <c r="A7096" s="79" t="s">
        <v>14423</v>
      </c>
      <c r="B7096" s="80">
        <v>2026</v>
      </c>
      <c r="C7096" t="s">
        <v>3776</v>
      </c>
      <c r="D7096" t="s">
        <v>346</v>
      </c>
      <c r="E7096" t="s">
        <v>3777</v>
      </c>
      <c r="F7096" s="68">
        <v>45077</v>
      </c>
      <c r="H7096" s="68"/>
    </row>
    <row r="7097" spans="1:8">
      <c r="A7097" s="79" t="s">
        <v>14423</v>
      </c>
      <c r="B7097" s="80">
        <v>2026</v>
      </c>
      <c r="C7097" t="s">
        <v>3789</v>
      </c>
      <c r="D7097" t="s">
        <v>346</v>
      </c>
      <c r="E7097" t="s">
        <v>3790</v>
      </c>
      <c r="F7097" s="68">
        <v>45077</v>
      </c>
      <c r="H7097" s="68"/>
    </row>
    <row r="7098" spans="1:8">
      <c r="A7098" s="79" t="s">
        <v>14423</v>
      </c>
      <c r="B7098" s="80">
        <v>2026</v>
      </c>
      <c r="C7098" t="s">
        <v>3802</v>
      </c>
      <c r="D7098" t="s">
        <v>346</v>
      </c>
      <c r="E7098" t="s">
        <v>3803</v>
      </c>
      <c r="F7098" s="68">
        <v>45077</v>
      </c>
      <c r="H7098" s="68"/>
    </row>
    <row r="7099" spans="1:8">
      <c r="A7099" s="79" t="s">
        <v>14423</v>
      </c>
      <c r="B7099" s="80">
        <v>2026</v>
      </c>
      <c r="C7099" t="s">
        <v>3817</v>
      </c>
      <c r="D7099" t="s">
        <v>346</v>
      </c>
      <c r="E7099" t="s">
        <v>3818</v>
      </c>
      <c r="F7099" s="68">
        <v>45077</v>
      </c>
      <c r="H7099" s="68"/>
    </row>
    <row r="7100" spans="1:8">
      <c r="A7100" s="79" t="s">
        <v>14423</v>
      </c>
      <c r="B7100" s="80">
        <v>2026</v>
      </c>
      <c r="C7100" t="s">
        <v>2483</v>
      </c>
      <c r="D7100" t="s">
        <v>346</v>
      </c>
      <c r="E7100" t="s">
        <v>3829</v>
      </c>
      <c r="F7100" s="68">
        <v>45077</v>
      </c>
      <c r="H7100" s="68"/>
    </row>
    <row r="7101" spans="1:8">
      <c r="A7101" s="79" t="s">
        <v>14184</v>
      </c>
      <c r="B7101" s="80">
        <v>2026</v>
      </c>
      <c r="C7101" t="s">
        <v>15926</v>
      </c>
      <c r="D7101" t="s">
        <v>346</v>
      </c>
      <c r="E7101" t="s">
        <v>3842</v>
      </c>
      <c r="F7101" s="68">
        <v>44743</v>
      </c>
      <c r="H7101" s="68"/>
    </row>
    <row r="7102" spans="1:8">
      <c r="A7102" s="79" t="s">
        <v>13929</v>
      </c>
      <c r="B7102" s="80">
        <v>2022</v>
      </c>
      <c r="C7102" t="s">
        <v>520</v>
      </c>
      <c r="D7102" t="s">
        <v>521</v>
      </c>
      <c r="E7102" t="s">
        <v>522</v>
      </c>
      <c r="F7102" s="68">
        <v>43926</v>
      </c>
      <c r="H7102" s="68"/>
    </row>
    <row r="7103" spans="1:8">
      <c r="A7103" s="79" t="s">
        <v>13931</v>
      </c>
      <c r="B7103" s="80">
        <v>2022</v>
      </c>
      <c r="C7103" t="s">
        <v>547</v>
      </c>
      <c r="D7103" t="s">
        <v>521</v>
      </c>
      <c r="E7103" t="s">
        <v>548</v>
      </c>
      <c r="F7103" s="68">
        <v>43924</v>
      </c>
      <c r="H7103" s="68"/>
    </row>
    <row r="7104" spans="1:8">
      <c r="A7104" s="79" t="s">
        <v>13931</v>
      </c>
      <c r="B7104" s="80">
        <v>2022</v>
      </c>
      <c r="C7104" t="s">
        <v>737</v>
      </c>
      <c r="D7104" t="s">
        <v>521</v>
      </c>
      <c r="E7104" t="s">
        <v>738</v>
      </c>
      <c r="F7104" s="68">
        <v>43924</v>
      </c>
      <c r="H7104" s="68"/>
    </row>
    <row r="7105" spans="1:8">
      <c r="A7105" s="79" t="s">
        <v>13931</v>
      </c>
      <c r="B7105" s="80">
        <v>2022</v>
      </c>
      <c r="C7105" t="s">
        <v>876</v>
      </c>
      <c r="D7105" t="s">
        <v>521</v>
      </c>
      <c r="E7105" t="s">
        <v>877</v>
      </c>
      <c r="F7105" s="68">
        <v>43925</v>
      </c>
      <c r="H7105" s="68"/>
    </row>
    <row r="7106" spans="1:8">
      <c r="A7106" s="79" t="s">
        <v>14535</v>
      </c>
      <c r="B7106" s="80">
        <v>2024</v>
      </c>
      <c r="C7106" t="s">
        <v>1056</v>
      </c>
      <c r="D7106" t="s">
        <v>521</v>
      </c>
      <c r="E7106" t="s">
        <v>1057</v>
      </c>
      <c r="F7106" s="68">
        <v>44651</v>
      </c>
      <c r="H7106" s="68"/>
    </row>
    <row r="7107" spans="1:8">
      <c r="A7107" s="79" t="s">
        <v>14536</v>
      </c>
      <c r="B7107" s="80">
        <v>2024</v>
      </c>
      <c r="C7107" t="s">
        <v>277</v>
      </c>
      <c r="D7107" t="s">
        <v>521</v>
      </c>
      <c r="E7107" t="s">
        <v>1208</v>
      </c>
      <c r="F7107" s="68">
        <v>43920</v>
      </c>
      <c r="H7107" s="68"/>
    </row>
    <row r="7108" spans="1:8">
      <c r="A7108" s="79" t="s">
        <v>14536</v>
      </c>
      <c r="B7108" s="80">
        <v>2024</v>
      </c>
      <c r="C7108" t="s">
        <v>1300</v>
      </c>
      <c r="D7108" t="s">
        <v>521</v>
      </c>
      <c r="E7108" t="s">
        <v>1301</v>
      </c>
      <c r="F7108" s="68">
        <v>43920</v>
      </c>
      <c r="H7108" s="68"/>
    </row>
    <row r="7109" spans="1:8">
      <c r="A7109" s="79" t="s">
        <v>14079</v>
      </c>
      <c r="B7109" s="80">
        <v>2024</v>
      </c>
      <c r="C7109" t="s">
        <v>277</v>
      </c>
      <c r="D7109" t="s">
        <v>521</v>
      </c>
      <c r="E7109" t="s">
        <v>1326</v>
      </c>
      <c r="F7109" s="68">
        <v>44742</v>
      </c>
      <c r="H7109" s="68"/>
    </row>
    <row r="7110" spans="1:8">
      <c r="A7110" s="79" t="s">
        <v>14079</v>
      </c>
      <c r="B7110" s="80">
        <v>2024</v>
      </c>
      <c r="C7110" t="s">
        <v>1300</v>
      </c>
      <c r="D7110" t="s">
        <v>521</v>
      </c>
      <c r="E7110" t="s">
        <v>1410</v>
      </c>
      <c r="F7110" s="68">
        <v>44742</v>
      </c>
      <c r="H7110" s="68"/>
    </row>
    <row r="7111" spans="1:8">
      <c r="A7111" s="79" t="s">
        <v>14464</v>
      </c>
      <c r="B7111" s="80">
        <v>2025</v>
      </c>
      <c r="C7111" t="s">
        <v>1485</v>
      </c>
      <c r="D7111" t="s">
        <v>521</v>
      </c>
      <c r="E7111" t="s">
        <v>1486</v>
      </c>
      <c r="F7111" s="68">
        <v>44986</v>
      </c>
      <c r="H7111" s="68"/>
    </row>
    <row r="7112" spans="1:8">
      <c r="A7112" s="79" t="s">
        <v>14464</v>
      </c>
      <c r="B7112" s="80">
        <v>2025</v>
      </c>
      <c r="C7112" t="s">
        <v>15927</v>
      </c>
      <c r="D7112" t="s">
        <v>521</v>
      </c>
      <c r="E7112" t="s">
        <v>1556</v>
      </c>
      <c r="F7112" s="68">
        <v>44986</v>
      </c>
      <c r="H7112" s="68"/>
    </row>
    <row r="7113" spans="1:8">
      <c r="A7113" s="79" t="s">
        <v>14464</v>
      </c>
      <c r="B7113" s="80">
        <v>2025</v>
      </c>
      <c r="C7113" t="s">
        <v>1621</v>
      </c>
      <c r="D7113" t="s">
        <v>521</v>
      </c>
      <c r="E7113" t="s">
        <v>1622</v>
      </c>
      <c r="F7113" s="68">
        <v>44986</v>
      </c>
      <c r="H7113" s="68"/>
    </row>
    <row r="7114" spans="1:8">
      <c r="A7114" s="79" t="s">
        <v>14464</v>
      </c>
      <c r="B7114" s="80">
        <v>2025</v>
      </c>
      <c r="C7114" t="s">
        <v>1685</v>
      </c>
      <c r="D7114" t="s">
        <v>521</v>
      </c>
      <c r="E7114" t="s">
        <v>1686</v>
      </c>
      <c r="F7114" s="68">
        <v>44986</v>
      </c>
      <c r="H7114" s="68"/>
    </row>
    <row r="7115" spans="1:8">
      <c r="A7115" s="79" t="s">
        <v>14464</v>
      </c>
      <c r="B7115" s="80">
        <v>2025</v>
      </c>
      <c r="C7115" t="s">
        <v>1745</v>
      </c>
      <c r="D7115" t="s">
        <v>521</v>
      </c>
      <c r="E7115" t="s">
        <v>1746</v>
      </c>
      <c r="F7115" s="68">
        <v>44986</v>
      </c>
      <c r="H7115" s="68"/>
    </row>
    <row r="7116" spans="1:8">
      <c r="A7116" s="79" t="s">
        <v>14409</v>
      </c>
      <c r="B7116" s="80">
        <v>2020</v>
      </c>
      <c r="C7116" t="s">
        <v>1054</v>
      </c>
      <c r="D7116" t="s">
        <v>919</v>
      </c>
      <c r="E7116" t="s">
        <v>1055</v>
      </c>
      <c r="F7116" s="68" t="s">
        <v>16031</v>
      </c>
      <c r="H7116" s="68"/>
    </row>
    <row r="7117" spans="1:8">
      <c r="A7117" s="79" t="s">
        <v>14409</v>
      </c>
      <c r="B7117" s="80">
        <v>2020</v>
      </c>
      <c r="C7117" t="s">
        <v>1155</v>
      </c>
      <c r="D7117" t="s">
        <v>919</v>
      </c>
      <c r="E7117" t="s">
        <v>1156</v>
      </c>
      <c r="F7117" s="68" t="s">
        <v>16031</v>
      </c>
      <c r="H7117" s="68"/>
    </row>
    <row r="7118" spans="1:8">
      <c r="A7118" s="79" t="s">
        <v>14409</v>
      </c>
      <c r="B7118" s="80">
        <v>2020</v>
      </c>
      <c r="C7118" t="s">
        <v>1253</v>
      </c>
      <c r="D7118" t="s">
        <v>919</v>
      </c>
      <c r="E7118" t="s">
        <v>1254</v>
      </c>
      <c r="F7118" s="68" t="s">
        <v>16031</v>
      </c>
      <c r="H7118" s="68"/>
    </row>
    <row r="7119" spans="1:8">
      <c r="A7119" s="79" t="s">
        <v>14409</v>
      </c>
      <c r="B7119" s="80">
        <v>2020</v>
      </c>
      <c r="C7119" t="s">
        <v>1353</v>
      </c>
      <c r="D7119" t="s">
        <v>919</v>
      </c>
      <c r="E7119" t="s">
        <v>1354</v>
      </c>
      <c r="F7119" s="68" t="s">
        <v>16031</v>
      </c>
      <c r="H7119" s="68"/>
    </row>
    <row r="7120" spans="1:8">
      <c r="A7120" s="79" t="s">
        <v>14409</v>
      </c>
      <c r="B7120" s="80">
        <v>2020</v>
      </c>
      <c r="C7120" t="s">
        <v>1439</v>
      </c>
      <c r="D7120" t="s">
        <v>919</v>
      </c>
      <c r="E7120" t="s">
        <v>1440</v>
      </c>
      <c r="F7120" s="68" t="s">
        <v>16031</v>
      </c>
      <c r="H7120" s="68"/>
    </row>
    <row r="7121" spans="1:8">
      <c r="A7121" s="79" t="s">
        <v>14409</v>
      </c>
      <c r="B7121" s="80">
        <v>2020</v>
      </c>
      <c r="C7121" t="s">
        <v>15928</v>
      </c>
      <c r="D7121" t="s">
        <v>919</v>
      </c>
      <c r="E7121" t="s">
        <v>1515</v>
      </c>
      <c r="F7121" s="68" t="s">
        <v>16031</v>
      </c>
      <c r="H7121" s="68"/>
    </row>
    <row r="7122" spans="1:8">
      <c r="A7122" s="79" t="s">
        <v>14409</v>
      </c>
      <c r="B7122" s="80">
        <v>2020</v>
      </c>
      <c r="C7122" t="s">
        <v>1054</v>
      </c>
      <c r="D7122" t="s">
        <v>919</v>
      </c>
      <c r="E7122" t="s">
        <v>1055</v>
      </c>
      <c r="F7122" s="68">
        <v>42467</v>
      </c>
      <c r="H7122" s="68"/>
    </row>
    <row r="7123" spans="1:8">
      <c r="A7123" s="79" t="s">
        <v>14409</v>
      </c>
      <c r="B7123" s="80">
        <v>2020</v>
      </c>
      <c r="C7123" t="s">
        <v>1155</v>
      </c>
      <c r="D7123" t="s">
        <v>919</v>
      </c>
      <c r="E7123" t="s">
        <v>1156</v>
      </c>
      <c r="F7123" s="68">
        <v>42467</v>
      </c>
      <c r="H7123" s="68"/>
    </row>
    <row r="7124" spans="1:8">
      <c r="A7124" s="79" t="s">
        <v>14409</v>
      </c>
      <c r="B7124" s="80">
        <v>2020</v>
      </c>
      <c r="C7124" t="s">
        <v>1253</v>
      </c>
      <c r="D7124" t="s">
        <v>919</v>
      </c>
      <c r="E7124" t="s">
        <v>1254</v>
      </c>
      <c r="F7124" s="68">
        <v>42467</v>
      </c>
      <c r="H7124" s="68"/>
    </row>
    <row r="7125" spans="1:8">
      <c r="A7125" s="79" t="s">
        <v>14409</v>
      </c>
      <c r="B7125" s="80">
        <v>2020</v>
      </c>
      <c r="C7125" t="s">
        <v>1353</v>
      </c>
      <c r="D7125" t="s">
        <v>919</v>
      </c>
      <c r="E7125" t="s">
        <v>1354</v>
      </c>
      <c r="F7125" s="68">
        <v>42467</v>
      </c>
      <c r="H7125" s="68"/>
    </row>
    <row r="7126" spans="1:8">
      <c r="A7126" s="79" t="s">
        <v>14409</v>
      </c>
      <c r="B7126" s="80">
        <v>2020</v>
      </c>
      <c r="C7126" t="s">
        <v>1439</v>
      </c>
      <c r="D7126" t="s">
        <v>919</v>
      </c>
      <c r="E7126" t="s">
        <v>1440</v>
      </c>
      <c r="F7126" s="68">
        <v>42467</v>
      </c>
      <c r="H7126" s="68"/>
    </row>
    <row r="7127" spans="1:8">
      <c r="A7127" s="79" t="s">
        <v>14409</v>
      </c>
      <c r="B7127" s="80">
        <v>2020</v>
      </c>
      <c r="C7127" t="s">
        <v>15928</v>
      </c>
      <c r="D7127" t="s">
        <v>919</v>
      </c>
      <c r="E7127" t="s">
        <v>1515</v>
      </c>
      <c r="F7127" s="68">
        <v>42467</v>
      </c>
      <c r="H7127" s="68"/>
    </row>
    <row r="7128" spans="1:8">
      <c r="A7128" s="79" t="s">
        <v>14308</v>
      </c>
      <c r="B7128" s="80">
        <v>2020</v>
      </c>
      <c r="C7128" t="s">
        <v>1602</v>
      </c>
      <c r="D7128" t="s">
        <v>919</v>
      </c>
      <c r="E7128" t="s">
        <v>1603</v>
      </c>
      <c r="F7128" s="68" t="s">
        <v>16031</v>
      </c>
      <c r="H7128" s="68"/>
    </row>
    <row r="7129" spans="1:8">
      <c r="A7129" s="79" t="s">
        <v>14308</v>
      </c>
      <c r="B7129" s="80">
        <v>2020</v>
      </c>
      <c r="C7129" t="s">
        <v>1602</v>
      </c>
      <c r="D7129" t="s">
        <v>919</v>
      </c>
      <c r="E7129" t="s">
        <v>1603</v>
      </c>
      <c r="F7129" s="68">
        <v>42467</v>
      </c>
      <c r="H7129" s="68"/>
    </row>
    <row r="7130" spans="1:8">
      <c r="A7130" s="79" t="s">
        <v>14537</v>
      </c>
      <c r="B7130" s="80">
        <v>2020</v>
      </c>
      <c r="C7130" t="s">
        <v>1663</v>
      </c>
      <c r="D7130" t="s">
        <v>919</v>
      </c>
      <c r="E7130" t="s">
        <v>1664</v>
      </c>
      <c r="F7130" s="68">
        <v>42467</v>
      </c>
      <c r="H7130" s="68"/>
    </row>
    <row r="7131" spans="1:8">
      <c r="A7131" s="79" t="s">
        <v>14537</v>
      </c>
      <c r="B7131" s="80">
        <v>2020</v>
      </c>
      <c r="C7131" t="s">
        <v>1731</v>
      </c>
      <c r="D7131" t="s">
        <v>919</v>
      </c>
      <c r="E7131" t="s">
        <v>1732</v>
      </c>
      <c r="F7131" s="68">
        <v>42467</v>
      </c>
      <c r="H7131" s="68"/>
    </row>
    <row r="7132" spans="1:8">
      <c r="A7132" s="79" t="s">
        <v>14537</v>
      </c>
      <c r="B7132" s="80">
        <v>2020</v>
      </c>
      <c r="C7132" t="s">
        <v>1789</v>
      </c>
      <c r="D7132" t="s">
        <v>919</v>
      </c>
      <c r="E7132" t="s">
        <v>1790</v>
      </c>
      <c r="F7132" s="68">
        <v>42467</v>
      </c>
      <c r="H7132" s="68"/>
    </row>
    <row r="7133" spans="1:8">
      <c r="A7133" s="79" t="s">
        <v>14537</v>
      </c>
      <c r="B7133" s="80">
        <v>2020</v>
      </c>
      <c r="C7133" t="s">
        <v>1847</v>
      </c>
      <c r="D7133" t="s">
        <v>919</v>
      </c>
      <c r="E7133" t="s">
        <v>1848</v>
      </c>
      <c r="F7133" s="68">
        <v>42467</v>
      </c>
      <c r="H7133" s="68"/>
    </row>
    <row r="7134" spans="1:8">
      <c r="A7134" s="79" t="s">
        <v>14537</v>
      </c>
      <c r="B7134" s="80">
        <v>2020</v>
      </c>
      <c r="C7134" t="s">
        <v>1881</v>
      </c>
      <c r="D7134" t="s">
        <v>919</v>
      </c>
      <c r="E7134" t="s">
        <v>1882</v>
      </c>
      <c r="F7134" s="68">
        <v>42955</v>
      </c>
      <c r="H7134" s="68"/>
    </row>
    <row r="7135" spans="1:8">
      <c r="A7135" s="79" t="s">
        <v>14537</v>
      </c>
      <c r="B7135" s="80">
        <v>2020</v>
      </c>
      <c r="C7135" t="s">
        <v>1943</v>
      </c>
      <c r="D7135" t="s">
        <v>919</v>
      </c>
      <c r="E7135" t="s">
        <v>1944</v>
      </c>
      <c r="F7135" s="68">
        <v>42955</v>
      </c>
      <c r="H7135" s="68"/>
    </row>
    <row r="7136" spans="1:8">
      <c r="A7136" s="79" t="s">
        <v>14537</v>
      </c>
      <c r="B7136" s="80">
        <v>2020</v>
      </c>
      <c r="C7136" t="s">
        <v>2003</v>
      </c>
      <c r="D7136" t="s">
        <v>919</v>
      </c>
      <c r="E7136" t="s">
        <v>2004</v>
      </c>
      <c r="F7136" s="68">
        <v>42955</v>
      </c>
      <c r="H7136" s="68"/>
    </row>
    <row r="7137" spans="1:8">
      <c r="A7137" s="79" t="s">
        <v>14537</v>
      </c>
      <c r="B7137" s="80">
        <v>2020</v>
      </c>
      <c r="C7137" t="s">
        <v>2050</v>
      </c>
      <c r="D7137" t="s">
        <v>919</v>
      </c>
      <c r="E7137" t="s">
        <v>2051</v>
      </c>
      <c r="F7137" s="68">
        <v>42955</v>
      </c>
      <c r="H7137" s="68"/>
    </row>
    <row r="7138" spans="1:8">
      <c r="A7138" s="79" t="s">
        <v>14537</v>
      </c>
      <c r="B7138" s="80">
        <v>2020</v>
      </c>
      <c r="C7138" t="s">
        <v>2108</v>
      </c>
      <c r="D7138" t="s">
        <v>919</v>
      </c>
      <c r="E7138" t="s">
        <v>2109</v>
      </c>
      <c r="F7138" s="68">
        <v>42955</v>
      </c>
      <c r="H7138" s="68"/>
    </row>
    <row r="7139" spans="1:8">
      <c r="A7139" s="79" t="s">
        <v>14537</v>
      </c>
      <c r="B7139" s="80">
        <v>2020</v>
      </c>
      <c r="C7139" t="s">
        <v>2149</v>
      </c>
      <c r="D7139" t="s">
        <v>919</v>
      </c>
      <c r="E7139" t="s">
        <v>2150</v>
      </c>
      <c r="F7139" s="68">
        <v>42955</v>
      </c>
      <c r="H7139" s="68"/>
    </row>
    <row r="7140" spans="1:8">
      <c r="A7140" s="79" t="s">
        <v>14537</v>
      </c>
      <c r="B7140" s="80">
        <v>2020</v>
      </c>
      <c r="C7140" t="s">
        <v>2203</v>
      </c>
      <c r="D7140" t="s">
        <v>919</v>
      </c>
      <c r="E7140" t="s">
        <v>2204</v>
      </c>
      <c r="F7140" s="68">
        <v>42955</v>
      </c>
      <c r="H7140" s="68"/>
    </row>
    <row r="7141" spans="1:8">
      <c r="A7141" s="79" t="s">
        <v>14537</v>
      </c>
      <c r="B7141" s="80">
        <v>2020</v>
      </c>
      <c r="C7141" t="s">
        <v>2248</v>
      </c>
      <c r="D7141" t="s">
        <v>919</v>
      </c>
      <c r="E7141" t="s">
        <v>2249</v>
      </c>
      <c r="F7141" s="68">
        <v>42955</v>
      </c>
      <c r="H7141" s="68"/>
    </row>
    <row r="7142" spans="1:8">
      <c r="A7142" s="79" t="s">
        <v>14538</v>
      </c>
      <c r="B7142" s="80">
        <v>2020</v>
      </c>
      <c r="C7142" t="s">
        <v>2323</v>
      </c>
      <c r="D7142" t="s">
        <v>919</v>
      </c>
      <c r="E7142" t="s">
        <v>2324</v>
      </c>
      <c r="F7142" s="68">
        <v>42675</v>
      </c>
      <c r="H7142" s="68"/>
    </row>
    <row r="7143" spans="1:8">
      <c r="A7143" s="79" t="s">
        <v>14539</v>
      </c>
      <c r="B7143" s="80">
        <v>2021</v>
      </c>
      <c r="C7143" t="s">
        <v>2339</v>
      </c>
      <c r="D7143" t="s">
        <v>919</v>
      </c>
      <c r="E7143" t="s">
        <v>2340</v>
      </c>
      <c r="F7143" s="68">
        <v>43665</v>
      </c>
      <c r="H7143" s="68"/>
    </row>
    <row r="7144" spans="1:8">
      <c r="A7144" s="79" t="s">
        <v>14539</v>
      </c>
      <c r="B7144" s="80">
        <v>2021</v>
      </c>
      <c r="C7144" t="s">
        <v>15929</v>
      </c>
      <c r="D7144" t="s">
        <v>919</v>
      </c>
      <c r="E7144" t="s">
        <v>2375</v>
      </c>
      <c r="F7144" s="68">
        <v>43665</v>
      </c>
      <c r="H7144" s="68"/>
    </row>
    <row r="7145" spans="1:8">
      <c r="A7145" s="79" t="s">
        <v>14539</v>
      </c>
      <c r="B7145" s="80">
        <v>2021</v>
      </c>
      <c r="C7145" t="s">
        <v>2412</v>
      </c>
      <c r="D7145" t="s">
        <v>919</v>
      </c>
      <c r="E7145" t="s">
        <v>2413</v>
      </c>
      <c r="F7145" s="68">
        <v>43665</v>
      </c>
      <c r="H7145" s="68"/>
    </row>
    <row r="7146" spans="1:8">
      <c r="A7146" s="79" t="s">
        <v>14539</v>
      </c>
      <c r="B7146" s="80">
        <v>2021</v>
      </c>
      <c r="C7146" t="s">
        <v>15930</v>
      </c>
      <c r="D7146" t="s">
        <v>919</v>
      </c>
      <c r="E7146" t="s">
        <v>2452</v>
      </c>
      <c r="F7146" s="68">
        <v>43665</v>
      </c>
      <c r="H7146" s="68"/>
    </row>
    <row r="7147" spans="1:8">
      <c r="A7147" s="79" t="s">
        <v>14539</v>
      </c>
      <c r="B7147" s="80">
        <v>2021</v>
      </c>
      <c r="C7147" t="s">
        <v>2487</v>
      </c>
      <c r="D7147" t="s">
        <v>919</v>
      </c>
      <c r="E7147" t="s">
        <v>2488</v>
      </c>
      <c r="F7147" s="68">
        <v>43665</v>
      </c>
      <c r="H7147" s="68"/>
    </row>
    <row r="7148" spans="1:8">
      <c r="A7148" s="79" t="s">
        <v>14539</v>
      </c>
      <c r="B7148" s="80">
        <v>2021</v>
      </c>
      <c r="C7148" t="s">
        <v>2534</v>
      </c>
      <c r="D7148" t="s">
        <v>919</v>
      </c>
      <c r="E7148" t="s">
        <v>2535</v>
      </c>
      <c r="F7148" s="68">
        <v>43665</v>
      </c>
      <c r="H7148" s="68"/>
    </row>
    <row r="7149" spans="1:8">
      <c r="A7149" s="79" t="s">
        <v>14539</v>
      </c>
      <c r="B7149" s="80">
        <v>2021</v>
      </c>
      <c r="C7149" t="s">
        <v>2572</v>
      </c>
      <c r="D7149" t="s">
        <v>919</v>
      </c>
      <c r="E7149" t="s">
        <v>2573</v>
      </c>
      <c r="F7149" s="68">
        <v>43665</v>
      </c>
      <c r="H7149" s="68"/>
    </row>
    <row r="7150" spans="1:8">
      <c r="A7150" s="79" t="s">
        <v>13928</v>
      </c>
      <c r="B7150" s="80">
        <v>2022</v>
      </c>
      <c r="C7150" t="s">
        <v>2615</v>
      </c>
      <c r="D7150" t="s">
        <v>919</v>
      </c>
      <c r="E7150" t="s">
        <v>2616</v>
      </c>
      <c r="F7150" s="68">
        <v>44013</v>
      </c>
      <c r="H7150" s="68"/>
    </row>
    <row r="7151" spans="1:8">
      <c r="A7151" s="79" t="s">
        <v>13928</v>
      </c>
      <c r="B7151" s="80">
        <v>2022</v>
      </c>
      <c r="C7151" t="s">
        <v>2646</v>
      </c>
      <c r="D7151" t="s">
        <v>919</v>
      </c>
      <c r="E7151" t="s">
        <v>2647</v>
      </c>
      <c r="F7151" s="68">
        <v>44013</v>
      </c>
      <c r="H7151" s="68"/>
    </row>
    <row r="7152" spans="1:8">
      <c r="A7152" s="79" t="s">
        <v>13928</v>
      </c>
      <c r="B7152" s="80">
        <v>2022</v>
      </c>
      <c r="C7152" t="s">
        <v>2672</v>
      </c>
      <c r="D7152" t="s">
        <v>919</v>
      </c>
      <c r="E7152" t="s">
        <v>2673</v>
      </c>
      <c r="F7152" s="68">
        <v>44013</v>
      </c>
      <c r="H7152" s="68"/>
    </row>
    <row r="7153" spans="1:8">
      <c r="A7153" s="79" t="s">
        <v>13928</v>
      </c>
      <c r="B7153" s="80">
        <v>2022</v>
      </c>
      <c r="C7153" t="s">
        <v>2703</v>
      </c>
      <c r="D7153" t="s">
        <v>919</v>
      </c>
      <c r="E7153" t="s">
        <v>2704</v>
      </c>
      <c r="F7153" s="68">
        <v>44013</v>
      </c>
      <c r="H7153" s="68"/>
    </row>
    <row r="7154" spans="1:8">
      <c r="A7154" s="79" t="s">
        <v>13928</v>
      </c>
      <c r="B7154" s="80">
        <v>2022</v>
      </c>
      <c r="C7154" t="s">
        <v>2732</v>
      </c>
      <c r="D7154" t="s">
        <v>919</v>
      </c>
      <c r="E7154" t="s">
        <v>2733</v>
      </c>
      <c r="F7154" s="68">
        <v>44013</v>
      </c>
      <c r="H7154" s="68"/>
    </row>
    <row r="7155" spans="1:8">
      <c r="A7155" s="79" t="s">
        <v>13928</v>
      </c>
      <c r="B7155" s="80">
        <v>2022</v>
      </c>
      <c r="C7155" t="s">
        <v>2760</v>
      </c>
      <c r="D7155" t="s">
        <v>919</v>
      </c>
      <c r="E7155" t="s">
        <v>2761</v>
      </c>
      <c r="F7155" s="68">
        <v>44013</v>
      </c>
      <c r="H7155" s="68"/>
    </row>
    <row r="7156" spans="1:8">
      <c r="A7156" s="79" t="s">
        <v>13928</v>
      </c>
      <c r="B7156" s="80">
        <v>2022</v>
      </c>
      <c r="C7156" t="s">
        <v>15931</v>
      </c>
      <c r="D7156" t="s">
        <v>919</v>
      </c>
      <c r="E7156" t="s">
        <v>2792</v>
      </c>
      <c r="F7156" s="68">
        <v>44013</v>
      </c>
      <c r="H7156" s="68"/>
    </row>
    <row r="7157" spans="1:8">
      <c r="A7157" s="79" t="s">
        <v>13928</v>
      </c>
      <c r="B7157" s="80">
        <v>2022</v>
      </c>
      <c r="C7157" t="s">
        <v>2818</v>
      </c>
      <c r="D7157" t="s">
        <v>919</v>
      </c>
      <c r="E7157" t="s">
        <v>2819</v>
      </c>
      <c r="F7157" s="68">
        <v>44013</v>
      </c>
      <c r="H7157" s="68"/>
    </row>
    <row r="7158" spans="1:8">
      <c r="A7158" s="79" t="s">
        <v>13929</v>
      </c>
      <c r="B7158" s="80">
        <v>2022</v>
      </c>
      <c r="C7158" t="s">
        <v>2846</v>
      </c>
      <c r="D7158" t="s">
        <v>919</v>
      </c>
      <c r="E7158" t="s">
        <v>2847</v>
      </c>
      <c r="F7158" s="68">
        <v>44019</v>
      </c>
      <c r="H7158" s="68"/>
    </row>
    <row r="7159" spans="1:8">
      <c r="A7159" s="79" t="s">
        <v>13929</v>
      </c>
      <c r="B7159" s="80">
        <v>2022</v>
      </c>
      <c r="C7159" t="s">
        <v>2874</v>
      </c>
      <c r="D7159" t="s">
        <v>919</v>
      </c>
      <c r="E7159" t="s">
        <v>2875</v>
      </c>
      <c r="F7159" s="68">
        <v>44019</v>
      </c>
      <c r="H7159" s="68"/>
    </row>
    <row r="7160" spans="1:8">
      <c r="A7160" s="79" t="s">
        <v>13929</v>
      </c>
      <c r="B7160" s="80">
        <v>2022</v>
      </c>
      <c r="C7160" t="s">
        <v>2901</v>
      </c>
      <c r="D7160" t="s">
        <v>919</v>
      </c>
      <c r="E7160" t="s">
        <v>2902</v>
      </c>
      <c r="F7160" s="68">
        <v>44013</v>
      </c>
      <c r="H7160" s="68"/>
    </row>
    <row r="7161" spans="1:8">
      <c r="A7161" s="79" t="s">
        <v>13929</v>
      </c>
      <c r="B7161" s="80">
        <v>2022</v>
      </c>
      <c r="C7161" t="s">
        <v>15932</v>
      </c>
      <c r="D7161" t="s">
        <v>919</v>
      </c>
      <c r="E7161" t="s">
        <v>2928</v>
      </c>
      <c r="F7161" s="68">
        <v>44013</v>
      </c>
      <c r="H7161" s="68"/>
    </row>
    <row r="7162" spans="1:8">
      <c r="A7162" s="79" t="s">
        <v>13929</v>
      </c>
      <c r="B7162" s="80">
        <v>2022</v>
      </c>
      <c r="C7162" t="s">
        <v>15933</v>
      </c>
      <c r="D7162" t="s">
        <v>919</v>
      </c>
      <c r="E7162" t="s">
        <v>2952</v>
      </c>
      <c r="F7162" s="68">
        <v>44013</v>
      </c>
      <c r="H7162" s="68"/>
    </row>
    <row r="7163" spans="1:8">
      <c r="A7163" s="79" t="s">
        <v>13929</v>
      </c>
      <c r="B7163" s="80">
        <v>2022</v>
      </c>
      <c r="C7163" t="s">
        <v>15934</v>
      </c>
      <c r="D7163" t="s">
        <v>919</v>
      </c>
      <c r="E7163" t="s">
        <v>2973</v>
      </c>
      <c r="F7163" s="68">
        <v>44013</v>
      </c>
      <c r="H7163" s="68"/>
    </row>
    <row r="7164" spans="1:8">
      <c r="A7164" s="79" t="s">
        <v>13930</v>
      </c>
      <c r="B7164" s="80">
        <v>2022</v>
      </c>
      <c r="C7164" t="s">
        <v>2997</v>
      </c>
      <c r="D7164" t="s">
        <v>919</v>
      </c>
      <c r="E7164" t="s">
        <v>2998</v>
      </c>
      <c r="F7164" s="68">
        <v>44075</v>
      </c>
      <c r="H7164" s="68"/>
    </row>
    <row r="7165" spans="1:8">
      <c r="A7165" s="79" t="s">
        <v>14540</v>
      </c>
      <c r="B7165" s="80">
        <v>2023</v>
      </c>
      <c r="C7165" t="s">
        <v>3014</v>
      </c>
      <c r="D7165" t="s">
        <v>919</v>
      </c>
      <c r="E7165" t="s">
        <v>3015</v>
      </c>
      <c r="F7165" s="68">
        <v>44013</v>
      </c>
      <c r="H7165" s="68"/>
    </row>
    <row r="7166" spans="1:8">
      <c r="A7166" s="79" t="s">
        <v>14540</v>
      </c>
      <c r="B7166" s="80">
        <v>2023</v>
      </c>
      <c r="C7166" t="s">
        <v>3042</v>
      </c>
      <c r="D7166" t="s">
        <v>919</v>
      </c>
      <c r="E7166" t="s">
        <v>3043</v>
      </c>
      <c r="F7166" s="68">
        <v>44013</v>
      </c>
      <c r="H7166" s="68"/>
    </row>
    <row r="7167" spans="1:8">
      <c r="A7167" s="79" t="s">
        <v>14540</v>
      </c>
      <c r="B7167" s="80">
        <v>2023</v>
      </c>
      <c r="C7167" t="s">
        <v>3066</v>
      </c>
      <c r="D7167" t="s">
        <v>919</v>
      </c>
      <c r="E7167" t="s">
        <v>3067</v>
      </c>
      <c r="F7167" s="68">
        <v>44013</v>
      </c>
      <c r="H7167" s="68"/>
    </row>
    <row r="7168" spans="1:8">
      <c r="A7168" s="79" t="s">
        <v>14540</v>
      </c>
      <c r="B7168" s="80">
        <v>2023</v>
      </c>
      <c r="C7168" t="s">
        <v>2487</v>
      </c>
      <c r="D7168" t="s">
        <v>919</v>
      </c>
      <c r="E7168" t="s">
        <v>3094</v>
      </c>
      <c r="F7168" s="68">
        <v>44013</v>
      </c>
      <c r="H7168" s="68"/>
    </row>
    <row r="7169" spans="1:8">
      <c r="A7169" s="79" t="s">
        <v>14540</v>
      </c>
      <c r="B7169" s="80">
        <v>2023</v>
      </c>
      <c r="C7169" t="s">
        <v>3117</v>
      </c>
      <c r="D7169" t="s">
        <v>919</v>
      </c>
      <c r="E7169" t="s">
        <v>3118</v>
      </c>
      <c r="F7169" s="68">
        <v>44013</v>
      </c>
      <c r="H7169" s="68"/>
    </row>
    <row r="7170" spans="1:8">
      <c r="A7170" s="79" t="s">
        <v>14540</v>
      </c>
      <c r="B7170" s="80">
        <v>2023</v>
      </c>
      <c r="C7170" t="s">
        <v>3140</v>
      </c>
      <c r="D7170" t="s">
        <v>919</v>
      </c>
      <c r="E7170" t="s">
        <v>3141</v>
      </c>
      <c r="F7170" s="68">
        <v>44013</v>
      </c>
      <c r="H7170" s="68"/>
    </row>
    <row r="7171" spans="1:8">
      <c r="A7171" s="79" t="s">
        <v>14540</v>
      </c>
      <c r="B7171" s="80">
        <v>2023</v>
      </c>
      <c r="C7171" t="s">
        <v>3161</v>
      </c>
      <c r="D7171" t="s">
        <v>919</v>
      </c>
      <c r="E7171" t="s">
        <v>3162</v>
      </c>
      <c r="F7171" s="68">
        <v>44013</v>
      </c>
      <c r="H7171" s="68"/>
    </row>
    <row r="7172" spans="1:8">
      <c r="A7172" s="79" t="s">
        <v>14540</v>
      </c>
      <c r="B7172" s="80">
        <v>2023</v>
      </c>
      <c r="C7172" t="s">
        <v>3180</v>
      </c>
      <c r="D7172" t="s">
        <v>919</v>
      </c>
      <c r="E7172" t="s">
        <v>3181</v>
      </c>
      <c r="F7172" s="68">
        <v>44013</v>
      </c>
      <c r="H7172" s="68"/>
    </row>
    <row r="7173" spans="1:8">
      <c r="A7173" s="79" t="s">
        <v>14540</v>
      </c>
      <c r="B7173" s="80">
        <v>2023</v>
      </c>
      <c r="C7173" t="s">
        <v>15935</v>
      </c>
      <c r="D7173" t="s">
        <v>919</v>
      </c>
      <c r="E7173" t="s">
        <v>3199</v>
      </c>
      <c r="F7173" s="68">
        <v>44013</v>
      </c>
      <c r="H7173" s="68"/>
    </row>
    <row r="7174" spans="1:8">
      <c r="A7174" s="79" t="s">
        <v>14540</v>
      </c>
      <c r="B7174" s="80">
        <v>2023</v>
      </c>
      <c r="C7174" t="s">
        <v>3212</v>
      </c>
      <c r="D7174" t="s">
        <v>919</v>
      </c>
      <c r="E7174" t="s">
        <v>3213</v>
      </c>
      <c r="F7174" s="68">
        <v>44013</v>
      </c>
      <c r="H7174" s="68"/>
    </row>
    <row r="7175" spans="1:8">
      <c r="A7175" s="79" t="s">
        <v>13991</v>
      </c>
      <c r="B7175" s="80">
        <v>2023</v>
      </c>
      <c r="C7175" t="s">
        <v>3226</v>
      </c>
      <c r="D7175" t="s">
        <v>919</v>
      </c>
      <c r="E7175" t="s">
        <v>3227</v>
      </c>
      <c r="F7175" s="68">
        <v>43702</v>
      </c>
      <c r="H7175" s="68"/>
    </row>
    <row r="7176" spans="1:8">
      <c r="A7176" s="79" t="s">
        <v>14128</v>
      </c>
      <c r="B7176" s="80">
        <v>2025</v>
      </c>
      <c r="C7176" t="s">
        <v>3257</v>
      </c>
      <c r="D7176" t="s">
        <v>919</v>
      </c>
      <c r="E7176" t="s">
        <v>3258</v>
      </c>
      <c r="F7176" s="68">
        <v>44224</v>
      </c>
      <c r="H7176" s="68"/>
    </row>
    <row r="7177" spans="1:8">
      <c r="A7177" s="79" t="s">
        <v>14128</v>
      </c>
      <c r="B7177" s="80">
        <v>2025</v>
      </c>
      <c r="C7177" t="s">
        <v>3278</v>
      </c>
      <c r="D7177" t="s">
        <v>919</v>
      </c>
      <c r="E7177" t="s">
        <v>3279</v>
      </c>
      <c r="F7177" s="68">
        <v>43950</v>
      </c>
      <c r="H7177" s="68"/>
    </row>
    <row r="7178" spans="1:8">
      <c r="A7178" s="79" t="s">
        <v>14251</v>
      </c>
      <c r="B7178" s="80">
        <v>2025</v>
      </c>
      <c r="C7178" t="s">
        <v>15936</v>
      </c>
      <c r="D7178" t="s">
        <v>919</v>
      </c>
      <c r="E7178" t="s">
        <v>3296</v>
      </c>
      <c r="F7178" s="68">
        <v>44279</v>
      </c>
      <c r="H7178" s="68"/>
    </row>
    <row r="7179" spans="1:8">
      <c r="A7179" s="79" t="s">
        <v>14175</v>
      </c>
      <c r="B7179" s="80">
        <v>2026</v>
      </c>
      <c r="C7179" t="s">
        <v>3314</v>
      </c>
      <c r="D7179" t="s">
        <v>919</v>
      </c>
      <c r="E7179" t="s">
        <v>3315</v>
      </c>
      <c r="F7179" s="68">
        <v>45199</v>
      </c>
      <c r="H7179" s="68"/>
    </row>
    <row r="7180" spans="1:8">
      <c r="A7180" s="79" t="s">
        <v>13829</v>
      </c>
      <c r="B7180" s="80">
        <v>2021</v>
      </c>
      <c r="C7180" t="s">
        <v>1188</v>
      </c>
      <c r="D7180" t="s">
        <v>1189</v>
      </c>
      <c r="E7180" t="s">
        <v>1190</v>
      </c>
      <c r="F7180" s="68">
        <v>43427</v>
      </c>
      <c r="H7180" s="68"/>
    </row>
    <row r="7181" spans="1:8">
      <c r="A7181" s="79" t="s">
        <v>14541</v>
      </c>
      <c r="B7181" s="80">
        <v>2021</v>
      </c>
      <c r="C7181" t="s">
        <v>1283</v>
      </c>
      <c r="D7181" t="s">
        <v>1189</v>
      </c>
      <c r="E7181" t="s">
        <v>1284</v>
      </c>
      <c r="F7181" s="68">
        <v>43521</v>
      </c>
      <c r="H7181" s="68"/>
    </row>
    <row r="7182" spans="1:8">
      <c r="A7182" s="79" t="s">
        <v>14542</v>
      </c>
      <c r="B7182" s="80">
        <v>2021</v>
      </c>
      <c r="C7182" t="s">
        <v>1376</v>
      </c>
      <c r="D7182" t="s">
        <v>1189</v>
      </c>
      <c r="E7182" t="s">
        <v>1377</v>
      </c>
      <c r="F7182" s="68">
        <v>43521</v>
      </c>
      <c r="H7182" s="68"/>
    </row>
    <row r="7183" spans="1:8">
      <c r="A7183" s="79" t="s">
        <v>13833</v>
      </c>
      <c r="B7183" s="80">
        <v>2021</v>
      </c>
      <c r="C7183" t="s">
        <v>1914</v>
      </c>
      <c r="D7183" t="s">
        <v>1189</v>
      </c>
      <c r="E7183" t="s">
        <v>1425</v>
      </c>
      <c r="F7183" s="68">
        <v>43427</v>
      </c>
      <c r="H7183" s="68"/>
    </row>
    <row r="7184" spans="1:8">
      <c r="A7184" s="79" t="s">
        <v>14543</v>
      </c>
      <c r="B7184" s="80">
        <v>2022</v>
      </c>
      <c r="C7184" t="s">
        <v>1542</v>
      </c>
      <c r="D7184" t="s">
        <v>1189</v>
      </c>
      <c r="E7184" t="s">
        <v>1543</v>
      </c>
      <c r="F7184" s="68">
        <v>44044</v>
      </c>
      <c r="H7184" s="68"/>
    </row>
    <row r="7185" spans="1:8">
      <c r="A7185" s="79" t="s">
        <v>14544</v>
      </c>
      <c r="B7185" s="80">
        <v>2023</v>
      </c>
      <c r="C7185" t="s">
        <v>1581</v>
      </c>
      <c r="D7185" t="s">
        <v>1189</v>
      </c>
      <c r="E7185" t="s">
        <v>1582</v>
      </c>
      <c r="F7185" s="68">
        <v>42705</v>
      </c>
      <c r="H7185" s="68"/>
    </row>
    <row r="7186" spans="1:8">
      <c r="A7186" s="79" t="s">
        <v>14240</v>
      </c>
      <c r="B7186" s="80">
        <v>2023</v>
      </c>
      <c r="C7186" t="s">
        <v>1639</v>
      </c>
      <c r="D7186" t="s">
        <v>1189</v>
      </c>
      <c r="E7186" t="s">
        <v>1640</v>
      </c>
      <c r="F7186" s="68">
        <v>43709</v>
      </c>
      <c r="H7186" s="68"/>
    </row>
    <row r="7187" spans="1:8">
      <c r="A7187" s="79" t="s">
        <v>14545</v>
      </c>
      <c r="B7187" s="80">
        <v>2023</v>
      </c>
      <c r="C7187" t="s">
        <v>1738</v>
      </c>
      <c r="D7187" t="s">
        <v>1189</v>
      </c>
      <c r="E7187" t="s">
        <v>1739</v>
      </c>
      <c r="F7187" s="68">
        <v>44348</v>
      </c>
      <c r="H7187" s="68"/>
    </row>
    <row r="7188" spans="1:8">
      <c r="A7188" s="79" t="s">
        <v>13991</v>
      </c>
      <c r="B7188" s="80">
        <v>2023</v>
      </c>
      <c r="C7188" t="s">
        <v>1749</v>
      </c>
      <c r="D7188" t="s">
        <v>1189</v>
      </c>
      <c r="E7188" t="s">
        <v>1750</v>
      </c>
      <c r="F7188" s="68">
        <v>44287</v>
      </c>
      <c r="H7188" s="68"/>
    </row>
    <row r="7189" spans="1:8">
      <c r="A7189" s="79" t="s">
        <v>13992</v>
      </c>
      <c r="B7189" s="80">
        <v>2023</v>
      </c>
      <c r="C7189" t="s">
        <v>1811</v>
      </c>
      <c r="D7189" t="s">
        <v>1189</v>
      </c>
      <c r="E7189" t="s">
        <v>1812</v>
      </c>
      <c r="F7189" s="68">
        <v>44321</v>
      </c>
      <c r="H7189" s="68"/>
    </row>
    <row r="7190" spans="1:8">
      <c r="A7190" s="79" t="s">
        <v>13999</v>
      </c>
      <c r="B7190" s="80">
        <v>2023</v>
      </c>
      <c r="C7190" t="s">
        <v>1914</v>
      </c>
      <c r="D7190" t="s">
        <v>1189</v>
      </c>
      <c r="E7190" t="s">
        <v>1915</v>
      </c>
      <c r="F7190" s="68">
        <v>43427</v>
      </c>
      <c r="H7190" s="68"/>
    </row>
    <row r="7191" spans="1:8">
      <c r="A7191" s="79" t="s">
        <v>14002</v>
      </c>
      <c r="B7191" s="80">
        <v>2023</v>
      </c>
      <c r="C7191" t="s">
        <v>1973</v>
      </c>
      <c r="D7191" t="s">
        <v>1189</v>
      </c>
      <c r="E7191" t="s">
        <v>1974</v>
      </c>
      <c r="F7191" s="68">
        <v>40232</v>
      </c>
      <c r="H7191" s="68"/>
    </row>
    <row r="7192" spans="1:8">
      <c r="A7192" s="79" t="s">
        <v>14546</v>
      </c>
      <c r="B7192" s="80">
        <v>2024</v>
      </c>
      <c r="C7192" t="s">
        <v>2020</v>
      </c>
      <c r="D7192" t="s">
        <v>1189</v>
      </c>
      <c r="E7192" t="s">
        <v>2021</v>
      </c>
      <c r="F7192" s="68">
        <v>44359</v>
      </c>
      <c r="H7192" s="68"/>
    </row>
    <row r="7193" spans="1:8">
      <c r="A7193" s="79" t="s">
        <v>14546</v>
      </c>
      <c r="B7193" s="80">
        <v>2024</v>
      </c>
      <c r="C7193" t="s">
        <v>2067</v>
      </c>
      <c r="D7193" t="s">
        <v>1189</v>
      </c>
      <c r="E7193" t="s">
        <v>2068</v>
      </c>
      <c r="F7193" s="68">
        <v>44446</v>
      </c>
      <c r="H7193" s="68"/>
    </row>
    <row r="7194" spans="1:8">
      <c r="A7194" s="79" t="s">
        <v>14547</v>
      </c>
      <c r="B7194" s="80">
        <v>2024</v>
      </c>
      <c r="C7194" t="s">
        <v>2127</v>
      </c>
      <c r="D7194" t="s">
        <v>1189</v>
      </c>
      <c r="E7194" t="s">
        <v>2128</v>
      </c>
      <c r="F7194" s="68">
        <v>44562</v>
      </c>
      <c r="H7194" s="68"/>
    </row>
    <row r="7195" spans="1:8">
      <c r="A7195" s="79" t="s">
        <v>14017</v>
      </c>
      <c r="B7195" s="80">
        <v>2024</v>
      </c>
      <c r="C7195" t="s">
        <v>2174</v>
      </c>
      <c r="D7195" t="s">
        <v>1189</v>
      </c>
      <c r="E7195" t="s">
        <v>2175</v>
      </c>
      <c r="F7195" s="68">
        <v>44606</v>
      </c>
      <c r="H7195" s="68"/>
    </row>
    <row r="7196" spans="1:8">
      <c r="A7196" s="79" t="s">
        <v>14017</v>
      </c>
      <c r="B7196" s="80">
        <v>2024</v>
      </c>
      <c r="C7196" t="s">
        <v>2227</v>
      </c>
      <c r="D7196" t="s">
        <v>1189</v>
      </c>
      <c r="E7196" t="s">
        <v>2228</v>
      </c>
      <c r="F7196" s="68">
        <v>44065</v>
      </c>
      <c r="H7196" s="68"/>
    </row>
    <row r="7197" spans="1:8">
      <c r="A7197" s="79" t="s">
        <v>14017</v>
      </c>
      <c r="B7197" s="80">
        <v>2024</v>
      </c>
      <c r="C7197" t="s">
        <v>15937</v>
      </c>
      <c r="D7197" t="s">
        <v>1189</v>
      </c>
      <c r="E7197" t="s">
        <v>2273</v>
      </c>
      <c r="F7197" s="68">
        <v>42699</v>
      </c>
      <c r="H7197" s="68"/>
    </row>
    <row r="7198" spans="1:8">
      <c r="A7198" s="79" t="s">
        <v>14548</v>
      </c>
      <c r="B7198" s="80">
        <v>2024</v>
      </c>
      <c r="C7198" t="s">
        <v>2321</v>
      </c>
      <c r="D7198" t="s">
        <v>1189</v>
      </c>
      <c r="E7198" t="s">
        <v>2322</v>
      </c>
      <c r="F7198" s="68">
        <v>43118</v>
      </c>
      <c r="H7198" s="68"/>
    </row>
    <row r="7199" spans="1:8">
      <c r="A7199" s="79" t="s">
        <v>14026</v>
      </c>
      <c r="B7199" s="80">
        <v>2024</v>
      </c>
      <c r="C7199" t="s">
        <v>2351</v>
      </c>
      <c r="D7199" t="s">
        <v>1189</v>
      </c>
      <c r="E7199" t="s">
        <v>2352</v>
      </c>
      <c r="F7199" s="68">
        <v>44104</v>
      </c>
      <c r="H7199" s="68"/>
    </row>
    <row r="7200" spans="1:8">
      <c r="A7200" s="79" t="s">
        <v>14026</v>
      </c>
      <c r="B7200" s="80">
        <v>2024</v>
      </c>
      <c r="C7200" t="s">
        <v>2390</v>
      </c>
      <c r="D7200" t="s">
        <v>1189</v>
      </c>
      <c r="E7200" t="s">
        <v>2391</v>
      </c>
      <c r="F7200" s="68">
        <v>43326</v>
      </c>
      <c r="H7200" s="68"/>
    </row>
    <row r="7201" spans="1:8">
      <c r="A7201" s="79" t="s">
        <v>14026</v>
      </c>
      <c r="B7201" s="80">
        <v>2024</v>
      </c>
      <c r="C7201" t="s">
        <v>2428</v>
      </c>
      <c r="D7201" t="s">
        <v>1189</v>
      </c>
      <c r="E7201" t="s">
        <v>2429</v>
      </c>
      <c r="F7201" s="68">
        <v>44407</v>
      </c>
      <c r="H7201" s="68"/>
    </row>
    <row r="7202" spans="1:8">
      <c r="A7202" s="79" t="s">
        <v>14026</v>
      </c>
      <c r="B7202" s="80">
        <v>2024</v>
      </c>
      <c r="C7202" t="s">
        <v>2465</v>
      </c>
      <c r="D7202" t="s">
        <v>1189</v>
      </c>
      <c r="E7202" t="s">
        <v>2466</v>
      </c>
      <c r="F7202" s="68">
        <v>44407</v>
      </c>
      <c r="H7202" s="68"/>
    </row>
    <row r="7203" spans="1:8">
      <c r="A7203" s="79" t="s">
        <v>14026</v>
      </c>
      <c r="B7203" s="80">
        <v>2024</v>
      </c>
      <c r="C7203" t="s">
        <v>2503</v>
      </c>
      <c r="D7203" t="s">
        <v>1189</v>
      </c>
      <c r="E7203" t="s">
        <v>2504</v>
      </c>
      <c r="F7203" s="68">
        <v>44407</v>
      </c>
      <c r="H7203" s="68"/>
    </row>
    <row r="7204" spans="1:8">
      <c r="A7204" s="79" t="s">
        <v>14026</v>
      </c>
      <c r="B7204" s="80">
        <v>2024</v>
      </c>
      <c r="C7204" t="s">
        <v>2546</v>
      </c>
      <c r="D7204" t="s">
        <v>1189</v>
      </c>
      <c r="E7204" t="s">
        <v>2547</v>
      </c>
      <c r="F7204" s="68">
        <v>44255</v>
      </c>
      <c r="H7204" s="68"/>
    </row>
    <row r="7205" spans="1:8">
      <c r="A7205" s="79" t="s">
        <v>14038</v>
      </c>
      <c r="B7205" s="80">
        <v>2024</v>
      </c>
      <c r="C7205" t="s">
        <v>2563</v>
      </c>
      <c r="D7205" t="s">
        <v>1189</v>
      </c>
      <c r="E7205" t="s">
        <v>2564</v>
      </c>
      <c r="F7205" s="68">
        <v>44348</v>
      </c>
      <c r="H7205" s="68"/>
    </row>
    <row r="7206" spans="1:8">
      <c r="A7206" s="79" t="s">
        <v>14549</v>
      </c>
      <c r="B7206" s="80">
        <v>2024</v>
      </c>
      <c r="C7206" t="s">
        <v>2622</v>
      </c>
      <c r="D7206" t="s">
        <v>1189</v>
      </c>
      <c r="E7206" t="s">
        <v>2623</v>
      </c>
      <c r="F7206" s="68">
        <v>41485</v>
      </c>
      <c r="H7206" s="68"/>
    </row>
    <row r="7207" spans="1:8">
      <c r="A7207" s="79" t="s">
        <v>14057</v>
      </c>
      <c r="B7207" s="80">
        <v>2024</v>
      </c>
      <c r="C7207" t="s">
        <v>2627</v>
      </c>
      <c r="D7207" t="s">
        <v>1189</v>
      </c>
      <c r="E7207" t="s">
        <v>2628</v>
      </c>
      <c r="F7207" s="68">
        <v>44321</v>
      </c>
      <c r="H7207" s="68"/>
    </row>
    <row r="7208" spans="1:8">
      <c r="A7208" s="79" t="s">
        <v>14026</v>
      </c>
      <c r="B7208" s="80">
        <v>2024</v>
      </c>
      <c r="C7208" t="s">
        <v>2670</v>
      </c>
      <c r="D7208" t="s">
        <v>1189</v>
      </c>
      <c r="E7208" t="s">
        <v>2671</v>
      </c>
      <c r="F7208" s="68">
        <v>44074</v>
      </c>
      <c r="H7208" s="68"/>
    </row>
    <row r="7209" spans="1:8">
      <c r="A7209" s="79" t="s">
        <v>14107</v>
      </c>
      <c r="B7209" s="80">
        <v>2025</v>
      </c>
      <c r="C7209" t="s">
        <v>2709</v>
      </c>
      <c r="D7209" t="s">
        <v>1189</v>
      </c>
      <c r="E7209" t="s">
        <v>2710</v>
      </c>
      <c r="F7209" s="68">
        <v>44425</v>
      </c>
      <c r="H7209" s="68"/>
    </row>
    <row r="7210" spans="1:8">
      <c r="A7210" s="79" t="s">
        <v>14380</v>
      </c>
      <c r="B7210" s="80">
        <v>2025</v>
      </c>
      <c r="C7210" t="s">
        <v>15938</v>
      </c>
      <c r="D7210" t="s">
        <v>1189</v>
      </c>
      <c r="E7210" t="s">
        <v>2724</v>
      </c>
      <c r="F7210" s="68">
        <v>44316</v>
      </c>
      <c r="H7210" s="68"/>
    </row>
    <row r="7211" spans="1:8">
      <c r="A7211" s="79" t="s">
        <v>14550</v>
      </c>
      <c r="B7211" s="80">
        <v>2025</v>
      </c>
      <c r="C7211" t="s">
        <v>2752</v>
      </c>
      <c r="D7211" t="s">
        <v>1189</v>
      </c>
      <c r="E7211" t="s">
        <v>2753</v>
      </c>
      <c r="F7211" s="68">
        <v>44517</v>
      </c>
      <c r="H7211" s="68"/>
    </row>
    <row r="7212" spans="1:8">
      <c r="A7212" s="79" t="s">
        <v>14550</v>
      </c>
      <c r="B7212" s="80">
        <v>2025</v>
      </c>
      <c r="C7212" t="s">
        <v>2779</v>
      </c>
      <c r="D7212" t="s">
        <v>1189</v>
      </c>
      <c r="E7212" t="s">
        <v>2780</v>
      </c>
      <c r="F7212" s="68">
        <v>44618</v>
      </c>
      <c r="H7212" s="68"/>
    </row>
    <row r="7213" spans="1:8">
      <c r="A7213" s="79" t="s">
        <v>14550</v>
      </c>
      <c r="B7213" s="80">
        <v>2025</v>
      </c>
      <c r="C7213" t="s">
        <v>2805</v>
      </c>
      <c r="D7213" t="s">
        <v>1189</v>
      </c>
      <c r="E7213" t="s">
        <v>2806</v>
      </c>
      <c r="F7213" s="68">
        <v>44305</v>
      </c>
      <c r="H7213" s="68"/>
    </row>
    <row r="7214" spans="1:8">
      <c r="A7214" s="79" t="s">
        <v>14121</v>
      </c>
      <c r="B7214" s="80">
        <v>2025</v>
      </c>
      <c r="C7214" t="s">
        <v>2822</v>
      </c>
      <c r="D7214" t="s">
        <v>1189</v>
      </c>
      <c r="E7214" t="s">
        <v>2823</v>
      </c>
      <c r="F7214" s="68">
        <v>44417</v>
      </c>
      <c r="H7214" s="68"/>
    </row>
    <row r="7215" spans="1:8">
      <c r="A7215" s="79" t="s">
        <v>14551</v>
      </c>
      <c r="B7215" s="80">
        <v>2025</v>
      </c>
      <c r="C7215" t="s">
        <v>2872</v>
      </c>
      <c r="D7215" t="s">
        <v>1189</v>
      </c>
      <c r="E7215" t="s">
        <v>2873</v>
      </c>
      <c r="F7215" s="68">
        <v>45138</v>
      </c>
      <c r="H7215" s="68"/>
    </row>
    <row r="7216" spans="1:8">
      <c r="A7216" s="79" t="s">
        <v>14552</v>
      </c>
      <c r="B7216" s="80">
        <v>2025</v>
      </c>
      <c r="C7216" t="s">
        <v>2903</v>
      </c>
      <c r="D7216" t="s">
        <v>1189</v>
      </c>
      <c r="E7216" t="s">
        <v>2904</v>
      </c>
      <c r="F7216" s="68">
        <v>44561</v>
      </c>
      <c r="H7216" s="68"/>
    </row>
    <row r="7217" spans="1:8">
      <c r="A7217" s="79" t="s">
        <v>14159</v>
      </c>
      <c r="B7217" s="80">
        <v>2025</v>
      </c>
      <c r="C7217" t="s">
        <v>15939</v>
      </c>
      <c r="D7217" t="s">
        <v>1189</v>
      </c>
      <c r="E7217" t="s">
        <v>2922</v>
      </c>
      <c r="F7217" s="68">
        <v>44650</v>
      </c>
      <c r="H7217" s="68"/>
    </row>
    <row r="7218" spans="1:8">
      <c r="A7218" s="79" t="s">
        <v>14394</v>
      </c>
      <c r="B7218" s="80">
        <v>2025</v>
      </c>
      <c r="C7218" t="s">
        <v>2950</v>
      </c>
      <c r="D7218" t="s">
        <v>1189</v>
      </c>
      <c r="E7218" t="s">
        <v>2951</v>
      </c>
      <c r="F7218" s="68">
        <v>44903</v>
      </c>
      <c r="H7218" s="68"/>
    </row>
    <row r="7219" spans="1:8">
      <c r="A7219" s="79" t="s">
        <v>14447</v>
      </c>
      <c r="B7219" s="80">
        <v>2025</v>
      </c>
      <c r="C7219" t="s">
        <v>15940</v>
      </c>
      <c r="D7219" t="s">
        <v>1189</v>
      </c>
      <c r="E7219" t="s">
        <v>2974</v>
      </c>
      <c r="F7219" s="68">
        <v>44519</v>
      </c>
      <c r="H7219" s="68"/>
    </row>
    <row r="7220" spans="1:8">
      <c r="A7220" s="79" t="s">
        <v>14164</v>
      </c>
      <c r="B7220" s="80">
        <v>2025</v>
      </c>
      <c r="C7220" t="s">
        <v>15941</v>
      </c>
      <c r="D7220" t="s">
        <v>1189</v>
      </c>
      <c r="E7220" t="s">
        <v>2999</v>
      </c>
      <c r="F7220" s="68">
        <v>44903</v>
      </c>
      <c r="H7220" s="68"/>
    </row>
    <row r="7221" spans="1:8">
      <c r="A7221" s="79" t="s">
        <v>14134</v>
      </c>
      <c r="B7221" s="80">
        <v>2025</v>
      </c>
      <c r="C7221" t="s">
        <v>3003</v>
      </c>
      <c r="D7221" t="s">
        <v>1189</v>
      </c>
      <c r="E7221" t="s">
        <v>3004</v>
      </c>
      <c r="F7221" s="68">
        <v>44561</v>
      </c>
      <c r="H7221" s="68"/>
    </row>
    <row r="7222" spans="1:8">
      <c r="A7222" s="79" t="s">
        <v>14210</v>
      </c>
      <c r="B7222" s="80">
        <v>2026</v>
      </c>
      <c r="C7222" t="s">
        <v>3028</v>
      </c>
      <c r="D7222" t="s">
        <v>1189</v>
      </c>
      <c r="E7222" t="s">
        <v>3029</v>
      </c>
      <c r="F7222" s="68">
        <v>44582</v>
      </c>
      <c r="H7222" s="68"/>
    </row>
    <row r="7223" spans="1:8">
      <c r="A7223" s="79" t="s">
        <v>14427</v>
      </c>
      <c r="B7223" s="80">
        <v>2026</v>
      </c>
      <c r="C7223" t="s">
        <v>3072</v>
      </c>
      <c r="D7223" t="s">
        <v>1189</v>
      </c>
      <c r="E7223" t="s">
        <v>3073</v>
      </c>
      <c r="F7223" s="68">
        <v>44587</v>
      </c>
      <c r="H7223" s="68"/>
    </row>
    <row r="7224" spans="1:8">
      <c r="A7224" s="79" t="s">
        <v>73</v>
      </c>
      <c r="B7224" s="80">
        <v>2026</v>
      </c>
      <c r="C7224" t="s">
        <v>15942</v>
      </c>
      <c r="D7224" t="s">
        <v>1189</v>
      </c>
      <c r="E7224" t="s">
        <v>3082</v>
      </c>
      <c r="F7224" s="68">
        <v>44722</v>
      </c>
      <c r="H7224" s="68"/>
    </row>
    <row r="7225" spans="1:8">
      <c r="A7225" s="79" t="s">
        <v>73</v>
      </c>
      <c r="B7225" s="80">
        <v>2026</v>
      </c>
      <c r="C7225" t="s">
        <v>3103</v>
      </c>
      <c r="D7225" t="s">
        <v>1189</v>
      </c>
      <c r="E7225" t="s">
        <v>3104</v>
      </c>
      <c r="F7225" s="68">
        <v>44722</v>
      </c>
      <c r="H7225" s="68"/>
    </row>
    <row r="7226" spans="1:8">
      <c r="A7226" s="79" t="s">
        <v>73</v>
      </c>
      <c r="B7226" s="80">
        <v>2026</v>
      </c>
      <c r="C7226" t="s">
        <v>3129</v>
      </c>
      <c r="D7226" t="s">
        <v>1189</v>
      </c>
      <c r="E7226" t="s">
        <v>3130</v>
      </c>
      <c r="F7226" s="68">
        <v>44722</v>
      </c>
      <c r="H7226" s="68"/>
    </row>
    <row r="7227" spans="1:8">
      <c r="A7227" s="79" t="s">
        <v>14553</v>
      </c>
      <c r="B7227" s="80">
        <v>2026</v>
      </c>
      <c r="C7227" t="s">
        <v>3153</v>
      </c>
      <c r="D7227" t="s">
        <v>1189</v>
      </c>
      <c r="E7227" t="s">
        <v>3154</v>
      </c>
      <c r="F7227" s="68">
        <v>45111</v>
      </c>
      <c r="H7227" s="68"/>
    </row>
    <row r="7228" spans="1:8">
      <c r="A7228" s="79" t="s">
        <v>14423</v>
      </c>
      <c r="B7228" s="80">
        <v>2026</v>
      </c>
      <c r="C7228" t="s">
        <v>15943</v>
      </c>
      <c r="D7228" t="s">
        <v>416</v>
      </c>
      <c r="E7228" t="s">
        <v>417</v>
      </c>
      <c r="F7228" s="68">
        <v>43598</v>
      </c>
      <c r="H7228" s="68"/>
    </row>
    <row r="7229" spans="1:8">
      <c r="A7229" s="79" t="s">
        <v>13829</v>
      </c>
      <c r="B7229" s="80">
        <v>2021</v>
      </c>
      <c r="C7229" t="s">
        <v>439</v>
      </c>
      <c r="D7229" t="s">
        <v>440</v>
      </c>
      <c r="E7229" t="s">
        <v>441</v>
      </c>
      <c r="F7229" s="68">
        <v>41774</v>
      </c>
      <c r="H7229" s="68"/>
    </row>
    <row r="7230" spans="1:8">
      <c r="A7230" s="79" t="s">
        <v>13829</v>
      </c>
      <c r="B7230" s="80">
        <v>2021</v>
      </c>
      <c r="C7230" t="s">
        <v>650</v>
      </c>
      <c r="D7230" t="s">
        <v>440</v>
      </c>
      <c r="E7230" t="s">
        <v>651</v>
      </c>
      <c r="F7230" s="68">
        <v>41774</v>
      </c>
      <c r="H7230" s="68"/>
    </row>
    <row r="7231" spans="1:8">
      <c r="A7231" s="79" t="s">
        <v>13829</v>
      </c>
      <c r="B7231" s="80">
        <v>2021</v>
      </c>
      <c r="C7231" t="s">
        <v>15944</v>
      </c>
      <c r="D7231" t="s">
        <v>440</v>
      </c>
      <c r="E7231" t="s">
        <v>821</v>
      </c>
      <c r="F7231" s="68">
        <v>41774</v>
      </c>
      <c r="H7231" s="68"/>
    </row>
    <row r="7232" spans="1:8">
      <c r="A7232" s="79" t="s">
        <v>13829</v>
      </c>
      <c r="B7232" s="80">
        <v>2021</v>
      </c>
      <c r="C7232" t="s">
        <v>949</v>
      </c>
      <c r="D7232" t="s">
        <v>440</v>
      </c>
      <c r="E7232" t="s">
        <v>950</v>
      </c>
      <c r="F7232" s="68">
        <v>41774</v>
      </c>
      <c r="H7232" s="68"/>
    </row>
    <row r="7233" spans="1:8">
      <c r="A7233" s="79" t="s">
        <v>13829</v>
      </c>
      <c r="B7233" s="80">
        <v>2021</v>
      </c>
      <c r="C7233" t="s">
        <v>15945</v>
      </c>
      <c r="D7233" t="s">
        <v>440</v>
      </c>
      <c r="E7233" t="s">
        <v>1080</v>
      </c>
      <c r="F7233" s="68">
        <v>41774</v>
      </c>
      <c r="H7233" s="68"/>
    </row>
    <row r="7234" spans="1:8">
      <c r="A7234" s="79" t="s">
        <v>14333</v>
      </c>
      <c r="B7234" s="80">
        <v>2022</v>
      </c>
      <c r="C7234" t="s">
        <v>1181</v>
      </c>
      <c r="D7234" t="s">
        <v>440</v>
      </c>
      <c r="E7234" t="s">
        <v>1182</v>
      </c>
      <c r="F7234" s="68">
        <v>41760</v>
      </c>
      <c r="H7234" s="68"/>
    </row>
    <row r="7235" spans="1:8">
      <c r="A7235" s="79" t="s">
        <v>14554</v>
      </c>
      <c r="B7235" s="80">
        <v>2018</v>
      </c>
      <c r="C7235" t="s">
        <v>798</v>
      </c>
      <c r="D7235" t="s">
        <v>612</v>
      </c>
      <c r="E7235" t="s">
        <v>799</v>
      </c>
      <c r="F7235" s="68">
        <v>41640</v>
      </c>
      <c r="H7235" s="68"/>
    </row>
    <row r="7236" spans="1:8">
      <c r="A7236" s="79" t="s">
        <v>13710</v>
      </c>
      <c r="B7236" s="80">
        <v>2019</v>
      </c>
      <c r="C7236" t="s">
        <v>924</v>
      </c>
      <c r="D7236" t="s">
        <v>612</v>
      </c>
      <c r="E7236" t="s">
        <v>925</v>
      </c>
      <c r="F7236" s="68">
        <v>39129</v>
      </c>
      <c r="H7236" s="68"/>
    </row>
    <row r="7237" spans="1:8">
      <c r="A7237" s="79" t="s">
        <v>13871</v>
      </c>
      <c r="B7237" s="80">
        <v>2021</v>
      </c>
      <c r="C7237" t="s">
        <v>1024</v>
      </c>
      <c r="D7237" t="s">
        <v>612</v>
      </c>
      <c r="E7237" t="s">
        <v>1025</v>
      </c>
      <c r="F7237" s="68">
        <v>43497</v>
      </c>
      <c r="H7237" s="68"/>
    </row>
    <row r="7238" spans="1:8">
      <c r="A7238" s="79" t="s">
        <v>14555</v>
      </c>
      <c r="B7238" s="80">
        <v>2025</v>
      </c>
      <c r="C7238" t="s">
        <v>15946</v>
      </c>
      <c r="D7238" t="s">
        <v>612</v>
      </c>
      <c r="E7238" t="s">
        <v>1173</v>
      </c>
      <c r="F7238" s="68">
        <v>43466</v>
      </c>
      <c r="H7238" s="68"/>
    </row>
    <row r="7239" spans="1:8">
      <c r="A7239" s="79" t="s">
        <v>14556</v>
      </c>
      <c r="B7239" s="80">
        <v>2022</v>
      </c>
      <c r="C7239" t="s">
        <v>232</v>
      </c>
      <c r="D7239" t="s">
        <v>233</v>
      </c>
      <c r="E7239" t="s">
        <v>234</v>
      </c>
      <c r="F7239" s="68">
        <v>43040</v>
      </c>
      <c r="H7239" s="68"/>
    </row>
    <row r="7240" spans="1:8">
      <c r="A7240" s="79" t="s">
        <v>13928</v>
      </c>
      <c r="B7240" s="80">
        <v>2022</v>
      </c>
      <c r="C7240" t="s">
        <v>677</v>
      </c>
      <c r="D7240" t="s">
        <v>233</v>
      </c>
      <c r="E7240" t="s">
        <v>678</v>
      </c>
      <c r="F7240" s="68">
        <v>43579</v>
      </c>
      <c r="H7240" s="68"/>
    </row>
    <row r="7241" spans="1:8">
      <c r="A7241" s="79" t="s">
        <v>13936</v>
      </c>
      <c r="B7241" s="80">
        <v>2022</v>
      </c>
      <c r="C7241" t="s">
        <v>756</v>
      </c>
      <c r="D7241" t="s">
        <v>233</v>
      </c>
      <c r="E7241" t="s">
        <v>757</v>
      </c>
      <c r="F7241" s="68">
        <v>43586</v>
      </c>
      <c r="H7241" s="68"/>
    </row>
    <row r="7242" spans="1:8">
      <c r="A7242" s="79" t="s">
        <v>14557</v>
      </c>
      <c r="B7242" s="80">
        <v>2023</v>
      </c>
      <c r="C7242" t="s">
        <v>903</v>
      </c>
      <c r="D7242" t="s">
        <v>233</v>
      </c>
      <c r="E7242" t="s">
        <v>904</v>
      </c>
      <c r="F7242" s="68">
        <v>43678</v>
      </c>
      <c r="H7242" s="68"/>
    </row>
    <row r="7243" spans="1:8">
      <c r="A7243" s="79" t="s">
        <v>14435</v>
      </c>
      <c r="B7243" s="80">
        <v>2023</v>
      </c>
      <c r="C7243" t="s">
        <v>1036</v>
      </c>
      <c r="D7243" t="s">
        <v>233</v>
      </c>
      <c r="E7243" t="s">
        <v>1037</v>
      </c>
      <c r="F7243" s="68">
        <v>43556</v>
      </c>
      <c r="H7243" s="68"/>
    </row>
    <row r="7244" spans="1:8">
      <c r="A7244" s="79" t="s">
        <v>14435</v>
      </c>
      <c r="B7244" s="80">
        <v>2023</v>
      </c>
      <c r="C7244" t="s">
        <v>1135</v>
      </c>
      <c r="D7244" t="s">
        <v>233</v>
      </c>
      <c r="E7244" t="s">
        <v>1136</v>
      </c>
      <c r="F7244" s="68">
        <v>43556</v>
      </c>
      <c r="H7244" s="68"/>
    </row>
    <row r="7245" spans="1:8">
      <c r="A7245" s="79" t="s">
        <v>13951</v>
      </c>
      <c r="B7245" s="80">
        <v>2023</v>
      </c>
      <c r="C7245" t="s">
        <v>1246</v>
      </c>
      <c r="D7245" t="s">
        <v>233</v>
      </c>
      <c r="E7245" t="s">
        <v>1247</v>
      </c>
      <c r="F7245" s="68">
        <v>43035</v>
      </c>
      <c r="H7245" s="68"/>
    </row>
    <row r="7246" spans="1:8">
      <c r="A7246" s="79" t="s">
        <v>13951</v>
      </c>
      <c r="B7246" s="80">
        <v>2023</v>
      </c>
      <c r="C7246" t="s">
        <v>1344</v>
      </c>
      <c r="D7246" t="s">
        <v>233</v>
      </c>
      <c r="E7246" t="s">
        <v>1345</v>
      </c>
      <c r="F7246" s="68">
        <v>43686</v>
      </c>
      <c r="H7246" s="68"/>
    </row>
    <row r="7247" spans="1:8">
      <c r="A7247" s="79" t="s">
        <v>13952</v>
      </c>
      <c r="B7247" s="80">
        <v>2023</v>
      </c>
      <c r="C7247" t="s">
        <v>1433</v>
      </c>
      <c r="D7247" t="s">
        <v>233</v>
      </c>
      <c r="E7247" t="s">
        <v>1434</v>
      </c>
      <c r="F7247" s="68">
        <v>43608</v>
      </c>
      <c r="H7247" s="68"/>
    </row>
    <row r="7248" spans="1:8">
      <c r="A7248" s="79" t="s">
        <v>13952</v>
      </c>
      <c r="B7248" s="80">
        <v>2023</v>
      </c>
      <c r="C7248" t="s">
        <v>1511</v>
      </c>
      <c r="D7248" t="s">
        <v>233</v>
      </c>
      <c r="E7248" t="s">
        <v>1512</v>
      </c>
      <c r="F7248" s="68">
        <v>43617</v>
      </c>
      <c r="H7248" s="68"/>
    </row>
    <row r="7249" spans="1:8">
      <c r="A7249" s="79" t="s">
        <v>13952</v>
      </c>
      <c r="B7249" s="80">
        <v>2023</v>
      </c>
      <c r="C7249" t="s">
        <v>1576</v>
      </c>
      <c r="D7249" t="s">
        <v>233</v>
      </c>
      <c r="E7249" t="s">
        <v>1577</v>
      </c>
      <c r="F7249" s="68">
        <v>43678</v>
      </c>
      <c r="H7249" s="68"/>
    </row>
    <row r="7250" spans="1:8">
      <c r="A7250" s="79" t="s">
        <v>14544</v>
      </c>
      <c r="B7250" s="80">
        <v>2023</v>
      </c>
      <c r="C7250" t="s">
        <v>756</v>
      </c>
      <c r="D7250" t="s">
        <v>233</v>
      </c>
      <c r="E7250" t="s">
        <v>1642</v>
      </c>
      <c r="F7250" s="68">
        <v>43556</v>
      </c>
      <c r="H7250" s="68"/>
    </row>
    <row r="7251" spans="1:8">
      <c r="A7251" s="79" t="s">
        <v>14558</v>
      </c>
      <c r="B7251" s="80">
        <v>2023</v>
      </c>
      <c r="C7251" t="s">
        <v>1711</v>
      </c>
      <c r="D7251" t="s">
        <v>233</v>
      </c>
      <c r="E7251" t="s">
        <v>1712</v>
      </c>
      <c r="F7251" s="68">
        <v>44105</v>
      </c>
      <c r="H7251" s="68"/>
    </row>
    <row r="7252" spans="1:8">
      <c r="A7252" s="79" t="s">
        <v>14559</v>
      </c>
      <c r="B7252" s="80">
        <v>2023</v>
      </c>
      <c r="C7252" t="s">
        <v>756</v>
      </c>
      <c r="D7252" t="s">
        <v>233</v>
      </c>
      <c r="E7252" t="s">
        <v>1776</v>
      </c>
      <c r="F7252" s="68">
        <v>43556</v>
      </c>
      <c r="H7252" s="68"/>
    </row>
    <row r="7253" spans="1:8">
      <c r="A7253" s="79" t="s">
        <v>14559</v>
      </c>
      <c r="B7253" s="80">
        <v>2023</v>
      </c>
      <c r="C7253" t="s">
        <v>1833</v>
      </c>
      <c r="D7253" t="s">
        <v>233</v>
      </c>
      <c r="E7253" t="s">
        <v>1834</v>
      </c>
      <c r="F7253" s="68">
        <v>43525</v>
      </c>
      <c r="H7253" s="68"/>
    </row>
    <row r="7254" spans="1:8">
      <c r="A7254" s="79" t="s">
        <v>13958</v>
      </c>
      <c r="B7254" s="80">
        <v>2023</v>
      </c>
      <c r="C7254" t="s">
        <v>1908</v>
      </c>
      <c r="D7254" t="s">
        <v>233</v>
      </c>
      <c r="E7254" t="s">
        <v>1909</v>
      </c>
      <c r="F7254" s="68">
        <v>43525</v>
      </c>
      <c r="H7254" s="68"/>
    </row>
    <row r="7255" spans="1:8">
      <c r="A7255" s="79" t="s">
        <v>14560</v>
      </c>
      <c r="B7255" s="80">
        <v>2023</v>
      </c>
      <c r="C7255" t="s">
        <v>756</v>
      </c>
      <c r="D7255" t="s">
        <v>233</v>
      </c>
      <c r="E7255" t="s">
        <v>1970</v>
      </c>
      <c r="F7255" s="68">
        <v>43556</v>
      </c>
      <c r="H7255" s="68"/>
    </row>
    <row r="7256" spans="1:8">
      <c r="A7256" s="79" t="s">
        <v>14011</v>
      </c>
      <c r="B7256" s="80">
        <v>2023</v>
      </c>
      <c r="C7256" t="s">
        <v>2025</v>
      </c>
      <c r="D7256" t="s">
        <v>233</v>
      </c>
      <c r="E7256" t="s">
        <v>2026</v>
      </c>
      <c r="F7256" s="68">
        <v>43009</v>
      </c>
      <c r="H7256" s="68"/>
    </row>
    <row r="7257" spans="1:8">
      <c r="A7257" s="79" t="s">
        <v>13999</v>
      </c>
      <c r="B7257" s="80">
        <v>2023</v>
      </c>
      <c r="C7257" t="s">
        <v>2082</v>
      </c>
      <c r="D7257" t="s">
        <v>233</v>
      </c>
      <c r="E7257" t="s">
        <v>2083</v>
      </c>
      <c r="F7257" s="68">
        <v>43035</v>
      </c>
      <c r="H7257" s="68"/>
    </row>
    <row r="7258" spans="1:8">
      <c r="A7258" s="79" t="s">
        <v>14561</v>
      </c>
      <c r="B7258" s="80">
        <v>2023</v>
      </c>
      <c r="C7258" t="s">
        <v>15947</v>
      </c>
      <c r="D7258" t="s">
        <v>233</v>
      </c>
      <c r="E7258" t="s">
        <v>2133</v>
      </c>
      <c r="F7258" s="68">
        <v>43943</v>
      </c>
      <c r="H7258" s="68"/>
    </row>
    <row r="7259" spans="1:8">
      <c r="A7259" s="79" t="s">
        <v>14562</v>
      </c>
      <c r="B7259" s="80">
        <v>2024</v>
      </c>
      <c r="C7259" t="s">
        <v>15948</v>
      </c>
      <c r="D7259" t="s">
        <v>233</v>
      </c>
      <c r="E7259" t="s">
        <v>2178</v>
      </c>
      <c r="F7259" s="68">
        <v>43616</v>
      </c>
      <c r="H7259" s="68"/>
    </row>
    <row r="7260" spans="1:8">
      <c r="A7260" s="79" t="s">
        <v>14170</v>
      </c>
      <c r="B7260" s="80">
        <v>2025</v>
      </c>
      <c r="C7260" t="s">
        <v>2221</v>
      </c>
      <c r="D7260" t="s">
        <v>233</v>
      </c>
      <c r="E7260" t="s">
        <v>2222</v>
      </c>
      <c r="F7260" s="68">
        <v>44517</v>
      </c>
      <c r="H7260" s="68"/>
    </row>
    <row r="7261" spans="1:8">
      <c r="A7261" s="79" t="s">
        <v>14263</v>
      </c>
      <c r="B7261" s="80">
        <v>2022</v>
      </c>
      <c r="C7261" t="s">
        <v>15949</v>
      </c>
      <c r="D7261" t="s">
        <v>356</v>
      </c>
      <c r="E7261" t="s">
        <v>609</v>
      </c>
      <c r="F7261" s="68">
        <v>42887</v>
      </c>
      <c r="H7261" s="68"/>
    </row>
    <row r="7262" spans="1:8">
      <c r="A7262" s="79" t="s">
        <v>14111</v>
      </c>
      <c r="B7262" s="80">
        <v>2025</v>
      </c>
      <c r="C7262" t="s">
        <v>15950</v>
      </c>
      <c r="D7262" t="s">
        <v>356</v>
      </c>
      <c r="E7262" t="s">
        <v>731</v>
      </c>
      <c r="F7262" s="68">
        <v>42915</v>
      </c>
      <c r="H7262" s="68"/>
    </row>
    <row r="7263" spans="1:8">
      <c r="A7263" s="79" t="s">
        <v>14550</v>
      </c>
      <c r="B7263" s="80">
        <v>2025</v>
      </c>
      <c r="C7263" t="s">
        <v>15951</v>
      </c>
      <c r="D7263" t="s">
        <v>356</v>
      </c>
      <c r="E7263" t="s">
        <v>940</v>
      </c>
      <c r="F7263" s="68">
        <v>44648</v>
      </c>
      <c r="H7263" s="68"/>
    </row>
    <row r="7264" spans="1:8">
      <c r="A7264" s="79" t="s">
        <v>14086</v>
      </c>
      <c r="B7264" s="80">
        <v>2024</v>
      </c>
      <c r="C7264" t="s">
        <v>283</v>
      </c>
      <c r="D7264" t="s">
        <v>284</v>
      </c>
      <c r="E7264" t="s">
        <v>285</v>
      </c>
      <c r="F7264" s="68">
        <v>44814</v>
      </c>
      <c r="H7264" s="68"/>
    </row>
    <row r="7265" spans="1:8">
      <c r="A7265" s="79" t="s">
        <v>67</v>
      </c>
      <c r="B7265" s="80">
        <v>2025</v>
      </c>
      <c r="C7265" t="s">
        <v>667</v>
      </c>
      <c r="D7265" t="s">
        <v>284</v>
      </c>
      <c r="E7265" t="s">
        <v>668</v>
      </c>
      <c r="F7265" s="68">
        <v>44851</v>
      </c>
      <c r="H7265" s="68"/>
    </row>
    <row r="7266" spans="1:8">
      <c r="A7266" s="79" t="s">
        <v>67</v>
      </c>
      <c r="B7266" s="80">
        <v>2025</v>
      </c>
      <c r="C7266" t="s">
        <v>830</v>
      </c>
      <c r="D7266" t="s">
        <v>284</v>
      </c>
      <c r="E7266" t="s">
        <v>831</v>
      </c>
      <c r="F7266" s="68">
        <v>44652</v>
      </c>
      <c r="H7266" s="68"/>
    </row>
    <row r="7267" spans="1:8">
      <c r="A7267" s="79" t="s">
        <v>13714</v>
      </c>
      <c r="B7267" s="80">
        <v>2019</v>
      </c>
      <c r="C7267" t="s">
        <v>363</v>
      </c>
      <c r="D7267" t="s">
        <v>364</v>
      </c>
      <c r="E7267" t="s">
        <v>365</v>
      </c>
      <c r="F7267" s="68">
        <v>41974</v>
      </c>
      <c r="H7267" s="68"/>
    </row>
    <row r="7268" spans="1:8">
      <c r="A7268" s="79" t="s">
        <v>13714</v>
      </c>
      <c r="B7268" s="80">
        <v>2019</v>
      </c>
      <c r="C7268" t="s">
        <v>619</v>
      </c>
      <c r="D7268" t="s">
        <v>364</v>
      </c>
      <c r="E7268" t="s">
        <v>620</v>
      </c>
      <c r="F7268" s="68">
        <v>41974</v>
      </c>
      <c r="H7268" s="68"/>
    </row>
    <row r="7269" spans="1:8">
      <c r="A7269" s="79" t="s">
        <v>13714</v>
      </c>
      <c r="B7269" s="80">
        <v>2019</v>
      </c>
      <c r="C7269" t="s">
        <v>800</v>
      </c>
      <c r="D7269" t="s">
        <v>364</v>
      </c>
      <c r="E7269" t="s">
        <v>801</v>
      </c>
      <c r="F7269" s="68">
        <v>41974</v>
      </c>
      <c r="H7269" s="68"/>
    </row>
    <row r="7270" spans="1:8">
      <c r="A7270" s="79" t="s">
        <v>13714</v>
      </c>
      <c r="B7270" s="80">
        <v>2019</v>
      </c>
      <c r="C7270" t="s">
        <v>928</v>
      </c>
      <c r="D7270" t="s">
        <v>364</v>
      </c>
      <c r="E7270" t="s">
        <v>929</v>
      </c>
      <c r="F7270" s="68">
        <v>41974</v>
      </c>
      <c r="H7270" s="68"/>
    </row>
    <row r="7271" spans="1:8">
      <c r="A7271" s="79" t="s">
        <v>13714</v>
      </c>
      <c r="B7271" s="80">
        <v>2019</v>
      </c>
      <c r="C7271" t="s">
        <v>1062</v>
      </c>
      <c r="D7271" t="s">
        <v>364</v>
      </c>
      <c r="E7271" t="s">
        <v>1063</v>
      </c>
      <c r="F7271" s="68">
        <v>41974</v>
      </c>
      <c r="H7271" s="68"/>
    </row>
    <row r="7272" spans="1:8">
      <c r="A7272" s="79" t="s">
        <v>13714</v>
      </c>
      <c r="B7272" s="80">
        <v>2019</v>
      </c>
      <c r="C7272" t="s">
        <v>15952</v>
      </c>
      <c r="D7272" t="s">
        <v>364</v>
      </c>
      <c r="E7272" t="s">
        <v>1163</v>
      </c>
      <c r="F7272" s="68">
        <v>41974</v>
      </c>
      <c r="H7272" s="68"/>
    </row>
    <row r="7273" spans="1:8">
      <c r="A7273" s="79" t="s">
        <v>13714</v>
      </c>
      <c r="B7273" s="80">
        <v>2019</v>
      </c>
      <c r="C7273" t="s">
        <v>1256</v>
      </c>
      <c r="D7273" t="s">
        <v>364</v>
      </c>
      <c r="E7273" t="s">
        <v>1257</v>
      </c>
      <c r="F7273" s="68">
        <v>41974</v>
      </c>
      <c r="H7273" s="68"/>
    </row>
    <row r="7274" spans="1:8">
      <c r="A7274" s="79" t="s">
        <v>13725</v>
      </c>
      <c r="B7274" s="80">
        <v>2020</v>
      </c>
      <c r="C7274" t="s">
        <v>1362</v>
      </c>
      <c r="D7274" t="s">
        <v>364</v>
      </c>
      <c r="E7274" t="s">
        <v>1363</v>
      </c>
      <c r="F7274" s="68">
        <v>41974</v>
      </c>
      <c r="H7274" s="68"/>
    </row>
    <row r="7275" spans="1:8">
      <c r="A7275" s="79" t="s">
        <v>13725</v>
      </c>
      <c r="B7275" s="80">
        <v>2020</v>
      </c>
      <c r="C7275" t="s">
        <v>1445</v>
      </c>
      <c r="D7275" t="s">
        <v>364</v>
      </c>
      <c r="E7275" t="s">
        <v>1446</v>
      </c>
      <c r="F7275" s="68">
        <v>41974</v>
      </c>
      <c r="H7275" s="68"/>
    </row>
    <row r="7276" spans="1:8">
      <c r="A7276" s="79" t="s">
        <v>13725</v>
      </c>
      <c r="B7276" s="80">
        <v>2020</v>
      </c>
      <c r="C7276" t="s">
        <v>1521</v>
      </c>
      <c r="D7276" t="s">
        <v>364</v>
      </c>
      <c r="E7276" t="s">
        <v>1522</v>
      </c>
      <c r="F7276" s="68">
        <v>41681</v>
      </c>
      <c r="H7276" s="68"/>
    </row>
    <row r="7277" spans="1:8">
      <c r="A7277" s="79" t="s">
        <v>13725</v>
      </c>
      <c r="B7277" s="80">
        <v>2020</v>
      </c>
      <c r="C7277" t="s">
        <v>1588</v>
      </c>
      <c r="D7277" t="s">
        <v>364</v>
      </c>
      <c r="E7277" t="s">
        <v>1589</v>
      </c>
      <c r="F7277" s="68">
        <v>41974</v>
      </c>
      <c r="H7277" s="68"/>
    </row>
    <row r="7278" spans="1:8">
      <c r="A7278" s="79" t="s">
        <v>13725</v>
      </c>
      <c r="B7278" s="80">
        <v>2020</v>
      </c>
      <c r="C7278" t="s">
        <v>15953</v>
      </c>
      <c r="D7278" t="s">
        <v>364</v>
      </c>
      <c r="E7278" t="s">
        <v>1648</v>
      </c>
      <c r="F7278" s="68">
        <v>41974</v>
      </c>
      <c r="H7278" s="68"/>
    </row>
    <row r="7279" spans="1:8">
      <c r="A7279" s="79" t="s">
        <v>13725</v>
      </c>
      <c r="B7279" s="80">
        <v>2020</v>
      </c>
      <c r="C7279" t="s">
        <v>1713</v>
      </c>
      <c r="D7279" t="s">
        <v>364</v>
      </c>
      <c r="E7279" t="s">
        <v>1714</v>
      </c>
      <c r="F7279" s="68">
        <v>41974</v>
      </c>
      <c r="H7279" s="68"/>
    </row>
    <row r="7280" spans="1:8">
      <c r="A7280" s="79" t="s">
        <v>13725</v>
      </c>
      <c r="B7280" s="80">
        <v>2020</v>
      </c>
      <c r="C7280" t="s">
        <v>1777</v>
      </c>
      <c r="D7280" t="s">
        <v>364</v>
      </c>
      <c r="E7280" t="s">
        <v>1778</v>
      </c>
      <c r="F7280" s="68">
        <v>41974</v>
      </c>
      <c r="H7280" s="68"/>
    </row>
    <row r="7281" spans="1:8">
      <c r="A7281" s="79" t="s">
        <v>13725</v>
      </c>
      <c r="B7281" s="80">
        <v>2020</v>
      </c>
      <c r="C7281" t="s">
        <v>1836</v>
      </c>
      <c r="D7281" t="s">
        <v>364</v>
      </c>
      <c r="E7281" t="s">
        <v>1837</v>
      </c>
      <c r="F7281" s="68">
        <v>41974</v>
      </c>
      <c r="H7281" s="68"/>
    </row>
    <row r="7282" spans="1:8">
      <c r="A7282" s="79" t="s">
        <v>13725</v>
      </c>
      <c r="B7282" s="80">
        <v>2020</v>
      </c>
      <c r="C7282" t="s">
        <v>1886</v>
      </c>
      <c r="D7282" t="s">
        <v>364</v>
      </c>
      <c r="E7282" t="s">
        <v>1887</v>
      </c>
      <c r="F7282" s="68">
        <v>41974</v>
      </c>
      <c r="H7282" s="68"/>
    </row>
    <row r="7283" spans="1:8">
      <c r="A7283" s="79" t="s">
        <v>13725</v>
      </c>
      <c r="B7283" s="80">
        <v>2020</v>
      </c>
      <c r="C7283" t="s">
        <v>15954</v>
      </c>
      <c r="D7283" t="s">
        <v>364</v>
      </c>
      <c r="E7283" t="s">
        <v>1951</v>
      </c>
      <c r="F7283" s="68">
        <v>41974</v>
      </c>
      <c r="H7283" s="68"/>
    </row>
    <row r="7284" spans="1:8">
      <c r="A7284" s="79" t="s">
        <v>13725</v>
      </c>
      <c r="B7284" s="80">
        <v>2020</v>
      </c>
      <c r="C7284" t="s">
        <v>2014</v>
      </c>
      <c r="D7284" t="s">
        <v>364</v>
      </c>
      <c r="E7284" t="s">
        <v>2015</v>
      </c>
      <c r="F7284" s="68">
        <v>41974</v>
      </c>
      <c r="H7284" s="68"/>
    </row>
    <row r="7285" spans="1:8">
      <c r="A7285" s="79" t="s">
        <v>13725</v>
      </c>
      <c r="B7285" s="80">
        <v>2020</v>
      </c>
      <c r="C7285" t="s">
        <v>2065</v>
      </c>
      <c r="D7285" t="s">
        <v>364</v>
      </c>
      <c r="E7285" t="s">
        <v>2066</v>
      </c>
      <c r="F7285" s="68">
        <v>41974</v>
      </c>
      <c r="H7285" s="68"/>
    </row>
    <row r="7286" spans="1:8">
      <c r="A7286" s="79" t="s">
        <v>13725</v>
      </c>
      <c r="B7286" s="80">
        <v>2020</v>
      </c>
      <c r="C7286" t="s">
        <v>2118</v>
      </c>
      <c r="D7286" t="s">
        <v>364</v>
      </c>
      <c r="E7286" t="s">
        <v>2119</v>
      </c>
      <c r="F7286" s="68">
        <v>41974</v>
      </c>
      <c r="H7286" s="68"/>
    </row>
    <row r="7287" spans="1:8">
      <c r="A7287" s="79" t="s">
        <v>13725</v>
      </c>
      <c r="B7287" s="80">
        <v>2020</v>
      </c>
      <c r="C7287" t="s">
        <v>2162</v>
      </c>
      <c r="D7287" t="s">
        <v>364</v>
      </c>
      <c r="E7287" t="s">
        <v>2163</v>
      </c>
      <c r="F7287" s="68">
        <v>41974</v>
      </c>
      <c r="H7287" s="68"/>
    </row>
    <row r="7288" spans="1:8">
      <c r="A7288" s="79" t="s">
        <v>13725</v>
      </c>
      <c r="B7288" s="80">
        <v>2020</v>
      </c>
      <c r="C7288" t="s">
        <v>15955</v>
      </c>
      <c r="D7288" t="s">
        <v>364</v>
      </c>
      <c r="E7288" t="s">
        <v>2214</v>
      </c>
      <c r="F7288" s="68">
        <v>41974</v>
      </c>
      <c r="H7288" s="68"/>
    </row>
    <row r="7289" spans="1:8">
      <c r="A7289" s="79" t="s">
        <v>13725</v>
      </c>
      <c r="B7289" s="80">
        <v>2020</v>
      </c>
      <c r="C7289" t="s">
        <v>2261</v>
      </c>
      <c r="D7289" t="s">
        <v>364</v>
      </c>
      <c r="E7289" t="s">
        <v>2262</v>
      </c>
      <c r="F7289" s="68">
        <v>41974</v>
      </c>
      <c r="H7289" s="68"/>
    </row>
    <row r="7290" spans="1:8">
      <c r="A7290" s="79" t="s">
        <v>13725</v>
      </c>
      <c r="B7290" s="80">
        <v>2020</v>
      </c>
      <c r="C7290" t="s">
        <v>2306</v>
      </c>
      <c r="D7290" t="s">
        <v>364</v>
      </c>
      <c r="E7290" t="s">
        <v>2307</v>
      </c>
      <c r="F7290" s="68">
        <v>41974</v>
      </c>
      <c r="H7290" s="68"/>
    </row>
    <row r="7291" spans="1:8">
      <c r="A7291" s="79" t="s">
        <v>13725</v>
      </c>
      <c r="B7291" s="80">
        <v>2020</v>
      </c>
      <c r="C7291" t="s">
        <v>15956</v>
      </c>
      <c r="D7291" t="s">
        <v>364</v>
      </c>
      <c r="E7291" t="s">
        <v>2348</v>
      </c>
      <c r="F7291" s="68">
        <v>41974</v>
      </c>
      <c r="H7291" s="68"/>
    </row>
    <row r="7292" spans="1:8">
      <c r="A7292" s="79" t="s">
        <v>13725</v>
      </c>
      <c r="B7292" s="80">
        <v>2020</v>
      </c>
      <c r="C7292" t="s">
        <v>2388</v>
      </c>
      <c r="D7292" t="s">
        <v>364</v>
      </c>
      <c r="E7292" t="s">
        <v>2389</v>
      </c>
      <c r="F7292" s="68">
        <v>41974</v>
      </c>
      <c r="H7292" s="68"/>
    </row>
    <row r="7293" spans="1:8">
      <c r="A7293" s="79" t="s">
        <v>13725</v>
      </c>
      <c r="B7293" s="80">
        <v>2020</v>
      </c>
      <c r="C7293" t="s">
        <v>2424</v>
      </c>
      <c r="D7293" t="s">
        <v>364</v>
      </c>
      <c r="E7293" t="s">
        <v>2425</v>
      </c>
      <c r="F7293" s="68">
        <v>41974</v>
      </c>
      <c r="H7293" s="68"/>
    </row>
    <row r="7294" spans="1:8">
      <c r="A7294" s="79" t="s">
        <v>13725</v>
      </c>
      <c r="B7294" s="80">
        <v>2020</v>
      </c>
      <c r="C7294" t="s">
        <v>2460</v>
      </c>
      <c r="D7294" t="s">
        <v>364</v>
      </c>
      <c r="E7294" t="s">
        <v>2461</v>
      </c>
      <c r="F7294" s="68">
        <v>41974</v>
      </c>
      <c r="H7294" s="68"/>
    </row>
    <row r="7295" spans="1:8">
      <c r="A7295" s="79" t="s">
        <v>13725</v>
      </c>
      <c r="B7295" s="80">
        <v>2020</v>
      </c>
      <c r="C7295" t="s">
        <v>15957</v>
      </c>
      <c r="D7295" t="s">
        <v>364</v>
      </c>
      <c r="E7295" t="s">
        <v>2499</v>
      </c>
      <c r="F7295" s="68">
        <v>41974</v>
      </c>
      <c r="H7295" s="68"/>
    </row>
    <row r="7296" spans="1:8">
      <c r="A7296" s="79" t="s">
        <v>13725</v>
      </c>
      <c r="B7296" s="80">
        <v>2020</v>
      </c>
      <c r="C7296" t="s">
        <v>2542</v>
      </c>
      <c r="D7296" t="s">
        <v>364</v>
      </c>
      <c r="E7296" t="s">
        <v>2543</v>
      </c>
      <c r="F7296" s="68">
        <v>41974</v>
      </c>
      <c r="H7296" s="68"/>
    </row>
    <row r="7297" spans="1:8">
      <c r="A7297" s="79" t="s">
        <v>13725</v>
      </c>
      <c r="B7297" s="80">
        <v>2020</v>
      </c>
      <c r="C7297" t="s">
        <v>2580</v>
      </c>
      <c r="D7297" t="s">
        <v>364</v>
      </c>
      <c r="E7297" t="s">
        <v>2581</v>
      </c>
      <c r="F7297" s="68">
        <v>41974</v>
      </c>
      <c r="H7297" s="68"/>
    </row>
    <row r="7298" spans="1:8">
      <c r="A7298" s="79" t="s">
        <v>13725</v>
      </c>
      <c r="B7298" s="80">
        <v>2020</v>
      </c>
      <c r="C7298" t="s">
        <v>15958</v>
      </c>
      <c r="D7298" t="s">
        <v>364</v>
      </c>
      <c r="E7298" t="s">
        <v>2610</v>
      </c>
      <c r="F7298" s="68">
        <v>41974</v>
      </c>
      <c r="H7298" s="68"/>
    </row>
    <row r="7299" spans="1:8">
      <c r="A7299" s="79" t="s">
        <v>13725</v>
      </c>
      <c r="B7299" s="80">
        <v>2020</v>
      </c>
      <c r="C7299" t="s">
        <v>15959</v>
      </c>
      <c r="D7299" t="s">
        <v>364</v>
      </c>
      <c r="E7299" t="s">
        <v>2641</v>
      </c>
      <c r="F7299" s="68">
        <v>41974</v>
      </c>
      <c r="H7299" s="68"/>
    </row>
    <row r="7300" spans="1:8">
      <c r="A7300" s="79" t="s">
        <v>13827</v>
      </c>
      <c r="B7300" s="80">
        <v>2021</v>
      </c>
      <c r="C7300" t="s">
        <v>15960</v>
      </c>
      <c r="D7300" t="s">
        <v>364</v>
      </c>
      <c r="E7300" t="s">
        <v>2665</v>
      </c>
      <c r="F7300" s="68">
        <v>42044</v>
      </c>
      <c r="H7300" s="68"/>
    </row>
    <row r="7301" spans="1:8">
      <c r="A7301" s="79" t="s">
        <v>13941</v>
      </c>
      <c r="B7301" s="80">
        <v>2022</v>
      </c>
      <c r="C7301" t="s">
        <v>2686</v>
      </c>
      <c r="D7301" t="s">
        <v>364</v>
      </c>
      <c r="E7301" t="s">
        <v>2687</v>
      </c>
      <c r="F7301" s="68">
        <v>44075</v>
      </c>
      <c r="H7301" s="68"/>
    </row>
    <row r="7302" spans="1:8">
      <c r="A7302" s="79" t="s">
        <v>14563</v>
      </c>
      <c r="B7302" s="80">
        <v>2023</v>
      </c>
      <c r="C7302" t="s">
        <v>2714</v>
      </c>
      <c r="D7302" t="s">
        <v>364</v>
      </c>
      <c r="E7302" t="s">
        <v>2715</v>
      </c>
      <c r="F7302" s="68">
        <v>42948</v>
      </c>
      <c r="H7302" s="68"/>
    </row>
    <row r="7303" spans="1:8">
      <c r="A7303" s="79" t="s">
        <v>14030</v>
      </c>
      <c r="B7303" s="80">
        <v>2024</v>
      </c>
      <c r="C7303" t="s">
        <v>2744</v>
      </c>
      <c r="D7303" t="s">
        <v>364</v>
      </c>
      <c r="E7303" t="s">
        <v>2745</v>
      </c>
      <c r="F7303" s="68">
        <v>43346</v>
      </c>
      <c r="H7303" s="68"/>
    </row>
    <row r="7304" spans="1:8">
      <c r="A7304" s="79" t="s">
        <v>14030</v>
      </c>
      <c r="B7304" s="80">
        <v>2024</v>
      </c>
      <c r="C7304" t="s">
        <v>2771</v>
      </c>
      <c r="D7304" t="s">
        <v>364</v>
      </c>
      <c r="E7304" t="s">
        <v>2772</v>
      </c>
      <c r="F7304" s="68">
        <v>43346</v>
      </c>
      <c r="H7304" s="68"/>
    </row>
    <row r="7305" spans="1:8">
      <c r="A7305" s="79" t="s">
        <v>14030</v>
      </c>
      <c r="B7305" s="80">
        <v>2024</v>
      </c>
      <c r="C7305" t="s">
        <v>2799</v>
      </c>
      <c r="D7305" t="s">
        <v>364</v>
      </c>
      <c r="E7305" t="s">
        <v>2800</v>
      </c>
      <c r="F7305" s="68">
        <v>43891</v>
      </c>
      <c r="H7305" s="68"/>
    </row>
    <row r="7306" spans="1:8">
      <c r="A7306" s="79" t="s">
        <v>14030</v>
      </c>
      <c r="B7306" s="80">
        <v>2024</v>
      </c>
      <c r="C7306" t="s">
        <v>2828</v>
      </c>
      <c r="D7306" t="s">
        <v>364</v>
      </c>
      <c r="E7306" t="s">
        <v>2829</v>
      </c>
      <c r="F7306" s="68">
        <v>43891</v>
      </c>
      <c r="H7306" s="68"/>
    </row>
    <row r="7307" spans="1:8">
      <c r="A7307" s="79" t="s">
        <v>14198</v>
      </c>
      <c r="B7307" s="80">
        <v>2026</v>
      </c>
      <c r="C7307" t="s">
        <v>2859</v>
      </c>
      <c r="D7307" t="s">
        <v>364</v>
      </c>
      <c r="E7307" t="s">
        <v>2860</v>
      </c>
      <c r="F7307" s="68">
        <v>44355</v>
      </c>
      <c r="H7307" s="68"/>
    </row>
    <row r="7308" spans="1:8">
      <c r="A7308" s="79" t="s">
        <v>14198</v>
      </c>
      <c r="B7308" s="80">
        <v>2026</v>
      </c>
      <c r="C7308" t="s">
        <v>2886</v>
      </c>
      <c r="D7308" t="s">
        <v>364</v>
      </c>
      <c r="E7308" t="s">
        <v>2887</v>
      </c>
      <c r="F7308" s="68">
        <v>44355</v>
      </c>
      <c r="H7308" s="68"/>
    </row>
    <row r="7309" spans="1:8">
      <c r="A7309" s="79" t="s">
        <v>14198</v>
      </c>
      <c r="B7309" s="80">
        <v>2026</v>
      </c>
      <c r="C7309" t="s">
        <v>2916</v>
      </c>
      <c r="D7309" t="s">
        <v>364</v>
      </c>
      <c r="E7309" t="s">
        <v>2917</v>
      </c>
      <c r="F7309" s="68">
        <v>44355</v>
      </c>
      <c r="H7309" s="68"/>
    </row>
    <row r="7310" spans="1:8">
      <c r="A7310" s="79" t="s">
        <v>14198</v>
      </c>
      <c r="B7310" s="80">
        <v>2026</v>
      </c>
      <c r="C7310" t="s">
        <v>2938</v>
      </c>
      <c r="D7310" t="s">
        <v>364</v>
      </c>
      <c r="E7310" t="s">
        <v>2939</v>
      </c>
      <c r="F7310" s="68">
        <v>44355</v>
      </c>
      <c r="H7310" s="68"/>
    </row>
    <row r="7311" spans="1:8">
      <c r="A7311" s="79" t="s">
        <v>14198</v>
      </c>
      <c r="B7311" s="80">
        <v>2026</v>
      </c>
      <c r="C7311" t="s">
        <v>866</v>
      </c>
      <c r="D7311" t="s">
        <v>364</v>
      </c>
      <c r="E7311" t="s">
        <v>2966</v>
      </c>
      <c r="F7311" s="68">
        <v>44355</v>
      </c>
      <c r="H7311" s="68"/>
    </row>
    <row r="7312" spans="1:8">
      <c r="A7312" s="79" t="s">
        <v>14198</v>
      </c>
      <c r="B7312" s="80">
        <v>2026</v>
      </c>
      <c r="C7312" t="s">
        <v>2986</v>
      </c>
      <c r="D7312" t="s">
        <v>364</v>
      </c>
      <c r="E7312" t="s">
        <v>2987</v>
      </c>
      <c r="F7312" s="68">
        <v>44355</v>
      </c>
      <c r="H7312" s="68"/>
    </row>
    <row r="7313" spans="1:8">
      <c r="A7313" s="79" t="s">
        <v>14198</v>
      </c>
      <c r="B7313" s="80">
        <v>2026</v>
      </c>
      <c r="C7313" t="s">
        <v>3007</v>
      </c>
      <c r="D7313" t="s">
        <v>364</v>
      </c>
      <c r="E7313" t="s">
        <v>3008</v>
      </c>
      <c r="F7313" s="68">
        <v>44355</v>
      </c>
      <c r="H7313" s="68"/>
    </row>
    <row r="7314" spans="1:8">
      <c r="A7314" s="79" t="s">
        <v>14198</v>
      </c>
      <c r="B7314" s="80">
        <v>2026</v>
      </c>
      <c r="C7314" t="s">
        <v>3034</v>
      </c>
      <c r="D7314" t="s">
        <v>364</v>
      </c>
      <c r="E7314" t="s">
        <v>3035</v>
      </c>
      <c r="F7314" s="68">
        <v>44355</v>
      </c>
      <c r="H7314" s="68"/>
    </row>
    <row r="7315" spans="1:8">
      <c r="A7315" s="79" t="s">
        <v>13908</v>
      </c>
      <c r="B7315" s="80">
        <v>2022</v>
      </c>
      <c r="C7315" t="s">
        <v>15961</v>
      </c>
      <c r="D7315" t="s">
        <v>256</v>
      </c>
      <c r="E7315" t="s">
        <v>257</v>
      </c>
      <c r="F7315" s="68">
        <v>43873</v>
      </c>
      <c r="H7315" s="68"/>
    </row>
    <row r="7316" spans="1:8">
      <c r="A7316" s="79" t="s">
        <v>14564</v>
      </c>
      <c r="B7316" s="80">
        <v>2020</v>
      </c>
      <c r="C7316" t="s">
        <v>1083</v>
      </c>
      <c r="D7316" t="s">
        <v>957</v>
      </c>
      <c r="E7316" t="s">
        <v>1084</v>
      </c>
      <c r="F7316" s="68">
        <v>42593</v>
      </c>
      <c r="H7316" s="68"/>
    </row>
    <row r="7317" spans="1:8">
      <c r="A7317" s="79" t="s">
        <v>14081</v>
      </c>
      <c r="B7317" s="80">
        <v>2024</v>
      </c>
      <c r="C7317" t="s">
        <v>1149</v>
      </c>
      <c r="D7317" t="s">
        <v>957</v>
      </c>
      <c r="E7317" t="s">
        <v>1150</v>
      </c>
      <c r="F7317" s="68">
        <v>44718</v>
      </c>
      <c r="H7317" s="68"/>
    </row>
    <row r="7318" spans="1:8">
      <c r="A7318" s="79" t="s">
        <v>14372</v>
      </c>
      <c r="B7318" s="80">
        <v>2025</v>
      </c>
      <c r="C7318" t="s">
        <v>15962</v>
      </c>
      <c r="D7318" t="s">
        <v>957</v>
      </c>
      <c r="E7318" t="s">
        <v>1252</v>
      </c>
      <c r="F7318" s="68">
        <v>45413</v>
      </c>
      <c r="H7318" s="68"/>
    </row>
    <row r="7319" spans="1:8">
      <c r="A7319" s="79" t="s">
        <v>14565</v>
      </c>
      <c r="B7319" s="80">
        <v>2022</v>
      </c>
      <c r="C7319" t="s">
        <v>15963</v>
      </c>
      <c r="D7319" t="s">
        <v>466</v>
      </c>
      <c r="E7319" t="s">
        <v>467</v>
      </c>
      <c r="F7319" s="68">
        <v>43100</v>
      </c>
      <c r="H7319" s="68"/>
    </row>
    <row r="7320" spans="1:8">
      <c r="A7320" s="79" t="s">
        <v>14566</v>
      </c>
      <c r="B7320" s="80">
        <v>2025</v>
      </c>
      <c r="C7320" t="s">
        <v>673</v>
      </c>
      <c r="D7320" t="s">
        <v>466</v>
      </c>
      <c r="E7320" t="s">
        <v>674</v>
      </c>
      <c r="F7320" s="68">
        <v>43100</v>
      </c>
      <c r="H7320" s="68"/>
    </row>
    <row r="7321" spans="1:8">
      <c r="A7321" s="79" t="s">
        <v>14567</v>
      </c>
      <c r="B7321" s="80">
        <v>2026</v>
      </c>
      <c r="C7321" t="s">
        <v>328</v>
      </c>
      <c r="D7321" t="s">
        <v>329</v>
      </c>
      <c r="E7321" t="s">
        <v>330</v>
      </c>
      <c r="F7321" s="68">
        <v>44588</v>
      </c>
      <c r="H7321" s="68"/>
    </row>
    <row r="7322" spans="1:8">
      <c r="A7322" s="79" t="s">
        <v>14250</v>
      </c>
      <c r="B7322" s="80">
        <v>2025</v>
      </c>
      <c r="C7322" t="s">
        <v>410</v>
      </c>
      <c r="D7322" t="s">
        <v>411</v>
      </c>
      <c r="E7322" t="s">
        <v>412</v>
      </c>
      <c r="F7322" s="68">
        <v>44561</v>
      </c>
      <c r="H7322" s="68"/>
    </row>
    <row r="7323" spans="1:8">
      <c r="A7323" s="79" t="s">
        <v>14162</v>
      </c>
      <c r="B7323" s="80">
        <v>2025</v>
      </c>
      <c r="C7323" t="s">
        <v>558</v>
      </c>
      <c r="D7323" t="s">
        <v>411</v>
      </c>
      <c r="E7323" t="s">
        <v>559</v>
      </c>
      <c r="F7323" s="68">
        <v>44413</v>
      </c>
      <c r="H7323" s="68"/>
    </row>
    <row r="7324" spans="1:8">
      <c r="A7324" s="79" t="s">
        <v>14527</v>
      </c>
      <c r="B7324" s="80">
        <v>2019</v>
      </c>
      <c r="C7324" t="s">
        <v>656</v>
      </c>
      <c r="D7324" t="s">
        <v>389</v>
      </c>
      <c r="E7324" t="s">
        <v>390</v>
      </c>
      <c r="F7324" s="68">
        <v>38315</v>
      </c>
      <c r="H7324" s="68"/>
    </row>
    <row r="7325" spans="1:8">
      <c r="A7325" s="79" t="s">
        <v>14568</v>
      </c>
      <c r="B7325" s="80">
        <v>2026</v>
      </c>
      <c r="C7325" t="s">
        <v>656</v>
      </c>
      <c r="D7325" t="s">
        <v>389</v>
      </c>
      <c r="E7325" t="s">
        <v>657</v>
      </c>
      <c r="F7325" s="68">
        <v>44154</v>
      </c>
      <c r="H7325" s="68"/>
    </row>
    <row r="7326" spans="1:8">
      <c r="A7326" s="79" t="s">
        <v>14569</v>
      </c>
      <c r="B7326" s="80">
        <v>2018</v>
      </c>
      <c r="C7326" t="s">
        <v>391</v>
      </c>
      <c r="D7326" t="s">
        <v>392</v>
      </c>
      <c r="E7326" t="s">
        <v>393</v>
      </c>
      <c r="F7326" s="68">
        <v>42187</v>
      </c>
      <c r="H7326" s="68"/>
    </row>
    <row r="7327" spans="1:8">
      <c r="A7327" s="79" t="s">
        <v>14570</v>
      </c>
      <c r="B7327" s="80">
        <v>2018</v>
      </c>
      <c r="C7327" t="s">
        <v>631</v>
      </c>
      <c r="D7327" t="s">
        <v>392</v>
      </c>
      <c r="E7327" t="s">
        <v>632</v>
      </c>
      <c r="F7327" s="68">
        <v>41913</v>
      </c>
      <c r="H7327" s="68"/>
    </row>
    <row r="7328" spans="1:8">
      <c r="A7328" s="79" t="s">
        <v>14571</v>
      </c>
      <c r="B7328" s="80">
        <v>2018</v>
      </c>
      <c r="C7328" t="s">
        <v>805</v>
      </c>
      <c r="D7328" t="s">
        <v>392</v>
      </c>
      <c r="E7328" t="s">
        <v>806</v>
      </c>
      <c r="F7328" s="68">
        <v>42145</v>
      </c>
      <c r="H7328" s="68"/>
    </row>
    <row r="7329" spans="1:8">
      <c r="A7329" s="79" t="s">
        <v>14571</v>
      </c>
      <c r="B7329" s="80">
        <v>2018</v>
      </c>
      <c r="C7329" t="s">
        <v>934</v>
      </c>
      <c r="D7329" t="s">
        <v>392</v>
      </c>
      <c r="E7329" t="s">
        <v>935</v>
      </c>
      <c r="F7329" s="68">
        <v>42145</v>
      </c>
      <c r="H7329" s="68"/>
    </row>
    <row r="7330" spans="1:8">
      <c r="A7330" s="79" t="s">
        <v>14572</v>
      </c>
      <c r="B7330" s="80">
        <v>2021</v>
      </c>
      <c r="C7330" t="s">
        <v>491</v>
      </c>
      <c r="D7330" t="s">
        <v>492</v>
      </c>
      <c r="E7330" t="s">
        <v>493</v>
      </c>
      <c r="F7330" s="68">
        <v>42917</v>
      </c>
      <c r="H7330" s="68"/>
    </row>
    <row r="7331" spans="1:8">
      <c r="A7331" s="79" t="s">
        <v>13787</v>
      </c>
      <c r="B7331" s="80">
        <v>2020</v>
      </c>
      <c r="C7331" t="s">
        <v>473</v>
      </c>
      <c r="D7331" t="s">
        <v>474</v>
      </c>
      <c r="E7331" t="s">
        <v>475</v>
      </c>
      <c r="F7331" s="68">
        <v>39845</v>
      </c>
      <c r="H7331" s="68"/>
    </row>
    <row r="7332" spans="1:8">
      <c r="A7332" s="79" t="s">
        <v>13787</v>
      </c>
      <c r="B7332" s="80">
        <v>2020</v>
      </c>
      <c r="C7332" t="s">
        <v>686</v>
      </c>
      <c r="D7332" t="s">
        <v>474</v>
      </c>
      <c r="E7332" t="s">
        <v>687</v>
      </c>
      <c r="F7332" s="68">
        <v>39845</v>
      </c>
      <c r="H7332" s="68"/>
    </row>
    <row r="7333" spans="1:8">
      <c r="A7333" s="79" t="s">
        <v>13787</v>
      </c>
      <c r="B7333" s="80">
        <v>2020</v>
      </c>
      <c r="C7333" t="s">
        <v>832</v>
      </c>
      <c r="D7333" t="s">
        <v>474</v>
      </c>
      <c r="E7333" t="s">
        <v>833</v>
      </c>
      <c r="F7333" s="68">
        <v>39845</v>
      </c>
      <c r="H7333" s="68"/>
    </row>
    <row r="7334" spans="1:8">
      <c r="A7334" s="79" t="s">
        <v>13787</v>
      </c>
      <c r="B7334" s="80">
        <v>2020</v>
      </c>
      <c r="C7334" t="s">
        <v>964</v>
      </c>
      <c r="D7334" t="s">
        <v>474</v>
      </c>
      <c r="E7334" t="s">
        <v>965</v>
      </c>
      <c r="F7334" s="68">
        <v>39845</v>
      </c>
      <c r="H7334" s="68"/>
    </row>
    <row r="7335" spans="1:8">
      <c r="A7335" s="79" t="s">
        <v>13787</v>
      </c>
      <c r="B7335" s="80">
        <v>2020</v>
      </c>
      <c r="C7335" t="s">
        <v>1089</v>
      </c>
      <c r="D7335" t="s">
        <v>474</v>
      </c>
      <c r="E7335" t="s">
        <v>1090</v>
      </c>
      <c r="F7335" s="68">
        <v>39845</v>
      </c>
      <c r="H7335" s="68"/>
    </row>
    <row r="7336" spans="1:8">
      <c r="A7336" s="79" t="s">
        <v>13787</v>
      </c>
      <c r="B7336" s="80">
        <v>2020</v>
      </c>
      <c r="C7336" t="s">
        <v>1191</v>
      </c>
      <c r="D7336" t="s">
        <v>474</v>
      </c>
      <c r="E7336" t="s">
        <v>1192</v>
      </c>
      <c r="F7336" s="68">
        <v>39845</v>
      </c>
      <c r="H7336" s="68"/>
    </row>
    <row r="7337" spans="1:8">
      <c r="A7337" s="79" t="s">
        <v>13787</v>
      </c>
      <c r="B7337" s="80">
        <v>2020</v>
      </c>
      <c r="C7337" t="s">
        <v>1295</v>
      </c>
      <c r="D7337" t="s">
        <v>474</v>
      </c>
      <c r="E7337" t="s">
        <v>1296</v>
      </c>
      <c r="F7337" s="68">
        <v>39845</v>
      </c>
      <c r="H7337" s="68"/>
    </row>
    <row r="7338" spans="1:8">
      <c r="A7338" s="79" t="s">
        <v>13787</v>
      </c>
      <c r="B7338" s="80">
        <v>2020</v>
      </c>
      <c r="C7338" t="s">
        <v>1378</v>
      </c>
      <c r="D7338" t="s">
        <v>474</v>
      </c>
      <c r="E7338" t="s">
        <v>1379</v>
      </c>
      <c r="F7338" s="68">
        <v>39845</v>
      </c>
      <c r="H7338" s="68"/>
    </row>
    <row r="7339" spans="1:8">
      <c r="A7339" s="79" t="s">
        <v>13787</v>
      </c>
      <c r="B7339" s="80">
        <v>2020</v>
      </c>
      <c r="C7339" t="s">
        <v>1462</v>
      </c>
      <c r="D7339" t="s">
        <v>474</v>
      </c>
      <c r="E7339" t="s">
        <v>1463</v>
      </c>
      <c r="F7339" s="68">
        <v>39845</v>
      </c>
      <c r="H7339" s="68"/>
    </row>
    <row r="7340" spans="1:8">
      <c r="A7340" s="79" t="s">
        <v>13787</v>
      </c>
      <c r="B7340" s="80">
        <v>2020</v>
      </c>
      <c r="C7340" t="s">
        <v>1531</v>
      </c>
      <c r="D7340" t="s">
        <v>474</v>
      </c>
      <c r="E7340" t="s">
        <v>1532</v>
      </c>
      <c r="F7340" s="68">
        <v>39845</v>
      </c>
      <c r="H7340" s="68"/>
    </row>
    <row r="7341" spans="1:8">
      <c r="A7341" s="79" t="s">
        <v>13787</v>
      </c>
      <c r="B7341" s="80">
        <v>2020</v>
      </c>
      <c r="C7341" t="s">
        <v>15964</v>
      </c>
      <c r="D7341" t="s">
        <v>474</v>
      </c>
      <c r="E7341" t="s">
        <v>1604</v>
      </c>
      <c r="F7341" s="68">
        <v>39845</v>
      </c>
      <c r="H7341" s="68"/>
    </row>
    <row r="7342" spans="1:8">
      <c r="A7342" s="79" t="s">
        <v>13787</v>
      </c>
      <c r="B7342" s="80">
        <v>2020</v>
      </c>
      <c r="C7342" t="s">
        <v>1661</v>
      </c>
      <c r="D7342" t="s">
        <v>474</v>
      </c>
      <c r="E7342" t="s">
        <v>1662</v>
      </c>
      <c r="F7342" s="68">
        <v>39845</v>
      </c>
      <c r="H7342" s="68"/>
    </row>
    <row r="7343" spans="1:8">
      <c r="A7343" s="79" t="s">
        <v>13787</v>
      </c>
      <c r="B7343" s="80">
        <v>2020</v>
      </c>
      <c r="C7343" t="s">
        <v>15965</v>
      </c>
      <c r="D7343" t="s">
        <v>474</v>
      </c>
      <c r="E7343" t="s">
        <v>1730</v>
      </c>
      <c r="F7343" s="68">
        <v>39845</v>
      </c>
      <c r="H7343" s="68"/>
    </row>
    <row r="7344" spans="1:8">
      <c r="A7344" s="79" t="s">
        <v>13787</v>
      </c>
      <c r="B7344" s="80">
        <v>2020</v>
      </c>
      <c r="C7344" t="s">
        <v>1787</v>
      </c>
      <c r="D7344" t="s">
        <v>474</v>
      </c>
      <c r="E7344" t="s">
        <v>1788</v>
      </c>
      <c r="F7344" s="68">
        <v>39845</v>
      </c>
      <c r="H7344" s="68"/>
    </row>
    <row r="7345" spans="1:8">
      <c r="A7345" s="79" t="s">
        <v>13787</v>
      </c>
      <c r="B7345" s="80">
        <v>2020</v>
      </c>
      <c r="C7345" t="s">
        <v>15966</v>
      </c>
      <c r="D7345" t="s">
        <v>474</v>
      </c>
      <c r="E7345" t="s">
        <v>1846</v>
      </c>
      <c r="F7345" s="68">
        <v>39845</v>
      </c>
      <c r="H7345" s="68"/>
    </row>
    <row r="7346" spans="1:8">
      <c r="A7346" s="79" t="s">
        <v>13787</v>
      </c>
      <c r="B7346" s="80">
        <v>2020</v>
      </c>
      <c r="C7346" t="s">
        <v>1896</v>
      </c>
      <c r="D7346" t="s">
        <v>474</v>
      </c>
      <c r="E7346" t="s">
        <v>1897</v>
      </c>
      <c r="F7346" s="68">
        <v>39845</v>
      </c>
      <c r="H7346" s="68"/>
    </row>
    <row r="7347" spans="1:8">
      <c r="A7347" s="79" t="s">
        <v>13787</v>
      </c>
      <c r="B7347" s="80">
        <v>2020</v>
      </c>
      <c r="C7347" t="s">
        <v>1963</v>
      </c>
      <c r="D7347" t="s">
        <v>474</v>
      </c>
      <c r="E7347" t="s">
        <v>1964</v>
      </c>
      <c r="F7347" s="68">
        <v>39845</v>
      </c>
      <c r="H7347" s="68"/>
    </row>
    <row r="7348" spans="1:8">
      <c r="A7348" s="79" t="s">
        <v>13787</v>
      </c>
      <c r="B7348" s="80">
        <v>2020</v>
      </c>
      <c r="C7348" t="s">
        <v>2027</v>
      </c>
      <c r="D7348" t="s">
        <v>474</v>
      </c>
      <c r="E7348" t="s">
        <v>2028</v>
      </c>
      <c r="F7348" s="68">
        <v>39845</v>
      </c>
      <c r="H7348" s="68"/>
    </row>
    <row r="7349" spans="1:8">
      <c r="A7349" s="79" t="s">
        <v>13787</v>
      </c>
      <c r="B7349" s="80">
        <v>2020</v>
      </c>
      <c r="C7349" t="s">
        <v>2069</v>
      </c>
      <c r="D7349" t="s">
        <v>474</v>
      </c>
      <c r="E7349" t="s">
        <v>2070</v>
      </c>
      <c r="F7349" s="68">
        <v>39845</v>
      </c>
      <c r="H7349" s="68"/>
    </row>
    <row r="7350" spans="1:8">
      <c r="A7350" s="79" t="s">
        <v>13787</v>
      </c>
      <c r="B7350" s="80">
        <v>2020</v>
      </c>
      <c r="C7350" t="s">
        <v>2130</v>
      </c>
      <c r="D7350" t="s">
        <v>474</v>
      </c>
      <c r="E7350" t="s">
        <v>2131</v>
      </c>
      <c r="F7350" s="68">
        <v>39845</v>
      </c>
      <c r="H7350" s="68"/>
    </row>
    <row r="7351" spans="1:8">
      <c r="A7351" s="79" t="s">
        <v>13787</v>
      </c>
      <c r="B7351" s="80">
        <v>2020</v>
      </c>
      <c r="C7351" t="s">
        <v>2167</v>
      </c>
      <c r="D7351" t="s">
        <v>474</v>
      </c>
      <c r="E7351" t="s">
        <v>2168</v>
      </c>
      <c r="F7351" s="68">
        <v>39845</v>
      </c>
      <c r="H7351" s="68"/>
    </row>
    <row r="7352" spans="1:8">
      <c r="A7352" s="79" t="s">
        <v>13787</v>
      </c>
      <c r="B7352" s="80">
        <v>2020</v>
      </c>
      <c r="C7352" t="s">
        <v>15967</v>
      </c>
      <c r="D7352" t="s">
        <v>474</v>
      </c>
      <c r="E7352" t="s">
        <v>2225</v>
      </c>
      <c r="F7352" s="68">
        <v>39845</v>
      </c>
      <c r="H7352" s="68"/>
    </row>
    <row r="7353" spans="1:8">
      <c r="A7353" s="79" t="s">
        <v>13787</v>
      </c>
      <c r="B7353" s="80">
        <v>2020</v>
      </c>
      <c r="C7353" t="s">
        <v>2264</v>
      </c>
      <c r="D7353" t="s">
        <v>474</v>
      </c>
      <c r="E7353" t="s">
        <v>2265</v>
      </c>
      <c r="F7353" s="68">
        <v>39845</v>
      </c>
      <c r="H7353" s="68"/>
    </row>
    <row r="7354" spans="1:8">
      <c r="A7354" s="79" t="s">
        <v>13787</v>
      </c>
      <c r="B7354" s="80">
        <v>2020</v>
      </c>
      <c r="C7354" t="s">
        <v>2310</v>
      </c>
      <c r="D7354" t="s">
        <v>474</v>
      </c>
      <c r="E7354" t="s">
        <v>2311</v>
      </c>
      <c r="F7354" s="68">
        <v>39845</v>
      </c>
      <c r="H7354" s="68"/>
    </row>
    <row r="7355" spans="1:8">
      <c r="A7355" s="79" t="s">
        <v>13787</v>
      </c>
      <c r="B7355" s="80">
        <v>2020</v>
      </c>
      <c r="C7355" t="s">
        <v>15968</v>
      </c>
      <c r="D7355" t="s">
        <v>474</v>
      </c>
      <c r="E7355" t="s">
        <v>2353</v>
      </c>
      <c r="F7355" s="68">
        <v>39845</v>
      </c>
      <c r="H7355" s="68"/>
    </row>
    <row r="7356" spans="1:8">
      <c r="A7356" s="79" t="s">
        <v>13787</v>
      </c>
      <c r="B7356" s="80">
        <v>2020</v>
      </c>
      <c r="C7356" t="s">
        <v>2392</v>
      </c>
      <c r="D7356" t="s">
        <v>474</v>
      </c>
      <c r="E7356" t="s">
        <v>2393</v>
      </c>
      <c r="F7356" s="68">
        <v>39845</v>
      </c>
      <c r="H7356" s="68"/>
    </row>
    <row r="7357" spans="1:8">
      <c r="A7357" s="79" t="s">
        <v>13787</v>
      </c>
      <c r="B7357" s="80">
        <v>2020</v>
      </c>
      <c r="C7357" t="s">
        <v>2430</v>
      </c>
      <c r="D7357" t="s">
        <v>474</v>
      </c>
      <c r="E7357" t="s">
        <v>2431</v>
      </c>
      <c r="F7357" s="68">
        <v>39845</v>
      </c>
      <c r="H7357" s="68"/>
    </row>
    <row r="7358" spans="1:8">
      <c r="A7358" s="79" t="s">
        <v>13787</v>
      </c>
      <c r="B7358" s="80">
        <v>2020</v>
      </c>
      <c r="C7358" t="s">
        <v>2467</v>
      </c>
      <c r="D7358" t="s">
        <v>474</v>
      </c>
      <c r="E7358" t="s">
        <v>2468</v>
      </c>
      <c r="F7358" s="68">
        <v>39845</v>
      </c>
      <c r="H7358" s="68"/>
    </row>
    <row r="7359" spans="1:8">
      <c r="A7359" s="79" t="s">
        <v>13787</v>
      </c>
      <c r="B7359" s="80">
        <v>2020</v>
      </c>
      <c r="C7359" t="s">
        <v>15969</v>
      </c>
      <c r="D7359" t="s">
        <v>474</v>
      </c>
      <c r="E7359" t="s">
        <v>2500</v>
      </c>
      <c r="F7359" s="68">
        <v>39845</v>
      </c>
      <c r="H7359" s="68"/>
    </row>
    <row r="7360" spans="1:8">
      <c r="A7360" s="79" t="s">
        <v>13787</v>
      </c>
      <c r="B7360" s="80">
        <v>2020</v>
      </c>
      <c r="C7360" t="s">
        <v>2551</v>
      </c>
      <c r="D7360" t="s">
        <v>474</v>
      </c>
      <c r="E7360" t="s">
        <v>2552</v>
      </c>
      <c r="F7360" s="68">
        <v>39845</v>
      </c>
      <c r="H7360" s="68"/>
    </row>
    <row r="7361" spans="1:8">
      <c r="A7361" s="79" t="s">
        <v>13787</v>
      </c>
      <c r="B7361" s="80">
        <v>2020</v>
      </c>
      <c r="C7361" t="s">
        <v>2585</v>
      </c>
      <c r="D7361" t="s">
        <v>474</v>
      </c>
      <c r="E7361" t="s">
        <v>2586</v>
      </c>
      <c r="F7361" s="68">
        <v>39845</v>
      </c>
      <c r="H7361" s="68"/>
    </row>
    <row r="7362" spans="1:8">
      <c r="A7362" s="79" t="s">
        <v>13787</v>
      </c>
      <c r="B7362" s="80">
        <v>2020</v>
      </c>
      <c r="C7362" t="s">
        <v>2613</v>
      </c>
      <c r="D7362" t="s">
        <v>474</v>
      </c>
      <c r="E7362" t="s">
        <v>2614</v>
      </c>
      <c r="F7362" s="68">
        <v>39845</v>
      </c>
      <c r="H7362" s="68"/>
    </row>
    <row r="7363" spans="1:8">
      <c r="A7363" s="79" t="s">
        <v>13787</v>
      </c>
      <c r="B7363" s="80">
        <v>2020</v>
      </c>
      <c r="C7363" t="s">
        <v>2644</v>
      </c>
      <c r="D7363" t="s">
        <v>474</v>
      </c>
      <c r="E7363" t="s">
        <v>2645</v>
      </c>
      <c r="F7363" s="68">
        <v>39845</v>
      </c>
      <c r="H7363" s="68"/>
    </row>
    <row r="7364" spans="1:8">
      <c r="A7364" s="79" t="s">
        <v>13787</v>
      </c>
      <c r="B7364" s="80">
        <v>2020</v>
      </c>
      <c r="C7364" t="s">
        <v>2677</v>
      </c>
      <c r="D7364" t="s">
        <v>474</v>
      </c>
      <c r="E7364" t="s">
        <v>2678</v>
      </c>
      <c r="F7364" s="68">
        <v>39845</v>
      </c>
      <c r="H7364" s="68"/>
    </row>
    <row r="7365" spans="1:8">
      <c r="A7365" s="79" t="s">
        <v>13787</v>
      </c>
      <c r="B7365" s="80">
        <v>2020</v>
      </c>
      <c r="C7365" t="s">
        <v>2705</v>
      </c>
      <c r="D7365" t="s">
        <v>474</v>
      </c>
      <c r="E7365" t="s">
        <v>2706</v>
      </c>
      <c r="F7365" s="68">
        <v>39845</v>
      </c>
      <c r="H7365" s="68"/>
    </row>
    <row r="7366" spans="1:8">
      <c r="A7366" s="79" t="s">
        <v>13787</v>
      </c>
      <c r="B7366" s="80">
        <v>2020</v>
      </c>
      <c r="C7366" t="s">
        <v>2730</v>
      </c>
      <c r="D7366" t="s">
        <v>474</v>
      </c>
      <c r="E7366" t="s">
        <v>2731</v>
      </c>
      <c r="F7366" s="68">
        <v>39845</v>
      </c>
      <c r="H7366" s="68"/>
    </row>
    <row r="7367" spans="1:8">
      <c r="A7367" s="79" t="s">
        <v>13787</v>
      </c>
      <c r="B7367" s="80">
        <v>2020</v>
      </c>
      <c r="C7367" t="s">
        <v>2758</v>
      </c>
      <c r="D7367" t="s">
        <v>474</v>
      </c>
      <c r="E7367" t="s">
        <v>2759</v>
      </c>
      <c r="F7367" s="68">
        <v>39845</v>
      </c>
      <c r="H7367" s="68"/>
    </row>
    <row r="7368" spans="1:8">
      <c r="A7368" s="79" t="s">
        <v>13787</v>
      </c>
      <c r="B7368" s="80">
        <v>2020</v>
      </c>
      <c r="C7368" t="s">
        <v>2790</v>
      </c>
      <c r="D7368" t="s">
        <v>474</v>
      </c>
      <c r="E7368" t="s">
        <v>2791</v>
      </c>
      <c r="F7368" s="68">
        <v>39845</v>
      </c>
      <c r="H7368" s="68"/>
    </row>
    <row r="7369" spans="1:8">
      <c r="A7369" s="79" t="s">
        <v>13787</v>
      </c>
      <c r="B7369" s="80">
        <v>2020</v>
      </c>
      <c r="C7369" t="s">
        <v>2816</v>
      </c>
      <c r="D7369" t="s">
        <v>474</v>
      </c>
      <c r="E7369" t="s">
        <v>2817</v>
      </c>
      <c r="F7369" s="68">
        <v>39845</v>
      </c>
      <c r="H7369" s="68"/>
    </row>
    <row r="7370" spans="1:8">
      <c r="A7370" s="79" t="s">
        <v>13787</v>
      </c>
      <c r="B7370" s="80">
        <v>2020</v>
      </c>
      <c r="C7370" t="s">
        <v>2850</v>
      </c>
      <c r="D7370" t="s">
        <v>474</v>
      </c>
      <c r="E7370" t="s">
        <v>2851</v>
      </c>
      <c r="F7370" s="68">
        <v>39845</v>
      </c>
      <c r="H7370" s="68"/>
    </row>
    <row r="7371" spans="1:8">
      <c r="A7371" s="79" t="s">
        <v>13787</v>
      </c>
      <c r="B7371" s="80">
        <v>2020</v>
      </c>
      <c r="C7371" t="s">
        <v>15970</v>
      </c>
      <c r="D7371" t="s">
        <v>474</v>
      </c>
      <c r="E7371" t="s">
        <v>2852</v>
      </c>
      <c r="F7371" s="68">
        <v>39845</v>
      </c>
      <c r="H7371" s="68"/>
    </row>
    <row r="7372" spans="1:8">
      <c r="A7372" s="79" t="s">
        <v>13787</v>
      </c>
      <c r="B7372" s="80">
        <v>2020</v>
      </c>
      <c r="C7372" t="s">
        <v>2879</v>
      </c>
      <c r="D7372" t="s">
        <v>474</v>
      </c>
      <c r="E7372" t="s">
        <v>2880</v>
      </c>
      <c r="F7372" s="68">
        <v>39845</v>
      </c>
      <c r="H7372" s="68"/>
    </row>
    <row r="7373" spans="1:8">
      <c r="A7373" s="79" t="s">
        <v>13787</v>
      </c>
      <c r="B7373" s="80">
        <v>2020</v>
      </c>
      <c r="C7373" t="s">
        <v>2907</v>
      </c>
      <c r="D7373" t="s">
        <v>474</v>
      </c>
      <c r="E7373" t="s">
        <v>2908</v>
      </c>
      <c r="F7373" s="68">
        <v>39845</v>
      </c>
      <c r="H7373" s="68"/>
    </row>
    <row r="7374" spans="1:8">
      <c r="A7374" s="79" t="s">
        <v>13787</v>
      </c>
      <c r="B7374" s="80">
        <v>2020</v>
      </c>
      <c r="C7374" t="s">
        <v>15971</v>
      </c>
      <c r="D7374" t="s">
        <v>474</v>
      </c>
      <c r="E7374" t="s">
        <v>2931</v>
      </c>
      <c r="F7374" s="68">
        <v>39845</v>
      </c>
      <c r="H7374" s="68"/>
    </row>
    <row r="7375" spans="1:8">
      <c r="A7375" s="79" t="s">
        <v>13787</v>
      </c>
      <c r="B7375" s="80">
        <v>2020</v>
      </c>
      <c r="C7375" t="s">
        <v>2957</v>
      </c>
      <c r="D7375" t="s">
        <v>474</v>
      </c>
      <c r="E7375" t="s">
        <v>2958</v>
      </c>
      <c r="F7375" s="68">
        <v>39845</v>
      </c>
      <c r="H7375" s="68"/>
    </row>
    <row r="7376" spans="1:8">
      <c r="A7376" s="79" t="s">
        <v>13787</v>
      </c>
      <c r="B7376" s="80">
        <v>2020</v>
      </c>
      <c r="C7376" t="s">
        <v>2977</v>
      </c>
      <c r="D7376" t="s">
        <v>474</v>
      </c>
      <c r="E7376" t="s">
        <v>2978</v>
      </c>
      <c r="F7376" s="68">
        <v>39845</v>
      </c>
      <c r="H7376" s="68"/>
    </row>
    <row r="7377" spans="1:8">
      <c r="A7377" s="79" t="s">
        <v>13787</v>
      </c>
      <c r="B7377" s="80">
        <v>2020</v>
      </c>
      <c r="C7377" t="s">
        <v>15972</v>
      </c>
      <c r="D7377" t="s">
        <v>474</v>
      </c>
      <c r="E7377" t="s">
        <v>3024</v>
      </c>
      <c r="F7377" s="68">
        <v>39845</v>
      </c>
      <c r="H7377" s="68"/>
    </row>
    <row r="7378" spans="1:8">
      <c r="A7378" s="79" t="s">
        <v>13787</v>
      </c>
      <c r="B7378" s="80">
        <v>2020</v>
      </c>
      <c r="C7378" t="s">
        <v>15973</v>
      </c>
      <c r="D7378" t="s">
        <v>474</v>
      </c>
      <c r="E7378" t="s">
        <v>3027</v>
      </c>
      <c r="F7378" s="68">
        <v>39845</v>
      </c>
      <c r="H7378" s="68"/>
    </row>
    <row r="7379" spans="1:8">
      <c r="A7379" s="79" t="s">
        <v>13787</v>
      </c>
      <c r="B7379" s="80">
        <v>2020</v>
      </c>
      <c r="C7379" t="s">
        <v>3053</v>
      </c>
      <c r="D7379" t="s">
        <v>474</v>
      </c>
      <c r="E7379" t="s">
        <v>3054</v>
      </c>
      <c r="F7379" s="68">
        <v>39845</v>
      </c>
      <c r="H7379" s="68"/>
    </row>
    <row r="7380" spans="1:8">
      <c r="A7380" s="79" t="s">
        <v>13787</v>
      </c>
      <c r="B7380" s="80">
        <v>2020</v>
      </c>
      <c r="C7380" t="s">
        <v>3080</v>
      </c>
      <c r="D7380" t="s">
        <v>474</v>
      </c>
      <c r="E7380" t="s">
        <v>3081</v>
      </c>
      <c r="F7380" s="68">
        <v>39845</v>
      </c>
      <c r="H7380" s="68"/>
    </row>
    <row r="7381" spans="1:8">
      <c r="A7381" s="79" t="s">
        <v>13787</v>
      </c>
      <c r="B7381" s="80">
        <v>2020</v>
      </c>
      <c r="C7381" t="s">
        <v>3127</v>
      </c>
      <c r="D7381" t="s">
        <v>474</v>
      </c>
      <c r="E7381" t="s">
        <v>3128</v>
      </c>
      <c r="F7381" s="68">
        <v>39845</v>
      </c>
      <c r="H7381" s="68"/>
    </row>
    <row r="7382" spans="1:8">
      <c r="A7382" s="79" t="s">
        <v>13787</v>
      </c>
      <c r="B7382" s="80">
        <v>2020</v>
      </c>
      <c r="C7382" t="s">
        <v>15974</v>
      </c>
      <c r="D7382" t="s">
        <v>474</v>
      </c>
      <c r="E7382" t="s">
        <v>3150</v>
      </c>
      <c r="F7382" s="68">
        <v>39845</v>
      </c>
      <c r="H7382" s="68"/>
    </row>
    <row r="7383" spans="1:8">
      <c r="A7383" s="79" t="s">
        <v>13787</v>
      </c>
      <c r="B7383" s="80">
        <v>2020</v>
      </c>
      <c r="C7383" t="s">
        <v>3173</v>
      </c>
      <c r="D7383" t="s">
        <v>474</v>
      </c>
      <c r="E7383" t="s">
        <v>3174</v>
      </c>
      <c r="F7383" s="68">
        <v>39845</v>
      </c>
      <c r="H7383" s="68"/>
    </row>
    <row r="7384" spans="1:8">
      <c r="A7384" s="79" t="s">
        <v>13787</v>
      </c>
      <c r="B7384" s="80">
        <v>2020</v>
      </c>
      <c r="C7384" t="s">
        <v>3190</v>
      </c>
      <c r="D7384" t="s">
        <v>474</v>
      </c>
      <c r="E7384" t="s">
        <v>3191</v>
      </c>
      <c r="F7384" s="68">
        <v>39845</v>
      </c>
      <c r="H7384" s="68"/>
    </row>
    <row r="7385" spans="1:8">
      <c r="A7385" s="79" t="s">
        <v>13787</v>
      </c>
      <c r="B7385" s="80">
        <v>2020</v>
      </c>
      <c r="C7385" t="s">
        <v>3207</v>
      </c>
      <c r="D7385" t="s">
        <v>474</v>
      </c>
      <c r="E7385" t="s">
        <v>3208</v>
      </c>
      <c r="F7385" s="68">
        <v>39845</v>
      </c>
      <c r="H7385" s="68"/>
    </row>
    <row r="7386" spans="1:8">
      <c r="A7386" s="79" t="s">
        <v>13787</v>
      </c>
      <c r="B7386" s="80">
        <v>2020</v>
      </c>
      <c r="C7386" t="s">
        <v>3224</v>
      </c>
      <c r="D7386" t="s">
        <v>474</v>
      </c>
      <c r="E7386" t="s">
        <v>3225</v>
      </c>
      <c r="F7386" s="68">
        <v>39845</v>
      </c>
      <c r="H7386" s="68"/>
    </row>
    <row r="7387" spans="1:8">
      <c r="A7387" s="79" t="s">
        <v>13787</v>
      </c>
      <c r="B7387" s="80">
        <v>2020</v>
      </c>
      <c r="C7387" t="s">
        <v>3243</v>
      </c>
      <c r="D7387" t="s">
        <v>474</v>
      </c>
      <c r="E7387" t="s">
        <v>3244</v>
      </c>
      <c r="F7387" s="68">
        <v>39845</v>
      </c>
      <c r="H7387" s="68"/>
    </row>
    <row r="7388" spans="1:8">
      <c r="A7388" s="79" t="s">
        <v>13787</v>
      </c>
      <c r="B7388" s="80">
        <v>2020</v>
      </c>
      <c r="C7388" t="s">
        <v>3263</v>
      </c>
      <c r="D7388" t="s">
        <v>474</v>
      </c>
      <c r="E7388" t="s">
        <v>3264</v>
      </c>
      <c r="F7388" s="68">
        <v>39845</v>
      </c>
      <c r="H7388" s="68"/>
    </row>
    <row r="7389" spans="1:8">
      <c r="A7389" s="79" t="s">
        <v>13787</v>
      </c>
      <c r="B7389" s="80">
        <v>2020</v>
      </c>
      <c r="C7389" t="s">
        <v>15975</v>
      </c>
      <c r="D7389" t="s">
        <v>474</v>
      </c>
      <c r="E7389" t="s">
        <v>3280</v>
      </c>
      <c r="F7389" s="68">
        <v>39845</v>
      </c>
      <c r="H7389" s="68"/>
    </row>
    <row r="7390" spans="1:8">
      <c r="A7390" s="79" t="s">
        <v>13787</v>
      </c>
      <c r="B7390" s="80">
        <v>2020</v>
      </c>
      <c r="C7390" t="s">
        <v>3297</v>
      </c>
      <c r="D7390" t="s">
        <v>474</v>
      </c>
      <c r="E7390" t="s">
        <v>3298</v>
      </c>
      <c r="F7390" s="68">
        <v>39845</v>
      </c>
      <c r="H7390" s="68"/>
    </row>
    <row r="7391" spans="1:8">
      <c r="A7391" s="79" t="s">
        <v>13787</v>
      </c>
      <c r="B7391" s="80">
        <v>2020</v>
      </c>
      <c r="C7391" t="s">
        <v>3320</v>
      </c>
      <c r="D7391" t="s">
        <v>474</v>
      </c>
      <c r="E7391" t="s">
        <v>3321</v>
      </c>
      <c r="F7391" s="68">
        <v>39845</v>
      </c>
      <c r="H7391" s="68"/>
    </row>
    <row r="7392" spans="1:8">
      <c r="A7392" s="79" t="s">
        <v>13787</v>
      </c>
      <c r="B7392" s="80">
        <v>2020</v>
      </c>
      <c r="C7392" t="s">
        <v>15976</v>
      </c>
      <c r="D7392" t="s">
        <v>474</v>
      </c>
      <c r="E7392" t="s">
        <v>3335</v>
      </c>
      <c r="F7392" s="68">
        <v>39845</v>
      </c>
      <c r="H7392" s="68"/>
    </row>
    <row r="7393" spans="1:8">
      <c r="A7393" s="79" t="s">
        <v>13787</v>
      </c>
      <c r="B7393" s="80">
        <v>2020</v>
      </c>
      <c r="C7393" t="s">
        <v>3352</v>
      </c>
      <c r="D7393" t="s">
        <v>474</v>
      </c>
      <c r="E7393" t="s">
        <v>3353</v>
      </c>
      <c r="F7393" s="68">
        <v>39845</v>
      </c>
      <c r="H7393" s="68"/>
    </row>
    <row r="7394" spans="1:8">
      <c r="A7394" s="79" t="s">
        <v>13787</v>
      </c>
      <c r="B7394" s="80">
        <v>2020</v>
      </c>
      <c r="C7394" t="s">
        <v>3368</v>
      </c>
      <c r="D7394" t="s">
        <v>474</v>
      </c>
      <c r="E7394" t="s">
        <v>3369</v>
      </c>
      <c r="F7394" s="68">
        <v>39845</v>
      </c>
      <c r="H7394" s="68"/>
    </row>
    <row r="7395" spans="1:8">
      <c r="A7395" s="79" t="s">
        <v>13787</v>
      </c>
      <c r="B7395" s="80">
        <v>2020</v>
      </c>
      <c r="C7395" t="s">
        <v>15977</v>
      </c>
      <c r="D7395" t="s">
        <v>474</v>
      </c>
      <c r="E7395" t="s">
        <v>3374</v>
      </c>
      <c r="F7395" s="68">
        <v>39845</v>
      </c>
      <c r="H7395" s="68"/>
    </row>
    <row r="7396" spans="1:8">
      <c r="A7396" s="79" t="s">
        <v>13787</v>
      </c>
      <c r="B7396" s="80">
        <v>2020</v>
      </c>
      <c r="C7396" t="s">
        <v>15978</v>
      </c>
      <c r="D7396" t="s">
        <v>474</v>
      </c>
      <c r="E7396" t="s">
        <v>3403</v>
      </c>
      <c r="F7396" s="68">
        <v>39845</v>
      </c>
      <c r="H7396" s="68"/>
    </row>
    <row r="7397" spans="1:8">
      <c r="A7397" s="79" t="s">
        <v>13787</v>
      </c>
      <c r="B7397" s="80">
        <v>2020</v>
      </c>
      <c r="C7397" t="s">
        <v>3417</v>
      </c>
      <c r="D7397" t="s">
        <v>474</v>
      </c>
      <c r="E7397" t="s">
        <v>3418</v>
      </c>
      <c r="F7397" s="68">
        <v>39845</v>
      </c>
      <c r="H7397" s="68"/>
    </row>
    <row r="7398" spans="1:8">
      <c r="A7398" s="79" t="s">
        <v>13787</v>
      </c>
      <c r="B7398" s="80">
        <v>2020</v>
      </c>
      <c r="C7398" t="s">
        <v>3432</v>
      </c>
      <c r="D7398" t="s">
        <v>474</v>
      </c>
      <c r="E7398" t="s">
        <v>3433</v>
      </c>
      <c r="F7398" s="68">
        <v>43497</v>
      </c>
      <c r="H7398" s="68"/>
    </row>
    <row r="7399" spans="1:8">
      <c r="A7399" s="79" t="s">
        <v>13787</v>
      </c>
      <c r="B7399" s="80">
        <v>2020</v>
      </c>
      <c r="C7399" t="s">
        <v>3448</v>
      </c>
      <c r="D7399" t="s">
        <v>474</v>
      </c>
      <c r="E7399" t="s">
        <v>3449</v>
      </c>
      <c r="F7399" s="68">
        <v>39845</v>
      </c>
      <c r="H7399" s="68"/>
    </row>
    <row r="7400" spans="1:8">
      <c r="A7400" s="79" t="s">
        <v>13787</v>
      </c>
      <c r="B7400" s="80">
        <v>2020</v>
      </c>
      <c r="C7400" t="s">
        <v>15979</v>
      </c>
      <c r="D7400" t="s">
        <v>474</v>
      </c>
      <c r="E7400" t="s">
        <v>3450</v>
      </c>
      <c r="F7400" s="68">
        <v>39845</v>
      </c>
      <c r="H7400" s="68"/>
    </row>
    <row r="7401" spans="1:8">
      <c r="A7401" s="79" t="s">
        <v>13787</v>
      </c>
      <c r="B7401" s="80">
        <v>2020</v>
      </c>
      <c r="C7401" t="s">
        <v>3473</v>
      </c>
      <c r="D7401" t="s">
        <v>474</v>
      </c>
      <c r="E7401" t="s">
        <v>3474</v>
      </c>
      <c r="F7401" s="68">
        <v>39845</v>
      </c>
      <c r="H7401" s="68"/>
    </row>
    <row r="7402" spans="1:8">
      <c r="A7402" s="79" t="s">
        <v>13787</v>
      </c>
      <c r="B7402" s="80">
        <v>2020</v>
      </c>
      <c r="C7402" t="s">
        <v>15980</v>
      </c>
      <c r="D7402" t="s">
        <v>474</v>
      </c>
      <c r="E7402" t="s">
        <v>3485</v>
      </c>
      <c r="F7402" s="68">
        <v>39845</v>
      </c>
      <c r="H7402" s="68"/>
    </row>
    <row r="7403" spans="1:8">
      <c r="A7403" s="79" t="s">
        <v>13787</v>
      </c>
      <c r="B7403" s="80">
        <v>2020</v>
      </c>
      <c r="C7403" t="s">
        <v>3499</v>
      </c>
      <c r="D7403" t="s">
        <v>474</v>
      </c>
      <c r="E7403" t="s">
        <v>3500</v>
      </c>
      <c r="F7403" s="68">
        <v>39845</v>
      </c>
      <c r="H7403" s="68"/>
    </row>
    <row r="7404" spans="1:8">
      <c r="A7404" s="79" t="s">
        <v>13787</v>
      </c>
      <c r="B7404" s="80">
        <v>2020</v>
      </c>
      <c r="C7404" t="s">
        <v>3510</v>
      </c>
      <c r="D7404" t="s">
        <v>474</v>
      </c>
      <c r="E7404" t="s">
        <v>3511</v>
      </c>
      <c r="F7404" s="68">
        <v>39845</v>
      </c>
      <c r="H7404" s="68"/>
    </row>
    <row r="7405" spans="1:8">
      <c r="A7405" s="79" t="s">
        <v>13787</v>
      </c>
      <c r="B7405" s="80">
        <v>2020</v>
      </c>
      <c r="C7405" t="s">
        <v>3524</v>
      </c>
      <c r="D7405" t="s">
        <v>474</v>
      </c>
      <c r="E7405" t="s">
        <v>3525</v>
      </c>
      <c r="F7405" s="68">
        <v>39845</v>
      </c>
      <c r="H7405" s="68"/>
    </row>
    <row r="7406" spans="1:8">
      <c r="A7406" s="79" t="s">
        <v>13787</v>
      </c>
      <c r="B7406" s="80">
        <v>2020</v>
      </c>
      <c r="C7406" t="s">
        <v>3536</v>
      </c>
      <c r="D7406" t="s">
        <v>474</v>
      </c>
      <c r="E7406" t="s">
        <v>3537</v>
      </c>
      <c r="F7406" s="68">
        <v>39845</v>
      </c>
      <c r="H7406" s="68"/>
    </row>
    <row r="7407" spans="1:8">
      <c r="A7407" s="79" t="s">
        <v>13787</v>
      </c>
      <c r="B7407" s="80">
        <v>2020</v>
      </c>
      <c r="C7407" t="s">
        <v>3546</v>
      </c>
      <c r="D7407" t="s">
        <v>474</v>
      </c>
      <c r="E7407" t="s">
        <v>3547</v>
      </c>
      <c r="F7407" s="68">
        <v>39845</v>
      </c>
      <c r="H7407" s="68"/>
    </row>
    <row r="7408" spans="1:8">
      <c r="A7408" s="79" t="s">
        <v>13787</v>
      </c>
      <c r="B7408" s="80">
        <v>2020</v>
      </c>
      <c r="C7408" t="s">
        <v>15981</v>
      </c>
      <c r="D7408" t="s">
        <v>474</v>
      </c>
      <c r="E7408" t="s">
        <v>3558</v>
      </c>
      <c r="F7408" s="68">
        <v>39845</v>
      </c>
      <c r="H7408" s="68"/>
    </row>
    <row r="7409" spans="1:8">
      <c r="A7409" s="79" t="s">
        <v>13787</v>
      </c>
      <c r="B7409" s="80">
        <v>2020</v>
      </c>
      <c r="C7409" t="s">
        <v>3571</v>
      </c>
      <c r="D7409" t="s">
        <v>474</v>
      </c>
      <c r="E7409" t="s">
        <v>3572</v>
      </c>
      <c r="F7409" s="68">
        <v>39845</v>
      </c>
      <c r="H7409" s="68"/>
    </row>
    <row r="7410" spans="1:8">
      <c r="A7410" s="79" t="s">
        <v>13787</v>
      </c>
      <c r="B7410" s="80">
        <v>2020</v>
      </c>
      <c r="C7410" t="s">
        <v>15982</v>
      </c>
      <c r="D7410" t="s">
        <v>474</v>
      </c>
      <c r="E7410" t="s">
        <v>3587</v>
      </c>
      <c r="F7410" s="68">
        <v>39845</v>
      </c>
      <c r="H7410" s="68"/>
    </row>
    <row r="7411" spans="1:8">
      <c r="A7411" s="79" t="s">
        <v>13787</v>
      </c>
      <c r="B7411" s="80">
        <v>2020</v>
      </c>
      <c r="C7411" t="s">
        <v>15983</v>
      </c>
      <c r="D7411" t="s">
        <v>474</v>
      </c>
      <c r="E7411" t="s">
        <v>3598</v>
      </c>
      <c r="F7411" s="68">
        <v>39845</v>
      </c>
      <c r="H7411" s="68"/>
    </row>
    <row r="7412" spans="1:8">
      <c r="A7412" s="79" t="s">
        <v>13787</v>
      </c>
      <c r="B7412" s="80">
        <v>2020</v>
      </c>
      <c r="C7412" t="s">
        <v>3610</v>
      </c>
      <c r="D7412" t="s">
        <v>474</v>
      </c>
      <c r="E7412" t="s">
        <v>3611</v>
      </c>
      <c r="F7412" s="68">
        <v>39845</v>
      </c>
      <c r="H7412" s="68"/>
    </row>
    <row r="7413" spans="1:8">
      <c r="A7413" s="79" t="s">
        <v>13787</v>
      </c>
      <c r="B7413" s="80">
        <v>2020</v>
      </c>
      <c r="C7413" t="s">
        <v>3625</v>
      </c>
      <c r="D7413" t="s">
        <v>474</v>
      </c>
      <c r="E7413" t="s">
        <v>3626</v>
      </c>
      <c r="F7413" s="68">
        <v>39845</v>
      </c>
      <c r="H7413" s="68"/>
    </row>
    <row r="7414" spans="1:8">
      <c r="A7414" s="79" t="s">
        <v>13787</v>
      </c>
      <c r="B7414" s="80">
        <v>2020</v>
      </c>
      <c r="C7414" t="s">
        <v>15984</v>
      </c>
      <c r="D7414" t="s">
        <v>474</v>
      </c>
      <c r="E7414" t="s">
        <v>3637</v>
      </c>
      <c r="F7414" s="68">
        <v>39845</v>
      </c>
      <c r="H7414" s="68"/>
    </row>
    <row r="7415" spans="1:8">
      <c r="A7415" s="79" t="s">
        <v>13787</v>
      </c>
      <c r="B7415" s="80">
        <v>2020</v>
      </c>
      <c r="C7415" t="s">
        <v>1818</v>
      </c>
      <c r="D7415" t="s">
        <v>474</v>
      </c>
      <c r="E7415" t="s">
        <v>3647</v>
      </c>
      <c r="F7415" s="68">
        <v>39845</v>
      </c>
      <c r="H7415" s="68"/>
    </row>
    <row r="7416" spans="1:8">
      <c r="A7416" s="79" t="s">
        <v>13787</v>
      </c>
      <c r="B7416" s="80">
        <v>2020</v>
      </c>
      <c r="C7416" t="s">
        <v>3658</v>
      </c>
      <c r="D7416" t="s">
        <v>474</v>
      </c>
      <c r="E7416" t="s">
        <v>3659</v>
      </c>
      <c r="F7416" s="68">
        <v>39845</v>
      </c>
      <c r="H7416" s="68"/>
    </row>
    <row r="7417" spans="1:8">
      <c r="A7417" s="79" t="s">
        <v>13787</v>
      </c>
      <c r="B7417" s="80">
        <v>2020</v>
      </c>
      <c r="C7417" t="s">
        <v>3671</v>
      </c>
      <c r="D7417" t="s">
        <v>474</v>
      </c>
      <c r="E7417" t="s">
        <v>3672</v>
      </c>
      <c r="F7417" s="68">
        <v>39845</v>
      </c>
      <c r="H7417" s="68"/>
    </row>
    <row r="7418" spans="1:8">
      <c r="A7418" s="79" t="s">
        <v>13787</v>
      </c>
      <c r="B7418" s="80">
        <v>2020</v>
      </c>
      <c r="C7418" t="s">
        <v>3682</v>
      </c>
      <c r="D7418" t="s">
        <v>474</v>
      </c>
      <c r="E7418" t="s">
        <v>3683</v>
      </c>
      <c r="F7418" s="68">
        <v>39845</v>
      </c>
      <c r="H7418" s="68"/>
    </row>
    <row r="7419" spans="1:8">
      <c r="A7419" s="79" t="s">
        <v>13788</v>
      </c>
      <c r="B7419" s="80">
        <v>2020</v>
      </c>
      <c r="C7419" t="s">
        <v>3686</v>
      </c>
      <c r="D7419" t="s">
        <v>474</v>
      </c>
      <c r="E7419" t="s">
        <v>3687</v>
      </c>
      <c r="F7419" s="68">
        <v>39845</v>
      </c>
      <c r="H7419" s="68"/>
    </row>
    <row r="7420" spans="1:8">
      <c r="A7420" s="79" t="s">
        <v>13788</v>
      </c>
      <c r="B7420" s="80">
        <v>2020</v>
      </c>
      <c r="C7420" t="s">
        <v>3699</v>
      </c>
      <c r="D7420" t="s">
        <v>474</v>
      </c>
      <c r="E7420" t="s">
        <v>3700</v>
      </c>
      <c r="F7420" s="68">
        <v>39845</v>
      </c>
      <c r="H7420" s="68"/>
    </row>
    <row r="7421" spans="1:8">
      <c r="A7421" s="79" t="s">
        <v>14573</v>
      </c>
      <c r="B7421" s="80">
        <v>2021</v>
      </c>
      <c r="C7421" t="s">
        <v>3720</v>
      </c>
      <c r="D7421" t="s">
        <v>474</v>
      </c>
      <c r="E7421" t="s">
        <v>3721</v>
      </c>
      <c r="F7421" s="68">
        <v>39845</v>
      </c>
      <c r="H7421" s="68"/>
    </row>
    <row r="7422" spans="1:8">
      <c r="A7422" s="79" t="s">
        <v>14573</v>
      </c>
      <c r="B7422" s="80">
        <v>2021</v>
      </c>
      <c r="C7422" t="s">
        <v>15985</v>
      </c>
      <c r="D7422" t="s">
        <v>474</v>
      </c>
      <c r="E7422" t="s">
        <v>3735</v>
      </c>
      <c r="F7422" s="68">
        <v>39845</v>
      </c>
      <c r="H7422" s="68"/>
    </row>
    <row r="7423" spans="1:8">
      <c r="A7423" s="79" t="s">
        <v>14573</v>
      </c>
      <c r="B7423" s="80">
        <v>2021</v>
      </c>
      <c r="C7423" t="s">
        <v>3746</v>
      </c>
      <c r="D7423" t="s">
        <v>474</v>
      </c>
      <c r="E7423" t="s">
        <v>3747</v>
      </c>
      <c r="F7423" s="68">
        <v>39845</v>
      </c>
      <c r="H7423" s="68"/>
    </row>
    <row r="7424" spans="1:8">
      <c r="A7424" s="79" t="s">
        <v>14573</v>
      </c>
      <c r="B7424" s="80">
        <v>2021</v>
      </c>
      <c r="C7424" t="s">
        <v>3762</v>
      </c>
      <c r="D7424" t="s">
        <v>474</v>
      </c>
      <c r="E7424" t="s">
        <v>3763</v>
      </c>
      <c r="F7424" s="68">
        <v>39845</v>
      </c>
      <c r="H7424" s="68"/>
    </row>
    <row r="7425" spans="1:8">
      <c r="A7425" s="79" t="s">
        <v>14573</v>
      </c>
      <c r="B7425" s="80">
        <v>2021</v>
      </c>
      <c r="C7425" t="s">
        <v>3771</v>
      </c>
      <c r="D7425" t="s">
        <v>474</v>
      </c>
      <c r="E7425" t="s">
        <v>3772</v>
      </c>
      <c r="F7425" s="68">
        <v>39845</v>
      </c>
      <c r="H7425" s="68"/>
    </row>
    <row r="7426" spans="1:8">
      <c r="A7426" s="79" t="s">
        <v>14573</v>
      </c>
      <c r="B7426" s="80">
        <v>2021</v>
      </c>
      <c r="C7426" t="s">
        <v>3784</v>
      </c>
      <c r="D7426" t="s">
        <v>474</v>
      </c>
      <c r="E7426" t="s">
        <v>3785</v>
      </c>
      <c r="F7426" s="68">
        <v>39845</v>
      </c>
      <c r="H7426" s="68"/>
    </row>
    <row r="7427" spans="1:8">
      <c r="A7427" s="79" t="s">
        <v>14573</v>
      </c>
      <c r="B7427" s="80">
        <v>2021</v>
      </c>
      <c r="C7427" t="s">
        <v>3798</v>
      </c>
      <c r="D7427" t="s">
        <v>474</v>
      </c>
      <c r="E7427" t="s">
        <v>3799</v>
      </c>
      <c r="F7427" s="68">
        <v>39845</v>
      </c>
      <c r="H7427" s="68"/>
    </row>
    <row r="7428" spans="1:8">
      <c r="A7428" s="79" t="s">
        <v>14573</v>
      </c>
      <c r="B7428" s="80">
        <v>2021</v>
      </c>
      <c r="C7428" t="s">
        <v>3809</v>
      </c>
      <c r="D7428" t="s">
        <v>474</v>
      </c>
      <c r="E7428" t="s">
        <v>3810</v>
      </c>
      <c r="F7428" s="68">
        <v>39845</v>
      </c>
      <c r="H7428" s="68"/>
    </row>
    <row r="7429" spans="1:8">
      <c r="A7429" s="79" t="s">
        <v>13939</v>
      </c>
      <c r="B7429" s="80">
        <v>2022</v>
      </c>
      <c r="C7429" t="s">
        <v>3824</v>
      </c>
      <c r="D7429" t="s">
        <v>474</v>
      </c>
      <c r="E7429" t="s">
        <v>3825</v>
      </c>
      <c r="F7429" s="68">
        <v>39845</v>
      </c>
      <c r="H7429" s="68"/>
    </row>
    <row r="7430" spans="1:8">
      <c r="A7430" s="79" t="s">
        <v>13939</v>
      </c>
      <c r="B7430" s="80">
        <v>2022</v>
      </c>
      <c r="C7430" t="s">
        <v>15986</v>
      </c>
      <c r="D7430" t="s">
        <v>474</v>
      </c>
      <c r="E7430" t="s">
        <v>3835</v>
      </c>
      <c r="F7430" s="68">
        <v>39845</v>
      </c>
      <c r="H7430" s="68"/>
    </row>
    <row r="7431" spans="1:8">
      <c r="A7431" s="79" t="s">
        <v>14408</v>
      </c>
      <c r="B7431" s="80">
        <v>2020</v>
      </c>
      <c r="C7431" t="s">
        <v>508</v>
      </c>
      <c r="D7431" t="s">
        <v>509</v>
      </c>
      <c r="E7431" t="s">
        <v>510</v>
      </c>
      <c r="F7431" s="68">
        <v>43556</v>
      </c>
      <c r="H7431" s="68"/>
    </row>
    <row r="7432" spans="1:8">
      <c r="A7432" s="79" t="s">
        <v>14408</v>
      </c>
      <c r="B7432" s="80">
        <v>2020</v>
      </c>
      <c r="C7432" t="s">
        <v>15987</v>
      </c>
      <c r="D7432" t="s">
        <v>509</v>
      </c>
      <c r="E7432" t="s">
        <v>703</v>
      </c>
      <c r="F7432" s="68">
        <v>43556</v>
      </c>
      <c r="H7432" s="68"/>
    </row>
    <row r="7433" spans="1:8">
      <c r="A7433" s="79" t="s">
        <v>14408</v>
      </c>
      <c r="B7433" s="80">
        <v>2020</v>
      </c>
      <c r="C7433" t="s">
        <v>849</v>
      </c>
      <c r="D7433" t="s">
        <v>509</v>
      </c>
      <c r="E7433" t="s">
        <v>850</v>
      </c>
      <c r="F7433" s="68">
        <v>43556</v>
      </c>
      <c r="H7433" s="68"/>
    </row>
    <row r="7434" spans="1:8">
      <c r="A7434" s="79" t="s">
        <v>14408</v>
      </c>
      <c r="B7434" s="80">
        <v>2020</v>
      </c>
      <c r="C7434" t="s">
        <v>15988</v>
      </c>
      <c r="D7434" t="s">
        <v>509</v>
      </c>
      <c r="E7434" t="s">
        <v>981</v>
      </c>
      <c r="F7434" s="68">
        <v>43556</v>
      </c>
      <c r="H7434" s="68"/>
    </row>
    <row r="7435" spans="1:8">
      <c r="A7435" s="79" t="s">
        <v>14408</v>
      </c>
      <c r="B7435" s="80">
        <v>2020</v>
      </c>
      <c r="C7435" t="s">
        <v>1104</v>
      </c>
      <c r="D7435" t="s">
        <v>509</v>
      </c>
      <c r="E7435" t="s">
        <v>1105</v>
      </c>
      <c r="F7435" s="68">
        <v>43556</v>
      </c>
      <c r="H7435" s="68"/>
    </row>
    <row r="7436" spans="1:8">
      <c r="A7436" s="79" t="s">
        <v>13790</v>
      </c>
      <c r="B7436" s="80">
        <v>2020</v>
      </c>
      <c r="C7436" t="s">
        <v>1203</v>
      </c>
      <c r="D7436" t="s">
        <v>509</v>
      </c>
      <c r="E7436" t="s">
        <v>1204</v>
      </c>
      <c r="F7436" s="68">
        <v>43556</v>
      </c>
      <c r="H7436" s="68"/>
    </row>
    <row r="7437" spans="1:8">
      <c r="A7437" s="79" t="s">
        <v>14572</v>
      </c>
      <c r="B7437" s="80">
        <v>2021</v>
      </c>
      <c r="C7437" t="s">
        <v>1297</v>
      </c>
      <c r="D7437" t="s">
        <v>509</v>
      </c>
      <c r="E7437" t="s">
        <v>1298</v>
      </c>
      <c r="F7437" s="68">
        <v>43556</v>
      </c>
      <c r="H7437" s="68"/>
    </row>
    <row r="7438" spans="1:8">
      <c r="A7438" s="79" t="s">
        <v>14574</v>
      </c>
      <c r="B7438" s="80">
        <v>2021</v>
      </c>
      <c r="C7438" t="s">
        <v>1355</v>
      </c>
      <c r="D7438" t="s">
        <v>509</v>
      </c>
      <c r="E7438" t="s">
        <v>1356</v>
      </c>
      <c r="F7438" s="68">
        <v>43556</v>
      </c>
      <c r="H7438" s="68"/>
    </row>
    <row r="7439" spans="1:8">
      <c r="A7439" s="79" t="s">
        <v>14238</v>
      </c>
      <c r="B7439" s="80">
        <v>2022</v>
      </c>
      <c r="C7439" t="s">
        <v>1405</v>
      </c>
      <c r="D7439" t="s">
        <v>509</v>
      </c>
      <c r="E7439" t="s">
        <v>1406</v>
      </c>
      <c r="F7439" s="68">
        <v>44013</v>
      </c>
      <c r="H7439" s="68"/>
    </row>
    <row r="7440" spans="1:8">
      <c r="A7440" s="79" t="s">
        <v>14286</v>
      </c>
      <c r="B7440" s="80">
        <v>2018</v>
      </c>
      <c r="C7440" t="s">
        <v>15989</v>
      </c>
      <c r="D7440" t="s">
        <v>397</v>
      </c>
      <c r="E7440" t="s">
        <v>398</v>
      </c>
      <c r="F7440" s="68">
        <v>42383</v>
      </c>
      <c r="H7440" s="68"/>
    </row>
    <row r="7441" spans="1:8">
      <c r="A7441" s="79" t="s">
        <v>14391</v>
      </c>
      <c r="B7441" s="80">
        <v>2023</v>
      </c>
      <c r="C7441" t="s">
        <v>15990</v>
      </c>
      <c r="D7441" t="s">
        <v>397</v>
      </c>
      <c r="E7441" t="s">
        <v>550</v>
      </c>
      <c r="F7441" s="68">
        <v>44348</v>
      </c>
      <c r="H7441" s="68"/>
    </row>
    <row r="7442" spans="1:8">
      <c r="A7442" s="79" t="s">
        <v>14575</v>
      </c>
      <c r="B7442" s="80">
        <v>2022</v>
      </c>
      <c r="C7442" t="s">
        <v>534</v>
      </c>
      <c r="D7442" t="s">
        <v>535</v>
      </c>
      <c r="E7442" t="s">
        <v>536</v>
      </c>
      <c r="F7442" s="68">
        <v>43800</v>
      </c>
      <c r="H7442" s="68"/>
    </row>
    <row r="7443" spans="1:8">
      <c r="A7443" s="79" t="s">
        <v>14576</v>
      </c>
      <c r="B7443" s="80">
        <v>2025</v>
      </c>
      <c r="C7443" t="s">
        <v>15991</v>
      </c>
      <c r="D7443" t="s">
        <v>272</v>
      </c>
      <c r="E7443" t="s">
        <v>273</v>
      </c>
      <c r="F7443" s="68">
        <v>44616</v>
      </c>
      <c r="H7443" s="68"/>
    </row>
    <row r="7444" spans="1:8">
      <c r="A7444" s="79" t="s">
        <v>14577</v>
      </c>
      <c r="B7444" s="80">
        <v>2026</v>
      </c>
      <c r="C7444" t="s">
        <v>15992</v>
      </c>
      <c r="D7444" t="s">
        <v>272</v>
      </c>
      <c r="E7444" t="s">
        <v>621</v>
      </c>
      <c r="F7444" s="68">
        <v>44824</v>
      </c>
      <c r="H7444" s="68"/>
    </row>
    <row r="7445" spans="1:8">
      <c r="A7445" s="79" t="s">
        <v>14578</v>
      </c>
      <c r="B7445" s="80">
        <v>2019</v>
      </c>
      <c r="C7445" t="s">
        <v>399</v>
      </c>
      <c r="D7445" t="s">
        <v>400</v>
      </c>
      <c r="E7445" t="s">
        <v>401</v>
      </c>
      <c r="F7445" s="68">
        <v>41814</v>
      </c>
      <c r="H7445" s="68"/>
    </row>
    <row r="7446" spans="1:8">
      <c r="A7446" s="79" t="s">
        <v>14262</v>
      </c>
      <c r="B7446" s="80">
        <v>2021</v>
      </c>
      <c r="C7446" t="s">
        <v>497</v>
      </c>
      <c r="D7446" t="s">
        <v>498</v>
      </c>
      <c r="E7446" t="s">
        <v>499</v>
      </c>
      <c r="F7446" s="68">
        <v>43221</v>
      </c>
      <c r="H7446" s="68"/>
    </row>
    <row r="7447" spans="1:8">
      <c r="A7447" s="79" t="s">
        <v>14106</v>
      </c>
      <c r="B7447" s="80">
        <v>2025</v>
      </c>
      <c r="C7447" t="s">
        <v>696</v>
      </c>
      <c r="D7447" t="s">
        <v>498</v>
      </c>
      <c r="E7447" t="s">
        <v>697</v>
      </c>
      <c r="F7447" s="68">
        <v>44561</v>
      </c>
      <c r="H7447" s="68"/>
    </row>
    <row r="7448" spans="1:8">
      <c r="A7448" s="79" t="s">
        <v>13788</v>
      </c>
      <c r="B7448" s="80">
        <v>2020</v>
      </c>
      <c r="C7448" t="s">
        <v>274</v>
      </c>
      <c r="D7448" t="s">
        <v>275</v>
      </c>
      <c r="E7448" t="s">
        <v>276</v>
      </c>
      <c r="F7448" s="68">
        <v>43405</v>
      </c>
      <c r="H7448" s="68"/>
    </row>
    <row r="7449" spans="1:8">
      <c r="A7449" s="79" t="s">
        <v>13788</v>
      </c>
      <c r="B7449" s="80">
        <v>2020</v>
      </c>
      <c r="C7449" t="s">
        <v>560</v>
      </c>
      <c r="D7449" t="s">
        <v>275</v>
      </c>
      <c r="E7449" t="s">
        <v>561</v>
      </c>
      <c r="F7449" s="68">
        <v>43405</v>
      </c>
      <c r="H7449" s="68"/>
    </row>
    <row r="7450" spans="1:8">
      <c r="A7450" s="79" t="s">
        <v>13788</v>
      </c>
      <c r="B7450" s="80">
        <v>2020</v>
      </c>
      <c r="C7450" t="s">
        <v>739</v>
      </c>
      <c r="D7450" t="s">
        <v>275</v>
      </c>
      <c r="E7450" t="s">
        <v>740</v>
      </c>
      <c r="F7450" s="68">
        <v>43405</v>
      </c>
      <c r="H7450" s="68"/>
    </row>
    <row r="7451" spans="1:8">
      <c r="A7451" s="79" t="s">
        <v>13790</v>
      </c>
      <c r="B7451" s="80">
        <v>2020</v>
      </c>
      <c r="C7451" t="s">
        <v>962</v>
      </c>
      <c r="D7451" t="s">
        <v>275</v>
      </c>
      <c r="E7451" t="s">
        <v>963</v>
      </c>
      <c r="F7451" s="68">
        <v>43344</v>
      </c>
      <c r="H7451" s="68"/>
    </row>
    <row r="7452" spans="1:8">
      <c r="A7452" s="79" t="s">
        <v>14579</v>
      </c>
      <c r="B7452" s="80">
        <v>2025</v>
      </c>
      <c r="C7452" t="s">
        <v>1008</v>
      </c>
      <c r="D7452" t="s">
        <v>275</v>
      </c>
      <c r="E7452" t="s">
        <v>1009</v>
      </c>
      <c r="F7452" s="68">
        <v>44749</v>
      </c>
      <c r="H7452" s="68"/>
    </row>
    <row r="7453" spans="1:8">
      <c r="A7453" s="79" t="s">
        <v>14097</v>
      </c>
      <c r="B7453" s="80">
        <v>2024</v>
      </c>
      <c r="C7453" t="s">
        <v>628</v>
      </c>
      <c r="D7453" t="s">
        <v>402</v>
      </c>
      <c r="E7453" t="s">
        <v>629</v>
      </c>
      <c r="F7453" s="68">
        <v>45413</v>
      </c>
      <c r="H7453" s="68"/>
    </row>
    <row r="7454" spans="1:8">
      <c r="A7454" s="79" t="s">
        <v>14580</v>
      </c>
      <c r="B7454" s="80">
        <v>2026</v>
      </c>
      <c r="C7454" t="s">
        <v>15993</v>
      </c>
      <c r="D7454" t="s">
        <v>402</v>
      </c>
      <c r="E7454" t="s">
        <v>745</v>
      </c>
      <c r="F7454" s="68">
        <v>44570</v>
      </c>
      <c r="H7454" s="68"/>
    </row>
    <row r="7455" spans="1:8">
      <c r="A7455" s="79" t="s">
        <v>14423</v>
      </c>
      <c r="B7455" s="80">
        <v>2026</v>
      </c>
      <c r="C7455" t="s">
        <v>15994</v>
      </c>
      <c r="D7455" t="s">
        <v>402</v>
      </c>
      <c r="E7455" t="s">
        <v>937</v>
      </c>
      <c r="F7455" s="68">
        <v>45077</v>
      </c>
      <c r="H7455" s="68"/>
    </row>
    <row r="7456" spans="1:8">
      <c r="A7456" s="79" t="s">
        <v>14025</v>
      </c>
      <c r="B7456" s="80">
        <v>2024</v>
      </c>
      <c r="C7456" t="s">
        <v>795</v>
      </c>
      <c r="D7456" t="s">
        <v>796</v>
      </c>
      <c r="E7456" t="s">
        <v>797</v>
      </c>
      <c r="F7456" s="68">
        <v>44075</v>
      </c>
      <c r="H7456" s="68"/>
    </row>
    <row r="7457" spans="1:8">
      <c r="A7457" s="79" t="s">
        <v>14393</v>
      </c>
      <c r="B7457" s="80">
        <v>2024</v>
      </c>
      <c r="C7457" t="s">
        <v>953</v>
      </c>
      <c r="D7457" t="s">
        <v>796</v>
      </c>
      <c r="E7457" t="s">
        <v>954</v>
      </c>
      <c r="F7457" s="68">
        <v>44627</v>
      </c>
      <c r="H7457" s="68"/>
    </row>
    <row r="7458" spans="1:8">
      <c r="A7458" s="79" t="s">
        <v>14167</v>
      </c>
      <c r="B7458" s="80">
        <v>2025</v>
      </c>
      <c r="C7458" t="s">
        <v>1039</v>
      </c>
      <c r="D7458" t="s">
        <v>796</v>
      </c>
      <c r="E7458" t="s">
        <v>1040</v>
      </c>
      <c r="F7458" s="68">
        <v>44768</v>
      </c>
      <c r="H7458" s="68"/>
    </row>
    <row r="7459" spans="1:8">
      <c r="A7459" s="79" t="s">
        <v>14381</v>
      </c>
      <c r="B7459" s="80">
        <v>2025</v>
      </c>
      <c r="C7459" t="s">
        <v>530</v>
      </c>
      <c r="D7459" t="s">
        <v>531</v>
      </c>
      <c r="E7459" t="s">
        <v>532</v>
      </c>
      <c r="F7459" s="68">
        <v>45061</v>
      </c>
      <c r="H7459" s="68"/>
    </row>
    <row r="7460" spans="1:8">
      <c r="A7460" s="79" t="s">
        <v>14581</v>
      </c>
      <c r="B7460" s="80">
        <v>2019</v>
      </c>
      <c r="C7460" t="s">
        <v>407</v>
      </c>
      <c r="D7460" t="s">
        <v>408</v>
      </c>
      <c r="E7460" t="s">
        <v>409</v>
      </c>
      <c r="F7460" s="68">
        <v>43070</v>
      </c>
      <c r="H7460" s="68"/>
    </row>
    <row r="7461" spans="1:8">
      <c r="A7461" s="79" t="s">
        <v>14582</v>
      </c>
      <c r="B7461" s="80">
        <v>2021</v>
      </c>
      <c r="C7461" t="s">
        <v>660</v>
      </c>
      <c r="D7461" t="s">
        <v>408</v>
      </c>
      <c r="E7461" t="s">
        <v>661</v>
      </c>
      <c r="F7461" s="68">
        <v>43344</v>
      </c>
      <c r="H7461" s="68"/>
    </row>
    <row r="7462" spans="1:8">
      <c r="A7462" s="79" t="s">
        <v>13870</v>
      </c>
      <c r="B7462" s="80">
        <v>2021</v>
      </c>
      <c r="C7462" t="s">
        <v>741</v>
      </c>
      <c r="D7462" t="s">
        <v>408</v>
      </c>
      <c r="E7462" t="s">
        <v>742</v>
      </c>
      <c r="F7462" s="68">
        <v>43586</v>
      </c>
      <c r="H7462" s="68"/>
    </row>
    <row r="7463" spans="1:8">
      <c r="A7463" s="79" t="s">
        <v>13870</v>
      </c>
      <c r="B7463" s="80">
        <v>2021</v>
      </c>
      <c r="C7463" t="s">
        <v>878</v>
      </c>
      <c r="D7463" t="s">
        <v>408</v>
      </c>
      <c r="E7463" t="s">
        <v>879</v>
      </c>
      <c r="F7463" s="68">
        <v>42887</v>
      </c>
      <c r="H7463" s="68"/>
    </row>
    <row r="7464" spans="1:8">
      <c r="A7464" s="79" t="s">
        <v>14334</v>
      </c>
      <c r="B7464" s="80">
        <v>2022</v>
      </c>
      <c r="C7464" t="s">
        <v>1087</v>
      </c>
      <c r="D7464" t="s">
        <v>408</v>
      </c>
      <c r="E7464" t="s">
        <v>1088</v>
      </c>
      <c r="F7464" s="68">
        <v>43891</v>
      </c>
      <c r="H7464" s="68"/>
    </row>
    <row r="7465" spans="1:8">
      <c r="A7465" s="79" t="s">
        <v>14336</v>
      </c>
      <c r="B7465" s="80">
        <v>2022</v>
      </c>
      <c r="C7465" t="s">
        <v>1195</v>
      </c>
      <c r="D7465" t="s">
        <v>408</v>
      </c>
      <c r="E7465" t="s">
        <v>1196</v>
      </c>
      <c r="F7465" s="68">
        <v>43678</v>
      </c>
      <c r="H7465" s="68"/>
    </row>
    <row r="7466" spans="1:8">
      <c r="A7466" s="79" t="s">
        <v>14344</v>
      </c>
      <c r="B7466" s="80">
        <v>2022</v>
      </c>
      <c r="C7466" t="s">
        <v>1238</v>
      </c>
      <c r="D7466" t="s">
        <v>408</v>
      </c>
      <c r="E7466" t="s">
        <v>1239</v>
      </c>
      <c r="F7466" s="68">
        <v>43891</v>
      </c>
      <c r="H7466" s="68"/>
    </row>
    <row r="7467" spans="1:8">
      <c r="A7467" s="79" t="s">
        <v>14583</v>
      </c>
      <c r="B7467" s="80">
        <v>2022</v>
      </c>
      <c r="C7467" t="s">
        <v>1387</v>
      </c>
      <c r="D7467" t="s">
        <v>408</v>
      </c>
      <c r="E7467" t="s">
        <v>1388</v>
      </c>
      <c r="F7467" s="68">
        <v>44044</v>
      </c>
      <c r="H7467" s="68"/>
    </row>
    <row r="7468" spans="1:8">
      <c r="A7468" s="79" t="s">
        <v>14352</v>
      </c>
      <c r="B7468" s="80">
        <v>2022</v>
      </c>
      <c r="C7468" t="s">
        <v>1471</v>
      </c>
      <c r="D7468" t="s">
        <v>408</v>
      </c>
      <c r="E7468" t="s">
        <v>1472</v>
      </c>
      <c r="F7468" s="68">
        <v>44044</v>
      </c>
      <c r="H7468" s="68"/>
    </row>
    <row r="7469" spans="1:8">
      <c r="A7469" s="79" t="s">
        <v>14352</v>
      </c>
      <c r="B7469" s="80">
        <v>2022</v>
      </c>
      <c r="C7469" t="s">
        <v>1549</v>
      </c>
      <c r="D7469" t="s">
        <v>408</v>
      </c>
      <c r="E7469" t="s">
        <v>1550</v>
      </c>
      <c r="F7469" s="68">
        <v>44044</v>
      </c>
      <c r="H7469" s="68"/>
    </row>
    <row r="7470" spans="1:8">
      <c r="A7470" s="79" t="s">
        <v>14352</v>
      </c>
      <c r="B7470" s="80">
        <v>2022</v>
      </c>
      <c r="C7470" t="s">
        <v>1613</v>
      </c>
      <c r="D7470" t="s">
        <v>408</v>
      </c>
      <c r="E7470" t="s">
        <v>1614</v>
      </c>
      <c r="F7470" s="68">
        <v>44044</v>
      </c>
      <c r="H7470" s="68"/>
    </row>
    <row r="7471" spans="1:8">
      <c r="A7471" s="79" t="s">
        <v>14352</v>
      </c>
      <c r="B7471" s="80">
        <v>2022</v>
      </c>
      <c r="C7471" t="s">
        <v>1678</v>
      </c>
      <c r="D7471" t="s">
        <v>408</v>
      </c>
      <c r="E7471" t="s">
        <v>1679</v>
      </c>
      <c r="F7471" s="68">
        <v>44044</v>
      </c>
      <c r="H7471" s="68"/>
    </row>
    <row r="7472" spans="1:8">
      <c r="A7472" s="79" t="s">
        <v>14352</v>
      </c>
      <c r="B7472" s="80">
        <v>2022</v>
      </c>
      <c r="C7472" t="s">
        <v>1393</v>
      </c>
      <c r="D7472" t="s">
        <v>408</v>
      </c>
      <c r="E7472" t="s">
        <v>1742</v>
      </c>
      <c r="F7472" s="68">
        <v>44044</v>
      </c>
      <c r="H7472" s="68"/>
    </row>
    <row r="7473" spans="1:8">
      <c r="A7473" s="79" t="s">
        <v>13910</v>
      </c>
      <c r="B7473" s="80">
        <v>2022</v>
      </c>
      <c r="C7473" t="s">
        <v>1753</v>
      </c>
      <c r="D7473" t="s">
        <v>408</v>
      </c>
      <c r="E7473" t="s">
        <v>1754</v>
      </c>
      <c r="F7473" s="68">
        <v>44044</v>
      </c>
      <c r="H7473" s="68"/>
    </row>
    <row r="7474" spans="1:8">
      <c r="A7474" s="79" t="s">
        <v>13910</v>
      </c>
      <c r="B7474" s="80">
        <v>2022</v>
      </c>
      <c r="C7474" t="s">
        <v>1805</v>
      </c>
      <c r="D7474" t="s">
        <v>408</v>
      </c>
      <c r="E7474" t="s">
        <v>1806</v>
      </c>
      <c r="F7474" s="68">
        <v>43831</v>
      </c>
      <c r="H7474" s="68"/>
    </row>
    <row r="7475" spans="1:8">
      <c r="A7475" s="79" t="s">
        <v>13913</v>
      </c>
      <c r="B7475" s="80">
        <v>2022</v>
      </c>
      <c r="C7475" t="s">
        <v>1869</v>
      </c>
      <c r="D7475" t="s">
        <v>408</v>
      </c>
      <c r="E7475" t="s">
        <v>1870</v>
      </c>
      <c r="F7475" s="68">
        <v>44011</v>
      </c>
      <c r="H7475" s="68"/>
    </row>
    <row r="7476" spans="1:8">
      <c r="A7476" s="79" t="s">
        <v>13913</v>
      </c>
      <c r="B7476" s="80">
        <v>2022</v>
      </c>
      <c r="C7476" t="s">
        <v>1932</v>
      </c>
      <c r="D7476" t="s">
        <v>408</v>
      </c>
      <c r="E7476" t="s">
        <v>1933</v>
      </c>
      <c r="F7476" s="68">
        <v>43800</v>
      </c>
      <c r="H7476" s="68"/>
    </row>
    <row r="7477" spans="1:8">
      <c r="A7477" s="79" t="s">
        <v>13913</v>
      </c>
      <c r="B7477" s="80">
        <v>2022</v>
      </c>
      <c r="C7477" t="s">
        <v>1992</v>
      </c>
      <c r="D7477" t="s">
        <v>408</v>
      </c>
      <c r="E7477" t="s">
        <v>1993</v>
      </c>
      <c r="F7477" s="68">
        <v>43800</v>
      </c>
      <c r="H7477" s="68"/>
    </row>
    <row r="7478" spans="1:8">
      <c r="A7478" s="79" t="s">
        <v>13913</v>
      </c>
      <c r="B7478" s="80">
        <v>2022</v>
      </c>
      <c r="C7478" t="s">
        <v>2040</v>
      </c>
      <c r="D7478" t="s">
        <v>408</v>
      </c>
      <c r="E7478" t="s">
        <v>2041</v>
      </c>
      <c r="F7478" s="68">
        <v>43800</v>
      </c>
      <c r="H7478" s="68"/>
    </row>
    <row r="7479" spans="1:8">
      <c r="A7479" s="79" t="s">
        <v>13913</v>
      </c>
      <c r="B7479" s="80">
        <v>2022</v>
      </c>
      <c r="C7479" t="s">
        <v>2096</v>
      </c>
      <c r="D7479" t="s">
        <v>408</v>
      </c>
      <c r="E7479" t="s">
        <v>2097</v>
      </c>
      <c r="F7479" s="68">
        <v>43800</v>
      </c>
      <c r="H7479" s="68"/>
    </row>
    <row r="7480" spans="1:8">
      <c r="A7480" s="79" t="s">
        <v>13913</v>
      </c>
      <c r="B7480" s="80">
        <v>2022</v>
      </c>
      <c r="C7480" t="s">
        <v>2140</v>
      </c>
      <c r="D7480" t="s">
        <v>408</v>
      </c>
      <c r="E7480" t="s">
        <v>2141</v>
      </c>
      <c r="F7480" s="68">
        <v>43800</v>
      </c>
      <c r="H7480" s="68"/>
    </row>
    <row r="7481" spans="1:8">
      <c r="A7481" s="79" t="s">
        <v>13913</v>
      </c>
      <c r="B7481" s="80">
        <v>2022</v>
      </c>
      <c r="C7481" t="s">
        <v>2188</v>
      </c>
      <c r="D7481" t="s">
        <v>408</v>
      </c>
      <c r="E7481" t="s">
        <v>2189</v>
      </c>
      <c r="F7481" s="68">
        <v>43800</v>
      </c>
      <c r="H7481" s="68"/>
    </row>
    <row r="7482" spans="1:8">
      <c r="A7482" s="79" t="s">
        <v>13913</v>
      </c>
      <c r="B7482" s="80">
        <v>2022</v>
      </c>
      <c r="C7482" t="s">
        <v>2238</v>
      </c>
      <c r="D7482" t="s">
        <v>408</v>
      </c>
      <c r="E7482" t="s">
        <v>2239</v>
      </c>
      <c r="F7482" s="68">
        <v>43800</v>
      </c>
      <c r="H7482" s="68"/>
    </row>
    <row r="7483" spans="1:8">
      <c r="A7483" s="79" t="s">
        <v>13913</v>
      </c>
      <c r="B7483" s="80">
        <v>2022</v>
      </c>
      <c r="C7483" t="s">
        <v>1805</v>
      </c>
      <c r="D7483" t="s">
        <v>408</v>
      </c>
      <c r="E7483" t="s">
        <v>2292</v>
      </c>
      <c r="F7483" s="68">
        <v>43800</v>
      </c>
      <c r="H7483" s="68"/>
    </row>
    <row r="7484" spans="1:8">
      <c r="A7484" s="79" t="s">
        <v>13910</v>
      </c>
      <c r="B7484" s="80">
        <v>2022</v>
      </c>
      <c r="C7484" t="s">
        <v>2327</v>
      </c>
      <c r="D7484" t="s">
        <v>408</v>
      </c>
      <c r="E7484" t="s">
        <v>2328</v>
      </c>
      <c r="F7484" s="68">
        <v>43990</v>
      </c>
      <c r="H7484" s="68"/>
    </row>
    <row r="7485" spans="1:8">
      <c r="A7485" s="79" t="s">
        <v>14584</v>
      </c>
      <c r="B7485" s="80">
        <v>2023</v>
      </c>
      <c r="C7485" t="s">
        <v>2371</v>
      </c>
      <c r="D7485" t="s">
        <v>408</v>
      </c>
      <c r="E7485" t="s">
        <v>2372</v>
      </c>
      <c r="F7485" s="68">
        <v>43983</v>
      </c>
      <c r="H7485" s="68"/>
    </row>
    <row r="7486" spans="1:8">
      <c r="A7486" s="79" t="s">
        <v>13953</v>
      </c>
      <c r="B7486" s="80">
        <v>2023</v>
      </c>
      <c r="C7486" t="s">
        <v>2414</v>
      </c>
      <c r="D7486" t="s">
        <v>408</v>
      </c>
      <c r="E7486" t="s">
        <v>2415</v>
      </c>
      <c r="F7486" s="68">
        <v>43831</v>
      </c>
      <c r="H7486" s="68"/>
    </row>
    <row r="7487" spans="1:8">
      <c r="A7487" s="79" t="s">
        <v>13953</v>
      </c>
      <c r="B7487" s="80">
        <v>2023</v>
      </c>
      <c r="C7487" t="s">
        <v>2238</v>
      </c>
      <c r="D7487" t="s">
        <v>408</v>
      </c>
      <c r="E7487" t="s">
        <v>2451</v>
      </c>
      <c r="F7487" s="68">
        <v>43831</v>
      </c>
      <c r="H7487" s="68"/>
    </row>
    <row r="7488" spans="1:8">
      <c r="A7488" s="79" t="s">
        <v>14359</v>
      </c>
      <c r="B7488" s="80">
        <v>2023</v>
      </c>
      <c r="C7488" t="s">
        <v>2513</v>
      </c>
      <c r="D7488" t="s">
        <v>408</v>
      </c>
      <c r="E7488" t="s">
        <v>2514</v>
      </c>
      <c r="F7488" s="68">
        <v>43983</v>
      </c>
      <c r="H7488" s="68"/>
    </row>
    <row r="7489" spans="1:8">
      <c r="A7489" s="79" t="s">
        <v>13969</v>
      </c>
      <c r="B7489" s="80">
        <v>2023</v>
      </c>
      <c r="C7489" t="s">
        <v>2516</v>
      </c>
      <c r="D7489" t="s">
        <v>408</v>
      </c>
      <c r="E7489" t="s">
        <v>2517</v>
      </c>
      <c r="F7489" s="68">
        <v>43831</v>
      </c>
      <c r="H7489" s="68"/>
    </row>
    <row r="7490" spans="1:8">
      <c r="A7490" s="79" t="s">
        <v>13969</v>
      </c>
      <c r="B7490" s="80">
        <v>2023</v>
      </c>
      <c r="C7490" t="s">
        <v>2557</v>
      </c>
      <c r="D7490" t="s">
        <v>408</v>
      </c>
      <c r="E7490" t="s">
        <v>2558</v>
      </c>
      <c r="F7490" s="68">
        <v>44256</v>
      </c>
      <c r="H7490" s="68"/>
    </row>
    <row r="7491" spans="1:8">
      <c r="A7491" s="79" t="s">
        <v>13981</v>
      </c>
      <c r="B7491" s="80">
        <v>2023</v>
      </c>
      <c r="C7491" t="s">
        <v>741</v>
      </c>
      <c r="D7491" t="s">
        <v>408</v>
      </c>
      <c r="E7491" t="s">
        <v>2607</v>
      </c>
      <c r="F7491" s="68">
        <v>44256</v>
      </c>
      <c r="H7491" s="68"/>
    </row>
    <row r="7492" spans="1:8">
      <c r="A7492" s="79" t="s">
        <v>14123</v>
      </c>
      <c r="B7492" s="80">
        <v>2025</v>
      </c>
      <c r="C7492" t="s">
        <v>2188</v>
      </c>
      <c r="D7492" t="s">
        <v>408</v>
      </c>
      <c r="E7492" t="s">
        <v>2626</v>
      </c>
      <c r="F7492" s="68">
        <v>43978</v>
      </c>
      <c r="H7492" s="68"/>
    </row>
    <row r="7493" spans="1:8">
      <c r="A7493" s="79" t="s">
        <v>14123</v>
      </c>
      <c r="B7493" s="80">
        <v>2025</v>
      </c>
      <c r="C7493" t="s">
        <v>2655</v>
      </c>
      <c r="D7493" t="s">
        <v>408</v>
      </c>
      <c r="E7493" t="s">
        <v>2656</v>
      </c>
      <c r="F7493" s="68">
        <v>43978</v>
      </c>
      <c r="H7493" s="68"/>
    </row>
    <row r="7494" spans="1:8">
      <c r="A7494" s="79" t="s">
        <v>14585</v>
      </c>
      <c r="B7494" s="80">
        <v>2022</v>
      </c>
      <c r="C7494" t="s">
        <v>15995</v>
      </c>
      <c r="D7494" t="s">
        <v>286</v>
      </c>
      <c r="E7494" t="s">
        <v>287</v>
      </c>
      <c r="F7494" s="68">
        <v>42826</v>
      </c>
      <c r="H7494" s="68"/>
    </row>
    <row r="7495" spans="1:8">
      <c r="A7495" s="79" t="s">
        <v>14585</v>
      </c>
      <c r="B7495" s="80">
        <v>2022</v>
      </c>
      <c r="C7495" t="s">
        <v>15996</v>
      </c>
      <c r="D7495" t="s">
        <v>286</v>
      </c>
      <c r="E7495" t="s">
        <v>572</v>
      </c>
      <c r="F7495" s="68">
        <v>42826</v>
      </c>
      <c r="H7495" s="68"/>
    </row>
    <row r="7496" spans="1:8">
      <c r="A7496" s="79" t="s">
        <v>14585</v>
      </c>
      <c r="B7496" s="80">
        <v>2022</v>
      </c>
      <c r="C7496" t="s">
        <v>15997</v>
      </c>
      <c r="D7496" t="s">
        <v>286</v>
      </c>
      <c r="E7496" t="s">
        <v>752</v>
      </c>
      <c r="F7496" s="68">
        <v>42826</v>
      </c>
      <c r="H7496" s="68"/>
    </row>
    <row r="7497" spans="1:8">
      <c r="A7497" s="79" t="s">
        <v>14097</v>
      </c>
      <c r="B7497" s="80">
        <v>2024</v>
      </c>
      <c r="C7497" t="s">
        <v>926</v>
      </c>
      <c r="D7497" t="s">
        <v>286</v>
      </c>
      <c r="E7497" t="s">
        <v>927</v>
      </c>
      <c r="F7497" s="68">
        <v>44561</v>
      </c>
      <c r="H7497" s="68"/>
    </row>
    <row r="7498" spans="1:8">
      <c r="A7498" s="79" t="s">
        <v>14097</v>
      </c>
      <c r="B7498" s="80">
        <v>2024</v>
      </c>
      <c r="C7498" t="s">
        <v>1060</v>
      </c>
      <c r="D7498" t="s">
        <v>286</v>
      </c>
      <c r="E7498" t="s">
        <v>1061</v>
      </c>
      <c r="F7498" s="68">
        <v>44593</v>
      </c>
      <c r="H7498" s="68"/>
    </row>
    <row r="7499" spans="1:8">
      <c r="A7499" s="79" t="s">
        <v>14097</v>
      </c>
      <c r="B7499" s="80">
        <v>2024</v>
      </c>
      <c r="C7499" t="s">
        <v>1166</v>
      </c>
      <c r="D7499" t="s">
        <v>286</v>
      </c>
      <c r="E7499" t="s">
        <v>1167</v>
      </c>
      <c r="F7499" s="68">
        <v>42855</v>
      </c>
      <c r="H7499" s="68"/>
    </row>
    <row r="7500" spans="1:8">
      <c r="A7500" s="79" t="s">
        <v>14097</v>
      </c>
      <c r="B7500" s="80">
        <v>2024</v>
      </c>
      <c r="C7500" t="s">
        <v>1263</v>
      </c>
      <c r="D7500" t="s">
        <v>286</v>
      </c>
      <c r="E7500" t="s">
        <v>1264</v>
      </c>
      <c r="F7500" s="68">
        <v>44561</v>
      </c>
      <c r="H7500" s="68"/>
    </row>
    <row r="7501" spans="1:8">
      <c r="A7501" s="79" t="s">
        <v>72</v>
      </c>
      <c r="B7501" s="80">
        <v>2025</v>
      </c>
      <c r="C7501" t="s">
        <v>1263</v>
      </c>
      <c r="D7501" t="s">
        <v>286</v>
      </c>
      <c r="E7501" t="s">
        <v>1336</v>
      </c>
      <c r="F7501" s="68">
        <v>44531</v>
      </c>
      <c r="H7501" s="68"/>
    </row>
    <row r="7502" spans="1:8">
      <c r="A7502" s="79" t="s">
        <v>72</v>
      </c>
      <c r="B7502" s="80">
        <v>2025</v>
      </c>
      <c r="C7502" t="s">
        <v>1263</v>
      </c>
      <c r="D7502" t="s">
        <v>286</v>
      </c>
      <c r="E7502" t="s">
        <v>1428</v>
      </c>
      <c r="F7502" s="68">
        <v>44561</v>
      </c>
      <c r="H7502" s="68"/>
    </row>
    <row r="7503" spans="1:8">
      <c r="A7503" s="79" t="s">
        <v>72</v>
      </c>
      <c r="B7503" s="80">
        <v>2025</v>
      </c>
      <c r="C7503" t="s">
        <v>1263</v>
      </c>
      <c r="D7503" t="s">
        <v>286</v>
      </c>
      <c r="E7503" t="s">
        <v>1513</v>
      </c>
      <c r="F7503" s="68">
        <v>44561</v>
      </c>
      <c r="H7503" s="68"/>
    </row>
    <row r="7504" spans="1:8">
      <c r="A7504" s="79" t="s">
        <v>72</v>
      </c>
      <c r="B7504" s="80">
        <v>2025</v>
      </c>
      <c r="C7504" t="s">
        <v>1263</v>
      </c>
      <c r="D7504" t="s">
        <v>286</v>
      </c>
      <c r="E7504" t="s">
        <v>1580</v>
      </c>
      <c r="F7504" s="68">
        <v>44561</v>
      </c>
      <c r="H7504" s="68"/>
    </row>
    <row r="7505" spans="1:8">
      <c r="A7505" s="79" t="s">
        <v>13860</v>
      </c>
      <c r="B7505" s="80">
        <v>2021</v>
      </c>
      <c r="C7505" t="s">
        <v>333</v>
      </c>
      <c r="D7505" t="s">
        <v>334</v>
      </c>
      <c r="E7505" t="s">
        <v>335</v>
      </c>
      <c r="F7505" s="68">
        <v>43997</v>
      </c>
      <c r="H7505" s="68"/>
    </row>
    <row r="7506" spans="1:8">
      <c r="A7506" s="79" t="s">
        <v>14586</v>
      </c>
      <c r="B7506" s="80">
        <v>2018</v>
      </c>
      <c r="C7506" t="s">
        <v>2458</v>
      </c>
      <c r="D7506" t="s">
        <v>2011</v>
      </c>
      <c r="E7506" t="s">
        <v>2459</v>
      </c>
      <c r="F7506" s="68">
        <v>41061</v>
      </c>
      <c r="H7506" s="68"/>
    </row>
    <row r="7507" spans="1:8">
      <c r="A7507" s="79" t="s">
        <v>14586</v>
      </c>
      <c r="B7507" s="80">
        <v>2018</v>
      </c>
      <c r="C7507" t="s">
        <v>2497</v>
      </c>
      <c r="D7507" t="s">
        <v>2011</v>
      </c>
      <c r="E7507" t="s">
        <v>2498</v>
      </c>
      <c r="F7507" s="68">
        <v>41061</v>
      </c>
      <c r="H7507" s="68"/>
    </row>
    <row r="7508" spans="1:8">
      <c r="A7508" s="79" t="s">
        <v>14587</v>
      </c>
      <c r="B7508" s="80">
        <v>2018</v>
      </c>
      <c r="C7508" t="s">
        <v>2540</v>
      </c>
      <c r="D7508" t="s">
        <v>2011</v>
      </c>
      <c r="E7508" t="s">
        <v>2541</v>
      </c>
      <c r="F7508" s="68">
        <v>42225</v>
      </c>
      <c r="H7508" s="68"/>
    </row>
    <row r="7509" spans="1:8">
      <c r="A7509" s="79" t="s">
        <v>13673</v>
      </c>
      <c r="B7509" s="80">
        <v>2018</v>
      </c>
      <c r="C7509" t="s">
        <v>2577</v>
      </c>
      <c r="D7509" t="s">
        <v>2011</v>
      </c>
      <c r="E7509" t="s">
        <v>2578</v>
      </c>
      <c r="F7509" s="68">
        <v>42104</v>
      </c>
      <c r="H7509" s="68"/>
    </row>
    <row r="7510" spans="1:8">
      <c r="A7510" s="79" t="s">
        <v>14588</v>
      </c>
      <c r="B7510" s="80">
        <v>2018</v>
      </c>
      <c r="C7510" t="s">
        <v>2601</v>
      </c>
      <c r="D7510" t="s">
        <v>2011</v>
      </c>
      <c r="E7510" t="s">
        <v>2602</v>
      </c>
      <c r="F7510" s="68">
        <v>42370</v>
      </c>
      <c r="H7510" s="68"/>
    </row>
    <row r="7511" spans="1:8">
      <c r="A7511" s="79" t="s">
        <v>13682</v>
      </c>
      <c r="B7511" s="80">
        <v>2018</v>
      </c>
      <c r="C7511" t="s">
        <v>2636</v>
      </c>
      <c r="D7511" t="s">
        <v>2011</v>
      </c>
      <c r="E7511" t="s">
        <v>2637</v>
      </c>
      <c r="F7511" s="68">
        <v>42243</v>
      </c>
      <c r="H7511" s="68"/>
    </row>
    <row r="7512" spans="1:8">
      <c r="A7512" s="79" t="s">
        <v>13688</v>
      </c>
      <c r="B7512" s="80">
        <v>2019</v>
      </c>
      <c r="C7512" t="s">
        <v>2663</v>
      </c>
      <c r="D7512" t="s">
        <v>2011</v>
      </c>
      <c r="E7512" t="s">
        <v>2664</v>
      </c>
      <c r="F7512" s="68">
        <v>41919</v>
      </c>
      <c r="H7512" s="68"/>
    </row>
    <row r="7513" spans="1:8">
      <c r="A7513" s="79" t="s">
        <v>13691</v>
      </c>
      <c r="B7513" s="80">
        <v>2019</v>
      </c>
      <c r="C7513" t="s">
        <v>2698</v>
      </c>
      <c r="D7513" t="s">
        <v>2011</v>
      </c>
      <c r="E7513" t="s">
        <v>2699</v>
      </c>
      <c r="F7513" s="68">
        <v>42201</v>
      </c>
      <c r="H7513" s="68"/>
    </row>
    <row r="7514" spans="1:8">
      <c r="A7514" s="79" t="s">
        <v>13691</v>
      </c>
      <c r="B7514" s="80">
        <v>2019</v>
      </c>
      <c r="C7514" t="s">
        <v>2734</v>
      </c>
      <c r="D7514" t="s">
        <v>2011</v>
      </c>
      <c r="E7514" t="s">
        <v>2735</v>
      </c>
      <c r="F7514" s="68">
        <v>42465</v>
      </c>
      <c r="H7514" s="68"/>
    </row>
    <row r="7515" spans="1:8">
      <c r="A7515" s="79" t="s">
        <v>13691</v>
      </c>
      <c r="B7515" s="80">
        <v>2019</v>
      </c>
      <c r="C7515" t="s">
        <v>2762</v>
      </c>
      <c r="D7515" t="s">
        <v>2011</v>
      </c>
      <c r="E7515" t="s">
        <v>2763</v>
      </c>
      <c r="F7515" s="68">
        <v>16563</v>
      </c>
      <c r="H7515" s="68"/>
    </row>
    <row r="7516" spans="1:8">
      <c r="A7516" s="79" t="s">
        <v>14302</v>
      </c>
      <c r="B7516" s="80">
        <v>2019</v>
      </c>
      <c r="C7516" t="s">
        <v>2783</v>
      </c>
      <c r="D7516" t="s">
        <v>2011</v>
      </c>
      <c r="E7516" t="s">
        <v>2784</v>
      </c>
      <c r="F7516" s="68">
        <v>42690</v>
      </c>
      <c r="H7516" s="68"/>
    </row>
    <row r="7517" spans="1:8">
      <c r="A7517" s="79" t="s">
        <v>14589</v>
      </c>
      <c r="B7517" s="80">
        <v>2019</v>
      </c>
      <c r="C7517" t="s">
        <v>2809</v>
      </c>
      <c r="D7517" t="s">
        <v>2011</v>
      </c>
      <c r="E7517" t="s">
        <v>2810</v>
      </c>
      <c r="F7517" s="68">
        <v>42342</v>
      </c>
      <c r="H7517" s="68"/>
    </row>
    <row r="7518" spans="1:8">
      <c r="A7518" s="79" t="s">
        <v>14589</v>
      </c>
      <c r="B7518" s="80">
        <v>2019</v>
      </c>
      <c r="C7518" t="s">
        <v>2838</v>
      </c>
      <c r="D7518" t="s">
        <v>2011</v>
      </c>
      <c r="E7518" t="s">
        <v>2839</v>
      </c>
      <c r="F7518" s="68">
        <v>42660</v>
      </c>
      <c r="H7518" s="68"/>
    </row>
    <row r="7519" spans="1:8">
      <c r="A7519" s="79" t="s">
        <v>13699</v>
      </c>
      <c r="B7519" s="80">
        <v>2019</v>
      </c>
      <c r="C7519" t="s">
        <v>2865</v>
      </c>
      <c r="D7519" t="s">
        <v>2011</v>
      </c>
      <c r="E7519" t="s">
        <v>2866</v>
      </c>
      <c r="F7519" s="68">
        <v>42818</v>
      </c>
      <c r="H7519" s="68"/>
    </row>
    <row r="7520" spans="1:8">
      <c r="A7520" s="79" t="s">
        <v>13699</v>
      </c>
      <c r="B7520" s="80">
        <v>2019</v>
      </c>
      <c r="C7520" t="s">
        <v>2891</v>
      </c>
      <c r="D7520" t="s">
        <v>2011</v>
      </c>
      <c r="E7520" t="s">
        <v>2892</v>
      </c>
      <c r="F7520" s="68">
        <v>42342</v>
      </c>
      <c r="H7520" s="68"/>
    </row>
    <row r="7521" spans="1:8">
      <c r="A7521" s="79" t="s">
        <v>13699</v>
      </c>
      <c r="B7521" s="80">
        <v>2019</v>
      </c>
      <c r="C7521" t="s">
        <v>2923</v>
      </c>
      <c r="D7521" t="s">
        <v>2011</v>
      </c>
      <c r="E7521" t="s">
        <v>2924</v>
      </c>
      <c r="F7521" s="68">
        <v>42671</v>
      </c>
      <c r="H7521" s="68"/>
    </row>
    <row r="7522" spans="1:8">
      <c r="A7522" s="79" t="s">
        <v>14590</v>
      </c>
      <c r="B7522" s="80">
        <v>2019</v>
      </c>
      <c r="C7522" t="s">
        <v>2946</v>
      </c>
      <c r="D7522" t="s">
        <v>2011</v>
      </c>
      <c r="E7522" t="s">
        <v>2947</v>
      </c>
      <c r="F7522" s="68">
        <v>42703</v>
      </c>
      <c r="H7522" s="68"/>
    </row>
    <row r="7523" spans="1:8">
      <c r="A7523" s="79" t="s">
        <v>13702</v>
      </c>
      <c r="B7523" s="80">
        <v>2019</v>
      </c>
      <c r="C7523" t="s">
        <v>2970</v>
      </c>
      <c r="D7523" t="s">
        <v>2011</v>
      </c>
      <c r="E7523" t="s">
        <v>2971</v>
      </c>
      <c r="F7523" s="68">
        <v>42665</v>
      </c>
      <c r="H7523" s="68"/>
    </row>
    <row r="7524" spans="1:8">
      <c r="A7524" s="79" t="s">
        <v>14591</v>
      </c>
      <c r="B7524" s="80">
        <v>2019</v>
      </c>
      <c r="C7524" t="s">
        <v>2992</v>
      </c>
      <c r="D7524" t="s">
        <v>2011</v>
      </c>
      <c r="E7524" t="s">
        <v>2993</v>
      </c>
      <c r="F7524" s="68">
        <v>43049</v>
      </c>
      <c r="H7524" s="68"/>
    </row>
    <row r="7525" spans="1:8">
      <c r="A7525" s="79" t="s">
        <v>13703</v>
      </c>
      <c r="B7525" s="80">
        <v>2019</v>
      </c>
      <c r="C7525" t="s">
        <v>3016</v>
      </c>
      <c r="D7525" t="s">
        <v>2011</v>
      </c>
      <c r="E7525" t="s">
        <v>3017</v>
      </c>
      <c r="F7525" s="68">
        <v>43062</v>
      </c>
      <c r="H7525" s="68"/>
    </row>
    <row r="7526" spans="1:8">
      <c r="A7526" s="79" t="s">
        <v>13703</v>
      </c>
      <c r="B7526" s="80">
        <v>2019</v>
      </c>
      <c r="C7526" t="s">
        <v>3044</v>
      </c>
      <c r="D7526" t="s">
        <v>2011</v>
      </c>
      <c r="E7526" t="s">
        <v>3045</v>
      </c>
      <c r="F7526" s="68">
        <v>43050</v>
      </c>
      <c r="H7526" s="68"/>
    </row>
    <row r="7527" spans="1:8">
      <c r="A7527" s="79" t="s">
        <v>13703</v>
      </c>
      <c r="B7527" s="80">
        <v>2019</v>
      </c>
      <c r="C7527" t="s">
        <v>3068</v>
      </c>
      <c r="D7527" t="s">
        <v>2011</v>
      </c>
      <c r="E7527" t="s">
        <v>3069</v>
      </c>
      <c r="F7527" s="68">
        <v>42893</v>
      </c>
      <c r="H7527" s="68"/>
    </row>
    <row r="7528" spans="1:8">
      <c r="A7528" s="79" t="s">
        <v>14592</v>
      </c>
      <c r="B7528" s="80">
        <v>2019</v>
      </c>
      <c r="C7528" t="s">
        <v>3095</v>
      </c>
      <c r="D7528" t="s">
        <v>2011</v>
      </c>
      <c r="E7528" t="s">
        <v>3096</v>
      </c>
      <c r="F7528" s="68">
        <v>42401</v>
      </c>
      <c r="H7528" s="68"/>
    </row>
    <row r="7529" spans="1:8">
      <c r="A7529" s="79" t="s">
        <v>14593</v>
      </c>
      <c r="B7529" s="80">
        <v>2019</v>
      </c>
      <c r="C7529" t="s">
        <v>3121</v>
      </c>
      <c r="D7529" t="s">
        <v>2011</v>
      </c>
      <c r="E7529" t="s">
        <v>3122</v>
      </c>
      <c r="F7529" s="68">
        <v>42859</v>
      </c>
      <c r="H7529" s="68"/>
    </row>
    <row r="7530" spans="1:8">
      <c r="A7530" s="79" t="s">
        <v>13707</v>
      </c>
      <c r="B7530" s="80">
        <v>2019</v>
      </c>
      <c r="C7530" t="s">
        <v>3144</v>
      </c>
      <c r="D7530" t="s">
        <v>2011</v>
      </c>
      <c r="E7530" t="s">
        <v>3145</v>
      </c>
      <c r="F7530" s="68">
        <v>43116</v>
      </c>
      <c r="H7530" s="68"/>
    </row>
    <row r="7531" spans="1:8">
      <c r="A7531" s="79" t="s">
        <v>13707</v>
      </c>
      <c r="B7531" s="80">
        <v>2019</v>
      </c>
      <c r="C7531" t="s">
        <v>3167</v>
      </c>
      <c r="D7531" t="s">
        <v>2011</v>
      </c>
      <c r="E7531" t="s">
        <v>3168</v>
      </c>
      <c r="F7531" s="68">
        <v>43060</v>
      </c>
      <c r="H7531" s="68"/>
    </row>
    <row r="7532" spans="1:8">
      <c r="A7532" s="79" t="s">
        <v>13707</v>
      </c>
      <c r="B7532" s="80">
        <v>2019</v>
      </c>
      <c r="C7532" t="s">
        <v>3185</v>
      </c>
      <c r="D7532" t="s">
        <v>2011</v>
      </c>
      <c r="E7532" t="s">
        <v>3186</v>
      </c>
      <c r="F7532" s="68">
        <v>43066</v>
      </c>
      <c r="H7532" s="68"/>
    </row>
    <row r="7533" spans="1:8">
      <c r="A7533" s="79" t="s">
        <v>13707</v>
      </c>
      <c r="B7533" s="80">
        <v>2019</v>
      </c>
      <c r="C7533" t="s">
        <v>633</v>
      </c>
      <c r="D7533" t="s">
        <v>2011</v>
      </c>
      <c r="E7533" t="s">
        <v>3204</v>
      </c>
      <c r="F7533" s="68">
        <v>43117</v>
      </c>
      <c r="H7533" s="68"/>
    </row>
    <row r="7534" spans="1:8">
      <c r="A7534" s="79" t="s">
        <v>14593</v>
      </c>
      <c r="B7534" s="80">
        <v>2019</v>
      </c>
      <c r="C7534" t="s">
        <v>3217</v>
      </c>
      <c r="D7534" t="s">
        <v>2011</v>
      </c>
      <c r="E7534" t="s">
        <v>3218</v>
      </c>
      <c r="F7534" s="68">
        <v>43060</v>
      </c>
      <c r="H7534" s="68"/>
    </row>
    <row r="7535" spans="1:8">
      <c r="A7535" s="79" t="s">
        <v>13706</v>
      </c>
      <c r="B7535" s="80">
        <v>2019</v>
      </c>
      <c r="C7535" t="s">
        <v>3236</v>
      </c>
      <c r="D7535" t="s">
        <v>2011</v>
      </c>
      <c r="E7535" t="s">
        <v>3237</v>
      </c>
      <c r="F7535" s="68">
        <v>42401</v>
      </c>
      <c r="H7535" s="68"/>
    </row>
    <row r="7536" spans="1:8">
      <c r="A7536" s="79" t="s">
        <v>14308</v>
      </c>
      <c r="B7536" s="80">
        <v>2020</v>
      </c>
      <c r="C7536" t="s">
        <v>3251</v>
      </c>
      <c r="D7536" t="s">
        <v>2011</v>
      </c>
      <c r="E7536" t="s">
        <v>3252</v>
      </c>
      <c r="F7536" s="68" t="s">
        <v>16031</v>
      </c>
      <c r="H7536" s="68"/>
    </row>
    <row r="7537" spans="1:8">
      <c r="A7537" s="79" t="s">
        <v>14308</v>
      </c>
      <c r="B7537" s="80">
        <v>2020</v>
      </c>
      <c r="C7537" t="s">
        <v>3251</v>
      </c>
      <c r="D7537" t="s">
        <v>2011</v>
      </c>
      <c r="E7537" t="s">
        <v>3252</v>
      </c>
      <c r="F7537" s="68">
        <v>43179</v>
      </c>
      <c r="H7537" s="68"/>
    </row>
    <row r="7538" spans="1:8">
      <c r="A7538" s="79" t="s">
        <v>13724</v>
      </c>
      <c r="B7538" s="80">
        <v>2020</v>
      </c>
      <c r="C7538" t="s">
        <v>3271</v>
      </c>
      <c r="D7538" t="s">
        <v>2011</v>
      </c>
      <c r="E7538" t="s">
        <v>3272</v>
      </c>
      <c r="F7538" s="68">
        <v>43116</v>
      </c>
      <c r="H7538" s="68"/>
    </row>
    <row r="7539" spans="1:8">
      <c r="A7539" s="79" t="s">
        <v>13725</v>
      </c>
      <c r="B7539" s="80">
        <v>2020</v>
      </c>
      <c r="C7539" t="s">
        <v>2762</v>
      </c>
      <c r="D7539" t="s">
        <v>2011</v>
      </c>
      <c r="E7539" t="s">
        <v>3295</v>
      </c>
      <c r="F7539" s="68">
        <v>43260</v>
      </c>
      <c r="H7539" s="68"/>
    </row>
    <row r="7540" spans="1:8">
      <c r="A7540" s="79" t="s">
        <v>13725</v>
      </c>
      <c r="B7540" s="80">
        <v>2020</v>
      </c>
      <c r="C7540" t="s">
        <v>3308</v>
      </c>
      <c r="D7540" t="s">
        <v>2011</v>
      </c>
      <c r="E7540" t="s">
        <v>3309</v>
      </c>
      <c r="F7540" s="68">
        <v>43130</v>
      </c>
      <c r="H7540" s="68"/>
    </row>
    <row r="7541" spans="1:8">
      <c r="A7541" s="79" t="s">
        <v>14594</v>
      </c>
      <c r="B7541" s="80">
        <v>2020</v>
      </c>
      <c r="C7541" t="s">
        <v>15998</v>
      </c>
      <c r="D7541" t="s">
        <v>2011</v>
      </c>
      <c r="E7541" t="s">
        <v>3322</v>
      </c>
      <c r="F7541" s="68">
        <v>43152</v>
      </c>
      <c r="H7541" s="68"/>
    </row>
    <row r="7542" spans="1:8">
      <c r="A7542" s="79" t="s">
        <v>13734</v>
      </c>
      <c r="B7542" s="80">
        <v>2020</v>
      </c>
      <c r="C7542" t="s">
        <v>3350</v>
      </c>
      <c r="D7542" t="s">
        <v>2011</v>
      </c>
      <c r="E7542" t="s">
        <v>3351</v>
      </c>
      <c r="F7542" s="68">
        <v>43174</v>
      </c>
      <c r="H7542" s="68"/>
    </row>
    <row r="7543" spans="1:8">
      <c r="A7543" s="79" t="s">
        <v>14595</v>
      </c>
      <c r="B7543" s="80">
        <v>2020</v>
      </c>
      <c r="C7543" t="s">
        <v>3370</v>
      </c>
      <c r="D7543" t="s">
        <v>2011</v>
      </c>
      <c r="E7543" t="s">
        <v>3371</v>
      </c>
      <c r="F7543" s="68">
        <v>43175</v>
      </c>
      <c r="H7543" s="68"/>
    </row>
    <row r="7544" spans="1:8">
      <c r="A7544" s="79" t="s">
        <v>14595</v>
      </c>
      <c r="B7544" s="80">
        <v>2020</v>
      </c>
      <c r="C7544" t="s">
        <v>3386</v>
      </c>
      <c r="D7544" t="s">
        <v>2011</v>
      </c>
      <c r="E7544" t="s">
        <v>3387</v>
      </c>
      <c r="F7544" s="68">
        <v>43168</v>
      </c>
      <c r="H7544" s="68"/>
    </row>
    <row r="7545" spans="1:8">
      <c r="A7545" s="79" t="s">
        <v>14596</v>
      </c>
      <c r="B7545" s="80">
        <v>2020</v>
      </c>
      <c r="C7545" t="s">
        <v>3398</v>
      </c>
      <c r="D7545" t="s">
        <v>2011</v>
      </c>
      <c r="E7545" t="s">
        <v>3399</v>
      </c>
      <c r="F7545" s="68">
        <v>43158</v>
      </c>
      <c r="H7545" s="68"/>
    </row>
    <row r="7546" spans="1:8">
      <c r="A7546" s="79" t="s">
        <v>14596</v>
      </c>
      <c r="B7546" s="80">
        <v>2020</v>
      </c>
      <c r="C7546" t="s">
        <v>3409</v>
      </c>
      <c r="D7546" t="s">
        <v>2011</v>
      </c>
      <c r="E7546" t="s">
        <v>3410</v>
      </c>
      <c r="F7546" s="68">
        <v>43060</v>
      </c>
      <c r="H7546" s="68"/>
    </row>
    <row r="7547" spans="1:8">
      <c r="A7547" s="79" t="s">
        <v>14596</v>
      </c>
      <c r="B7547" s="80">
        <v>2020</v>
      </c>
      <c r="C7547" t="s">
        <v>3424</v>
      </c>
      <c r="D7547" t="s">
        <v>2011</v>
      </c>
      <c r="E7547" t="s">
        <v>3425</v>
      </c>
      <c r="F7547" s="68">
        <v>17467</v>
      </c>
      <c r="H7547" s="68"/>
    </row>
    <row r="7548" spans="1:8">
      <c r="A7548" s="79" t="s">
        <v>14596</v>
      </c>
      <c r="B7548" s="80">
        <v>2020</v>
      </c>
      <c r="C7548" t="s">
        <v>3440</v>
      </c>
      <c r="D7548" t="s">
        <v>2011</v>
      </c>
      <c r="E7548" t="s">
        <v>3441</v>
      </c>
      <c r="F7548" s="68">
        <v>43165</v>
      </c>
      <c r="H7548" s="68"/>
    </row>
    <row r="7549" spans="1:8">
      <c r="A7549" s="79" t="s">
        <v>14597</v>
      </c>
      <c r="B7549" s="80">
        <v>2020</v>
      </c>
      <c r="C7549" t="s">
        <v>3455</v>
      </c>
      <c r="D7549" t="s">
        <v>2011</v>
      </c>
      <c r="E7549" t="s">
        <v>3456</v>
      </c>
      <c r="F7549" s="68">
        <v>43257</v>
      </c>
      <c r="H7549" s="68"/>
    </row>
    <row r="7550" spans="1:8">
      <c r="A7550" s="79" t="s">
        <v>14513</v>
      </c>
      <c r="B7550" s="80">
        <v>2020</v>
      </c>
      <c r="C7550" t="s">
        <v>3467</v>
      </c>
      <c r="D7550" t="s">
        <v>2011</v>
      </c>
      <c r="E7550" t="s">
        <v>3468</v>
      </c>
      <c r="F7550" s="68">
        <v>43280</v>
      </c>
      <c r="H7550" s="68"/>
    </row>
    <row r="7551" spans="1:8">
      <c r="A7551" s="79" t="s">
        <v>14598</v>
      </c>
      <c r="B7551" s="80">
        <v>2020</v>
      </c>
      <c r="C7551" t="s">
        <v>3480</v>
      </c>
      <c r="D7551" t="s">
        <v>2011</v>
      </c>
      <c r="E7551" t="s">
        <v>3481</v>
      </c>
      <c r="F7551" s="68">
        <v>43325</v>
      </c>
      <c r="H7551" s="68"/>
    </row>
    <row r="7552" spans="1:8">
      <c r="A7552" s="79" t="s">
        <v>14598</v>
      </c>
      <c r="B7552" s="80">
        <v>2020</v>
      </c>
      <c r="C7552" t="s">
        <v>3495</v>
      </c>
      <c r="D7552" t="s">
        <v>2011</v>
      </c>
      <c r="E7552" t="s">
        <v>3496</v>
      </c>
      <c r="F7552" s="68">
        <v>43174</v>
      </c>
      <c r="H7552" s="68"/>
    </row>
    <row r="7553" spans="1:8">
      <c r="A7553" s="79" t="s">
        <v>14599</v>
      </c>
      <c r="B7553" s="80">
        <v>2020</v>
      </c>
      <c r="C7553" t="s">
        <v>15999</v>
      </c>
      <c r="D7553" t="s">
        <v>2011</v>
      </c>
      <c r="E7553" t="s">
        <v>3508</v>
      </c>
      <c r="F7553" s="68">
        <v>26722</v>
      </c>
      <c r="H7553" s="68"/>
    </row>
    <row r="7554" spans="1:8">
      <c r="A7554" s="79" t="s">
        <v>13747</v>
      </c>
      <c r="B7554" s="80">
        <v>2020</v>
      </c>
      <c r="C7554" t="s">
        <v>3518</v>
      </c>
      <c r="D7554" t="s">
        <v>2011</v>
      </c>
      <c r="E7554" t="s">
        <v>3519</v>
      </c>
      <c r="F7554" s="68">
        <v>41913</v>
      </c>
      <c r="H7554" s="68"/>
    </row>
    <row r="7555" spans="1:8">
      <c r="A7555" s="79" t="s">
        <v>13793</v>
      </c>
      <c r="B7555" s="80">
        <v>2020</v>
      </c>
      <c r="C7555" t="s">
        <v>3528</v>
      </c>
      <c r="D7555" t="s">
        <v>2011</v>
      </c>
      <c r="E7555" t="s">
        <v>3529</v>
      </c>
      <c r="F7555" s="68">
        <v>43230</v>
      </c>
      <c r="H7555" s="68"/>
    </row>
    <row r="7556" spans="1:8">
      <c r="A7556" s="79" t="s">
        <v>13757</v>
      </c>
      <c r="B7556" s="80">
        <v>2020</v>
      </c>
      <c r="C7556" t="s">
        <v>3540</v>
      </c>
      <c r="D7556" t="s">
        <v>2011</v>
      </c>
      <c r="E7556" t="s">
        <v>3541</v>
      </c>
      <c r="F7556" s="68">
        <v>42278</v>
      </c>
      <c r="H7556" s="68"/>
    </row>
    <row r="7557" spans="1:8">
      <c r="A7557" s="79" t="s">
        <v>13796</v>
      </c>
      <c r="B7557" s="80">
        <v>2020</v>
      </c>
      <c r="C7557" t="s">
        <v>3554</v>
      </c>
      <c r="D7557" t="s">
        <v>2011</v>
      </c>
      <c r="E7557" t="s">
        <v>3555</v>
      </c>
      <c r="F7557" s="68">
        <v>43160</v>
      </c>
      <c r="H7557" s="68"/>
    </row>
    <row r="7558" spans="1:8">
      <c r="A7558" s="79" t="s">
        <v>14600</v>
      </c>
      <c r="B7558" s="80">
        <v>2020</v>
      </c>
      <c r="C7558" t="s">
        <v>3565</v>
      </c>
      <c r="D7558" t="s">
        <v>2011</v>
      </c>
      <c r="E7558" t="s">
        <v>3566</v>
      </c>
      <c r="F7558" s="68">
        <v>43132</v>
      </c>
      <c r="H7558" s="68"/>
    </row>
    <row r="7559" spans="1:8">
      <c r="A7559" s="79" t="s">
        <v>14600</v>
      </c>
      <c r="B7559" s="80">
        <v>2020</v>
      </c>
      <c r="C7559" t="s">
        <v>3581</v>
      </c>
      <c r="D7559" t="s">
        <v>2011</v>
      </c>
      <c r="E7559" t="s">
        <v>3582</v>
      </c>
      <c r="F7559" s="68">
        <v>43132</v>
      </c>
      <c r="H7559" s="68"/>
    </row>
    <row r="7560" spans="1:8">
      <c r="A7560" s="79" t="s">
        <v>14601</v>
      </c>
      <c r="B7560" s="80">
        <v>2020</v>
      </c>
      <c r="C7560" t="s">
        <v>3592</v>
      </c>
      <c r="D7560" t="s">
        <v>2011</v>
      </c>
      <c r="E7560" t="s">
        <v>3593</v>
      </c>
      <c r="F7560" s="68">
        <v>43313</v>
      </c>
      <c r="H7560" s="68"/>
    </row>
    <row r="7561" spans="1:8">
      <c r="A7561" s="79" t="s">
        <v>14222</v>
      </c>
      <c r="B7561" s="80">
        <v>2020</v>
      </c>
      <c r="C7561" t="s">
        <v>3605</v>
      </c>
      <c r="D7561" t="s">
        <v>2011</v>
      </c>
      <c r="E7561" t="s">
        <v>3606</v>
      </c>
      <c r="F7561" s="68">
        <v>42979</v>
      </c>
      <c r="H7561" s="68"/>
    </row>
    <row r="7562" spans="1:8">
      <c r="A7562" s="79" t="s">
        <v>14222</v>
      </c>
      <c r="B7562" s="80">
        <v>2020</v>
      </c>
      <c r="C7562" t="s">
        <v>3619</v>
      </c>
      <c r="D7562" t="s">
        <v>2011</v>
      </c>
      <c r="E7562" t="s">
        <v>3620</v>
      </c>
      <c r="F7562" s="68">
        <v>42979</v>
      </c>
      <c r="H7562" s="68"/>
    </row>
    <row r="7563" spans="1:8">
      <c r="A7563" s="79" t="s">
        <v>14222</v>
      </c>
      <c r="B7563" s="80">
        <v>2020</v>
      </c>
      <c r="C7563" t="s">
        <v>16000</v>
      </c>
      <c r="D7563" t="s">
        <v>2011</v>
      </c>
      <c r="E7563" t="s">
        <v>3634</v>
      </c>
      <c r="F7563" s="68">
        <v>42979</v>
      </c>
      <c r="H7563" s="68"/>
    </row>
    <row r="7564" spans="1:8">
      <c r="A7564" s="79" t="s">
        <v>13786</v>
      </c>
      <c r="B7564" s="80">
        <v>2020</v>
      </c>
      <c r="C7564" t="s">
        <v>3643</v>
      </c>
      <c r="D7564" t="s">
        <v>2011</v>
      </c>
      <c r="E7564" t="s">
        <v>3644</v>
      </c>
      <c r="F7564" s="68">
        <v>43525</v>
      </c>
      <c r="H7564" s="68"/>
    </row>
    <row r="7565" spans="1:8">
      <c r="A7565" s="79" t="s">
        <v>13786</v>
      </c>
      <c r="B7565" s="80">
        <v>2020</v>
      </c>
      <c r="C7565" t="s">
        <v>3655</v>
      </c>
      <c r="D7565" t="s">
        <v>2011</v>
      </c>
      <c r="E7565" t="s">
        <v>3656</v>
      </c>
      <c r="F7565" s="68" t="s">
        <v>16031</v>
      </c>
      <c r="H7565" s="68"/>
    </row>
    <row r="7566" spans="1:8">
      <c r="A7566" s="79" t="s">
        <v>13786</v>
      </c>
      <c r="B7566" s="80">
        <v>2020</v>
      </c>
      <c r="C7566" t="s">
        <v>3667</v>
      </c>
      <c r="D7566" t="s">
        <v>2011</v>
      </c>
      <c r="E7566" t="s">
        <v>3668</v>
      </c>
      <c r="F7566" s="68">
        <v>43525</v>
      </c>
      <c r="H7566" s="68"/>
    </row>
    <row r="7567" spans="1:8">
      <c r="A7567" s="79" t="s">
        <v>13786</v>
      </c>
      <c r="B7567" s="80">
        <v>2020</v>
      </c>
      <c r="C7567" t="s">
        <v>3678</v>
      </c>
      <c r="D7567" t="s">
        <v>2011</v>
      </c>
      <c r="E7567" t="s">
        <v>3679</v>
      </c>
      <c r="F7567" s="68">
        <v>43525</v>
      </c>
      <c r="H7567" s="68"/>
    </row>
    <row r="7568" spans="1:8">
      <c r="A7568" s="79" t="s">
        <v>13789</v>
      </c>
      <c r="B7568" s="80">
        <v>2020</v>
      </c>
      <c r="C7568" t="s">
        <v>3690</v>
      </c>
      <c r="D7568" t="s">
        <v>2011</v>
      </c>
      <c r="E7568" t="s">
        <v>3691</v>
      </c>
      <c r="F7568" s="68">
        <v>43497</v>
      </c>
      <c r="H7568" s="68"/>
    </row>
    <row r="7569" spans="1:8">
      <c r="A7569" s="79" t="s">
        <v>13789</v>
      </c>
      <c r="B7569" s="80">
        <v>2020</v>
      </c>
      <c r="C7569" t="s">
        <v>3701</v>
      </c>
      <c r="D7569" t="s">
        <v>2011</v>
      </c>
      <c r="E7569" t="s">
        <v>3702</v>
      </c>
      <c r="F7569" s="68">
        <v>43101</v>
      </c>
      <c r="H7569" s="68"/>
    </row>
    <row r="7570" spans="1:8">
      <c r="A7570" s="79" t="s">
        <v>13723</v>
      </c>
      <c r="B7570" s="80">
        <v>2020</v>
      </c>
      <c r="C7570" t="s">
        <v>3718</v>
      </c>
      <c r="D7570" t="s">
        <v>2011</v>
      </c>
      <c r="E7570" t="s">
        <v>3719</v>
      </c>
      <c r="F7570" s="68" t="s">
        <v>16031</v>
      </c>
      <c r="H7570" s="68"/>
    </row>
    <row r="7571" spans="1:8">
      <c r="A7571" s="79" t="s">
        <v>13723</v>
      </c>
      <c r="B7571" s="80">
        <v>2020</v>
      </c>
      <c r="C7571" t="s">
        <v>3718</v>
      </c>
      <c r="D7571" t="s">
        <v>2011</v>
      </c>
      <c r="E7571" t="s">
        <v>3719</v>
      </c>
      <c r="F7571" s="68">
        <v>43069</v>
      </c>
      <c r="H7571" s="68"/>
    </row>
    <row r="7572" spans="1:8">
      <c r="A7572" s="79" t="s">
        <v>13725</v>
      </c>
      <c r="B7572" s="80">
        <v>2020</v>
      </c>
      <c r="C7572" t="s">
        <v>3730</v>
      </c>
      <c r="D7572" t="s">
        <v>2011</v>
      </c>
      <c r="E7572" t="s">
        <v>3731</v>
      </c>
      <c r="F7572" s="68">
        <v>43116</v>
      </c>
      <c r="H7572" s="68"/>
    </row>
    <row r="7573" spans="1:8">
      <c r="A7573" s="79" t="s">
        <v>14595</v>
      </c>
      <c r="B7573" s="80">
        <v>2020</v>
      </c>
      <c r="C7573" t="s">
        <v>16001</v>
      </c>
      <c r="D7573" t="s">
        <v>2011</v>
      </c>
      <c r="E7573" t="s">
        <v>3749</v>
      </c>
      <c r="F7573" s="68">
        <v>43237</v>
      </c>
      <c r="H7573" s="68"/>
    </row>
    <row r="7574" spans="1:8">
      <c r="A7574" s="79" t="s">
        <v>13793</v>
      </c>
      <c r="B7574" s="80">
        <v>2020</v>
      </c>
      <c r="C7574" t="s">
        <v>3752</v>
      </c>
      <c r="D7574" t="s">
        <v>2011</v>
      </c>
      <c r="E7574" t="s">
        <v>3753</v>
      </c>
      <c r="F7574" s="68">
        <v>43267</v>
      </c>
      <c r="H7574" s="68"/>
    </row>
    <row r="7575" spans="1:8">
      <c r="A7575" s="79" t="s">
        <v>13775</v>
      </c>
      <c r="B7575" s="80">
        <v>2020</v>
      </c>
      <c r="C7575" t="s">
        <v>16002</v>
      </c>
      <c r="D7575" t="s">
        <v>2011</v>
      </c>
      <c r="E7575" t="s">
        <v>3773</v>
      </c>
      <c r="F7575" s="68">
        <v>42522</v>
      </c>
      <c r="H7575" s="68"/>
    </row>
    <row r="7576" spans="1:8">
      <c r="A7576" s="79" t="s">
        <v>13801</v>
      </c>
      <c r="B7576" s="80">
        <v>2021</v>
      </c>
      <c r="C7576" t="s">
        <v>16003</v>
      </c>
      <c r="D7576" t="s">
        <v>2011</v>
      </c>
      <c r="E7576" t="s">
        <v>3783</v>
      </c>
      <c r="F7576" s="68">
        <v>43374</v>
      </c>
      <c r="H7576" s="68"/>
    </row>
    <row r="7577" spans="1:8">
      <c r="A7577" s="79" t="s">
        <v>14602</v>
      </c>
      <c r="B7577" s="80">
        <v>2021</v>
      </c>
      <c r="C7577" t="s">
        <v>3800</v>
      </c>
      <c r="D7577" t="s">
        <v>2011</v>
      </c>
      <c r="E7577" t="s">
        <v>3801</v>
      </c>
      <c r="F7577" s="68">
        <v>43252</v>
      </c>
      <c r="H7577" s="68"/>
    </row>
    <row r="7578" spans="1:8">
      <c r="A7578" s="79" t="s">
        <v>14603</v>
      </c>
      <c r="B7578" s="80">
        <v>2021</v>
      </c>
      <c r="C7578" t="s">
        <v>3813</v>
      </c>
      <c r="D7578" t="s">
        <v>2011</v>
      </c>
      <c r="E7578" t="s">
        <v>3814</v>
      </c>
      <c r="F7578" s="68">
        <v>43405</v>
      </c>
      <c r="H7578" s="68"/>
    </row>
    <row r="7579" spans="1:8">
      <c r="A7579" s="79" t="s">
        <v>13814</v>
      </c>
      <c r="B7579" s="80">
        <v>2021</v>
      </c>
      <c r="C7579" t="s">
        <v>3815</v>
      </c>
      <c r="D7579" t="s">
        <v>2011</v>
      </c>
      <c r="E7579" t="s">
        <v>3816</v>
      </c>
      <c r="F7579" s="68">
        <v>41956</v>
      </c>
      <c r="H7579" s="68"/>
    </row>
    <row r="7580" spans="1:8">
      <c r="A7580" s="79" t="s">
        <v>13814</v>
      </c>
      <c r="B7580" s="80">
        <v>2021</v>
      </c>
      <c r="C7580" t="s">
        <v>3540</v>
      </c>
      <c r="D7580" t="s">
        <v>2011</v>
      </c>
      <c r="E7580" t="s">
        <v>3828</v>
      </c>
      <c r="F7580" s="68">
        <v>41956</v>
      </c>
      <c r="H7580" s="68"/>
    </row>
    <row r="7581" spans="1:8">
      <c r="A7581" s="79" t="s">
        <v>13817</v>
      </c>
      <c r="B7581" s="80">
        <v>2021</v>
      </c>
      <c r="C7581" t="s">
        <v>3840</v>
      </c>
      <c r="D7581" t="s">
        <v>2011</v>
      </c>
      <c r="E7581" t="s">
        <v>3841</v>
      </c>
      <c r="F7581" s="68">
        <v>42744</v>
      </c>
      <c r="H7581" s="68"/>
    </row>
    <row r="7582" spans="1:8">
      <c r="A7582" s="79" t="s">
        <v>13824</v>
      </c>
      <c r="B7582" s="80">
        <v>2021</v>
      </c>
      <c r="C7582" t="s">
        <v>3853</v>
      </c>
      <c r="D7582" t="s">
        <v>2011</v>
      </c>
      <c r="E7582" t="s">
        <v>3854</v>
      </c>
      <c r="F7582" s="68">
        <v>43101</v>
      </c>
      <c r="H7582" s="68"/>
    </row>
    <row r="7583" spans="1:8">
      <c r="A7583" s="79" t="s">
        <v>14604</v>
      </c>
      <c r="B7583" s="80">
        <v>2021</v>
      </c>
      <c r="C7583" t="s">
        <v>3863</v>
      </c>
      <c r="D7583" t="s">
        <v>2011</v>
      </c>
      <c r="E7583" t="s">
        <v>3864</v>
      </c>
      <c r="F7583" s="68">
        <v>43344</v>
      </c>
      <c r="H7583" s="68"/>
    </row>
    <row r="7584" spans="1:8">
      <c r="A7584" s="79" t="s">
        <v>14605</v>
      </c>
      <c r="B7584" s="80">
        <v>2021</v>
      </c>
      <c r="C7584" t="s">
        <v>3876</v>
      </c>
      <c r="D7584" t="s">
        <v>2011</v>
      </c>
      <c r="E7584" t="s">
        <v>3877</v>
      </c>
      <c r="F7584" s="68">
        <v>43596</v>
      </c>
      <c r="H7584" s="68"/>
    </row>
    <row r="7585" spans="1:8">
      <c r="A7585" s="79" t="s">
        <v>14606</v>
      </c>
      <c r="B7585" s="80">
        <v>2021</v>
      </c>
      <c r="C7585" t="s">
        <v>12174</v>
      </c>
      <c r="D7585" t="s">
        <v>2011</v>
      </c>
      <c r="E7585" t="s">
        <v>3879</v>
      </c>
      <c r="F7585" s="68">
        <v>43647</v>
      </c>
      <c r="H7585" s="68"/>
    </row>
    <row r="7586" spans="1:8">
      <c r="A7586" s="79" t="s">
        <v>14327</v>
      </c>
      <c r="B7586" s="80">
        <v>2021</v>
      </c>
      <c r="C7586" t="s">
        <v>15291</v>
      </c>
      <c r="D7586" t="s">
        <v>2011</v>
      </c>
      <c r="E7586" t="s">
        <v>3885</v>
      </c>
      <c r="F7586" s="68">
        <v>43466</v>
      </c>
      <c r="H7586" s="68"/>
    </row>
    <row r="7587" spans="1:8">
      <c r="A7587" s="79" t="s">
        <v>14327</v>
      </c>
      <c r="B7587" s="80">
        <v>2021</v>
      </c>
      <c r="C7587" t="s">
        <v>16004</v>
      </c>
      <c r="D7587" t="s">
        <v>2011</v>
      </c>
      <c r="E7587" t="s">
        <v>3891</v>
      </c>
      <c r="F7587" s="68">
        <v>43466</v>
      </c>
      <c r="H7587" s="68"/>
    </row>
    <row r="7588" spans="1:8">
      <c r="A7588" s="79" t="s">
        <v>13871</v>
      </c>
      <c r="B7588" s="80">
        <v>2021</v>
      </c>
      <c r="C7588" t="s">
        <v>3900</v>
      </c>
      <c r="D7588" t="s">
        <v>2011</v>
      </c>
      <c r="E7588" t="s">
        <v>3901</v>
      </c>
      <c r="F7588" s="68">
        <v>43862</v>
      </c>
      <c r="H7588" s="68"/>
    </row>
    <row r="7589" spans="1:8">
      <c r="A7589" s="79" t="s">
        <v>13871</v>
      </c>
      <c r="B7589" s="80">
        <v>2021</v>
      </c>
      <c r="C7589" t="s">
        <v>3906</v>
      </c>
      <c r="D7589" t="s">
        <v>2011</v>
      </c>
      <c r="E7589" t="s">
        <v>3907</v>
      </c>
      <c r="F7589" s="68">
        <v>43862</v>
      </c>
      <c r="H7589" s="68"/>
    </row>
    <row r="7590" spans="1:8">
      <c r="A7590" s="79" t="s">
        <v>13859</v>
      </c>
      <c r="B7590" s="80">
        <v>2021</v>
      </c>
      <c r="C7590" t="s">
        <v>4183</v>
      </c>
      <c r="D7590" t="s">
        <v>2011</v>
      </c>
      <c r="E7590" t="s">
        <v>3914</v>
      </c>
      <c r="F7590" s="68">
        <v>43709</v>
      </c>
      <c r="H7590" s="68"/>
    </row>
    <row r="7591" spans="1:8">
      <c r="A7591" s="79" t="s">
        <v>13861</v>
      </c>
      <c r="B7591" s="80">
        <v>2021</v>
      </c>
      <c r="C7591" t="s">
        <v>3925</v>
      </c>
      <c r="D7591" t="s">
        <v>2011</v>
      </c>
      <c r="E7591" t="s">
        <v>3926</v>
      </c>
      <c r="F7591" s="68">
        <v>43709</v>
      </c>
      <c r="H7591" s="68"/>
    </row>
    <row r="7592" spans="1:8">
      <c r="A7592" s="79" t="s">
        <v>13861</v>
      </c>
      <c r="B7592" s="80">
        <v>2021</v>
      </c>
      <c r="C7592" t="s">
        <v>3874</v>
      </c>
      <c r="D7592" t="s">
        <v>2011</v>
      </c>
      <c r="E7592" t="s">
        <v>3931</v>
      </c>
      <c r="F7592" s="68">
        <v>43709</v>
      </c>
      <c r="H7592" s="68"/>
    </row>
    <row r="7593" spans="1:8">
      <c r="A7593" s="79" t="s">
        <v>14607</v>
      </c>
      <c r="B7593" s="80">
        <v>2021</v>
      </c>
      <c r="C7593" t="s">
        <v>16005</v>
      </c>
      <c r="D7593" t="s">
        <v>2011</v>
      </c>
      <c r="E7593" t="s">
        <v>3937</v>
      </c>
      <c r="F7593" s="68">
        <v>43191</v>
      </c>
      <c r="H7593" s="68"/>
    </row>
    <row r="7594" spans="1:8">
      <c r="A7594" s="79" t="s">
        <v>13840</v>
      </c>
      <c r="B7594" s="80">
        <v>2021</v>
      </c>
      <c r="C7594" t="s">
        <v>3944</v>
      </c>
      <c r="D7594" t="s">
        <v>2011</v>
      </c>
      <c r="E7594" t="s">
        <v>3945</v>
      </c>
      <c r="F7594" s="68">
        <v>43739</v>
      </c>
      <c r="H7594" s="68"/>
    </row>
    <row r="7595" spans="1:8">
      <c r="A7595" s="79" t="s">
        <v>14608</v>
      </c>
      <c r="B7595" s="80">
        <v>2021</v>
      </c>
      <c r="C7595" t="s">
        <v>3948</v>
      </c>
      <c r="D7595" t="s">
        <v>2011</v>
      </c>
      <c r="E7595" t="s">
        <v>3949</v>
      </c>
      <c r="F7595" s="68">
        <v>42548</v>
      </c>
      <c r="H7595" s="68"/>
    </row>
    <row r="7596" spans="1:8">
      <c r="A7596" s="79" t="s">
        <v>13857</v>
      </c>
      <c r="B7596" s="80">
        <v>2021</v>
      </c>
      <c r="C7596" t="s">
        <v>3952</v>
      </c>
      <c r="D7596" t="s">
        <v>2011</v>
      </c>
      <c r="E7596" t="s">
        <v>3953</v>
      </c>
      <c r="F7596" s="68">
        <v>41804</v>
      </c>
      <c r="H7596" s="68"/>
    </row>
    <row r="7597" spans="1:8">
      <c r="A7597" s="79" t="s">
        <v>14606</v>
      </c>
      <c r="B7597" s="80">
        <v>2021</v>
      </c>
      <c r="C7597" t="s">
        <v>16006</v>
      </c>
      <c r="D7597" t="s">
        <v>2011</v>
      </c>
      <c r="E7597" t="s">
        <v>3957</v>
      </c>
      <c r="F7597" s="68">
        <v>43647</v>
      </c>
      <c r="H7597" s="68"/>
    </row>
    <row r="7598" spans="1:8">
      <c r="A7598" s="79" t="s">
        <v>13859</v>
      </c>
      <c r="B7598" s="80">
        <v>2021</v>
      </c>
      <c r="C7598" t="s">
        <v>3962</v>
      </c>
      <c r="D7598" t="s">
        <v>2011</v>
      </c>
      <c r="E7598" t="s">
        <v>3963</v>
      </c>
      <c r="F7598" s="68">
        <v>43709</v>
      </c>
      <c r="H7598" s="68"/>
    </row>
    <row r="7599" spans="1:8">
      <c r="A7599" s="79" t="s">
        <v>14609</v>
      </c>
      <c r="B7599" s="80">
        <v>2022</v>
      </c>
      <c r="C7599" t="s">
        <v>3972</v>
      </c>
      <c r="D7599" t="s">
        <v>2011</v>
      </c>
      <c r="E7599" t="s">
        <v>3973</v>
      </c>
      <c r="F7599" s="68">
        <v>43862</v>
      </c>
      <c r="H7599" s="68"/>
    </row>
    <row r="7600" spans="1:8">
      <c r="A7600" s="79" t="s">
        <v>13887</v>
      </c>
      <c r="B7600" s="80">
        <v>2022</v>
      </c>
      <c r="C7600" t="s">
        <v>4183</v>
      </c>
      <c r="D7600" t="s">
        <v>2011</v>
      </c>
      <c r="E7600" t="s">
        <v>3978</v>
      </c>
      <c r="F7600" s="68">
        <v>43709</v>
      </c>
      <c r="H7600" s="68"/>
    </row>
    <row r="7601" spans="1:8">
      <c r="A7601" s="79" t="s">
        <v>14610</v>
      </c>
      <c r="B7601" s="80">
        <v>2022</v>
      </c>
      <c r="C7601" t="s">
        <v>16007</v>
      </c>
      <c r="D7601" t="s">
        <v>2011</v>
      </c>
      <c r="E7601" t="s">
        <v>3979</v>
      </c>
      <c r="F7601" s="68">
        <v>43647</v>
      </c>
      <c r="H7601" s="68"/>
    </row>
    <row r="7602" spans="1:8">
      <c r="A7602" s="79" t="s">
        <v>13926</v>
      </c>
      <c r="B7602" s="80">
        <v>2022</v>
      </c>
      <c r="C7602" t="s">
        <v>3986</v>
      </c>
      <c r="D7602" t="s">
        <v>2011</v>
      </c>
      <c r="E7602" t="s">
        <v>3987</v>
      </c>
      <c r="F7602" s="68">
        <v>43617</v>
      </c>
      <c r="H7602" s="68"/>
    </row>
    <row r="7603" spans="1:8">
      <c r="A7603" s="79" t="s">
        <v>13926</v>
      </c>
      <c r="B7603" s="80">
        <v>2022</v>
      </c>
      <c r="C7603" t="s">
        <v>16008</v>
      </c>
      <c r="D7603" t="s">
        <v>2011</v>
      </c>
      <c r="E7603" t="s">
        <v>3992</v>
      </c>
      <c r="F7603" s="68">
        <v>43617</v>
      </c>
      <c r="H7603" s="68"/>
    </row>
    <row r="7604" spans="1:8">
      <c r="A7604" s="79" t="s">
        <v>13926</v>
      </c>
      <c r="B7604" s="80">
        <v>2022</v>
      </c>
      <c r="C7604" t="s">
        <v>3997</v>
      </c>
      <c r="D7604" t="s">
        <v>2011</v>
      </c>
      <c r="E7604" t="s">
        <v>3998</v>
      </c>
      <c r="F7604" s="68">
        <v>43617</v>
      </c>
      <c r="H7604" s="68"/>
    </row>
    <row r="7605" spans="1:8">
      <c r="A7605" s="79" t="s">
        <v>13926</v>
      </c>
      <c r="B7605" s="80">
        <v>2022</v>
      </c>
      <c r="C7605" t="s">
        <v>4001</v>
      </c>
      <c r="D7605" t="s">
        <v>2011</v>
      </c>
      <c r="E7605" t="s">
        <v>4002</v>
      </c>
      <c r="F7605" s="68">
        <v>43617</v>
      </c>
      <c r="H7605" s="68"/>
    </row>
    <row r="7606" spans="1:8">
      <c r="A7606" s="79" t="s">
        <v>13926</v>
      </c>
      <c r="B7606" s="80">
        <v>2022</v>
      </c>
      <c r="C7606" t="s">
        <v>4005</v>
      </c>
      <c r="D7606" t="s">
        <v>2011</v>
      </c>
      <c r="E7606" t="s">
        <v>4006</v>
      </c>
      <c r="F7606" s="68">
        <v>43617</v>
      </c>
      <c r="H7606" s="68"/>
    </row>
    <row r="7607" spans="1:8">
      <c r="A7607" s="79" t="s">
        <v>13926</v>
      </c>
      <c r="B7607" s="80">
        <v>2022</v>
      </c>
      <c r="C7607" t="s">
        <v>4008</v>
      </c>
      <c r="D7607" t="s">
        <v>2011</v>
      </c>
      <c r="E7607" t="s">
        <v>4009</v>
      </c>
      <c r="F7607" s="68">
        <v>43617</v>
      </c>
      <c r="H7607" s="68"/>
    </row>
    <row r="7608" spans="1:8">
      <c r="A7608" s="79" t="s">
        <v>13926</v>
      </c>
      <c r="B7608" s="80">
        <v>2022</v>
      </c>
      <c r="C7608" t="s">
        <v>16009</v>
      </c>
      <c r="D7608" t="s">
        <v>2011</v>
      </c>
      <c r="E7608" t="s">
        <v>4013</v>
      </c>
      <c r="F7608" s="68">
        <v>43617</v>
      </c>
      <c r="H7608" s="68"/>
    </row>
    <row r="7609" spans="1:8">
      <c r="A7609" s="79" t="s">
        <v>13926</v>
      </c>
      <c r="B7609" s="80">
        <v>2022</v>
      </c>
      <c r="C7609" t="s">
        <v>16010</v>
      </c>
      <c r="D7609" t="s">
        <v>2011</v>
      </c>
      <c r="E7609" t="s">
        <v>4016</v>
      </c>
      <c r="F7609" s="68">
        <v>43617</v>
      </c>
      <c r="H7609" s="68"/>
    </row>
    <row r="7610" spans="1:8">
      <c r="A7610" s="79" t="s">
        <v>13926</v>
      </c>
      <c r="B7610" s="80">
        <v>2022</v>
      </c>
      <c r="C7610" t="s">
        <v>4005</v>
      </c>
      <c r="D7610" t="s">
        <v>2011</v>
      </c>
      <c r="E7610" t="s">
        <v>4019</v>
      </c>
      <c r="F7610" s="68">
        <v>43617</v>
      </c>
      <c r="H7610" s="68"/>
    </row>
    <row r="7611" spans="1:8">
      <c r="A7611" s="79" t="s">
        <v>13938</v>
      </c>
      <c r="B7611" s="80">
        <v>2022</v>
      </c>
      <c r="C7611" t="s">
        <v>3853</v>
      </c>
      <c r="D7611" t="s">
        <v>2011</v>
      </c>
      <c r="E7611" t="s">
        <v>4025</v>
      </c>
      <c r="F7611" s="68">
        <v>43101</v>
      </c>
      <c r="H7611" s="68"/>
    </row>
    <row r="7612" spans="1:8">
      <c r="A7612" s="79" t="s">
        <v>13938</v>
      </c>
      <c r="B7612" s="80">
        <v>2022</v>
      </c>
      <c r="C7612" t="s">
        <v>3701</v>
      </c>
      <c r="D7612" t="s">
        <v>2011</v>
      </c>
      <c r="E7612" t="s">
        <v>4029</v>
      </c>
      <c r="F7612" s="68">
        <v>43101</v>
      </c>
      <c r="H7612" s="68"/>
    </row>
    <row r="7613" spans="1:8">
      <c r="A7613" s="79" t="s">
        <v>13941</v>
      </c>
      <c r="B7613" s="80">
        <v>2022</v>
      </c>
      <c r="C7613" t="s">
        <v>4031</v>
      </c>
      <c r="D7613" t="s">
        <v>2011</v>
      </c>
      <c r="E7613" t="s">
        <v>4032</v>
      </c>
      <c r="F7613" s="68">
        <v>43647</v>
      </c>
      <c r="H7613" s="68"/>
    </row>
    <row r="7614" spans="1:8">
      <c r="A7614" s="79" t="s">
        <v>14611</v>
      </c>
      <c r="B7614" s="80">
        <v>2022</v>
      </c>
      <c r="C7614" t="s">
        <v>4035</v>
      </c>
      <c r="D7614" t="s">
        <v>2011</v>
      </c>
      <c r="E7614" t="s">
        <v>4036</v>
      </c>
      <c r="F7614" s="68">
        <v>43739</v>
      </c>
      <c r="H7614" s="68"/>
    </row>
    <row r="7615" spans="1:8">
      <c r="A7615" s="79" t="s">
        <v>13887</v>
      </c>
      <c r="B7615" s="80">
        <v>2022</v>
      </c>
      <c r="C7615" t="s">
        <v>3962</v>
      </c>
      <c r="D7615" t="s">
        <v>2011</v>
      </c>
      <c r="E7615" t="s">
        <v>4039</v>
      </c>
      <c r="F7615" s="68">
        <v>43709</v>
      </c>
      <c r="H7615" s="68"/>
    </row>
    <row r="7616" spans="1:8">
      <c r="A7616" s="79" t="s">
        <v>13905</v>
      </c>
      <c r="B7616" s="80">
        <v>2022</v>
      </c>
      <c r="C7616" t="s">
        <v>4042</v>
      </c>
      <c r="D7616" t="s">
        <v>2011</v>
      </c>
      <c r="E7616" t="s">
        <v>4043</v>
      </c>
      <c r="F7616" s="68">
        <v>43500</v>
      </c>
      <c r="H7616" s="68"/>
    </row>
    <row r="7617" spans="1:8">
      <c r="A7617" s="79" t="s">
        <v>13931</v>
      </c>
      <c r="B7617" s="80">
        <v>2022</v>
      </c>
      <c r="C7617" t="s">
        <v>4046</v>
      </c>
      <c r="D7617" t="s">
        <v>2011</v>
      </c>
      <c r="E7617" t="s">
        <v>4047</v>
      </c>
      <c r="F7617" s="68">
        <v>43586</v>
      </c>
      <c r="H7617" s="68"/>
    </row>
    <row r="7618" spans="1:8">
      <c r="A7618" s="79" t="s">
        <v>13941</v>
      </c>
      <c r="B7618" s="80">
        <v>2022</v>
      </c>
      <c r="C7618" t="s">
        <v>4050</v>
      </c>
      <c r="D7618" t="s">
        <v>2011</v>
      </c>
      <c r="E7618" t="s">
        <v>4051</v>
      </c>
      <c r="F7618" s="68">
        <v>43675</v>
      </c>
      <c r="H7618" s="68"/>
    </row>
    <row r="7619" spans="1:8">
      <c r="A7619" s="79" t="s">
        <v>13954</v>
      </c>
      <c r="B7619" s="80">
        <v>2023</v>
      </c>
      <c r="C7619" t="s">
        <v>4054</v>
      </c>
      <c r="D7619" t="s">
        <v>2011</v>
      </c>
      <c r="E7619" t="s">
        <v>4055</v>
      </c>
      <c r="F7619" s="68">
        <v>43846</v>
      </c>
      <c r="H7619" s="68"/>
    </row>
    <row r="7620" spans="1:8">
      <c r="A7620" s="79" t="s">
        <v>13954</v>
      </c>
      <c r="B7620" s="80">
        <v>2023</v>
      </c>
      <c r="C7620" t="s">
        <v>4058</v>
      </c>
      <c r="D7620" t="s">
        <v>2011</v>
      </c>
      <c r="E7620" t="s">
        <v>4059</v>
      </c>
      <c r="F7620" s="68">
        <v>43846</v>
      </c>
      <c r="H7620" s="68"/>
    </row>
    <row r="7621" spans="1:8">
      <c r="A7621" s="79" t="s">
        <v>13954</v>
      </c>
      <c r="B7621" s="80">
        <v>2023</v>
      </c>
      <c r="C7621" t="s">
        <v>4062</v>
      </c>
      <c r="D7621" t="s">
        <v>2011</v>
      </c>
      <c r="E7621" t="s">
        <v>4063</v>
      </c>
      <c r="F7621" s="68">
        <v>43846</v>
      </c>
      <c r="H7621" s="68"/>
    </row>
    <row r="7622" spans="1:8">
      <c r="A7622" s="79" t="s">
        <v>13954</v>
      </c>
      <c r="B7622" s="80">
        <v>2023</v>
      </c>
      <c r="C7622" t="s">
        <v>4058</v>
      </c>
      <c r="D7622" t="s">
        <v>2011</v>
      </c>
      <c r="E7622" t="s">
        <v>4066</v>
      </c>
      <c r="F7622" s="68">
        <v>43846</v>
      </c>
      <c r="H7622" s="68"/>
    </row>
    <row r="7623" spans="1:8">
      <c r="A7623" s="79" t="s">
        <v>14612</v>
      </c>
      <c r="B7623" s="80">
        <v>2023</v>
      </c>
      <c r="C7623" t="s">
        <v>4071</v>
      </c>
      <c r="D7623" t="s">
        <v>2011</v>
      </c>
      <c r="E7623" t="s">
        <v>4072</v>
      </c>
      <c r="F7623" s="68">
        <v>44256</v>
      </c>
      <c r="H7623" s="68"/>
    </row>
    <row r="7624" spans="1:8">
      <c r="A7624" s="79" t="s">
        <v>14612</v>
      </c>
      <c r="B7624" s="80">
        <v>2023</v>
      </c>
      <c r="C7624" t="s">
        <v>4075</v>
      </c>
      <c r="D7624" t="s">
        <v>2011</v>
      </c>
      <c r="E7624" t="s">
        <v>4076</v>
      </c>
      <c r="F7624" s="68">
        <v>44256</v>
      </c>
      <c r="H7624" s="68"/>
    </row>
    <row r="7625" spans="1:8">
      <c r="A7625" s="79" t="s">
        <v>14612</v>
      </c>
      <c r="B7625" s="80">
        <v>2023</v>
      </c>
      <c r="C7625" t="s">
        <v>4078</v>
      </c>
      <c r="D7625" t="s">
        <v>2011</v>
      </c>
      <c r="E7625" t="s">
        <v>4079</v>
      </c>
      <c r="F7625" s="68">
        <v>44256</v>
      </c>
      <c r="H7625" s="68"/>
    </row>
    <row r="7626" spans="1:8">
      <c r="A7626" s="79" t="s">
        <v>14612</v>
      </c>
      <c r="B7626" s="80">
        <v>2023</v>
      </c>
      <c r="C7626" t="s">
        <v>4081</v>
      </c>
      <c r="D7626" t="s">
        <v>2011</v>
      </c>
      <c r="E7626" t="s">
        <v>4082</v>
      </c>
      <c r="F7626" s="68">
        <v>44256</v>
      </c>
      <c r="H7626" s="68"/>
    </row>
    <row r="7627" spans="1:8">
      <c r="A7627" s="79" t="s">
        <v>14612</v>
      </c>
      <c r="B7627" s="80">
        <v>2023</v>
      </c>
      <c r="C7627" t="s">
        <v>4085</v>
      </c>
      <c r="D7627" t="s">
        <v>2011</v>
      </c>
      <c r="E7627" t="s">
        <v>4086</v>
      </c>
      <c r="F7627" s="68">
        <v>44256</v>
      </c>
      <c r="H7627" s="68"/>
    </row>
    <row r="7628" spans="1:8">
      <c r="A7628" s="79" t="s">
        <v>14613</v>
      </c>
      <c r="B7628" s="80">
        <v>2023</v>
      </c>
      <c r="C7628" t="s">
        <v>4087</v>
      </c>
      <c r="D7628" t="s">
        <v>2011</v>
      </c>
      <c r="E7628" t="s">
        <v>4088</v>
      </c>
      <c r="F7628" s="68">
        <v>44256</v>
      </c>
      <c r="H7628" s="68"/>
    </row>
    <row r="7629" spans="1:8">
      <c r="A7629" s="79" t="s">
        <v>14613</v>
      </c>
      <c r="B7629" s="80">
        <v>2023</v>
      </c>
      <c r="C7629" t="s">
        <v>4091</v>
      </c>
      <c r="D7629" t="s">
        <v>2011</v>
      </c>
      <c r="E7629" t="s">
        <v>4092</v>
      </c>
      <c r="F7629" s="68">
        <v>44256</v>
      </c>
      <c r="H7629" s="68"/>
    </row>
    <row r="7630" spans="1:8">
      <c r="A7630" s="79" t="s">
        <v>14613</v>
      </c>
      <c r="B7630" s="80">
        <v>2023</v>
      </c>
      <c r="C7630" t="s">
        <v>4095</v>
      </c>
      <c r="D7630" t="s">
        <v>2011</v>
      </c>
      <c r="E7630" t="s">
        <v>4096</v>
      </c>
      <c r="F7630" s="68">
        <v>44256</v>
      </c>
      <c r="H7630" s="68"/>
    </row>
    <row r="7631" spans="1:8">
      <c r="A7631" s="79" t="s">
        <v>14613</v>
      </c>
      <c r="B7631" s="80">
        <v>2023</v>
      </c>
      <c r="C7631" t="s">
        <v>4100</v>
      </c>
      <c r="D7631" t="s">
        <v>2011</v>
      </c>
      <c r="E7631" t="s">
        <v>4101</v>
      </c>
      <c r="F7631" s="68">
        <v>44256</v>
      </c>
      <c r="H7631" s="68"/>
    </row>
    <row r="7632" spans="1:8">
      <c r="A7632" s="79" t="s">
        <v>14613</v>
      </c>
      <c r="B7632" s="80">
        <v>2023</v>
      </c>
      <c r="C7632" t="s">
        <v>4104</v>
      </c>
      <c r="D7632" t="s">
        <v>2011</v>
      </c>
      <c r="E7632" t="s">
        <v>4105</v>
      </c>
      <c r="F7632" s="68">
        <v>44256</v>
      </c>
      <c r="H7632" s="68"/>
    </row>
    <row r="7633" spans="1:8">
      <c r="A7633" s="79" t="s">
        <v>13977</v>
      </c>
      <c r="B7633" s="80">
        <v>2023</v>
      </c>
      <c r="C7633" t="s">
        <v>4106</v>
      </c>
      <c r="D7633" t="s">
        <v>2011</v>
      </c>
      <c r="E7633" t="s">
        <v>4107</v>
      </c>
      <c r="F7633" s="68">
        <v>44105</v>
      </c>
      <c r="H7633" s="68"/>
    </row>
    <row r="7634" spans="1:8">
      <c r="A7634" s="79" t="s">
        <v>14614</v>
      </c>
      <c r="B7634" s="80">
        <v>2023</v>
      </c>
      <c r="C7634" t="s">
        <v>4110</v>
      </c>
      <c r="D7634" t="s">
        <v>2011</v>
      </c>
      <c r="E7634" t="s">
        <v>4111</v>
      </c>
      <c r="F7634" s="68">
        <v>41061</v>
      </c>
      <c r="H7634" s="68"/>
    </row>
    <row r="7635" spans="1:8">
      <c r="A7635" s="79" t="s">
        <v>14615</v>
      </c>
      <c r="B7635" s="80">
        <v>2023</v>
      </c>
      <c r="C7635" t="s">
        <v>4114</v>
      </c>
      <c r="D7635" t="s">
        <v>2011</v>
      </c>
      <c r="E7635" t="s">
        <v>4115</v>
      </c>
      <c r="F7635" s="68">
        <v>44075</v>
      </c>
      <c r="H7635" s="68"/>
    </row>
    <row r="7636" spans="1:8">
      <c r="A7636" s="79" t="s">
        <v>13984</v>
      </c>
      <c r="B7636" s="80">
        <v>2023</v>
      </c>
      <c r="C7636" t="s">
        <v>4118</v>
      </c>
      <c r="D7636" t="s">
        <v>2011</v>
      </c>
      <c r="E7636" t="s">
        <v>4119</v>
      </c>
      <c r="F7636" s="68">
        <v>44256</v>
      </c>
      <c r="H7636" s="68"/>
    </row>
    <row r="7637" spans="1:8">
      <c r="A7637" s="79" t="s">
        <v>14268</v>
      </c>
      <c r="B7637" s="80">
        <v>2023</v>
      </c>
      <c r="C7637" t="s">
        <v>4122</v>
      </c>
      <c r="D7637" t="s">
        <v>2011</v>
      </c>
      <c r="E7637" t="s">
        <v>4123</v>
      </c>
      <c r="F7637" s="68">
        <v>44228</v>
      </c>
      <c r="H7637" s="68"/>
    </row>
    <row r="7638" spans="1:8">
      <c r="A7638" s="79" t="s">
        <v>14616</v>
      </c>
      <c r="B7638" s="80">
        <v>2023</v>
      </c>
      <c r="C7638" t="s">
        <v>3701</v>
      </c>
      <c r="D7638" t="s">
        <v>2011</v>
      </c>
      <c r="E7638" t="s">
        <v>4126</v>
      </c>
      <c r="F7638" s="68">
        <v>44134</v>
      </c>
      <c r="H7638" s="68"/>
    </row>
    <row r="7639" spans="1:8">
      <c r="A7639" s="79" t="s">
        <v>13996</v>
      </c>
      <c r="B7639" s="80">
        <v>2023</v>
      </c>
      <c r="C7639" t="s">
        <v>4129</v>
      </c>
      <c r="D7639" t="s">
        <v>2011</v>
      </c>
      <c r="E7639" t="s">
        <v>4130</v>
      </c>
      <c r="F7639" s="68">
        <v>43846</v>
      </c>
      <c r="H7639" s="68"/>
    </row>
    <row r="7640" spans="1:8">
      <c r="A7640" s="79" t="s">
        <v>14617</v>
      </c>
      <c r="B7640" s="80">
        <v>2023</v>
      </c>
      <c r="C7640" t="s">
        <v>4133</v>
      </c>
      <c r="D7640" t="s">
        <v>2011</v>
      </c>
      <c r="E7640" t="s">
        <v>4134</v>
      </c>
      <c r="F7640" s="68">
        <v>42675</v>
      </c>
      <c r="H7640" s="68"/>
    </row>
    <row r="7641" spans="1:8">
      <c r="A7641" s="79" t="s">
        <v>13954</v>
      </c>
      <c r="B7641" s="80">
        <v>2023</v>
      </c>
      <c r="C7641" t="s">
        <v>4137</v>
      </c>
      <c r="D7641" t="s">
        <v>2011</v>
      </c>
      <c r="E7641" t="s">
        <v>4138</v>
      </c>
      <c r="F7641" s="68">
        <v>43846</v>
      </c>
      <c r="H7641" s="68"/>
    </row>
    <row r="7642" spans="1:8">
      <c r="A7642" s="79" t="s">
        <v>13954</v>
      </c>
      <c r="B7642" s="80">
        <v>2023</v>
      </c>
      <c r="C7642" t="s">
        <v>4141</v>
      </c>
      <c r="D7642" t="s">
        <v>2011</v>
      </c>
      <c r="E7642" t="s">
        <v>4142</v>
      </c>
      <c r="F7642" s="68">
        <v>43846</v>
      </c>
      <c r="H7642" s="68"/>
    </row>
    <row r="7643" spans="1:8">
      <c r="A7643" s="79" t="s">
        <v>13954</v>
      </c>
      <c r="B7643" s="80">
        <v>2023</v>
      </c>
      <c r="C7643" t="s">
        <v>4145</v>
      </c>
      <c r="D7643" t="s">
        <v>2011</v>
      </c>
      <c r="E7643" t="s">
        <v>4146</v>
      </c>
      <c r="F7643" s="68">
        <v>43846</v>
      </c>
      <c r="H7643" s="68"/>
    </row>
    <row r="7644" spans="1:8">
      <c r="A7644" s="79" t="s">
        <v>14559</v>
      </c>
      <c r="B7644" s="80">
        <v>2023</v>
      </c>
      <c r="C7644" t="s">
        <v>4149</v>
      </c>
      <c r="D7644" t="s">
        <v>2011</v>
      </c>
      <c r="E7644" t="s">
        <v>4150</v>
      </c>
      <c r="F7644" s="68">
        <v>43956</v>
      </c>
      <c r="H7644" s="68"/>
    </row>
    <row r="7645" spans="1:8">
      <c r="A7645" s="79" t="s">
        <v>13986</v>
      </c>
      <c r="B7645" s="80">
        <v>2023</v>
      </c>
      <c r="C7645" t="s">
        <v>4149</v>
      </c>
      <c r="D7645" t="s">
        <v>2011</v>
      </c>
      <c r="E7645" t="s">
        <v>4154</v>
      </c>
      <c r="F7645" s="68">
        <v>43971</v>
      </c>
      <c r="H7645" s="68"/>
    </row>
    <row r="7646" spans="1:8">
      <c r="A7646" s="79" t="s">
        <v>13996</v>
      </c>
      <c r="B7646" s="80">
        <v>2023</v>
      </c>
      <c r="C7646" t="s">
        <v>4157</v>
      </c>
      <c r="D7646" t="s">
        <v>2011</v>
      </c>
      <c r="E7646" t="s">
        <v>4158</v>
      </c>
      <c r="F7646" s="68">
        <v>42527</v>
      </c>
      <c r="H7646" s="68"/>
    </row>
    <row r="7647" spans="1:8">
      <c r="A7647" s="79" t="s">
        <v>13996</v>
      </c>
      <c r="B7647" s="80">
        <v>2023</v>
      </c>
      <c r="C7647" t="s">
        <v>4160</v>
      </c>
      <c r="D7647" t="s">
        <v>2011</v>
      </c>
      <c r="E7647" t="s">
        <v>4161</v>
      </c>
      <c r="F7647" s="68">
        <v>43846</v>
      </c>
      <c r="H7647" s="68"/>
    </row>
    <row r="7648" spans="1:8">
      <c r="A7648" s="79" t="s">
        <v>13996</v>
      </c>
      <c r="B7648" s="80">
        <v>2023</v>
      </c>
      <c r="C7648" t="s">
        <v>4163</v>
      </c>
      <c r="D7648" t="s">
        <v>2011</v>
      </c>
      <c r="E7648" t="s">
        <v>4164</v>
      </c>
      <c r="F7648" s="68">
        <v>42370</v>
      </c>
      <c r="H7648" s="68"/>
    </row>
    <row r="7649" spans="1:8">
      <c r="A7649" s="79" t="s">
        <v>14031</v>
      </c>
      <c r="B7649" s="80">
        <v>2024</v>
      </c>
      <c r="C7649" t="s">
        <v>16011</v>
      </c>
      <c r="D7649" t="s">
        <v>2011</v>
      </c>
      <c r="E7649" t="s">
        <v>4167</v>
      </c>
      <c r="F7649" s="68">
        <v>43555</v>
      </c>
      <c r="H7649" s="68"/>
    </row>
    <row r="7650" spans="1:8">
      <c r="A7650" s="79" t="s">
        <v>14036</v>
      </c>
      <c r="B7650" s="80">
        <v>2024</v>
      </c>
      <c r="C7650" t="s">
        <v>4169</v>
      </c>
      <c r="D7650" t="s">
        <v>2011</v>
      </c>
      <c r="E7650" t="s">
        <v>4170</v>
      </c>
      <c r="F7650" s="68">
        <v>44562</v>
      </c>
      <c r="H7650" s="68"/>
    </row>
    <row r="7651" spans="1:8">
      <c r="A7651" s="79" t="s">
        <v>14036</v>
      </c>
      <c r="B7651" s="80">
        <v>2024</v>
      </c>
      <c r="C7651" t="s">
        <v>4175</v>
      </c>
      <c r="D7651" t="s">
        <v>2011</v>
      </c>
      <c r="E7651" t="s">
        <v>4176</v>
      </c>
      <c r="F7651" s="68">
        <v>44562</v>
      </c>
      <c r="H7651" s="68"/>
    </row>
    <row r="7652" spans="1:8">
      <c r="A7652" s="79" t="s">
        <v>14037</v>
      </c>
      <c r="B7652" s="80">
        <v>2024</v>
      </c>
      <c r="C7652" t="s">
        <v>4179</v>
      </c>
      <c r="D7652" t="s">
        <v>2011</v>
      </c>
      <c r="E7652" t="s">
        <v>4180</v>
      </c>
      <c r="F7652" s="68">
        <v>42309</v>
      </c>
      <c r="H7652" s="68"/>
    </row>
    <row r="7653" spans="1:8">
      <c r="A7653" s="79" t="s">
        <v>14364</v>
      </c>
      <c r="B7653" s="80">
        <v>2024</v>
      </c>
      <c r="C7653" t="s">
        <v>4183</v>
      </c>
      <c r="D7653" t="s">
        <v>2011</v>
      </c>
      <c r="E7653" t="s">
        <v>4184</v>
      </c>
      <c r="F7653" s="68">
        <v>44470</v>
      </c>
      <c r="H7653" s="68"/>
    </row>
    <row r="7654" spans="1:8">
      <c r="A7654" s="79" t="s">
        <v>14618</v>
      </c>
      <c r="B7654" s="80">
        <v>2024</v>
      </c>
      <c r="C7654" t="s">
        <v>4186</v>
      </c>
      <c r="D7654" t="s">
        <v>2011</v>
      </c>
      <c r="E7654" t="s">
        <v>4187</v>
      </c>
      <c r="F7654" s="68">
        <v>43725</v>
      </c>
      <c r="H7654" s="68"/>
    </row>
    <row r="7655" spans="1:8">
      <c r="A7655" s="79" t="s">
        <v>14041</v>
      </c>
      <c r="B7655" s="80">
        <v>2024</v>
      </c>
      <c r="C7655" t="s">
        <v>16012</v>
      </c>
      <c r="D7655" t="s">
        <v>2011</v>
      </c>
      <c r="E7655" t="s">
        <v>4191</v>
      </c>
      <c r="F7655" s="68">
        <v>42508</v>
      </c>
      <c r="H7655" s="68"/>
    </row>
    <row r="7656" spans="1:8">
      <c r="A7656" s="79" t="s">
        <v>14042</v>
      </c>
      <c r="B7656" s="80">
        <v>2024</v>
      </c>
      <c r="C7656" t="s">
        <v>4195</v>
      </c>
      <c r="D7656" t="s">
        <v>2011</v>
      </c>
      <c r="E7656" t="s">
        <v>4196</v>
      </c>
      <c r="F7656" s="68">
        <v>44469</v>
      </c>
      <c r="H7656" s="68"/>
    </row>
    <row r="7657" spans="1:8">
      <c r="A7657" s="79" t="s">
        <v>14042</v>
      </c>
      <c r="B7657" s="80">
        <v>2024</v>
      </c>
      <c r="C7657" t="s">
        <v>4199</v>
      </c>
      <c r="D7657" t="s">
        <v>2011</v>
      </c>
      <c r="E7657" t="s">
        <v>4200</v>
      </c>
      <c r="F7657" s="68">
        <v>44469</v>
      </c>
      <c r="H7657" s="68"/>
    </row>
    <row r="7658" spans="1:8">
      <c r="A7658" s="79" t="s">
        <v>14045</v>
      </c>
      <c r="B7658" s="80">
        <v>2024</v>
      </c>
      <c r="C7658" t="s">
        <v>4203</v>
      </c>
      <c r="D7658" t="s">
        <v>2011</v>
      </c>
      <c r="E7658" t="s">
        <v>4204</v>
      </c>
      <c r="F7658" s="68">
        <v>44432</v>
      </c>
      <c r="H7658" s="68"/>
    </row>
    <row r="7659" spans="1:8">
      <c r="A7659" s="79" t="s">
        <v>14052</v>
      </c>
      <c r="B7659" s="80">
        <v>2024</v>
      </c>
      <c r="C7659" t="s">
        <v>2734</v>
      </c>
      <c r="D7659" t="s">
        <v>2011</v>
      </c>
      <c r="E7659" t="s">
        <v>4207</v>
      </c>
      <c r="F7659" s="68">
        <v>44351</v>
      </c>
      <c r="H7659" s="68"/>
    </row>
    <row r="7660" spans="1:8">
      <c r="A7660" s="79" t="s">
        <v>14055</v>
      </c>
      <c r="B7660" s="80">
        <v>2024</v>
      </c>
      <c r="C7660" t="s">
        <v>4210</v>
      </c>
      <c r="D7660" t="s">
        <v>2011</v>
      </c>
      <c r="E7660" t="s">
        <v>4211</v>
      </c>
      <c r="F7660" s="68">
        <v>44547</v>
      </c>
      <c r="H7660" s="68"/>
    </row>
    <row r="7661" spans="1:8">
      <c r="A7661" s="79" t="s">
        <v>14059</v>
      </c>
      <c r="B7661" s="80">
        <v>2024</v>
      </c>
      <c r="C7661" t="s">
        <v>4212</v>
      </c>
      <c r="D7661" t="s">
        <v>2011</v>
      </c>
      <c r="E7661" t="s">
        <v>4213</v>
      </c>
      <c r="F7661" s="68">
        <v>44476</v>
      </c>
      <c r="H7661" s="68"/>
    </row>
    <row r="7662" spans="1:8">
      <c r="A7662" s="79" t="s">
        <v>14619</v>
      </c>
      <c r="B7662" s="80">
        <v>2024</v>
      </c>
      <c r="C7662" t="s">
        <v>4216</v>
      </c>
      <c r="D7662" t="s">
        <v>2011</v>
      </c>
      <c r="E7662" t="s">
        <v>4217</v>
      </c>
      <c r="F7662" s="68">
        <v>44606</v>
      </c>
      <c r="H7662" s="68"/>
    </row>
    <row r="7663" spans="1:8">
      <c r="A7663" s="79" t="s">
        <v>14619</v>
      </c>
      <c r="B7663" s="80">
        <v>2024</v>
      </c>
      <c r="C7663" t="s">
        <v>4220</v>
      </c>
      <c r="D7663" t="s">
        <v>2011</v>
      </c>
      <c r="E7663" t="s">
        <v>4221</v>
      </c>
      <c r="F7663" s="68">
        <v>44606</v>
      </c>
      <c r="H7663" s="68"/>
    </row>
    <row r="7664" spans="1:8">
      <c r="A7664" s="79" t="s">
        <v>14084</v>
      </c>
      <c r="B7664" s="80">
        <v>2024</v>
      </c>
      <c r="C7664" t="s">
        <v>4216</v>
      </c>
      <c r="D7664" t="s">
        <v>2011</v>
      </c>
      <c r="E7664" t="s">
        <v>4225</v>
      </c>
      <c r="F7664" s="68">
        <v>44679</v>
      </c>
      <c r="H7664" s="68"/>
    </row>
    <row r="7665" spans="1:8">
      <c r="A7665" s="79" t="s">
        <v>14096</v>
      </c>
      <c r="B7665" s="80">
        <v>2024</v>
      </c>
      <c r="C7665" t="s">
        <v>4228</v>
      </c>
      <c r="D7665" t="s">
        <v>2011</v>
      </c>
      <c r="E7665" t="s">
        <v>4229</v>
      </c>
      <c r="F7665" s="68">
        <v>44439</v>
      </c>
      <c r="H7665" s="68"/>
    </row>
    <row r="7666" spans="1:8">
      <c r="A7666" s="79" t="s">
        <v>14096</v>
      </c>
      <c r="B7666" s="80">
        <v>2024</v>
      </c>
      <c r="C7666" t="s">
        <v>4228</v>
      </c>
      <c r="D7666" t="s">
        <v>2011</v>
      </c>
      <c r="E7666" t="s">
        <v>4232</v>
      </c>
      <c r="F7666" s="68">
        <v>44355</v>
      </c>
      <c r="H7666" s="68"/>
    </row>
    <row r="7667" spans="1:8">
      <c r="A7667" s="79" t="s">
        <v>14620</v>
      </c>
      <c r="B7667" s="80">
        <v>2024</v>
      </c>
      <c r="C7667" t="s">
        <v>16013</v>
      </c>
      <c r="D7667" t="s">
        <v>2011</v>
      </c>
      <c r="E7667" t="s">
        <v>4233</v>
      </c>
      <c r="F7667" s="68">
        <v>44077</v>
      </c>
      <c r="H7667" s="68"/>
    </row>
    <row r="7668" spans="1:8">
      <c r="A7668" s="79" t="s">
        <v>14039</v>
      </c>
      <c r="B7668" s="80">
        <v>2024</v>
      </c>
      <c r="C7668" t="s">
        <v>4236</v>
      </c>
      <c r="D7668" t="s">
        <v>2011</v>
      </c>
      <c r="E7668" t="s">
        <v>4237</v>
      </c>
      <c r="F7668" s="68">
        <v>42331</v>
      </c>
      <c r="H7668" s="68"/>
    </row>
    <row r="7669" spans="1:8">
      <c r="A7669" s="79" t="s">
        <v>14041</v>
      </c>
      <c r="B7669" s="80">
        <v>2024</v>
      </c>
      <c r="C7669" t="s">
        <v>4239</v>
      </c>
      <c r="D7669" t="s">
        <v>2011</v>
      </c>
      <c r="E7669" t="s">
        <v>4240</v>
      </c>
      <c r="F7669" s="68">
        <v>42521</v>
      </c>
      <c r="H7669" s="68"/>
    </row>
    <row r="7670" spans="1:8">
      <c r="A7670" s="79" t="s">
        <v>14052</v>
      </c>
      <c r="B7670" s="80">
        <v>2024</v>
      </c>
      <c r="C7670" t="s">
        <v>16014</v>
      </c>
      <c r="D7670" t="s">
        <v>2011</v>
      </c>
      <c r="E7670" t="s">
        <v>4245</v>
      </c>
      <c r="F7670" s="68">
        <v>44356</v>
      </c>
      <c r="H7670" s="68"/>
    </row>
    <row r="7671" spans="1:8">
      <c r="A7671" s="79" t="s">
        <v>14621</v>
      </c>
      <c r="B7671" s="80">
        <v>2024</v>
      </c>
      <c r="C7671" t="s">
        <v>16015</v>
      </c>
      <c r="D7671" t="s">
        <v>2011</v>
      </c>
      <c r="E7671" t="s">
        <v>4246</v>
      </c>
      <c r="F7671" s="68">
        <v>43640</v>
      </c>
      <c r="H7671" s="68"/>
    </row>
    <row r="7672" spans="1:8">
      <c r="A7672" s="79" t="s">
        <v>14117</v>
      </c>
      <c r="B7672" s="80">
        <v>2025</v>
      </c>
      <c r="C7672" t="s">
        <v>4251</v>
      </c>
      <c r="D7672" t="s">
        <v>2011</v>
      </c>
      <c r="E7672" t="s">
        <v>4252</v>
      </c>
      <c r="F7672" s="68">
        <v>44951</v>
      </c>
      <c r="H7672" s="68"/>
    </row>
    <row r="7673" spans="1:8">
      <c r="A7673" s="79" t="s">
        <v>14142</v>
      </c>
      <c r="B7673" s="80">
        <v>2025</v>
      </c>
      <c r="C7673" t="s">
        <v>4258</v>
      </c>
      <c r="D7673" t="s">
        <v>2011</v>
      </c>
      <c r="E7673" t="s">
        <v>4259</v>
      </c>
      <c r="F7673" s="68">
        <v>44712</v>
      </c>
      <c r="H7673" s="68"/>
    </row>
    <row r="7674" spans="1:8">
      <c r="A7674" s="79" t="s">
        <v>14164</v>
      </c>
      <c r="B7674" s="80">
        <v>2025</v>
      </c>
      <c r="C7674" t="s">
        <v>4216</v>
      </c>
      <c r="D7674" t="s">
        <v>2011</v>
      </c>
      <c r="E7674" t="s">
        <v>4261</v>
      </c>
      <c r="F7674" s="68">
        <v>44712</v>
      </c>
      <c r="H7674" s="68"/>
    </row>
    <row r="7675" spans="1:8">
      <c r="A7675" s="79" t="s">
        <v>14148</v>
      </c>
      <c r="B7675" s="80">
        <v>2025</v>
      </c>
      <c r="C7675" t="s">
        <v>4269</v>
      </c>
      <c r="D7675" t="s">
        <v>2011</v>
      </c>
      <c r="E7675" t="s">
        <v>4270</v>
      </c>
      <c r="F7675" s="68">
        <v>44882</v>
      </c>
      <c r="H7675" s="68"/>
    </row>
    <row r="7676" spans="1:8">
      <c r="A7676" s="79" t="s">
        <v>14622</v>
      </c>
      <c r="B7676" s="80">
        <v>2026</v>
      </c>
      <c r="C7676" t="s">
        <v>4271</v>
      </c>
      <c r="D7676" t="s">
        <v>2011</v>
      </c>
      <c r="E7676" t="s">
        <v>4272</v>
      </c>
      <c r="F7676" s="68">
        <v>45351</v>
      </c>
      <c r="H7676" s="68"/>
    </row>
    <row r="7677" spans="1:8">
      <c r="A7677" s="79" t="s">
        <v>14623</v>
      </c>
      <c r="B7677" s="80">
        <v>2026</v>
      </c>
      <c r="C7677" t="s">
        <v>4277</v>
      </c>
      <c r="D7677" t="s">
        <v>2011</v>
      </c>
      <c r="E7677" t="s">
        <v>4278</v>
      </c>
      <c r="F7677" s="68">
        <v>43921</v>
      </c>
      <c r="H7677" s="68"/>
    </row>
    <row r="7678" spans="1:8">
      <c r="A7678" s="79" t="s">
        <v>14624</v>
      </c>
      <c r="B7678" s="80">
        <v>2026</v>
      </c>
      <c r="C7678" t="s">
        <v>4183</v>
      </c>
      <c r="D7678" t="s">
        <v>2011</v>
      </c>
      <c r="E7678" t="s">
        <v>4287</v>
      </c>
      <c r="F7678" s="68">
        <v>45244</v>
      </c>
      <c r="H7678" s="68"/>
    </row>
    <row r="7679" spans="1:8">
      <c r="A7679" s="79" t="s">
        <v>14625</v>
      </c>
      <c r="B7679" s="80">
        <v>2026</v>
      </c>
      <c r="C7679" t="s">
        <v>16016</v>
      </c>
      <c r="D7679" t="s">
        <v>2011</v>
      </c>
      <c r="E7679" t="s">
        <v>4288</v>
      </c>
      <c r="F7679" s="68">
        <v>45046</v>
      </c>
      <c r="H7679" s="68"/>
    </row>
    <row r="7680" spans="1:8">
      <c r="A7680" s="79" t="s">
        <v>14476</v>
      </c>
      <c r="B7680" s="80">
        <v>2023</v>
      </c>
      <c r="C7680" t="s">
        <v>573</v>
      </c>
      <c r="D7680" t="s">
        <v>305</v>
      </c>
      <c r="E7680" t="s">
        <v>574</v>
      </c>
      <c r="F7680" s="68">
        <v>42452</v>
      </c>
      <c r="H7680" s="68"/>
    </row>
    <row r="7681" spans="1:8">
      <c r="A7681" s="79" t="s">
        <v>14476</v>
      </c>
      <c r="B7681" s="80">
        <v>2023</v>
      </c>
      <c r="C7681" t="s">
        <v>750</v>
      </c>
      <c r="D7681" t="s">
        <v>305</v>
      </c>
      <c r="E7681" t="s">
        <v>751</v>
      </c>
      <c r="F7681" s="68">
        <v>42452</v>
      </c>
      <c r="H7681" s="68"/>
    </row>
    <row r="7682" spans="1:8">
      <c r="A7682" s="79" t="s">
        <v>14476</v>
      </c>
      <c r="B7682" s="80">
        <v>2023</v>
      </c>
      <c r="C7682" t="s">
        <v>1114</v>
      </c>
      <c r="D7682" t="s">
        <v>305</v>
      </c>
      <c r="E7682" t="s">
        <v>890</v>
      </c>
      <c r="F7682" s="68">
        <v>42452</v>
      </c>
      <c r="H7682" s="68"/>
    </row>
    <row r="7683" spans="1:8">
      <c r="A7683" s="79" t="s">
        <v>14001</v>
      </c>
      <c r="B7683" s="80">
        <v>2023</v>
      </c>
      <c r="C7683" t="s">
        <v>1114</v>
      </c>
      <c r="D7683" t="s">
        <v>305</v>
      </c>
      <c r="E7683" t="s">
        <v>1115</v>
      </c>
      <c r="F7683" s="68">
        <v>42452</v>
      </c>
      <c r="H7683" s="68"/>
    </row>
    <row r="7684" spans="1:8">
      <c r="A7684" s="79" t="s">
        <v>14626</v>
      </c>
      <c r="B7684" s="80">
        <v>2024</v>
      </c>
      <c r="C7684" t="s">
        <v>1186</v>
      </c>
      <c r="D7684" t="s">
        <v>305</v>
      </c>
      <c r="E7684" t="s">
        <v>1187</v>
      </c>
      <c r="F7684" s="68">
        <v>42282</v>
      </c>
      <c r="H7684" s="68"/>
    </row>
    <row r="7685" spans="1:8">
      <c r="A7685" s="79" t="s">
        <v>14626</v>
      </c>
      <c r="B7685" s="80">
        <v>2024</v>
      </c>
      <c r="C7685" t="s">
        <v>1273</v>
      </c>
      <c r="D7685" t="s">
        <v>305</v>
      </c>
      <c r="E7685" t="s">
        <v>1274</v>
      </c>
      <c r="F7685" s="68">
        <v>43630</v>
      </c>
      <c r="H7685" s="68"/>
    </row>
    <row r="7686" spans="1:8">
      <c r="A7686" s="79" t="s">
        <v>14626</v>
      </c>
      <c r="B7686" s="80">
        <v>2024</v>
      </c>
      <c r="C7686" t="s">
        <v>1366</v>
      </c>
      <c r="D7686" t="s">
        <v>305</v>
      </c>
      <c r="E7686" t="s">
        <v>1367</v>
      </c>
      <c r="F7686" s="68">
        <v>42282</v>
      </c>
      <c r="H7686" s="68"/>
    </row>
    <row r="7687" spans="1:8">
      <c r="A7687" s="79" t="s">
        <v>14626</v>
      </c>
      <c r="B7687" s="80">
        <v>2024</v>
      </c>
      <c r="C7687" t="s">
        <v>1453</v>
      </c>
      <c r="D7687" t="s">
        <v>305</v>
      </c>
      <c r="E7687" t="s">
        <v>1454</v>
      </c>
      <c r="F7687" s="68">
        <v>42282</v>
      </c>
      <c r="H7687" s="68"/>
    </row>
    <row r="7688" spans="1:8">
      <c r="A7688" s="79" t="s">
        <v>14627</v>
      </c>
      <c r="B7688" s="80">
        <v>2024</v>
      </c>
      <c r="C7688" t="s">
        <v>1493</v>
      </c>
      <c r="D7688" t="s">
        <v>305</v>
      </c>
      <c r="E7688" t="s">
        <v>1494</v>
      </c>
      <c r="F7688" s="68">
        <v>42452</v>
      </c>
      <c r="H7688" s="68"/>
    </row>
    <row r="7689" spans="1:8">
      <c r="A7689" s="79" t="s">
        <v>14095</v>
      </c>
      <c r="B7689" s="80">
        <v>2024</v>
      </c>
      <c r="C7689" t="s">
        <v>16017</v>
      </c>
      <c r="D7689" t="s">
        <v>305</v>
      </c>
      <c r="E7689" t="s">
        <v>1558</v>
      </c>
      <c r="F7689" s="68">
        <v>44592</v>
      </c>
      <c r="H7689" s="68"/>
    </row>
    <row r="7690" spans="1:8">
      <c r="A7690" s="79" t="s">
        <v>68</v>
      </c>
      <c r="B7690" s="80">
        <v>2025</v>
      </c>
      <c r="C7690" t="s">
        <v>16018</v>
      </c>
      <c r="D7690" t="s">
        <v>305</v>
      </c>
      <c r="E7690" t="s">
        <v>1665</v>
      </c>
      <c r="F7690" s="68">
        <v>44592</v>
      </c>
      <c r="H7690" s="68"/>
    </row>
    <row r="7691" spans="1:8">
      <c r="A7691" s="79" t="s">
        <v>14628</v>
      </c>
      <c r="B7691" s="80">
        <v>2020</v>
      </c>
      <c r="C7691" t="s">
        <v>424</v>
      </c>
      <c r="D7691" t="s">
        <v>425</v>
      </c>
      <c r="E7691" t="s">
        <v>426</v>
      </c>
      <c r="F7691" s="68">
        <v>43525</v>
      </c>
      <c r="H7691" s="68"/>
    </row>
    <row r="7692" spans="1:8">
      <c r="A7692" s="79" t="s">
        <v>14628</v>
      </c>
      <c r="B7692" s="80">
        <v>2020</v>
      </c>
      <c r="C7692" t="s">
        <v>16019</v>
      </c>
      <c r="D7692" t="s">
        <v>425</v>
      </c>
      <c r="E7692" t="s">
        <v>643</v>
      </c>
      <c r="F7692" s="68">
        <v>43525</v>
      </c>
      <c r="H7692" s="68"/>
    </row>
    <row r="7693" spans="1:8">
      <c r="A7693" s="79" t="s">
        <v>14628</v>
      </c>
      <c r="B7693" s="80">
        <v>2020</v>
      </c>
      <c r="C7693" t="s">
        <v>811</v>
      </c>
      <c r="D7693" t="s">
        <v>425</v>
      </c>
      <c r="E7693" t="s">
        <v>812</v>
      </c>
      <c r="F7693" s="68">
        <v>43525</v>
      </c>
      <c r="H7693" s="68"/>
    </row>
    <row r="7694" spans="1:8">
      <c r="A7694" s="79" t="s">
        <v>14628</v>
      </c>
      <c r="B7694" s="80">
        <v>2020</v>
      </c>
      <c r="C7694" t="s">
        <v>941</v>
      </c>
      <c r="D7694" t="s">
        <v>425</v>
      </c>
      <c r="E7694" t="s">
        <v>942</v>
      </c>
      <c r="F7694" s="68">
        <v>43525</v>
      </c>
      <c r="H7694" s="68"/>
    </row>
    <row r="7695" spans="1:8">
      <c r="A7695" s="79" t="s">
        <v>13850</v>
      </c>
      <c r="B7695" s="80">
        <v>2021</v>
      </c>
      <c r="C7695" t="s">
        <v>1101</v>
      </c>
      <c r="D7695" t="s">
        <v>425</v>
      </c>
      <c r="E7695" t="s">
        <v>1102</v>
      </c>
      <c r="F7695" s="68">
        <v>43586</v>
      </c>
      <c r="H7695" s="68"/>
    </row>
    <row r="7696" spans="1:8">
      <c r="A7696" s="79" t="s">
        <v>14629</v>
      </c>
      <c r="B7696" s="80">
        <v>2021</v>
      </c>
      <c r="C7696" t="s">
        <v>16020</v>
      </c>
      <c r="D7696" t="s">
        <v>425</v>
      </c>
      <c r="E7696" t="s">
        <v>1180</v>
      </c>
      <c r="F7696" s="68">
        <v>43466</v>
      </c>
      <c r="H7696" s="68"/>
    </row>
    <row r="7697" spans="1:8">
      <c r="A7697" s="79" t="s">
        <v>13908</v>
      </c>
      <c r="B7697" s="80">
        <v>2022</v>
      </c>
      <c r="C7697" t="s">
        <v>16021</v>
      </c>
      <c r="D7697" t="s">
        <v>425</v>
      </c>
      <c r="E7697" t="s">
        <v>1223</v>
      </c>
      <c r="F7697" s="68">
        <v>43466</v>
      </c>
      <c r="H7697" s="68"/>
    </row>
    <row r="7698" spans="1:8">
      <c r="A7698" s="79" t="s">
        <v>62</v>
      </c>
      <c r="B7698" s="80">
        <v>2024</v>
      </c>
      <c r="C7698" t="s">
        <v>16022</v>
      </c>
      <c r="D7698" t="s">
        <v>425</v>
      </c>
      <c r="E7698" t="s">
        <v>1339</v>
      </c>
      <c r="F7698" s="68">
        <v>44561</v>
      </c>
      <c r="H7698" s="68"/>
    </row>
    <row r="7699" spans="1:8">
      <c r="A7699" s="79" t="s">
        <v>14096</v>
      </c>
      <c r="B7699" s="80">
        <v>2024</v>
      </c>
      <c r="C7699" t="s">
        <v>1411</v>
      </c>
      <c r="D7699" t="s">
        <v>425</v>
      </c>
      <c r="E7699" t="s">
        <v>1412</v>
      </c>
      <c r="F7699" s="68">
        <v>43661</v>
      </c>
      <c r="H7699" s="68"/>
    </row>
    <row r="7700" spans="1:8">
      <c r="A7700" s="79" t="s">
        <v>14096</v>
      </c>
      <c r="B7700" s="80">
        <v>2024</v>
      </c>
      <c r="C7700" t="s">
        <v>1101</v>
      </c>
      <c r="D7700" t="s">
        <v>425</v>
      </c>
      <c r="E7700" t="s">
        <v>1499</v>
      </c>
      <c r="F7700" s="68">
        <v>43663</v>
      </c>
      <c r="H7700" s="68"/>
    </row>
    <row r="7701" spans="1:8">
      <c r="A7701" s="79" t="s">
        <v>14096</v>
      </c>
      <c r="B7701" s="80">
        <v>2024</v>
      </c>
      <c r="C7701" t="s">
        <v>1563</v>
      </c>
      <c r="D7701" t="s">
        <v>425</v>
      </c>
      <c r="E7701" t="s">
        <v>1564</v>
      </c>
      <c r="F7701" s="68">
        <v>44651</v>
      </c>
      <c r="H7701" s="68"/>
    </row>
    <row r="7702" spans="1:8">
      <c r="A7702" s="79" t="s">
        <v>14096</v>
      </c>
      <c r="B7702" s="80">
        <v>2024</v>
      </c>
      <c r="C7702" t="s">
        <v>1101</v>
      </c>
      <c r="D7702" t="s">
        <v>425</v>
      </c>
      <c r="E7702" t="s">
        <v>1631</v>
      </c>
      <c r="F7702" s="68">
        <v>44651</v>
      </c>
      <c r="H7702" s="68"/>
    </row>
    <row r="7703" spans="1:8">
      <c r="A7703" s="79" t="s">
        <v>14096</v>
      </c>
      <c r="B7703" s="80">
        <v>2024</v>
      </c>
      <c r="C7703" t="s">
        <v>1101</v>
      </c>
      <c r="D7703" t="s">
        <v>425</v>
      </c>
      <c r="E7703" t="s">
        <v>1694</v>
      </c>
      <c r="F7703" s="68">
        <v>44873</v>
      </c>
      <c r="H7703" s="68"/>
    </row>
    <row r="7704" spans="1:8">
      <c r="A7704" s="79" t="s">
        <v>14096</v>
      </c>
      <c r="B7704" s="80">
        <v>2024</v>
      </c>
      <c r="C7704" t="s">
        <v>1760</v>
      </c>
      <c r="D7704" t="s">
        <v>425</v>
      </c>
      <c r="E7704" t="s">
        <v>1761</v>
      </c>
      <c r="F7704" s="68">
        <v>44685</v>
      </c>
      <c r="H7704" s="68"/>
    </row>
    <row r="7705" spans="1:8">
      <c r="A7705" s="79" t="s">
        <v>14096</v>
      </c>
      <c r="B7705" s="80">
        <v>2024</v>
      </c>
      <c r="C7705" t="s">
        <v>1815</v>
      </c>
      <c r="D7705" t="s">
        <v>425</v>
      </c>
      <c r="E7705" t="s">
        <v>1816</v>
      </c>
      <c r="F7705" s="68">
        <v>44873</v>
      </c>
      <c r="H7705" s="68"/>
    </row>
    <row r="7706" spans="1:8">
      <c r="A7706" s="79" t="s">
        <v>14167</v>
      </c>
      <c r="B7706" s="80">
        <v>2025</v>
      </c>
      <c r="C7706" t="s">
        <v>1867</v>
      </c>
      <c r="D7706" t="s">
        <v>425</v>
      </c>
      <c r="E7706" t="s">
        <v>1868</v>
      </c>
      <c r="F7706" s="68">
        <v>43560</v>
      </c>
      <c r="H7706" s="68"/>
    </row>
    <row r="7707" spans="1:8">
      <c r="A7707" s="79" t="s">
        <v>14122</v>
      </c>
      <c r="B7707" s="80">
        <v>2025</v>
      </c>
      <c r="C7707" t="s">
        <v>1921</v>
      </c>
      <c r="D7707" t="s">
        <v>425</v>
      </c>
      <c r="E7707" t="s">
        <v>1922</v>
      </c>
      <c r="F7707" s="68">
        <v>44957</v>
      </c>
      <c r="H7707" s="68"/>
    </row>
    <row r="7708" spans="1:8">
      <c r="A7708" s="79" t="s">
        <v>14630</v>
      </c>
      <c r="B7708" s="80">
        <v>2025</v>
      </c>
      <c r="C7708" t="s">
        <v>1982</v>
      </c>
      <c r="D7708" t="s">
        <v>425</v>
      </c>
      <c r="E7708" t="s">
        <v>1983</v>
      </c>
      <c r="F7708" s="68">
        <v>44981</v>
      </c>
      <c r="H7708" s="68"/>
    </row>
    <row r="7709" spans="1:8">
      <c r="A7709" s="79" t="s">
        <v>14630</v>
      </c>
      <c r="B7709" s="80">
        <v>2025</v>
      </c>
      <c r="C7709" t="s">
        <v>2035</v>
      </c>
      <c r="D7709" t="s">
        <v>425</v>
      </c>
      <c r="E7709" t="s">
        <v>2036</v>
      </c>
      <c r="F7709" s="68">
        <v>45170</v>
      </c>
      <c r="H7709" s="68"/>
    </row>
    <row r="7710" spans="1:8">
      <c r="A7710" s="79" t="s">
        <v>14630</v>
      </c>
      <c r="B7710" s="80">
        <v>2025</v>
      </c>
      <c r="C7710" t="s">
        <v>2090</v>
      </c>
      <c r="D7710" t="s">
        <v>425</v>
      </c>
      <c r="E7710" t="s">
        <v>2091</v>
      </c>
      <c r="F7710" s="68">
        <v>45170</v>
      </c>
      <c r="H7710" s="68"/>
    </row>
    <row r="7711" spans="1:8">
      <c r="A7711" s="79" t="s">
        <v>14164</v>
      </c>
      <c r="B7711" s="80">
        <v>2025</v>
      </c>
      <c r="C7711" t="s">
        <v>2172</v>
      </c>
      <c r="D7711" t="s">
        <v>425</v>
      </c>
      <c r="E7711" t="s">
        <v>2173</v>
      </c>
      <c r="F7711" s="68">
        <v>44858</v>
      </c>
      <c r="H7711" s="68"/>
    </row>
    <row r="7712" spans="1:8">
      <c r="A7712" s="79" t="s">
        <v>14164</v>
      </c>
      <c r="B7712" s="80">
        <v>2025</v>
      </c>
      <c r="C7712" t="s">
        <v>16023</v>
      </c>
      <c r="D7712" t="s">
        <v>425</v>
      </c>
      <c r="E7712" t="s">
        <v>2231</v>
      </c>
      <c r="F7712" s="68">
        <v>45170</v>
      </c>
      <c r="H7712" s="68"/>
    </row>
    <row r="7713" spans="1:8">
      <c r="A7713" s="79" t="s">
        <v>14164</v>
      </c>
      <c r="B7713" s="80">
        <v>2025</v>
      </c>
      <c r="C7713" t="s">
        <v>2278</v>
      </c>
      <c r="D7713" t="s">
        <v>425</v>
      </c>
      <c r="E7713" t="s">
        <v>2279</v>
      </c>
      <c r="F7713" s="68">
        <v>44958</v>
      </c>
      <c r="H7713" s="68"/>
    </row>
    <row r="7714" spans="1:8">
      <c r="A7714" s="79" t="s">
        <v>14164</v>
      </c>
      <c r="B7714" s="80">
        <v>2025</v>
      </c>
      <c r="C7714" t="s">
        <v>2317</v>
      </c>
      <c r="D7714" t="s">
        <v>425</v>
      </c>
      <c r="E7714" t="s">
        <v>2318</v>
      </c>
      <c r="F7714" s="68">
        <v>44825</v>
      </c>
      <c r="H7714" s="68"/>
    </row>
    <row r="7715" spans="1:8">
      <c r="A7715" s="79" t="s">
        <v>14167</v>
      </c>
      <c r="B7715" s="80">
        <v>2025</v>
      </c>
      <c r="C7715" t="s">
        <v>2333</v>
      </c>
      <c r="D7715" t="s">
        <v>425</v>
      </c>
      <c r="E7715" t="s">
        <v>2334</v>
      </c>
      <c r="F7715" s="68">
        <v>44466</v>
      </c>
      <c r="H7715" s="68"/>
    </row>
    <row r="7716" spans="1:8">
      <c r="A7716" s="79" t="s">
        <v>14577</v>
      </c>
      <c r="B7716" s="80">
        <v>2026</v>
      </c>
      <c r="C7716" t="s">
        <v>2373</v>
      </c>
      <c r="D7716" t="s">
        <v>425</v>
      </c>
      <c r="E7716" t="s">
        <v>2374</v>
      </c>
      <c r="F7716" s="68">
        <v>45275</v>
      </c>
      <c r="H7716" s="68"/>
    </row>
    <row r="7717" spans="1:8">
      <c r="A7717" s="79" t="s">
        <v>14577</v>
      </c>
      <c r="B7717" s="80">
        <v>2026</v>
      </c>
      <c r="C7717" t="s">
        <v>2416</v>
      </c>
      <c r="D7717" t="s">
        <v>425</v>
      </c>
      <c r="E7717" t="s">
        <v>2417</v>
      </c>
      <c r="F7717" s="68">
        <v>45047</v>
      </c>
      <c r="H7717" s="68"/>
    </row>
    <row r="7718" spans="1:8">
      <c r="A7718" s="79" t="s">
        <v>14631</v>
      </c>
      <c r="B7718" s="80">
        <v>2019</v>
      </c>
      <c r="C7718" t="s">
        <v>430</v>
      </c>
      <c r="D7718" t="s">
        <v>431</v>
      </c>
      <c r="E7718" t="s">
        <v>432</v>
      </c>
      <c r="F7718" s="68">
        <v>42786</v>
      </c>
      <c r="H7718" s="68"/>
    </row>
    <row r="7719" spans="1:8">
      <c r="A7719" s="79" t="s">
        <v>14632</v>
      </c>
      <c r="B7719" s="80">
        <v>2021</v>
      </c>
      <c r="C7719" t="s">
        <v>16024</v>
      </c>
      <c r="D7719" t="s">
        <v>431</v>
      </c>
      <c r="E7719" t="s">
        <v>607</v>
      </c>
      <c r="F7719" s="68">
        <v>43220</v>
      </c>
      <c r="H7719" s="68"/>
    </row>
    <row r="7720" spans="1:8">
      <c r="A7720" s="79" t="s">
        <v>14633</v>
      </c>
      <c r="B7720" s="80">
        <v>2023</v>
      </c>
      <c r="C7720" t="s">
        <v>817</v>
      </c>
      <c r="D7720" t="s">
        <v>431</v>
      </c>
      <c r="E7720" t="s">
        <v>818</v>
      </c>
      <c r="F7720" s="68">
        <v>44317</v>
      </c>
      <c r="H7720" s="68"/>
    </row>
    <row r="7721" spans="1:8">
      <c r="A7721" s="79" t="s">
        <v>14017</v>
      </c>
      <c r="B7721" s="80">
        <v>2024</v>
      </c>
      <c r="C7721" t="s">
        <v>977</v>
      </c>
      <c r="D7721" t="s">
        <v>431</v>
      </c>
      <c r="E7721" t="s">
        <v>978</v>
      </c>
      <c r="F7721" s="68">
        <v>44609</v>
      </c>
      <c r="H7721" s="68"/>
    </row>
    <row r="7722" spans="1:8">
      <c r="A7722" s="79" t="s">
        <v>14634</v>
      </c>
      <c r="B7722" s="80">
        <v>2025</v>
      </c>
      <c r="C7722" t="s">
        <v>16025</v>
      </c>
      <c r="D7722" t="s">
        <v>431</v>
      </c>
      <c r="E7722" t="s">
        <v>1012</v>
      </c>
      <c r="F7722" s="68">
        <v>44630</v>
      </c>
      <c r="H7722" s="68"/>
    </row>
    <row r="7723" spans="1:8">
      <c r="A7723" s="79" t="s">
        <v>71</v>
      </c>
      <c r="B7723" s="80">
        <v>2025</v>
      </c>
      <c r="C7723" t="s">
        <v>1122</v>
      </c>
      <c r="D7723" t="s">
        <v>431</v>
      </c>
      <c r="E7723" t="s">
        <v>1123</v>
      </c>
      <c r="F7723" s="68">
        <v>44612</v>
      </c>
      <c r="H7723" s="68"/>
    </row>
    <row r="7724" spans="1:8">
      <c r="A7724" s="79" t="s">
        <v>14635</v>
      </c>
      <c r="B7724" s="80">
        <v>2025</v>
      </c>
      <c r="C7724" t="s">
        <v>1240</v>
      </c>
      <c r="D7724" t="s">
        <v>431</v>
      </c>
      <c r="E7724" t="s">
        <v>1241</v>
      </c>
      <c r="F7724" s="68">
        <v>45413</v>
      </c>
      <c r="H7724" s="68"/>
    </row>
    <row r="7725" spans="1:8">
      <c r="A7725" s="79" t="s">
        <v>14636</v>
      </c>
      <c r="B7725" s="80">
        <v>2025</v>
      </c>
      <c r="C7725" t="s">
        <v>1346</v>
      </c>
      <c r="D7725" t="s">
        <v>431</v>
      </c>
      <c r="E7725" t="s">
        <v>1347</v>
      </c>
      <c r="F7725" s="68">
        <v>45413</v>
      </c>
      <c r="H7725" s="68"/>
    </row>
    <row r="7726" spans="1:8">
      <c r="A7726" s="79" t="s">
        <v>14636</v>
      </c>
      <c r="B7726" s="80">
        <v>2025</v>
      </c>
      <c r="C7726" t="s">
        <v>1429</v>
      </c>
      <c r="D7726" t="s">
        <v>431</v>
      </c>
      <c r="E7726" t="s">
        <v>1430</v>
      </c>
      <c r="F7726" s="68">
        <v>45413</v>
      </c>
      <c r="H7726" s="68"/>
    </row>
    <row r="7727" spans="1:8">
      <c r="A7727" s="79" t="s">
        <v>14250</v>
      </c>
      <c r="B7727" s="80">
        <v>2025</v>
      </c>
      <c r="C7727" t="s">
        <v>1519</v>
      </c>
      <c r="D7727" t="s">
        <v>431</v>
      </c>
      <c r="E7727" t="s">
        <v>1520</v>
      </c>
      <c r="F7727" s="68">
        <v>44316</v>
      </c>
      <c r="H7727" s="68"/>
    </row>
    <row r="7728" spans="1:8">
      <c r="A7728" s="79" t="s">
        <v>72</v>
      </c>
      <c r="B7728" s="80">
        <v>2025</v>
      </c>
      <c r="C7728" t="s">
        <v>1586</v>
      </c>
      <c r="D7728" t="s">
        <v>431</v>
      </c>
      <c r="E7728" t="s">
        <v>1587</v>
      </c>
      <c r="F7728" s="68">
        <v>44686</v>
      </c>
      <c r="H7728" s="68"/>
    </row>
    <row r="7729" spans="1:8">
      <c r="A7729" s="79" t="s">
        <v>72</v>
      </c>
      <c r="B7729" s="80">
        <v>2025</v>
      </c>
      <c r="C7729" t="s">
        <v>16026</v>
      </c>
      <c r="D7729" t="s">
        <v>431</v>
      </c>
      <c r="E7729" t="s">
        <v>1647</v>
      </c>
      <c r="F7729" s="68">
        <v>44686</v>
      </c>
      <c r="H7729" s="68"/>
    </row>
    <row r="7730" spans="1:8">
      <c r="A7730" s="79" t="s">
        <v>72</v>
      </c>
      <c r="B7730" s="80">
        <v>2025</v>
      </c>
      <c r="C7730" t="s">
        <v>1709</v>
      </c>
      <c r="D7730" t="s">
        <v>431</v>
      </c>
      <c r="E7730" t="s">
        <v>1710</v>
      </c>
      <c r="F7730" s="68">
        <v>44686</v>
      </c>
      <c r="H7730" s="68"/>
    </row>
    <row r="7731" spans="1:8">
      <c r="A7731" s="79" t="s">
        <v>14123</v>
      </c>
      <c r="B7731" s="80">
        <v>2025</v>
      </c>
      <c r="C7731" t="s">
        <v>16027</v>
      </c>
      <c r="D7731" t="s">
        <v>431</v>
      </c>
      <c r="E7731" t="s">
        <v>1757</v>
      </c>
      <c r="F7731" s="68">
        <v>43862</v>
      </c>
      <c r="H7731" s="68"/>
    </row>
    <row r="7732" spans="1:8">
      <c r="A7732" s="79" t="s">
        <v>14172</v>
      </c>
      <c r="B7732" s="80">
        <v>2025</v>
      </c>
      <c r="C7732" t="s">
        <v>1853</v>
      </c>
      <c r="D7732" t="s">
        <v>431</v>
      </c>
      <c r="E7732" t="s">
        <v>1854</v>
      </c>
      <c r="F7732" s="68">
        <v>44090</v>
      </c>
      <c r="H7732" s="68"/>
    </row>
    <row r="7733" spans="1:8">
      <c r="A7733" s="79" t="s">
        <v>14424</v>
      </c>
      <c r="B7733" s="80">
        <v>2026</v>
      </c>
      <c r="C7733" t="s">
        <v>1865</v>
      </c>
      <c r="D7733" t="s">
        <v>431</v>
      </c>
      <c r="E7733" t="s">
        <v>1866</v>
      </c>
      <c r="F7733" s="68">
        <v>44676</v>
      </c>
      <c r="H7733" s="68"/>
    </row>
    <row r="7734" spans="1:8">
      <c r="A7734" s="79" t="s">
        <v>74</v>
      </c>
      <c r="B7734" s="80">
        <v>2026</v>
      </c>
      <c r="C7734" t="s">
        <v>1930</v>
      </c>
      <c r="D7734" t="s">
        <v>431</v>
      </c>
      <c r="E7734" t="s">
        <v>1931</v>
      </c>
      <c r="F7734" s="68">
        <v>44640</v>
      </c>
      <c r="H7734" s="68"/>
    </row>
    <row r="7735" spans="1:8">
      <c r="A7735" s="79" t="s">
        <v>74</v>
      </c>
      <c r="B7735" s="80">
        <v>2026</v>
      </c>
      <c r="C7735" t="s">
        <v>1988</v>
      </c>
      <c r="D7735" t="s">
        <v>431</v>
      </c>
      <c r="E7735" t="s">
        <v>1989</v>
      </c>
      <c r="F7735" s="68">
        <v>44645</v>
      </c>
      <c r="H7735" s="68"/>
    </row>
    <row r="7736" spans="1:8">
      <c r="A7736" s="79" t="s">
        <v>13702</v>
      </c>
      <c r="B7736" s="80">
        <v>2019</v>
      </c>
      <c r="C7736" t="s">
        <v>436</v>
      </c>
      <c r="D7736" t="s">
        <v>437</v>
      </c>
      <c r="E7736" t="s">
        <v>438</v>
      </c>
      <c r="F7736" s="68">
        <v>41932</v>
      </c>
      <c r="H7736" s="68"/>
    </row>
    <row r="7737" spans="1:8">
      <c r="A7737" s="79" t="s">
        <v>14277</v>
      </c>
      <c r="B7737" s="80">
        <v>2020</v>
      </c>
      <c r="C7737" t="s">
        <v>717</v>
      </c>
      <c r="D7737" t="s">
        <v>437</v>
      </c>
      <c r="E7737" t="s">
        <v>718</v>
      </c>
      <c r="F7737" s="68">
        <v>41578</v>
      </c>
      <c r="H7737" s="68"/>
    </row>
    <row r="7738" spans="1:8">
      <c r="A7738" s="79" t="s">
        <v>14561</v>
      </c>
      <c r="B7738" s="80">
        <v>2023</v>
      </c>
      <c r="C7738" t="s">
        <v>855</v>
      </c>
      <c r="D7738" t="s">
        <v>437</v>
      </c>
      <c r="E7738" t="s">
        <v>856</v>
      </c>
      <c r="F7738" s="68">
        <v>44440</v>
      </c>
      <c r="H7738" s="68"/>
    </row>
    <row r="7739" spans="1:8">
      <c r="A7739" s="79" t="s">
        <v>14561</v>
      </c>
      <c r="B7739" s="80">
        <v>2023</v>
      </c>
      <c r="C7739" t="s">
        <v>990</v>
      </c>
      <c r="D7739" t="s">
        <v>437</v>
      </c>
      <c r="E7739" t="s">
        <v>991</v>
      </c>
      <c r="F7739" s="68">
        <v>43739</v>
      </c>
      <c r="H7739" s="68"/>
    </row>
    <row r="7740" spans="1:8">
      <c r="A7740" s="79" t="s">
        <v>14547</v>
      </c>
      <c r="B7740" s="80">
        <v>2024</v>
      </c>
      <c r="C7740" t="s">
        <v>1093</v>
      </c>
      <c r="D7740" t="s">
        <v>437</v>
      </c>
      <c r="E7740" t="s">
        <v>1094</v>
      </c>
      <c r="F7740" s="68">
        <v>43374</v>
      </c>
      <c r="H7740" s="68"/>
    </row>
    <row r="7741" spans="1:8">
      <c r="A7741" s="79" t="s">
        <v>14637</v>
      </c>
      <c r="B7741" s="80">
        <v>2025</v>
      </c>
      <c r="C7741" t="s">
        <v>1143</v>
      </c>
      <c r="D7741" t="s">
        <v>437</v>
      </c>
      <c r="E7741" t="s">
        <v>1144</v>
      </c>
      <c r="F7741" s="68">
        <v>44636</v>
      </c>
      <c r="H7741" s="68"/>
    </row>
    <row r="7742" spans="1:8">
      <c r="A7742" s="79" t="s">
        <v>14638</v>
      </c>
      <c r="B7742" s="80">
        <v>2026</v>
      </c>
      <c r="C7742" t="s">
        <v>1228</v>
      </c>
      <c r="D7742" t="s">
        <v>437</v>
      </c>
      <c r="E7742" t="s">
        <v>1229</v>
      </c>
      <c r="F7742" s="68">
        <v>44735</v>
      </c>
      <c r="H7742" s="68"/>
    </row>
    <row r="7743" spans="1:8">
      <c r="A7743" s="79" t="s">
        <v>13759</v>
      </c>
      <c r="B7743" s="80">
        <v>2020</v>
      </c>
      <c r="C7743" t="s">
        <v>342</v>
      </c>
      <c r="D7743" t="s">
        <v>343</v>
      </c>
      <c r="E7743" t="s">
        <v>344</v>
      </c>
      <c r="F7743" s="68">
        <v>42125</v>
      </c>
      <c r="H7743" s="68"/>
    </row>
    <row r="7744" spans="1:8">
      <c r="A7744" s="79" t="s">
        <v>13785</v>
      </c>
      <c r="B7744" s="80">
        <v>2020</v>
      </c>
      <c r="C7744" t="s">
        <v>16028</v>
      </c>
      <c r="D7744" t="s">
        <v>343</v>
      </c>
      <c r="E7744" t="s">
        <v>688</v>
      </c>
      <c r="F7744" s="68">
        <v>42125</v>
      </c>
      <c r="H7744" s="68"/>
    </row>
    <row r="7745" spans="1:8">
      <c r="A7745" s="79" t="s">
        <v>14639</v>
      </c>
      <c r="B7745" s="80">
        <v>2025</v>
      </c>
      <c r="C7745" t="s">
        <v>787</v>
      </c>
      <c r="D7745" t="s">
        <v>343</v>
      </c>
      <c r="E7745" t="s">
        <v>788</v>
      </c>
      <c r="F7745" s="68">
        <v>45413</v>
      </c>
      <c r="H7745" s="68"/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3">
    <tabColor rgb="FF323232"/>
  </sheetPr>
  <dimension ref="A1:E11"/>
  <sheetViews>
    <sheetView workbookViewId="0">
      <selection activeCell="E11" sqref="E11"/>
    </sheetView>
  </sheetViews>
  <sheetFormatPr defaultRowHeight="15"/>
  <cols>
    <col min="2" max="2" width="31.5703125" bestFit="1" customWidth="1"/>
    <col min="3" max="3" width="17.85546875" customWidth="1"/>
    <col min="4" max="4" width="26.85546875" customWidth="1"/>
    <col min="5" max="5" width="45.28515625" bestFit="1" customWidth="1"/>
  </cols>
  <sheetData>
    <row r="1" spans="1:5">
      <c r="A1" t="s">
        <v>13626</v>
      </c>
      <c r="B1" t="s">
        <v>50</v>
      </c>
      <c r="C1" t="s">
        <v>13630</v>
      </c>
      <c r="D1" t="s">
        <v>13627</v>
      </c>
      <c r="E1" t="s">
        <v>13646</v>
      </c>
    </row>
    <row r="2" spans="1:5">
      <c r="A2">
        <v>1</v>
      </c>
      <c r="B2" t="s">
        <v>48</v>
      </c>
      <c r="C2" t="s">
        <v>13628</v>
      </c>
      <c r="D2" t="s">
        <v>13631</v>
      </c>
      <c r="E2" t="s">
        <v>13647</v>
      </c>
    </row>
    <row r="3" spans="1:5">
      <c r="A3">
        <v>2</v>
      </c>
      <c r="B3" t="s">
        <v>13632</v>
      </c>
      <c r="C3" t="s">
        <v>13629</v>
      </c>
      <c r="D3" t="s">
        <v>13629</v>
      </c>
      <c r="E3" t="s">
        <v>13649</v>
      </c>
    </row>
    <row r="4" spans="1:5">
      <c r="A4">
        <v>3</v>
      </c>
      <c r="B4" t="s">
        <v>13650</v>
      </c>
      <c r="C4" t="s">
        <v>13633</v>
      </c>
      <c r="D4" t="s">
        <v>13633</v>
      </c>
      <c r="E4" t="s">
        <v>13651</v>
      </c>
    </row>
    <row r="5" spans="1:5">
      <c r="A5">
        <v>4</v>
      </c>
      <c r="B5" t="s">
        <v>13640</v>
      </c>
      <c r="C5" t="s">
        <v>13634</v>
      </c>
      <c r="D5" t="s">
        <v>13634</v>
      </c>
      <c r="E5" t="s">
        <v>13648</v>
      </c>
    </row>
    <row r="6" spans="1:5">
      <c r="A6">
        <v>5</v>
      </c>
      <c r="B6" t="s">
        <v>13641</v>
      </c>
      <c r="C6" t="s">
        <v>13635</v>
      </c>
      <c r="D6" t="s">
        <v>13635</v>
      </c>
      <c r="E6" t="s">
        <v>13652</v>
      </c>
    </row>
    <row r="7" spans="1:5">
      <c r="A7">
        <v>6</v>
      </c>
      <c r="B7" t="s">
        <v>13644</v>
      </c>
      <c r="C7" t="s">
        <v>13636</v>
      </c>
      <c r="D7" t="s">
        <v>13636</v>
      </c>
      <c r="E7" t="s">
        <v>13648</v>
      </c>
    </row>
    <row r="8" spans="1:5">
      <c r="A8">
        <v>7</v>
      </c>
      <c r="B8" t="s">
        <v>13645</v>
      </c>
      <c r="C8" t="s">
        <v>13637</v>
      </c>
      <c r="D8" t="s">
        <v>13637</v>
      </c>
      <c r="E8" t="s">
        <v>13653</v>
      </c>
    </row>
    <row r="9" spans="1:5">
      <c r="A9">
        <v>8</v>
      </c>
      <c r="B9" t="s">
        <v>13643</v>
      </c>
      <c r="C9" t="s">
        <v>13638</v>
      </c>
      <c r="D9" t="s">
        <v>13638</v>
      </c>
      <c r="E9" t="s">
        <v>13647</v>
      </c>
    </row>
    <row r="10" spans="1:5">
      <c r="A10">
        <v>9</v>
      </c>
      <c r="B10" t="s">
        <v>13642</v>
      </c>
      <c r="C10" t="s">
        <v>13639</v>
      </c>
      <c r="D10" t="s">
        <v>13639</v>
      </c>
      <c r="E10" t="s">
        <v>13654</v>
      </c>
    </row>
    <row r="11" spans="1:5">
      <c r="A11">
        <v>10</v>
      </c>
      <c r="B11" t="s">
        <v>16051</v>
      </c>
      <c r="C11" t="s">
        <v>16052</v>
      </c>
      <c r="D11" t="s">
        <v>16052</v>
      </c>
      <c r="E11" t="s">
        <v>16053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>
    <tabColor rgb="FF323232"/>
  </sheetPr>
  <dimension ref="A1:AG102"/>
  <sheetViews>
    <sheetView tabSelected="1" topLeftCell="A21" zoomScaleNormal="100" workbookViewId="0">
      <selection activeCell="C8" sqref="C8"/>
    </sheetView>
  </sheetViews>
  <sheetFormatPr defaultRowHeight="23.25"/>
  <cols>
    <col min="1" max="1" width="9.140625" style="41"/>
    <col min="2" max="2" width="38.7109375" style="41" customWidth="1"/>
    <col min="3" max="3" width="26.140625" style="41" customWidth="1"/>
    <col min="4" max="26" width="9.140625" style="41"/>
    <col min="27" max="27" width="5.7109375" style="41" customWidth="1"/>
    <col min="28" max="28" width="9" style="41" hidden="1" customWidth="1"/>
    <col min="29" max="29" width="3.5703125" style="41" hidden="1" customWidth="1"/>
    <col min="30" max="30" width="73.85546875" style="41" hidden="1" customWidth="1"/>
    <col min="31" max="31" width="9" style="41" hidden="1" customWidth="1"/>
    <col min="32" max="32" width="5.28515625" style="41" hidden="1" customWidth="1"/>
    <col min="33" max="33" width="12.42578125" style="41" hidden="1" customWidth="1"/>
    <col min="34" max="34" width="10" style="41" customWidth="1"/>
    <col min="35" max="16384" width="9.140625" style="41"/>
  </cols>
  <sheetData>
    <row r="1" spans="1:24">
      <c r="A1" s="102" t="s">
        <v>16032</v>
      </c>
      <c r="B1" s="102"/>
      <c r="C1" s="102"/>
      <c r="D1" s="102"/>
      <c r="E1" s="102"/>
      <c r="F1" s="102"/>
      <c r="G1" s="102"/>
      <c r="H1" s="102"/>
      <c r="I1" s="102"/>
      <c r="J1" s="102"/>
      <c r="K1" s="102"/>
      <c r="L1" s="102"/>
      <c r="M1" s="102"/>
      <c r="N1" s="102"/>
      <c r="O1" s="102"/>
      <c r="P1" s="102"/>
      <c r="Q1" s="102"/>
      <c r="R1" s="102"/>
      <c r="S1" s="102"/>
      <c r="T1" s="102"/>
      <c r="U1" s="102"/>
      <c r="V1" s="102"/>
      <c r="W1" s="102"/>
      <c r="X1" s="102"/>
    </row>
    <row r="2" spans="1:24">
      <c r="A2" s="102"/>
      <c r="B2" s="102"/>
      <c r="C2" s="102"/>
      <c r="D2" s="102"/>
      <c r="E2" s="102"/>
      <c r="F2" s="102"/>
      <c r="G2" s="102"/>
      <c r="H2" s="102"/>
      <c r="I2" s="102"/>
      <c r="J2" s="102"/>
      <c r="K2" s="102"/>
      <c r="L2" s="102"/>
      <c r="M2" s="102"/>
      <c r="N2" s="102"/>
      <c r="O2" s="102"/>
      <c r="P2" s="102"/>
      <c r="Q2" s="102"/>
      <c r="R2" s="102"/>
      <c r="S2" s="102"/>
      <c r="T2" s="102"/>
      <c r="U2" s="102"/>
      <c r="V2" s="102"/>
      <c r="W2" s="102"/>
      <c r="X2" s="102"/>
    </row>
    <row r="7" spans="1:24">
      <c r="B7" s="104" t="s">
        <v>16034</v>
      </c>
      <c r="C7" s="105"/>
      <c r="D7" s="105"/>
      <c r="E7" s="105"/>
      <c r="F7" s="105"/>
      <c r="G7" s="105"/>
      <c r="H7" s="105"/>
      <c r="I7" s="105"/>
      <c r="J7" s="105"/>
      <c r="K7" s="105"/>
      <c r="L7" s="105"/>
      <c r="M7" s="105"/>
      <c r="N7" s="105"/>
      <c r="O7" s="105"/>
      <c r="P7" s="105"/>
      <c r="Q7" s="105"/>
      <c r="R7" s="105"/>
      <c r="S7" s="105"/>
      <c r="T7" s="105"/>
      <c r="U7" s="105"/>
      <c r="V7" s="105"/>
      <c r="W7" s="105"/>
      <c r="X7" s="106"/>
    </row>
    <row r="8" spans="1:24">
      <c r="B8" s="87" t="s">
        <v>0</v>
      </c>
      <c r="C8" s="88" t="s">
        <v>4262</v>
      </c>
      <c r="D8" s="89"/>
      <c r="E8" s="89"/>
      <c r="F8" s="89"/>
      <c r="G8" s="89"/>
      <c r="H8" s="89"/>
      <c r="I8" s="89"/>
      <c r="J8" s="89"/>
      <c r="K8" s="89"/>
      <c r="L8" s="89"/>
      <c r="M8" s="89"/>
      <c r="N8" s="89"/>
      <c r="O8" s="89"/>
      <c r="P8" s="89"/>
      <c r="Q8" s="89"/>
      <c r="R8" s="89"/>
      <c r="S8" s="89"/>
      <c r="T8" s="89"/>
      <c r="U8" s="89"/>
      <c r="V8" s="89"/>
      <c r="W8" s="89"/>
      <c r="X8" s="90"/>
    </row>
    <row r="9" spans="1:24" ht="13.5" customHeight="1">
      <c r="B9" s="86"/>
      <c r="C9" s="43"/>
      <c r="X9" s="84"/>
    </row>
    <row r="10" spans="1:24">
      <c r="B10" s="87" t="s">
        <v>16033</v>
      </c>
      <c r="C10" s="91">
        <v>2018</v>
      </c>
      <c r="D10" s="89"/>
      <c r="E10" s="89"/>
      <c r="F10" s="89"/>
      <c r="G10" s="89"/>
      <c r="H10" s="89"/>
      <c r="I10" s="89"/>
      <c r="J10" s="89"/>
      <c r="K10" s="89"/>
      <c r="L10" s="89"/>
      <c r="M10" s="89"/>
      <c r="N10" s="89"/>
      <c r="O10" s="89"/>
      <c r="P10" s="89"/>
      <c r="Q10" s="89"/>
      <c r="R10" s="89"/>
      <c r="S10" s="89"/>
      <c r="T10" s="89"/>
      <c r="U10" s="89"/>
      <c r="V10" s="89"/>
      <c r="W10" s="89"/>
      <c r="X10" s="90"/>
    </row>
    <row r="11" spans="1:24" ht="13.5" customHeight="1">
      <c r="B11" s="86"/>
      <c r="C11" s="43"/>
      <c r="X11" s="84"/>
    </row>
    <row r="12" spans="1:24">
      <c r="B12" s="87" t="s">
        <v>51</v>
      </c>
      <c r="C12" s="92" t="s">
        <v>16075</v>
      </c>
      <c r="D12" s="89"/>
      <c r="E12" s="89"/>
      <c r="F12" s="89"/>
      <c r="G12" s="89"/>
      <c r="H12" s="89"/>
      <c r="I12" s="89"/>
      <c r="J12" s="89"/>
      <c r="K12" s="89"/>
      <c r="L12" s="89"/>
      <c r="M12" s="89"/>
      <c r="N12" s="89"/>
      <c r="O12" s="89"/>
      <c r="P12" s="89"/>
      <c r="Q12" s="89"/>
      <c r="R12" s="89"/>
      <c r="S12" s="89"/>
      <c r="T12" s="89"/>
      <c r="U12" s="89"/>
      <c r="V12" s="89"/>
      <c r="W12" s="89"/>
      <c r="X12" s="90"/>
    </row>
    <row r="13" spans="1:24" ht="13.5" customHeight="1">
      <c r="B13" s="86"/>
      <c r="C13" s="85"/>
      <c r="X13" s="84"/>
    </row>
    <row r="14" spans="1:24">
      <c r="B14" s="87" t="s">
        <v>2</v>
      </c>
      <c r="C14" s="91" t="s">
        <v>14642</v>
      </c>
      <c r="D14" s="89"/>
      <c r="E14" s="89"/>
      <c r="F14" s="89"/>
      <c r="G14" s="89"/>
      <c r="H14" s="89"/>
      <c r="I14" s="89"/>
      <c r="J14" s="89"/>
      <c r="K14" s="89"/>
      <c r="L14" s="89"/>
      <c r="M14" s="89"/>
      <c r="N14" s="89"/>
      <c r="O14" s="89"/>
      <c r="P14" s="89"/>
      <c r="Q14" s="89"/>
      <c r="R14" s="89"/>
      <c r="S14" s="89"/>
      <c r="T14" s="89"/>
      <c r="U14" s="89"/>
      <c r="V14" s="89"/>
      <c r="W14" s="89"/>
      <c r="X14" s="90"/>
    </row>
    <row r="15" spans="1:24" ht="13.5" customHeight="1">
      <c r="B15" s="86"/>
      <c r="C15" s="44"/>
      <c r="X15" s="84"/>
    </row>
    <row r="16" spans="1:24">
      <c r="B16" s="87" t="s">
        <v>3</v>
      </c>
      <c r="C16" s="91" t="s">
        <v>511</v>
      </c>
      <c r="D16" s="89"/>
      <c r="E16" s="89"/>
      <c r="F16" s="89"/>
      <c r="G16" s="89"/>
      <c r="H16" s="89"/>
      <c r="I16" s="89"/>
      <c r="J16" s="89"/>
      <c r="K16" s="89"/>
      <c r="L16" s="89"/>
      <c r="M16" s="89"/>
      <c r="N16" s="89"/>
      <c r="O16" s="89"/>
      <c r="P16" s="89"/>
      <c r="Q16" s="89"/>
      <c r="R16" s="89"/>
      <c r="S16" s="89"/>
      <c r="T16" s="89"/>
      <c r="U16" s="89"/>
      <c r="V16" s="89"/>
      <c r="W16" s="89"/>
      <c r="X16" s="90"/>
    </row>
    <row r="17" spans="1:32" ht="13.5" customHeight="1">
      <c r="B17" s="86"/>
      <c r="C17" s="43"/>
      <c r="X17" s="84"/>
    </row>
    <row r="18" spans="1:32" ht="57.75" customHeight="1">
      <c r="B18" s="93" t="s">
        <v>111</v>
      </c>
      <c r="C18" s="94">
        <v>41647</v>
      </c>
      <c r="D18" s="89"/>
      <c r="E18" s="89"/>
      <c r="F18" s="89"/>
      <c r="G18" s="89"/>
      <c r="H18" s="89"/>
      <c r="I18" s="89"/>
      <c r="J18" s="89"/>
      <c r="K18" s="89"/>
      <c r="L18" s="89"/>
      <c r="M18" s="89"/>
      <c r="N18" s="89"/>
      <c r="O18" s="89"/>
      <c r="P18" s="89"/>
      <c r="Q18" s="89"/>
      <c r="R18" s="89"/>
      <c r="S18" s="89"/>
      <c r="T18" s="89"/>
      <c r="U18" s="89"/>
      <c r="V18" s="89"/>
      <c r="W18" s="89"/>
      <c r="X18" s="90"/>
      <c r="AC18" s="41" t="str">
        <f>INDEX(GILBERTO!A3:A14,MATCH($AD$18,GILBERTO!$B$3:$B$14,0))</f>
        <v>a</v>
      </c>
      <c r="AD18" s="41" t="str">
        <f>TEXT(C18, "mmmm")</f>
        <v>janeiro</v>
      </c>
      <c r="AE18" s="41" t="str">
        <f>TEXT(C18, "aaaa")</f>
        <v>2014</v>
      </c>
      <c r="AF18" s="41">
        <f>HLOOKUP(AE19,GILBERTO!$D$1:$BK$2,2,0)</f>
        <v>54</v>
      </c>
    </row>
    <row r="19" spans="1:32" ht="13.5" customHeight="1">
      <c r="B19" s="83"/>
      <c r="X19" s="84"/>
      <c r="AC19" s="41" t="str">
        <f>TEXT(AC18,"")</f>
        <v>a</v>
      </c>
      <c r="AE19" s="41">
        <f>VALUE(AE18)</f>
        <v>2014</v>
      </c>
    </row>
    <row r="20" spans="1:32" ht="45" customHeight="1">
      <c r="B20" s="95" t="s">
        <v>112</v>
      </c>
      <c r="C20" s="96"/>
      <c r="D20" s="89"/>
      <c r="E20" s="89"/>
      <c r="F20" s="89"/>
      <c r="G20" s="89"/>
      <c r="H20" s="89"/>
      <c r="I20" s="89"/>
      <c r="J20" s="89"/>
      <c r="K20" s="89"/>
      <c r="L20" s="89"/>
      <c r="M20" s="89"/>
      <c r="N20" s="89"/>
      <c r="O20" s="89"/>
      <c r="P20" s="89"/>
      <c r="Q20" s="89"/>
      <c r="R20" s="89"/>
      <c r="S20" s="89"/>
      <c r="T20" s="89"/>
      <c r="U20" s="89"/>
      <c r="V20" s="89"/>
      <c r="W20" s="89"/>
      <c r="X20" s="90"/>
      <c r="AD20" s="41" t="e">
        <f ca="1">_xlfn.CONCAT(AD18,"/",AE19)</f>
        <v>#NAME?</v>
      </c>
    </row>
    <row r="21" spans="1:32" ht="13.5" customHeight="1">
      <c r="B21" s="83"/>
      <c r="X21" s="84"/>
    </row>
    <row r="22" spans="1:32" ht="48" customHeight="1">
      <c r="B22" s="95" t="s">
        <v>113</v>
      </c>
      <c r="C22" s="96"/>
      <c r="D22" s="89"/>
      <c r="E22" s="89"/>
      <c r="F22" s="89"/>
      <c r="G22" s="89"/>
      <c r="H22" s="89"/>
      <c r="I22" s="89"/>
      <c r="J22" s="89"/>
      <c r="K22" s="89"/>
      <c r="L22" s="89"/>
      <c r="M22" s="89"/>
      <c r="N22" s="89"/>
      <c r="O22" s="89"/>
      <c r="P22" s="89"/>
      <c r="Q22" s="89"/>
      <c r="R22" s="89"/>
      <c r="S22" s="89"/>
      <c r="T22" s="89"/>
      <c r="U22" s="89"/>
      <c r="V22" s="89"/>
      <c r="W22" s="89"/>
      <c r="X22" s="90"/>
      <c r="AD22" s="97">
        <f>DATE(VALUE(AE18),MATCH(TEXT(C18, "mmmm"),{"janeiro";"fevereiro";"março";"abril";"maio";"junho";"julho";"agosto";"setembro";"outubro";"novembro";"dezembro"},0),1)</f>
        <v>41640</v>
      </c>
    </row>
    <row r="23" spans="1:32" ht="13.5" customHeight="1">
      <c r="B23" s="83"/>
      <c r="X23" s="84"/>
    </row>
    <row r="24" spans="1:32" ht="45.75" customHeight="1">
      <c r="B24" s="95" t="s">
        <v>117</v>
      </c>
      <c r="C24" s="96">
        <f>C20+C22</f>
        <v>0</v>
      </c>
      <c r="D24" s="89"/>
      <c r="E24" s="89"/>
      <c r="F24" s="89"/>
      <c r="G24" s="89"/>
      <c r="H24" s="89"/>
      <c r="I24" s="89"/>
      <c r="J24" s="89"/>
      <c r="K24" s="89"/>
      <c r="L24" s="89"/>
      <c r="M24" s="89"/>
      <c r="N24" s="89"/>
      <c r="O24" s="89"/>
      <c r="P24" s="89"/>
      <c r="Q24" s="89"/>
      <c r="R24" s="89"/>
      <c r="S24" s="89"/>
      <c r="T24" s="89"/>
      <c r="U24" s="89"/>
      <c r="V24" s="89"/>
      <c r="W24" s="89"/>
      <c r="X24" s="90"/>
      <c r="AD24" s="41" t="s">
        <v>48</v>
      </c>
    </row>
    <row r="25" spans="1:32" ht="13.5" customHeight="1">
      <c r="AD25" s="41" t="s">
        <v>13647</v>
      </c>
    </row>
    <row r="26" spans="1:32">
      <c r="A26" s="103" t="s">
        <v>16035</v>
      </c>
      <c r="B26" s="103"/>
      <c r="C26" s="103"/>
      <c r="D26" s="103"/>
      <c r="E26" s="103"/>
      <c r="F26" s="103"/>
      <c r="G26" s="103"/>
      <c r="H26" s="103"/>
      <c r="I26" s="103"/>
      <c r="J26" s="103"/>
      <c r="K26" s="103"/>
      <c r="L26" s="103"/>
      <c r="M26" s="103"/>
      <c r="N26" s="103"/>
      <c r="O26" s="103"/>
      <c r="P26" s="103"/>
      <c r="Q26" s="103"/>
      <c r="R26" s="103"/>
      <c r="S26" s="103"/>
      <c r="T26" s="103"/>
      <c r="U26" s="103"/>
      <c r="V26" s="103"/>
      <c r="W26" s="103"/>
      <c r="X26" s="103"/>
    </row>
    <row r="28" spans="1:32" ht="12" customHeight="1"/>
    <row r="29" spans="1:32" ht="27" customHeight="1"/>
    <row r="30" spans="1:32" ht="6.75" customHeight="1"/>
    <row r="31" spans="1:32" hidden="1">
      <c r="B31" s="101" t="s">
        <v>16069</v>
      </c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  <c r="S31" s="101"/>
      <c r="T31" s="101"/>
      <c r="U31" s="101"/>
      <c r="V31" s="101"/>
      <c r="W31" s="101"/>
      <c r="X31" s="101"/>
    </row>
    <row r="32" spans="1:32" ht="13.5" hidden="1" customHeight="1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54"/>
      <c r="T32" s="54"/>
      <c r="U32" s="54"/>
      <c r="V32" s="54"/>
      <c r="W32" s="54"/>
      <c r="X32" s="54"/>
    </row>
    <row r="33" spans="2:24" hidden="1">
      <c r="B33" s="101" t="s">
        <v>16070</v>
      </c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  <c r="S33" s="101"/>
      <c r="T33" s="101"/>
      <c r="U33" s="101"/>
      <c r="V33" s="101"/>
      <c r="W33" s="101"/>
      <c r="X33" s="101"/>
    </row>
    <row r="34" spans="2:24" ht="13.5" hidden="1" customHeight="1">
      <c r="B34" s="54"/>
      <c r="C34" s="54"/>
      <c r="D34" s="54"/>
      <c r="E34" s="54"/>
      <c r="F34" s="54"/>
      <c r="G34" s="54"/>
      <c r="H34" s="54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54"/>
      <c r="T34" s="54"/>
      <c r="U34" s="54"/>
      <c r="V34" s="54"/>
      <c r="W34" s="54"/>
      <c r="X34" s="54"/>
    </row>
    <row r="35" spans="2:24" ht="24" hidden="1" customHeight="1">
      <c r="B35" s="101" t="s">
        <v>16071</v>
      </c>
      <c r="C35" s="101"/>
      <c r="D35" s="101"/>
      <c r="E35" s="101"/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  <c r="S35" s="101"/>
      <c r="T35" s="101"/>
      <c r="U35" s="101"/>
      <c r="V35" s="101"/>
      <c r="W35" s="101"/>
      <c r="X35" s="101"/>
    </row>
    <row r="36" spans="2:24" ht="13.5" hidden="1" customHeight="1">
      <c r="B36" s="54"/>
      <c r="C36" s="54"/>
      <c r="D36" s="54"/>
      <c r="E36" s="54"/>
      <c r="F36" s="54"/>
      <c r="G36" s="54"/>
      <c r="H36" s="54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54"/>
      <c r="T36" s="54"/>
      <c r="U36" s="54"/>
      <c r="V36" s="54"/>
      <c r="W36" s="54"/>
      <c r="X36" s="54"/>
    </row>
    <row r="37" spans="2:24" ht="25.5" hidden="1" customHeight="1">
      <c r="B37" s="101" t="s">
        <v>16072</v>
      </c>
      <c r="C37" s="101"/>
      <c r="D37" s="101"/>
      <c r="E37" s="101"/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  <c r="S37" s="101"/>
      <c r="T37" s="101"/>
      <c r="U37" s="101"/>
      <c r="V37" s="101"/>
      <c r="W37" s="101"/>
      <c r="X37" s="101"/>
    </row>
    <row r="38" spans="2:24" ht="13.5" hidden="1" customHeight="1">
      <c r="B38" s="54"/>
      <c r="C38" s="54"/>
      <c r="D38" s="54"/>
      <c r="E38" s="54"/>
      <c r="F38" s="54"/>
      <c r="G38" s="54"/>
      <c r="H38" s="54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54"/>
      <c r="T38" s="54"/>
      <c r="U38" s="54"/>
      <c r="V38" s="54"/>
      <c r="W38" s="54"/>
      <c r="X38" s="54"/>
    </row>
    <row r="39" spans="2:24" hidden="1">
      <c r="B39" s="101" t="s">
        <v>16073</v>
      </c>
      <c r="C39" s="101"/>
      <c r="D39" s="101"/>
      <c r="E39" s="101"/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  <c r="S39" s="101"/>
      <c r="T39" s="101"/>
      <c r="U39" s="101"/>
      <c r="V39" s="101"/>
      <c r="W39" s="101"/>
      <c r="X39" s="101"/>
    </row>
    <row r="40" spans="2:24" ht="13.5" hidden="1" customHeight="1">
      <c r="B40" s="54"/>
      <c r="C40" s="54"/>
      <c r="D40" s="54"/>
      <c r="E40" s="54"/>
      <c r="F40" s="54"/>
      <c r="G40" s="54"/>
      <c r="H40" s="54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54"/>
      <c r="T40" s="54"/>
      <c r="U40" s="54"/>
      <c r="V40" s="54"/>
      <c r="W40" s="54"/>
      <c r="X40" s="54"/>
    </row>
    <row r="41" spans="2:24" ht="24" hidden="1" customHeight="1">
      <c r="B41" s="101" t="s">
        <v>16074</v>
      </c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  <c r="S41" s="101"/>
      <c r="T41" s="101"/>
      <c r="U41" s="101"/>
      <c r="V41" s="101"/>
      <c r="W41" s="101"/>
      <c r="X41" s="101"/>
    </row>
    <row r="42" spans="2:24" ht="11.25" customHeight="1">
      <c r="B42" s="54"/>
      <c r="C42" s="54"/>
      <c r="D42" s="54"/>
      <c r="E42" s="54"/>
      <c r="F42" s="54"/>
      <c r="G42" s="54"/>
      <c r="H42" s="54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54"/>
      <c r="T42" s="54"/>
      <c r="U42" s="54"/>
      <c r="V42" s="54"/>
      <c r="W42" s="54"/>
      <c r="X42" s="54"/>
    </row>
    <row r="43" spans="2:24" ht="27" customHeight="1">
      <c r="B43" s="54"/>
      <c r="C43" s="54"/>
      <c r="D43" s="54"/>
      <c r="E43" s="54"/>
      <c r="F43" s="54"/>
      <c r="G43" s="54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54"/>
      <c r="T43" s="54"/>
      <c r="U43" s="54"/>
      <c r="V43" s="54"/>
      <c r="W43" s="54"/>
      <c r="X43" s="54"/>
    </row>
    <row r="44" spans="2:24" ht="13.5" customHeight="1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4"/>
      <c r="U44" s="54"/>
      <c r="V44" s="54"/>
      <c r="W44" s="54"/>
      <c r="X44" s="54"/>
    </row>
    <row r="45" spans="2:24" hidden="1">
      <c r="B45" s="101" t="s">
        <v>16054</v>
      </c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  <c r="S45" s="101"/>
      <c r="T45" s="101"/>
      <c r="U45" s="101"/>
      <c r="V45" s="101"/>
      <c r="W45" s="101"/>
      <c r="X45" s="101"/>
    </row>
    <row r="46" spans="2:24" ht="13.5" hidden="1" customHeight="1">
      <c r="B46" s="54"/>
      <c r="C46" s="54"/>
      <c r="D46" s="54"/>
      <c r="E46" s="54"/>
      <c r="F46" s="54"/>
      <c r="G46" s="54"/>
      <c r="H46" s="54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54"/>
      <c r="T46" s="54"/>
      <c r="U46" s="54"/>
      <c r="V46" s="54"/>
      <c r="W46" s="54"/>
      <c r="X46" s="54"/>
    </row>
    <row r="47" spans="2:24" hidden="1">
      <c r="B47" s="101" t="s">
        <v>103</v>
      </c>
      <c r="C47" s="101"/>
      <c r="D47" s="101"/>
      <c r="E47" s="101"/>
      <c r="F47" s="101"/>
      <c r="G47" s="101"/>
      <c r="H47" s="101"/>
      <c r="I47" s="101"/>
      <c r="J47" s="101"/>
      <c r="K47" s="101"/>
      <c r="L47" s="101"/>
      <c r="M47" s="101"/>
      <c r="N47" s="101"/>
      <c r="O47" s="101"/>
      <c r="P47" s="101"/>
      <c r="Q47" s="101"/>
      <c r="R47" s="101"/>
      <c r="S47" s="101"/>
      <c r="T47" s="101"/>
      <c r="U47" s="101"/>
      <c r="V47" s="101"/>
      <c r="W47" s="101"/>
      <c r="X47" s="101"/>
    </row>
    <row r="48" spans="2:24" ht="13.5" hidden="1" customHeight="1"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</row>
    <row r="49" spans="2:24" hidden="1">
      <c r="B49" s="101" t="s">
        <v>124</v>
      </c>
      <c r="C49" s="101"/>
      <c r="D49" s="101"/>
      <c r="E49" s="101"/>
      <c r="F49" s="101"/>
      <c r="G49" s="101"/>
      <c r="H49" s="101"/>
      <c r="I49" s="101"/>
      <c r="J49" s="101"/>
      <c r="K49" s="101"/>
      <c r="L49" s="101"/>
      <c r="M49" s="101"/>
      <c r="N49" s="101"/>
      <c r="O49" s="101"/>
      <c r="P49" s="101"/>
      <c r="Q49" s="101"/>
      <c r="R49" s="101"/>
      <c r="S49" s="101"/>
      <c r="T49" s="101"/>
      <c r="U49" s="101"/>
      <c r="V49" s="101"/>
      <c r="W49" s="101"/>
      <c r="X49" s="101"/>
    </row>
    <row r="50" spans="2:24" ht="13.5" hidden="1" customHeight="1">
      <c r="B50" s="42"/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</row>
    <row r="51" spans="2:24" hidden="1">
      <c r="B51" s="101" t="s">
        <v>16055</v>
      </c>
      <c r="C51" s="101"/>
      <c r="D51" s="101"/>
      <c r="E51" s="101"/>
      <c r="F51" s="101"/>
      <c r="G51" s="101"/>
      <c r="H51" s="101"/>
      <c r="I51" s="101"/>
      <c r="J51" s="101"/>
      <c r="K51" s="101"/>
      <c r="L51" s="101"/>
      <c r="M51" s="101"/>
      <c r="N51" s="101"/>
      <c r="O51" s="101"/>
      <c r="P51" s="101"/>
      <c r="Q51" s="101"/>
      <c r="R51" s="101"/>
      <c r="S51" s="101"/>
      <c r="T51" s="101"/>
      <c r="U51" s="101"/>
      <c r="V51" s="101"/>
      <c r="W51" s="101"/>
      <c r="X51" s="101"/>
    </row>
    <row r="52" spans="2:24" ht="13.5" hidden="1" customHeight="1">
      <c r="B52" s="42"/>
      <c r="C52" s="42"/>
      <c r="D52" s="42"/>
      <c r="E52" s="42"/>
      <c r="F52" s="4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</row>
    <row r="53" spans="2:24" hidden="1">
      <c r="B53" s="101" t="s">
        <v>16056</v>
      </c>
      <c r="C53" s="101"/>
      <c r="D53" s="101"/>
      <c r="E53" s="101"/>
      <c r="F53" s="101"/>
      <c r="G53" s="101"/>
      <c r="H53" s="101"/>
      <c r="I53" s="101"/>
      <c r="J53" s="101"/>
      <c r="K53" s="101"/>
      <c r="L53" s="101"/>
      <c r="M53" s="101"/>
      <c r="N53" s="101"/>
      <c r="O53" s="101"/>
      <c r="P53" s="101"/>
      <c r="Q53" s="101"/>
      <c r="R53" s="101"/>
      <c r="S53" s="101"/>
      <c r="T53" s="101"/>
      <c r="U53" s="101"/>
      <c r="V53" s="101"/>
      <c r="W53" s="101"/>
      <c r="X53" s="101"/>
    </row>
    <row r="54" spans="2:24" ht="13.5" hidden="1" customHeight="1">
      <c r="B54" s="42"/>
      <c r="C54" s="42"/>
      <c r="D54" s="42"/>
      <c r="E54" s="42"/>
      <c r="F54" s="42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</row>
    <row r="55" spans="2:24" hidden="1">
      <c r="B55" s="101" t="s">
        <v>16057</v>
      </c>
      <c r="C55" s="101"/>
      <c r="D55" s="101"/>
      <c r="E55" s="101"/>
      <c r="F55" s="101"/>
      <c r="G55" s="101"/>
      <c r="H55" s="101"/>
      <c r="I55" s="101"/>
      <c r="J55" s="101"/>
      <c r="K55" s="101"/>
      <c r="L55" s="101"/>
      <c r="M55" s="101"/>
      <c r="N55" s="101"/>
      <c r="O55" s="101"/>
      <c r="P55" s="101"/>
      <c r="Q55" s="101"/>
      <c r="R55" s="101"/>
      <c r="S55" s="101"/>
      <c r="T55" s="101"/>
      <c r="U55" s="101"/>
      <c r="V55" s="101"/>
      <c r="W55" s="101"/>
      <c r="X55" s="101"/>
    </row>
    <row r="56" spans="2:24" ht="13.5" hidden="1" customHeight="1">
      <c r="B56" s="42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</row>
    <row r="57" spans="2:24" hidden="1">
      <c r="B57" s="101" t="s">
        <v>16058</v>
      </c>
      <c r="C57" s="101"/>
      <c r="D57" s="101"/>
      <c r="E57" s="101"/>
      <c r="F57" s="101"/>
      <c r="G57" s="101"/>
      <c r="H57" s="101"/>
      <c r="I57" s="101"/>
      <c r="J57" s="101"/>
      <c r="K57" s="101"/>
      <c r="L57" s="101"/>
      <c r="M57" s="101"/>
      <c r="N57" s="101"/>
      <c r="O57" s="101"/>
      <c r="P57" s="101"/>
      <c r="Q57" s="101"/>
      <c r="R57" s="101"/>
      <c r="S57" s="101"/>
      <c r="T57" s="101"/>
      <c r="U57" s="101"/>
      <c r="V57" s="101"/>
      <c r="W57" s="101"/>
      <c r="X57" s="101"/>
    </row>
    <row r="58" spans="2:24" ht="14.25" hidden="1" customHeight="1">
      <c r="B58" s="42"/>
      <c r="C58" s="42"/>
      <c r="D58" s="42"/>
      <c r="E58" s="42"/>
      <c r="F58" s="42"/>
      <c r="G58" s="42"/>
      <c r="H58" s="42"/>
      <c r="I58" s="42"/>
      <c r="J58" s="42"/>
      <c r="K58" s="42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42"/>
      <c r="X58" s="42"/>
    </row>
    <row r="60" spans="2:24" ht="13.5" customHeight="1">
      <c r="B60" s="42"/>
      <c r="C60" s="42"/>
      <c r="D60" s="42"/>
      <c r="E60" s="42"/>
      <c r="F60" s="42"/>
      <c r="G60" s="42"/>
      <c r="H60" s="42"/>
      <c r="I60" s="42"/>
      <c r="J60" s="42"/>
      <c r="K60" s="42"/>
      <c r="L60" s="42"/>
      <c r="M60" s="42"/>
      <c r="N60" s="42"/>
      <c r="O60" s="42"/>
      <c r="P60" s="42"/>
      <c r="Q60" s="42"/>
      <c r="R60" s="42"/>
      <c r="S60" s="42"/>
      <c r="T60" s="42"/>
      <c r="U60" s="42"/>
      <c r="V60" s="42"/>
      <c r="W60" s="42"/>
      <c r="X60" s="42"/>
    </row>
    <row r="61" spans="2:24" ht="18" customHeight="1">
      <c r="B61" s="42"/>
      <c r="C61" s="42"/>
      <c r="D61" s="42"/>
      <c r="E61" s="42"/>
      <c r="F61" s="42"/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</row>
    <row r="62" spans="2:24" ht="13.5" customHeight="1">
      <c r="B62" s="42"/>
      <c r="C62" s="42"/>
      <c r="D62" s="42"/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</row>
    <row r="63" spans="2:24" hidden="1">
      <c r="B63" s="101" t="s">
        <v>16036</v>
      </c>
      <c r="C63" s="101"/>
      <c r="D63" s="101"/>
      <c r="E63" s="101"/>
      <c r="F63" s="101"/>
      <c r="G63" s="101"/>
      <c r="H63" s="101"/>
      <c r="I63" s="101"/>
      <c r="J63" s="101"/>
      <c r="K63" s="101"/>
      <c r="L63" s="101"/>
      <c r="M63" s="101"/>
      <c r="N63" s="101"/>
      <c r="O63" s="101"/>
      <c r="P63" s="101"/>
      <c r="Q63" s="101"/>
      <c r="R63" s="101"/>
      <c r="S63" s="101"/>
      <c r="T63" s="101"/>
      <c r="U63" s="101"/>
      <c r="V63" s="101"/>
      <c r="W63" s="101"/>
      <c r="X63" s="101"/>
    </row>
    <row r="64" spans="2:24" ht="13.5" hidden="1" customHeight="1">
      <c r="B64" s="42"/>
      <c r="C64" s="42"/>
      <c r="D64" s="42"/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</row>
    <row r="65" spans="2:24" hidden="1">
      <c r="B65" s="101" t="s">
        <v>16037</v>
      </c>
      <c r="C65" s="101"/>
      <c r="D65" s="101"/>
      <c r="E65" s="101"/>
      <c r="F65" s="101"/>
      <c r="G65" s="101"/>
      <c r="H65" s="101"/>
      <c r="I65" s="101"/>
      <c r="J65" s="101"/>
      <c r="K65" s="101"/>
      <c r="L65" s="101"/>
      <c r="M65" s="101"/>
      <c r="N65" s="101"/>
      <c r="O65" s="101"/>
      <c r="P65" s="101"/>
      <c r="Q65" s="101"/>
      <c r="R65" s="101"/>
      <c r="S65" s="101"/>
      <c r="T65" s="101"/>
      <c r="U65" s="101"/>
      <c r="V65" s="101"/>
      <c r="W65" s="101"/>
      <c r="X65" s="101"/>
    </row>
    <row r="66" spans="2:24" ht="13.5" hidden="1" customHeight="1">
      <c r="B66" s="42"/>
      <c r="C66" s="42"/>
      <c r="D66" s="42"/>
      <c r="E66" s="42"/>
      <c r="F66" s="42"/>
      <c r="G66" s="42"/>
      <c r="H66" s="42"/>
      <c r="I66" s="42"/>
      <c r="J66" s="42"/>
      <c r="K66" s="42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</row>
    <row r="67" spans="2:24" hidden="1">
      <c r="B67" s="101" t="s">
        <v>16038</v>
      </c>
      <c r="C67" s="101"/>
      <c r="D67" s="101"/>
      <c r="E67" s="101"/>
      <c r="F67" s="101"/>
      <c r="G67" s="101"/>
      <c r="H67" s="101"/>
      <c r="I67" s="101"/>
      <c r="J67" s="101"/>
      <c r="K67" s="101"/>
      <c r="L67" s="101"/>
      <c r="M67" s="101"/>
      <c r="N67" s="101"/>
      <c r="O67" s="101"/>
      <c r="P67" s="101"/>
      <c r="Q67" s="101"/>
      <c r="R67" s="101"/>
      <c r="S67" s="101"/>
      <c r="T67" s="101"/>
      <c r="U67" s="101"/>
      <c r="V67" s="101"/>
      <c r="W67" s="101"/>
      <c r="X67" s="101"/>
    </row>
    <row r="68" spans="2:24" ht="13.5" hidden="1" customHeight="1">
      <c r="B68" s="42"/>
      <c r="C68" s="42"/>
      <c r="D68" s="42"/>
      <c r="E68" s="42"/>
      <c r="F68" s="42"/>
      <c r="G68" s="42"/>
      <c r="H68" s="42"/>
      <c r="I68" s="42"/>
      <c r="J68" s="42"/>
      <c r="K68" s="42"/>
      <c r="L68" s="42"/>
      <c r="M68" s="42"/>
      <c r="N68" s="42"/>
      <c r="O68" s="42"/>
      <c r="P68" s="42"/>
      <c r="Q68" s="42"/>
      <c r="R68" s="42"/>
      <c r="S68" s="42"/>
      <c r="T68" s="42"/>
      <c r="U68" s="42"/>
      <c r="V68" s="42"/>
      <c r="W68" s="42"/>
      <c r="X68" s="42"/>
    </row>
    <row r="69" spans="2:24" hidden="1">
      <c r="B69" s="101" t="s">
        <v>16039</v>
      </c>
      <c r="C69" s="101"/>
      <c r="D69" s="101"/>
      <c r="E69" s="101"/>
      <c r="F69" s="101"/>
      <c r="G69" s="101"/>
      <c r="H69" s="101"/>
      <c r="I69" s="101"/>
      <c r="J69" s="101"/>
      <c r="K69" s="101"/>
      <c r="L69" s="101"/>
      <c r="M69" s="101"/>
      <c r="N69" s="101"/>
      <c r="O69" s="101"/>
      <c r="P69" s="101"/>
      <c r="Q69" s="101"/>
      <c r="R69" s="101"/>
      <c r="S69" s="101"/>
      <c r="T69" s="101"/>
      <c r="U69" s="101"/>
      <c r="V69" s="101"/>
      <c r="W69" s="101"/>
      <c r="X69" s="101"/>
    </row>
    <row r="70" spans="2:24" ht="13.5" hidden="1" customHeight="1">
      <c r="B70" s="42"/>
      <c r="C70" s="42"/>
      <c r="D70" s="42"/>
      <c r="E70" s="42"/>
      <c r="F70" s="42"/>
      <c r="G70" s="42"/>
      <c r="H70" s="42"/>
      <c r="I70" s="42"/>
      <c r="J70" s="42"/>
      <c r="K70" s="42"/>
      <c r="L70" s="42"/>
      <c r="M70" s="42"/>
      <c r="N70" s="42"/>
      <c r="O70" s="42"/>
      <c r="P70" s="42"/>
      <c r="Q70" s="42"/>
      <c r="R70" s="42"/>
      <c r="S70" s="42"/>
      <c r="T70" s="42"/>
      <c r="U70" s="42"/>
      <c r="V70" s="42"/>
      <c r="W70" s="42"/>
      <c r="X70" s="42"/>
    </row>
    <row r="71" spans="2:24" hidden="1">
      <c r="B71" s="101" t="s">
        <v>16040</v>
      </c>
      <c r="C71" s="101"/>
      <c r="D71" s="101"/>
      <c r="E71" s="101"/>
      <c r="F71" s="101"/>
      <c r="G71" s="101"/>
      <c r="H71" s="101"/>
      <c r="I71" s="101"/>
      <c r="J71" s="101"/>
      <c r="K71" s="101"/>
      <c r="L71" s="101"/>
      <c r="M71" s="101"/>
      <c r="N71" s="101"/>
      <c r="O71" s="101"/>
      <c r="P71" s="101"/>
      <c r="Q71" s="101"/>
      <c r="R71" s="101"/>
      <c r="S71" s="101"/>
      <c r="T71" s="101"/>
      <c r="U71" s="101"/>
      <c r="V71" s="101"/>
      <c r="W71" s="101"/>
      <c r="X71" s="101"/>
    </row>
    <row r="72" spans="2:24" ht="13.5" hidden="1" customHeight="1">
      <c r="B72" s="42"/>
      <c r="C72" s="42"/>
      <c r="D72" s="42"/>
      <c r="E72" s="42"/>
      <c r="F72" s="42"/>
      <c r="G72" s="42"/>
      <c r="H72" s="42"/>
      <c r="I72" s="42"/>
      <c r="J72" s="42"/>
      <c r="K72" s="42"/>
      <c r="L72" s="42"/>
      <c r="M72" s="42"/>
      <c r="N72" s="42"/>
      <c r="O72" s="42"/>
      <c r="P72" s="42"/>
      <c r="Q72" s="42"/>
      <c r="R72" s="42"/>
      <c r="S72" s="42"/>
      <c r="T72" s="42"/>
      <c r="U72" s="42"/>
      <c r="V72" s="42"/>
      <c r="W72" s="42"/>
      <c r="X72" s="42"/>
    </row>
    <row r="73" spans="2:24" hidden="1">
      <c r="B73" s="101" t="s">
        <v>16041</v>
      </c>
      <c r="C73" s="101"/>
      <c r="D73" s="101"/>
      <c r="E73" s="101"/>
      <c r="F73" s="101"/>
      <c r="G73" s="101"/>
      <c r="H73" s="101"/>
      <c r="I73" s="101"/>
      <c r="J73" s="101"/>
      <c r="K73" s="101"/>
      <c r="L73" s="101"/>
      <c r="M73" s="101"/>
      <c r="N73" s="101"/>
      <c r="O73" s="101"/>
      <c r="P73" s="101"/>
      <c r="Q73" s="101"/>
      <c r="R73" s="101"/>
      <c r="S73" s="101"/>
      <c r="T73" s="101"/>
      <c r="U73" s="101"/>
      <c r="V73" s="101"/>
      <c r="W73" s="101"/>
      <c r="X73" s="101"/>
    </row>
    <row r="74" spans="2:24" ht="13.5" hidden="1" customHeight="1">
      <c r="B74" s="42"/>
      <c r="C74" s="42"/>
      <c r="D74" s="42"/>
      <c r="E74" s="42"/>
      <c r="F74" s="42"/>
      <c r="G74" s="42"/>
      <c r="H74" s="42"/>
      <c r="I74" s="42"/>
      <c r="J74" s="42"/>
      <c r="K74" s="42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</row>
    <row r="76" spans="2:24" ht="13.5" customHeight="1">
      <c r="B76" s="42"/>
      <c r="C76" s="42"/>
      <c r="D76" s="42"/>
      <c r="E76" s="42"/>
      <c r="F76" s="42"/>
      <c r="G76" s="42"/>
      <c r="H76" s="42"/>
      <c r="I76" s="42"/>
      <c r="J76" s="42"/>
      <c r="K76" s="42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</row>
    <row r="77" spans="2:24">
      <c r="B77" s="42"/>
      <c r="C77" s="42"/>
      <c r="D77" s="42"/>
      <c r="E77" s="42"/>
      <c r="F77" s="42"/>
      <c r="G77" s="42"/>
      <c r="H77" s="42"/>
      <c r="I77" s="42"/>
      <c r="J77" s="42"/>
      <c r="K77" s="42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42"/>
      <c r="X77" s="42"/>
    </row>
    <row r="78" spans="2:24" ht="13.5" customHeight="1">
      <c r="B78" s="42"/>
      <c r="C78" s="42"/>
      <c r="D78" s="42"/>
      <c r="E78" s="42"/>
      <c r="F78" s="42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</row>
    <row r="79" spans="2:24" hidden="1">
      <c r="B79" s="101" t="s">
        <v>127</v>
      </c>
      <c r="C79" s="101"/>
      <c r="D79" s="101"/>
      <c r="E79" s="101"/>
      <c r="F79" s="101"/>
      <c r="G79" s="101"/>
      <c r="H79" s="101"/>
      <c r="I79" s="101"/>
      <c r="J79" s="101"/>
      <c r="K79" s="101"/>
      <c r="L79" s="101"/>
      <c r="M79" s="101"/>
      <c r="N79" s="101"/>
      <c r="O79" s="101"/>
      <c r="P79" s="101"/>
      <c r="Q79" s="101"/>
      <c r="R79" s="101"/>
      <c r="S79" s="101"/>
      <c r="T79" s="101"/>
      <c r="U79" s="101"/>
      <c r="V79" s="101"/>
      <c r="W79" s="101"/>
      <c r="X79" s="101"/>
    </row>
    <row r="80" spans="2:24" ht="13.5" hidden="1" customHeight="1">
      <c r="B80" s="42"/>
      <c r="C80" s="42"/>
      <c r="D80" s="42"/>
      <c r="E80" s="42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</row>
    <row r="81" spans="2:24" hidden="1">
      <c r="B81" s="101" t="s">
        <v>139</v>
      </c>
      <c r="C81" s="101"/>
      <c r="D81" s="101"/>
      <c r="E81" s="101"/>
      <c r="F81" s="101"/>
      <c r="G81" s="101"/>
      <c r="H81" s="101"/>
      <c r="I81" s="101"/>
      <c r="J81" s="101"/>
      <c r="K81" s="101"/>
      <c r="L81" s="101"/>
      <c r="M81" s="101"/>
      <c r="N81" s="101"/>
      <c r="O81" s="101"/>
      <c r="P81" s="101"/>
      <c r="Q81" s="101"/>
      <c r="R81" s="101"/>
      <c r="S81" s="101"/>
      <c r="T81" s="101"/>
      <c r="U81" s="101"/>
      <c r="V81" s="101"/>
      <c r="W81" s="101"/>
      <c r="X81" s="101"/>
    </row>
    <row r="82" spans="2:24" ht="13.5" hidden="1" customHeight="1">
      <c r="B82" s="42"/>
      <c r="C82" s="42"/>
      <c r="D82" s="42"/>
      <c r="E82" s="42"/>
      <c r="F82" s="42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</row>
    <row r="83" spans="2:24" hidden="1">
      <c r="B83" s="101" t="s">
        <v>138</v>
      </c>
      <c r="C83" s="101"/>
      <c r="D83" s="101"/>
      <c r="E83" s="101"/>
      <c r="F83" s="101"/>
      <c r="G83" s="101"/>
      <c r="H83" s="101"/>
      <c r="I83" s="101"/>
      <c r="J83" s="101"/>
      <c r="K83" s="101"/>
      <c r="L83" s="101"/>
      <c r="M83" s="101"/>
      <c r="N83" s="101"/>
      <c r="O83" s="101"/>
      <c r="P83" s="101"/>
      <c r="Q83" s="101"/>
      <c r="R83" s="101"/>
      <c r="S83" s="101"/>
      <c r="T83" s="101"/>
      <c r="U83" s="101"/>
      <c r="V83" s="101"/>
      <c r="W83" s="101"/>
      <c r="X83" s="101"/>
    </row>
    <row r="84" spans="2:24" ht="12.75" hidden="1" customHeight="1">
      <c r="B84" s="42"/>
      <c r="C84" s="42"/>
      <c r="D84" s="42"/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</row>
    <row r="86" spans="2:24" ht="13.5" customHeight="1">
      <c r="B86" s="42"/>
      <c r="C86" s="42"/>
      <c r="D86" s="42"/>
      <c r="E86" s="42"/>
      <c r="F86" s="42"/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</row>
    <row r="87" spans="2:24" hidden="1">
      <c r="B87" s="107" t="s">
        <v>110</v>
      </c>
      <c r="C87" s="107"/>
      <c r="D87" s="107"/>
      <c r="E87" s="107"/>
      <c r="F87" s="107"/>
      <c r="G87" s="107"/>
      <c r="H87" s="107"/>
      <c r="I87" s="107"/>
      <c r="J87" s="107"/>
      <c r="K87" s="107"/>
      <c r="L87" s="107"/>
      <c r="M87" s="107"/>
      <c r="N87" s="107"/>
      <c r="O87" s="107"/>
      <c r="P87" s="107"/>
      <c r="Q87" s="107"/>
      <c r="R87" s="107"/>
      <c r="S87" s="107"/>
      <c r="T87" s="107"/>
      <c r="U87" s="107"/>
      <c r="V87" s="107"/>
      <c r="W87" s="107"/>
      <c r="X87" s="107"/>
    </row>
    <row r="88" spans="2:24" ht="13.5" hidden="1" customHeight="1">
      <c r="B88" s="42"/>
      <c r="C88" s="42"/>
      <c r="D88" s="42"/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</row>
    <row r="89" spans="2:24" hidden="1">
      <c r="B89" s="107" t="s">
        <v>108</v>
      </c>
      <c r="C89" s="107"/>
      <c r="D89" s="107"/>
      <c r="E89" s="107"/>
      <c r="F89" s="107"/>
      <c r="G89" s="107"/>
      <c r="H89" s="107"/>
      <c r="I89" s="107"/>
      <c r="J89" s="107"/>
      <c r="K89" s="107"/>
      <c r="L89" s="107"/>
      <c r="M89" s="107"/>
      <c r="N89" s="107"/>
      <c r="O89" s="107"/>
      <c r="P89" s="107"/>
      <c r="Q89" s="107"/>
      <c r="R89" s="107"/>
      <c r="S89" s="107"/>
      <c r="T89" s="107"/>
      <c r="U89" s="107"/>
      <c r="V89" s="107"/>
      <c r="W89" s="107"/>
      <c r="X89" s="107"/>
    </row>
    <row r="90" spans="2:24" ht="13.5" hidden="1" customHeight="1">
      <c r="B90" s="42"/>
      <c r="C90" s="42"/>
      <c r="D90" s="42"/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</row>
    <row r="91" spans="2:24" hidden="1">
      <c r="B91" s="107" t="s">
        <v>125</v>
      </c>
      <c r="C91" s="107"/>
      <c r="D91" s="107"/>
      <c r="E91" s="107"/>
      <c r="F91" s="107"/>
      <c r="G91" s="107"/>
      <c r="H91" s="107"/>
      <c r="I91" s="107"/>
      <c r="J91" s="107"/>
      <c r="K91" s="107"/>
      <c r="L91" s="107"/>
      <c r="M91" s="107"/>
      <c r="N91" s="107"/>
      <c r="O91" s="107"/>
      <c r="P91" s="107"/>
      <c r="Q91" s="107"/>
      <c r="R91" s="107"/>
      <c r="S91" s="107"/>
      <c r="T91" s="107"/>
      <c r="U91" s="107"/>
      <c r="V91" s="107"/>
      <c r="W91" s="107"/>
      <c r="X91" s="107"/>
    </row>
    <row r="92" spans="2:24" ht="13.5" hidden="1" customHeight="1">
      <c r="B92" s="42"/>
      <c r="C92" s="42"/>
      <c r="D92" s="42"/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</row>
    <row r="93" spans="2:24" hidden="1">
      <c r="B93" s="107" t="s">
        <v>118</v>
      </c>
      <c r="C93" s="107"/>
      <c r="D93" s="107"/>
      <c r="E93" s="107"/>
      <c r="F93" s="107"/>
      <c r="G93" s="107"/>
      <c r="H93" s="107"/>
      <c r="I93" s="107"/>
      <c r="J93" s="107"/>
      <c r="K93" s="107"/>
      <c r="L93" s="107"/>
      <c r="M93" s="107"/>
      <c r="N93" s="107"/>
      <c r="O93" s="107"/>
      <c r="P93" s="107"/>
      <c r="Q93" s="107"/>
      <c r="R93" s="107"/>
      <c r="S93" s="107"/>
      <c r="T93" s="107"/>
      <c r="U93" s="107"/>
      <c r="V93" s="107"/>
      <c r="W93" s="107"/>
      <c r="X93" s="107"/>
    </row>
    <row r="94" spans="2:24" ht="13.5" hidden="1" customHeight="1">
      <c r="B94" s="42"/>
      <c r="C94" s="42"/>
      <c r="D94" s="42"/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</row>
    <row r="95" spans="2:24" hidden="1">
      <c r="B95" s="107" t="s">
        <v>203</v>
      </c>
      <c r="C95" s="107"/>
      <c r="D95" s="107"/>
      <c r="E95" s="107"/>
      <c r="F95" s="107"/>
      <c r="G95" s="107"/>
      <c r="H95" s="107"/>
      <c r="I95" s="107"/>
      <c r="J95" s="107"/>
      <c r="K95" s="107"/>
      <c r="L95" s="107"/>
      <c r="M95" s="107"/>
      <c r="N95" s="107"/>
      <c r="O95" s="107"/>
      <c r="P95" s="107"/>
      <c r="Q95" s="107"/>
      <c r="R95" s="107"/>
      <c r="S95" s="107"/>
      <c r="T95" s="107"/>
      <c r="U95" s="107"/>
      <c r="V95" s="107"/>
      <c r="W95" s="107"/>
      <c r="X95" s="107"/>
    </row>
    <row r="96" spans="2:24" ht="13.5" hidden="1" customHeight="1">
      <c r="B96" s="42"/>
      <c r="C96" s="42"/>
      <c r="D96" s="42"/>
      <c r="E96" s="42"/>
      <c r="F96" s="42"/>
      <c r="G96" s="42"/>
      <c r="H96" s="42"/>
      <c r="I96" s="42"/>
      <c r="J96" s="42"/>
      <c r="K96" s="42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</row>
    <row r="98" spans="2:3" ht="13.5" customHeight="1"/>
    <row r="101" spans="2:3">
      <c r="B101" s="81" t="s">
        <v>116</v>
      </c>
      <c r="C101" s="82">
        <f>CREDITOS!E2</f>
        <v>45689</v>
      </c>
    </row>
    <row r="102" spans="2:3">
      <c r="B102" s="81" t="s">
        <v>106</v>
      </c>
      <c r="C102" s="81" t="str">
        <f>CREDITOS!E3</f>
        <v>3.0 Fevereiro/2025</v>
      </c>
    </row>
  </sheetData>
  <dataConsolidate/>
  <mergeCells count="30">
    <mergeCell ref="B95:X95"/>
    <mergeCell ref="B87:X87"/>
    <mergeCell ref="B47:X47"/>
    <mergeCell ref="B93:X93"/>
    <mergeCell ref="B49:X49"/>
    <mergeCell ref="B79:X79"/>
    <mergeCell ref="B81:X81"/>
    <mergeCell ref="B83:X83"/>
    <mergeCell ref="B89:X89"/>
    <mergeCell ref="B91:X91"/>
    <mergeCell ref="B63:X63"/>
    <mergeCell ref="B65:X65"/>
    <mergeCell ref="B67:X67"/>
    <mergeCell ref="B69:X69"/>
    <mergeCell ref="B71:X71"/>
    <mergeCell ref="B73:X73"/>
    <mergeCell ref="B55:X55"/>
    <mergeCell ref="B57:X57"/>
    <mergeCell ref="B51:X51"/>
    <mergeCell ref="B53:X53"/>
    <mergeCell ref="A1:X2"/>
    <mergeCell ref="A26:X26"/>
    <mergeCell ref="B31:X31"/>
    <mergeCell ref="B33:X33"/>
    <mergeCell ref="B45:X45"/>
    <mergeCell ref="B35:X35"/>
    <mergeCell ref="B37:X37"/>
    <mergeCell ref="B41:X41"/>
    <mergeCell ref="B39:X39"/>
    <mergeCell ref="B7:X7"/>
  </mergeCells>
  <conditionalFormatting sqref="B65:X65">
    <cfRule type="expression" dxfId="25" priority="37">
      <formula>$C$10&lt;2021</formula>
    </cfRule>
  </conditionalFormatting>
  <conditionalFormatting sqref="B31:X31">
    <cfRule type="expression" dxfId="24" priority="21">
      <formula>$C$10&lt;2021</formula>
    </cfRule>
  </conditionalFormatting>
  <conditionalFormatting sqref="B33:X33">
    <cfRule type="expression" dxfId="23" priority="20">
      <formula>$C$10&lt;2021</formula>
    </cfRule>
  </conditionalFormatting>
  <conditionalFormatting sqref="B35:X35">
    <cfRule type="expression" dxfId="22" priority="19">
      <formula>$C$10=2021</formula>
    </cfRule>
  </conditionalFormatting>
  <conditionalFormatting sqref="B37:X37">
    <cfRule type="expression" dxfId="21" priority="18">
      <formula>$C$10=2022</formula>
    </cfRule>
  </conditionalFormatting>
  <conditionalFormatting sqref="B39:X39">
    <cfRule type="expression" dxfId="20" priority="17">
      <formula>$C$10=2023</formula>
    </cfRule>
  </conditionalFormatting>
  <conditionalFormatting sqref="B41:X41">
    <cfRule type="expression" dxfId="19" priority="16">
      <formula>$C$10=2024</formula>
    </cfRule>
  </conditionalFormatting>
  <conditionalFormatting sqref="B45:X45">
    <cfRule type="expression" dxfId="18" priority="15">
      <formula>$C$10&lt;2021</formula>
    </cfRule>
  </conditionalFormatting>
  <conditionalFormatting sqref="B47:X47">
    <cfRule type="expression" dxfId="17" priority="14">
      <formula>$C$10&lt;2021</formula>
    </cfRule>
  </conditionalFormatting>
  <conditionalFormatting sqref="B49:X49">
    <cfRule type="expression" dxfId="16" priority="13">
      <formula>$C$10&lt;2021</formula>
    </cfRule>
  </conditionalFormatting>
  <conditionalFormatting sqref="B51:X51">
    <cfRule type="expression" dxfId="15" priority="12">
      <formula>$C$10=2021</formula>
    </cfRule>
  </conditionalFormatting>
  <conditionalFormatting sqref="B53:X53">
    <cfRule type="expression" dxfId="14" priority="11">
      <formula>$C$10=2022</formula>
    </cfRule>
  </conditionalFormatting>
  <conditionalFormatting sqref="B55:X55">
    <cfRule type="expression" dxfId="13" priority="10">
      <formula>$C$10=2023</formula>
    </cfRule>
  </conditionalFormatting>
  <conditionalFormatting sqref="B57:X57">
    <cfRule type="expression" dxfId="12" priority="9">
      <formula>$C$10=2024</formula>
    </cfRule>
  </conditionalFormatting>
  <conditionalFormatting sqref="B63:X63">
    <cfRule type="expression" dxfId="11" priority="8">
      <formula>$C$10&lt;2021</formula>
    </cfRule>
  </conditionalFormatting>
  <conditionalFormatting sqref="B67:X67">
    <cfRule type="expression" dxfId="10" priority="7">
      <formula>$C$10=2021</formula>
    </cfRule>
  </conditionalFormatting>
  <conditionalFormatting sqref="B69:X69">
    <cfRule type="expression" dxfId="9" priority="6">
      <formula>$C$10=2022</formula>
    </cfRule>
  </conditionalFormatting>
  <conditionalFormatting sqref="B71:X71">
    <cfRule type="expression" dxfId="8" priority="5">
      <formula>$C$10=2023</formula>
    </cfRule>
  </conditionalFormatting>
  <conditionalFormatting sqref="B73:X73">
    <cfRule type="expression" dxfId="7" priority="4">
      <formula>$C$10=2024</formula>
    </cfRule>
  </conditionalFormatting>
  <conditionalFormatting sqref="B79:X79">
    <cfRule type="expression" dxfId="6" priority="3">
      <formula>$C$10=2022</formula>
    </cfRule>
  </conditionalFormatting>
  <conditionalFormatting sqref="B81:X81">
    <cfRule type="expression" dxfId="5" priority="2">
      <formula>$C$10=2023</formula>
    </cfRule>
  </conditionalFormatting>
  <conditionalFormatting sqref="B83:X83">
    <cfRule type="expression" dxfId="4" priority="1">
      <formula>$C$10=2024</formula>
    </cfRule>
  </conditionalFormatting>
  <dataValidations xWindow="330" yWindow="429" count="6">
    <dataValidation allowBlank="1" showInputMessage="1" showErrorMessage="1" promptTitle="DIGITE O ORÇAMENTO ANUAL" prompt="Caso não tenha sido encontrado no banco de dados" sqref="C10"/>
    <dataValidation allowBlank="1" showInputMessage="1" showErrorMessage="1" promptTitle="DIGITE A DATA DE PROTOCOLO" prompt="Caso não tenha sido encontrado no banco de dados" sqref="C12"/>
    <dataValidation allowBlank="1" showInputMessage="1" showErrorMessage="1" prompt="Digite o N. do Processo:" sqref="C8"/>
    <dataValidation allowBlank="1" showInputMessage="1" showErrorMessage="1" promptTitle="Digite a Data do Cálculo Homolog" prompt="DATA EX: 01/01/2024_x000a_Caso não tenha sido encontrado no banco de dados." sqref="C18"/>
    <dataValidation allowBlank="1" showInputMessage="1" showErrorMessage="1" promptTitle="DIGITE O NOME DO EXEQUENTE" prompt="Caso não tenha sido encontrado no banco de dados." sqref="C14"/>
    <dataValidation allowBlank="1" showInputMessage="1" showErrorMessage="1" promptTitle="Digite Nome Do Executado" prompt="Caso não tenha sido encontrado no banco de dados." sqref="C16"/>
  </dataValidations>
  <hyperlinks>
    <hyperlink ref="B31:X31" r:id="rId1" display="# PREFÊNCIA ATÉ 2020"/>
    <hyperlink ref="B89:X89" location="'Juros '!A1" display="# JUROS"/>
    <hyperlink ref="B91:X91" location="'Selic e IPCA'!A1" display="# SELIC E IPCA-E"/>
    <hyperlink ref="B33:X33" r:id="rId2" display="# PREFÊNCIA SINDIFAZ"/>
    <hyperlink ref="B87:X87" location="GILBERTO!A1" display="# GILBERTO"/>
    <hyperlink ref="B45:X45" r:id="rId3" display="# ACORDO (ORC.2020)"/>
    <hyperlink ref="B47:X47" r:id="rId4" display="# ACORDO SINDIFAZ"/>
    <hyperlink ref="B93:X93" location="IR!A1" display="# IR"/>
    <hyperlink ref="B49:X49" r:id="rId5" display="# ACORDO SÓ LAGUZ"/>
    <hyperlink ref="B35:X35" r:id="rId6" display="# PREFÊNCIA 2021"/>
    <hyperlink ref="B37:X37" r:id="rId7" display="# PREFÊNCIA 2022"/>
    <hyperlink ref="B41:X41" r:id="rId8" display="# PREFÊNCIA 2024"/>
    <hyperlink ref="B39:X39" r:id="rId9" display="# PREFÊNCIA 2023"/>
    <hyperlink ref="B95:X95" location="'RESOLUÇÃO 303'!A1" display="# RESOLUÇÃO 303 CNJ"/>
    <hyperlink ref="B79:X79" r:id="rId10" display="# PREFÊNCIA 2022"/>
    <hyperlink ref="B81:X81" r:id="rId11" display="# PREFÊNCIA 2023"/>
    <hyperlink ref="B83:X83" r:id="rId12" display="# PREFÊNCIA 2024"/>
    <hyperlink ref="B63:X63" r:id="rId13" display="# ORDEM ATÉ 2020"/>
    <hyperlink ref="B65:X65" location="'ORDEM SINDIFAZ'!A1" display="# ORDEM SINDIFAZ"/>
    <hyperlink ref="B67:X67" r:id="rId14" display="# ORDEM 2021"/>
    <hyperlink ref="B69:X69" r:id="rId15" display="# ORDEM 2022"/>
    <hyperlink ref="B71:X71" r:id="rId16" display="# ORDEM 2023"/>
    <hyperlink ref="B73:X73" r:id="rId17" display="# ORDEM 2024"/>
    <hyperlink ref="B51:X51" r:id="rId18" display="# ACORDO (ORC.2021)"/>
    <hyperlink ref="B53:X53" r:id="rId19" display="# ACORDO (ORC.2022)"/>
    <hyperlink ref="B55:X55" r:id="rId20" display="# ACORDO (ORC.2023)"/>
    <hyperlink ref="B57:X57" r:id="rId21" display="# ACORDO (ORC.2024)"/>
  </hyperlinks>
  <pageMargins left="0.511811024" right="0.511811024" top="0.78740157499999996" bottom="0.78740157499999996" header="0.31496062000000002" footer="0.31496062000000002"/>
  <drawing r:id="rId2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>
    <tabColor rgb="FF323232"/>
  </sheetPr>
  <dimension ref="A1:BK17"/>
  <sheetViews>
    <sheetView topLeftCell="C1" workbookViewId="0">
      <selection activeCell="C17" sqref="C17"/>
    </sheetView>
  </sheetViews>
  <sheetFormatPr defaultColWidth="8.85546875" defaultRowHeight="18.75"/>
  <cols>
    <col min="1" max="1" width="0.7109375" style="23" hidden="1" customWidth="1"/>
    <col min="2" max="2" width="9" style="23" hidden="1" customWidth="1"/>
    <col min="3" max="3" width="9.7109375" style="25" customWidth="1"/>
    <col min="4" max="4" width="10.7109375" style="25" customWidth="1"/>
    <col min="5" max="5" width="10.42578125" style="25" customWidth="1"/>
    <col min="6" max="6" width="10.7109375" style="25" customWidth="1"/>
    <col min="7" max="8" width="10.42578125" style="25" customWidth="1"/>
    <col min="9" max="9" width="11.140625" style="25" customWidth="1"/>
    <col min="10" max="12" width="10.7109375" style="25" customWidth="1"/>
    <col min="13" max="13" width="11.140625" style="25" customWidth="1"/>
    <col min="14" max="63" width="8.85546875" style="25" customWidth="1"/>
    <col min="64" max="64" width="8.85546875" style="23" customWidth="1"/>
    <col min="65" max="16384" width="8.85546875" style="23"/>
  </cols>
  <sheetData>
    <row r="1" spans="1:63" s="2" customFormat="1" ht="12.75">
      <c r="B1" s="3"/>
      <c r="C1" s="4"/>
      <c r="D1" s="5">
        <v>1964</v>
      </c>
      <c r="E1" s="5">
        <v>1965</v>
      </c>
      <c r="F1" s="5">
        <v>1966</v>
      </c>
      <c r="G1" s="5">
        <v>1967</v>
      </c>
      <c r="H1" s="6">
        <v>1968</v>
      </c>
      <c r="I1" s="5">
        <v>1969</v>
      </c>
      <c r="J1" s="5">
        <v>1970</v>
      </c>
      <c r="K1" s="5">
        <v>1971</v>
      </c>
      <c r="L1" s="5">
        <v>1972</v>
      </c>
      <c r="M1" s="5">
        <v>1973</v>
      </c>
      <c r="N1" s="5">
        <v>1974</v>
      </c>
      <c r="O1" s="5">
        <v>1975</v>
      </c>
      <c r="P1" s="5">
        <v>1976</v>
      </c>
      <c r="Q1" s="5">
        <v>1977</v>
      </c>
      <c r="R1" s="6">
        <v>1978</v>
      </c>
      <c r="S1" s="5">
        <v>1979</v>
      </c>
      <c r="T1" s="5">
        <v>1980</v>
      </c>
      <c r="U1" s="5">
        <v>1981</v>
      </c>
      <c r="V1" s="5">
        <v>1982</v>
      </c>
      <c r="W1" s="5">
        <v>1983</v>
      </c>
      <c r="X1" s="5">
        <v>1984</v>
      </c>
      <c r="Y1" s="5">
        <v>1985</v>
      </c>
      <c r="Z1" s="5">
        <v>1986</v>
      </c>
      <c r="AA1" s="5">
        <v>1987</v>
      </c>
      <c r="AB1" s="6">
        <v>1988</v>
      </c>
      <c r="AC1" s="5">
        <v>1989</v>
      </c>
      <c r="AD1" s="5">
        <v>1990</v>
      </c>
      <c r="AE1" s="5">
        <v>1991</v>
      </c>
      <c r="AF1" s="5">
        <v>1992</v>
      </c>
      <c r="AG1" s="5">
        <v>1993</v>
      </c>
      <c r="AH1" s="5">
        <v>1994</v>
      </c>
      <c r="AI1" s="5">
        <v>1995</v>
      </c>
      <c r="AJ1" s="5">
        <v>1996</v>
      </c>
      <c r="AK1" s="5">
        <v>1997</v>
      </c>
      <c r="AL1" s="6">
        <v>1998</v>
      </c>
      <c r="AM1" s="5">
        <v>1999</v>
      </c>
      <c r="AN1" s="5">
        <v>2000</v>
      </c>
      <c r="AO1" s="5">
        <v>2001</v>
      </c>
      <c r="AP1" s="5">
        <v>2002</v>
      </c>
      <c r="AQ1" s="5">
        <v>2003</v>
      </c>
      <c r="AR1" s="5">
        <v>2004</v>
      </c>
      <c r="AS1" s="5">
        <v>2005</v>
      </c>
      <c r="AT1" s="5">
        <v>2006</v>
      </c>
      <c r="AU1" s="5">
        <v>2007</v>
      </c>
      <c r="AV1" s="6">
        <v>2008</v>
      </c>
      <c r="AW1" s="5">
        <v>2009</v>
      </c>
      <c r="AX1" s="5">
        <v>2010</v>
      </c>
      <c r="AY1" s="5">
        <v>2011</v>
      </c>
      <c r="AZ1" s="5">
        <v>2012</v>
      </c>
      <c r="BA1" s="5">
        <v>2013</v>
      </c>
      <c r="BB1" s="5">
        <v>2014</v>
      </c>
      <c r="BC1" s="5">
        <v>2015</v>
      </c>
      <c r="BD1" s="5">
        <v>2016</v>
      </c>
      <c r="BE1" s="5">
        <v>2017</v>
      </c>
      <c r="BF1" s="6">
        <v>2018</v>
      </c>
      <c r="BG1" s="5">
        <v>2019</v>
      </c>
      <c r="BH1" s="5">
        <v>2020</v>
      </c>
      <c r="BI1" s="5">
        <v>2021</v>
      </c>
      <c r="BJ1" s="4"/>
      <c r="BK1" s="4"/>
    </row>
    <row r="2" spans="1:63" s="2" customFormat="1" ht="3.75" customHeight="1">
      <c r="A2" s="3">
        <v>1</v>
      </c>
      <c r="B2" s="3">
        <v>2</v>
      </c>
      <c r="C2" s="3">
        <v>3</v>
      </c>
      <c r="D2" s="3">
        <v>4</v>
      </c>
      <c r="E2" s="3">
        <v>5</v>
      </c>
      <c r="F2" s="3">
        <v>6</v>
      </c>
      <c r="G2" s="3">
        <v>7</v>
      </c>
      <c r="H2" s="3">
        <v>8</v>
      </c>
      <c r="I2" s="3">
        <v>9</v>
      </c>
      <c r="J2" s="3">
        <v>10</v>
      </c>
      <c r="K2" s="3">
        <v>11</v>
      </c>
      <c r="L2" s="3">
        <v>12</v>
      </c>
      <c r="M2" s="3">
        <v>13</v>
      </c>
      <c r="N2" s="3">
        <v>14</v>
      </c>
      <c r="O2" s="3">
        <v>15</v>
      </c>
      <c r="P2" s="3">
        <v>16</v>
      </c>
      <c r="Q2" s="3">
        <v>17</v>
      </c>
      <c r="R2" s="3">
        <v>18</v>
      </c>
      <c r="S2" s="3">
        <v>19</v>
      </c>
      <c r="T2" s="3">
        <v>20</v>
      </c>
      <c r="U2" s="3">
        <v>21</v>
      </c>
      <c r="V2" s="3">
        <v>22</v>
      </c>
      <c r="W2" s="3">
        <v>23</v>
      </c>
      <c r="X2" s="3">
        <v>24</v>
      </c>
      <c r="Y2" s="3">
        <v>25</v>
      </c>
      <c r="Z2" s="3">
        <v>26</v>
      </c>
      <c r="AA2" s="3">
        <v>27</v>
      </c>
      <c r="AB2" s="3">
        <v>28</v>
      </c>
      <c r="AC2" s="3">
        <v>29</v>
      </c>
      <c r="AD2" s="3">
        <v>30</v>
      </c>
      <c r="AE2" s="3">
        <v>31</v>
      </c>
      <c r="AF2" s="3">
        <v>32</v>
      </c>
      <c r="AG2" s="3">
        <v>33</v>
      </c>
      <c r="AH2" s="3">
        <v>34</v>
      </c>
      <c r="AI2" s="3">
        <v>35</v>
      </c>
      <c r="AJ2" s="3">
        <v>36</v>
      </c>
      <c r="AK2" s="3">
        <v>37</v>
      </c>
      <c r="AL2" s="3">
        <v>38</v>
      </c>
      <c r="AM2" s="3">
        <v>39</v>
      </c>
      <c r="AN2" s="3">
        <v>40</v>
      </c>
      <c r="AO2" s="3">
        <v>41</v>
      </c>
      <c r="AP2" s="3">
        <v>42</v>
      </c>
      <c r="AQ2" s="3">
        <v>43</v>
      </c>
      <c r="AR2" s="3">
        <v>44</v>
      </c>
      <c r="AS2" s="3">
        <v>45</v>
      </c>
      <c r="AT2" s="3">
        <v>46</v>
      </c>
      <c r="AU2" s="3">
        <v>47</v>
      </c>
      <c r="AV2" s="3">
        <v>48</v>
      </c>
      <c r="AW2" s="3">
        <v>49</v>
      </c>
      <c r="AX2" s="3">
        <v>50</v>
      </c>
      <c r="AY2" s="3">
        <v>51</v>
      </c>
      <c r="AZ2" s="3">
        <v>52</v>
      </c>
      <c r="BA2" s="3">
        <v>53</v>
      </c>
      <c r="BB2" s="3">
        <v>54</v>
      </c>
      <c r="BC2" s="3">
        <v>55</v>
      </c>
      <c r="BD2" s="3">
        <v>56</v>
      </c>
      <c r="BE2" s="3">
        <v>57</v>
      </c>
      <c r="BF2" s="3">
        <v>58</v>
      </c>
      <c r="BG2" s="3">
        <v>59</v>
      </c>
      <c r="BH2" s="3">
        <v>60</v>
      </c>
      <c r="BI2" s="3">
        <v>61</v>
      </c>
      <c r="BJ2" s="3">
        <v>62</v>
      </c>
      <c r="BK2" s="2">
        <v>63</v>
      </c>
    </row>
    <row r="3" spans="1:63" s="2" customFormat="1" ht="12.75">
      <c r="A3" s="2" t="s">
        <v>4</v>
      </c>
      <c r="B3" s="3" t="s">
        <v>5</v>
      </c>
      <c r="C3" s="7" t="s">
        <v>6</v>
      </c>
      <c r="D3" s="8"/>
      <c r="E3" s="9">
        <v>6.7492000000000003E-3</v>
      </c>
      <c r="F3" s="9">
        <v>4.5942999999999999E-3</v>
      </c>
      <c r="G3" s="9">
        <v>3.2831000000000002E-3</v>
      </c>
      <c r="H3" s="10">
        <v>2.6778762</v>
      </c>
      <c r="I3" s="9">
        <v>2.1410980999999998</v>
      </c>
      <c r="J3" s="9">
        <v>1.800848</v>
      </c>
      <c r="K3" s="9">
        <v>1.5099171</v>
      </c>
      <c r="L3" s="9">
        <v>1.2396929999999999</v>
      </c>
      <c r="M3" s="9">
        <v>1.0761381999999999</v>
      </c>
      <c r="N3" s="9">
        <v>0.94599250000000001</v>
      </c>
      <c r="O3" s="9">
        <v>0.71436789999999994</v>
      </c>
      <c r="P3" s="9">
        <v>0.57196579999999997</v>
      </c>
      <c r="Q3" s="9">
        <v>0.4152786</v>
      </c>
      <c r="R3" s="10">
        <v>0.32001469999999999</v>
      </c>
      <c r="S3" s="9">
        <v>0.2333575</v>
      </c>
      <c r="T3" s="9">
        <v>0.15633710000000001</v>
      </c>
      <c r="U3" s="9">
        <v>0.1032714</v>
      </c>
      <c r="V3" s="9">
        <v>5.2453899999999998E-2</v>
      </c>
      <c r="W3" s="9">
        <v>2.6199799999999999E-2</v>
      </c>
      <c r="X3" s="9">
        <v>1.0106800000000001E-2</v>
      </c>
      <c r="Y3" s="9">
        <v>3.1216E-3</v>
      </c>
      <c r="Z3" s="9">
        <v>9.5279999999999996E-4</v>
      </c>
      <c r="AA3" s="9">
        <v>0.58675109999999997</v>
      </c>
      <c r="AB3" s="10">
        <v>0.1277614</v>
      </c>
      <c r="AC3" s="9">
        <v>12.360383300000001</v>
      </c>
      <c r="AD3" s="9">
        <v>0.74383440000000001</v>
      </c>
      <c r="AE3" s="9">
        <v>3.9255900000000003E-2</v>
      </c>
      <c r="AF3" s="9">
        <v>6.7999999999999996E-3</v>
      </c>
      <c r="AG3" s="9">
        <v>5.4770000000000003E-4</v>
      </c>
      <c r="AH3" s="9">
        <v>2.1622099999999998E-2</v>
      </c>
      <c r="AI3" s="9">
        <v>5.9996803999999999</v>
      </c>
      <c r="AJ3" s="9">
        <v>4.8992201</v>
      </c>
      <c r="AK3" s="9">
        <v>4.4576017999999999</v>
      </c>
      <c r="AL3" s="10">
        <v>4.2243094000000001</v>
      </c>
      <c r="AM3" s="9">
        <v>4.1555616000000004</v>
      </c>
      <c r="AN3" s="9">
        <v>3.8154156000000001</v>
      </c>
      <c r="AO3" s="9">
        <v>3.5982417</v>
      </c>
      <c r="AP3" s="9">
        <v>3.3468057</v>
      </c>
      <c r="AQ3" s="9">
        <v>2.9885712999999998</v>
      </c>
      <c r="AR3" s="9">
        <v>2.7203151000000001</v>
      </c>
      <c r="AS3" s="9">
        <v>2.5296911999999998</v>
      </c>
      <c r="AT3" s="9">
        <v>2.3892386000000001</v>
      </c>
      <c r="AU3" s="9">
        <v>2.3206174000000002</v>
      </c>
      <c r="AV3" s="10">
        <v>2.2235865000000001</v>
      </c>
      <c r="AW3" s="9">
        <v>2.0957091000000001</v>
      </c>
      <c r="AX3" s="9">
        <v>2.0114919000000002</v>
      </c>
      <c r="AY3" s="9">
        <v>1.9013556</v>
      </c>
      <c r="AZ3" s="9">
        <v>1.7843784</v>
      </c>
      <c r="BA3" s="9">
        <v>1.6869392999999999</v>
      </c>
      <c r="BB3" s="9">
        <v>1.5937357999999999</v>
      </c>
      <c r="BC3" s="9">
        <v>1.4970131</v>
      </c>
      <c r="BD3" s="9">
        <v>1.3522358000000001</v>
      </c>
      <c r="BE3" s="9">
        <v>1.2687124000000001</v>
      </c>
      <c r="BF3" s="10">
        <v>1.2325123</v>
      </c>
      <c r="BG3" s="9">
        <v>1.1866992999999999</v>
      </c>
      <c r="BH3" s="9">
        <v>1.14201</v>
      </c>
      <c r="BI3" s="9">
        <v>1.0956900999999999</v>
      </c>
      <c r="BJ3" s="8"/>
      <c r="BK3" s="8"/>
    </row>
    <row r="4" spans="1:63" s="2" customFormat="1" ht="12.75">
      <c r="A4" s="2" t="s">
        <v>7</v>
      </c>
      <c r="B4" s="3" t="s">
        <v>8</v>
      </c>
      <c r="C4" s="11" t="s">
        <v>9</v>
      </c>
      <c r="D4" s="12"/>
      <c r="E4" s="13">
        <v>6.7492000000000003E-3</v>
      </c>
      <c r="F4" s="13">
        <v>4.4730999999999998E-3</v>
      </c>
      <c r="G4" s="13">
        <v>3.2071451999999998</v>
      </c>
      <c r="H4" s="14">
        <v>2.6316739999999998</v>
      </c>
      <c r="I4" s="13">
        <v>2.1027271000000001</v>
      </c>
      <c r="J4" s="13">
        <v>1.7613375</v>
      </c>
      <c r="K4" s="13">
        <v>1.4826188</v>
      </c>
      <c r="L4" s="13">
        <v>1.2249585000000001</v>
      </c>
      <c r="M4" s="13">
        <v>1.0656129000000001</v>
      </c>
      <c r="N4" s="13">
        <v>0.93612269999999997</v>
      </c>
      <c r="O4" s="13">
        <v>0.70368989999999998</v>
      </c>
      <c r="P4" s="13">
        <v>0.56119140000000001</v>
      </c>
      <c r="Q4" s="13">
        <v>0.40821020000000002</v>
      </c>
      <c r="R4" s="14">
        <v>0.31340010000000001</v>
      </c>
      <c r="S4" s="13">
        <v>0.2282044</v>
      </c>
      <c r="T4" s="13">
        <v>0.15003230000000001</v>
      </c>
      <c r="U4" s="13">
        <v>9.8353099999999999E-2</v>
      </c>
      <c r="V4" s="13">
        <v>4.9956100000000003E-2</v>
      </c>
      <c r="W4" s="13">
        <v>2.4716800000000001E-2</v>
      </c>
      <c r="X4" s="13">
        <v>9.2048000000000008E-3</v>
      </c>
      <c r="Y4" s="13">
        <v>2.7721999999999998E-3</v>
      </c>
      <c r="Z4" s="13">
        <v>8.1970000000000003E-4</v>
      </c>
      <c r="AA4" s="13">
        <v>0.50227809999999995</v>
      </c>
      <c r="AB4" s="14">
        <v>0.1096562</v>
      </c>
      <c r="AC4" s="13">
        <v>8.6605825000000003</v>
      </c>
      <c r="AD4" s="13">
        <v>0.47648249999999998</v>
      </c>
      <c r="AE4" s="13">
        <v>3.2737799999999997E-2</v>
      </c>
      <c r="AF4" s="13">
        <v>5.4140000000000004E-3</v>
      </c>
      <c r="AG4" s="13">
        <v>4.2299999999999998E-4</v>
      </c>
      <c r="AH4" s="13">
        <v>1.5536400000000001E-2</v>
      </c>
      <c r="AI4" s="13">
        <v>5.9996803999999999</v>
      </c>
      <c r="AJ4" s="13">
        <v>4.8992201</v>
      </c>
      <c r="AK4" s="13">
        <v>4.4576017999999999</v>
      </c>
      <c r="AL4" s="14">
        <v>4.2243094000000001</v>
      </c>
      <c r="AM4" s="13">
        <v>4.1555616000000004</v>
      </c>
      <c r="AN4" s="13">
        <v>3.8154156000000001</v>
      </c>
      <c r="AO4" s="13">
        <v>3.5757146999999998</v>
      </c>
      <c r="AP4" s="13">
        <v>3.3261834000000001</v>
      </c>
      <c r="AQ4" s="13">
        <v>2.9305465000000002</v>
      </c>
      <c r="AR4" s="13">
        <v>2.7019419</v>
      </c>
      <c r="AS4" s="13">
        <v>2.5126054999999998</v>
      </c>
      <c r="AT4" s="13">
        <v>2.3771152999999998</v>
      </c>
      <c r="AU4" s="13">
        <v>2.3086126999999999</v>
      </c>
      <c r="AV4" s="14">
        <v>2.2081295999999999</v>
      </c>
      <c r="AW4" s="13">
        <v>2.0873596999999999</v>
      </c>
      <c r="AX4" s="13">
        <v>2.0010862</v>
      </c>
      <c r="AY4" s="13">
        <v>1.8870142999999999</v>
      </c>
      <c r="AZ4" s="13">
        <v>1.7728548</v>
      </c>
      <c r="BA4" s="13">
        <v>1.6722237</v>
      </c>
      <c r="BB4" s="13">
        <v>1.5831287999999999</v>
      </c>
      <c r="BC4" s="13">
        <v>1.4838072</v>
      </c>
      <c r="BD4" s="13">
        <v>1.3399087000000001</v>
      </c>
      <c r="BE4" s="13">
        <v>1.2647915000000001</v>
      </c>
      <c r="BF4" s="14">
        <v>1.2277241999999999</v>
      </c>
      <c r="BG4" s="13">
        <v>1.1831498</v>
      </c>
      <c r="BH4" s="13">
        <v>1.1339589000000001</v>
      </c>
      <c r="BI4" s="13">
        <v>1.0872099</v>
      </c>
      <c r="BJ4" s="12"/>
      <c r="BK4" s="12"/>
    </row>
    <row r="5" spans="1:63" s="2" customFormat="1" ht="12.75">
      <c r="A5" s="2" t="s">
        <v>10</v>
      </c>
      <c r="B5" s="3" t="s">
        <v>11</v>
      </c>
      <c r="C5" s="15" t="s">
        <v>12</v>
      </c>
      <c r="D5" s="16"/>
      <c r="E5" s="17">
        <v>6.7492000000000003E-3</v>
      </c>
      <c r="F5" s="17">
        <v>4.4083999999999998E-3</v>
      </c>
      <c r="G5" s="17">
        <v>3.1411001999999999</v>
      </c>
      <c r="H5" s="18">
        <v>2.5940786999999998</v>
      </c>
      <c r="I5" s="17">
        <v>2.0662669999999999</v>
      </c>
      <c r="J5" s="17">
        <v>1.7266451</v>
      </c>
      <c r="K5" s="17">
        <v>1.4632753999999999</v>
      </c>
      <c r="L5" s="17">
        <v>1.2088430999999999</v>
      </c>
      <c r="M5" s="17">
        <v>1.0545618999999999</v>
      </c>
      <c r="N5" s="17">
        <v>0.9223112</v>
      </c>
      <c r="O5" s="17">
        <v>0.69219379999999997</v>
      </c>
      <c r="P5" s="17">
        <v>0.54891259999999997</v>
      </c>
      <c r="Q5" s="17">
        <v>0.40032499999999999</v>
      </c>
      <c r="R5" s="18">
        <v>0.30630109999999999</v>
      </c>
      <c r="S5" s="17">
        <v>0.2230193</v>
      </c>
      <c r="T5" s="17">
        <v>0.14467869999999999</v>
      </c>
      <c r="U5" s="17">
        <v>9.2350600000000005E-2</v>
      </c>
      <c r="V5" s="17">
        <v>4.7577300000000003E-2</v>
      </c>
      <c r="W5" s="17">
        <v>2.3164799999999999E-2</v>
      </c>
      <c r="X5" s="17">
        <v>8.1966000000000001E-3</v>
      </c>
      <c r="Y5" s="17">
        <v>2.5157000000000001E-3</v>
      </c>
      <c r="Z5" s="17">
        <v>0.71678489999999995</v>
      </c>
      <c r="AA5" s="17">
        <v>0.41994340000000002</v>
      </c>
      <c r="AB5" s="18">
        <v>9.2959600000000003E-2</v>
      </c>
      <c r="AC5" s="17">
        <v>7.8632489999999997</v>
      </c>
      <c r="AD5" s="17">
        <v>0.27577360000000001</v>
      </c>
      <c r="AE5" s="17">
        <v>2.6862899999999999E-2</v>
      </c>
      <c r="AF5" s="17">
        <v>4.2934000000000002E-3</v>
      </c>
      <c r="AG5" s="17">
        <v>3.3379999999999998E-4</v>
      </c>
      <c r="AH5" s="17">
        <v>1.11214E-2</v>
      </c>
      <c r="AI5" s="17">
        <v>5.9996803999999999</v>
      </c>
      <c r="AJ5" s="17">
        <v>4.8992201</v>
      </c>
      <c r="AK5" s="17">
        <v>4.4576017999999999</v>
      </c>
      <c r="AL5" s="18">
        <v>4.2243094000000001</v>
      </c>
      <c r="AM5" s="17">
        <v>4.1555616000000004</v>
      </c>
      <c r="AN5" s="17">
        <v>3.8154156000000001</v>
      </c>
      <c r="AO5" s="17">
        <v>3.557925</v>
      </c>
      <c r="AP5" s="17">
        <v>3.3116123000000002</v>
      </c>
      <c r="AQ5" s="17">
        <v>2.8677429000000001</v>
      </c>
      <c r="AR5" s="17">
        <v>2.6778412999999999</v>
      </c>
      <c r="AS5" s="17">
        <v>2.4941488000000001</v>
      </c>
      <c r="AT5" s="17">
        <v>2.3648182000000002</v>
      </c>
      <c r="AU5" s="17">
        <v>2.2980417000000002</v>
      </c>
      <c r="AV5" s="18">
        <v>2.1940875000000002</v>
      </c>
      <c r="AW5" s="17">
        <v>2.0742916999999998</v>
      </c>
      <c r="AX5" s="17">
        <v>1.9824512000000001</v>
      </c>
      <c r="AY5" s="17">
        <v>1.8688861000000001</v>
      </c>
      <c r="AZ5" s="17">
        <v>1.7635083</v>
      </c>
      <c r="BA5" s="17">
        <v>1.6609293999999999</v>
      </c>
      <c r="BB5" s="17">
        <v>1.5721240000000001</v>
      </c>
      <c r="BC5" s="17">
        <v>1.4643316</v>
      </c>
      <c r="BD5" s="17">
        <v>1.3211484</v>
      </c>
      <c r="BE5" s="17">
        <v>1.2579982999999999</v>
      </c>
      <c r="BF5" s="18">
        <v>1.2230764999999999</v>
      </c>
      <c r="BG5" s="17">
        <v>1.1791408000000001</v>
      </c>
      <c r="BH5" s="17">
        <v>1.1314697</v>
      </c>
      <c r="BI5" s="17">
        <v>1.0820162</v>
      </c>
      <c r="BJ5" s="16"/>
      <c r="BK5" s="16"/>
    </row>
    <row r="6" spans="1:63" s="2" customFormat="1" ht="12.75">
      <c r="A6" s="2" t="s">
        <v>13</v>
      </c>
      <c r="B6" s="3" t="s">
        <v>14</v>
      </c>
      <c r="C6" s="11" t="s">
        <v>15</v>
      </c>
      <c r="D6" s="12"/>
      <c r="E6" s="13">
        <v>5.6915000000000004E-3</v>
      </c>
      <c r="F6" s="13">
        <v>4.3333E-3</v>
      </c>
      <c r="G6" s="13">
        <v>3.0952074999999999</v>
      </c>
      <c r="H6" s="14">
        <v>2.5566849999999999</v>
      </c>
      <c r="I6" s="13">
        <v>2.0375611</v>
      </c>
      <c r="J6" s="13">
        <v>1.7073183999999999</v>
      </c>
      <c r="K6" s="13">
        <v>1.4488205000000001</v>
      </c>
      <c r="L6" s="13">
        <v>1.1952031999999999</v>
      </c>
      <c r="M6" s="13">
        <v>1.0420263999999999</v>
      </c>
      <c r="N6" s="13">
        <v>0.91085530000000003</v>
      </c>
      <c r="O6" s="13">
        <v>0.67942910000000001</v>
      </c>
      <c r="P6" s="13">
        <v>0.53617769999999998</v>
      </c>
      <c r="Q6" s="13">
        <v>0.39144849999999998</v>
      </c>
      <c r="R6" s="14">
        <v>0.29860189999999998</v>
      </c>
      <c r="S6" s="13">
        <v>0.21758559999999999</v>
      </c>
      <c r="T6" s="13">
        <v>0.13951759999999999</v>
      </c>
      <c r="U6" s="13">
        <v>8.6877099999999999E-2</v>
      </c>
      <c r="V6" s="13">
        <v>4.5311700000000003E-2</v>
      </c>
      <c r="W6" s="13">
        <v>2.1252099999999999E-2</v>
      </c>
      <c r="X6" s="13">
        <v>7.4514000000000004E-3</v>
      </c>
      <c r="Y6" s="13">
        <v>2.2322000000000002E-3</v>
      </c>
      <c r="Z6" s="13">
        <v>0.71759419999999996</v>
      </c>
      <c r="AA6" s="13">
        <v>0.36671589999999998</v>
      </c>
      <c r="AB6" s="14">
        <v>8.0130599999999996E-2</v>
      </c>
      <c r="AC6" s="13">
        <v>7.4118151000000001</v>
      </c>
      <c r="AD6" s="13">
        <v>0.14961679999999999</v>
      </c>
      <c r="AE6" s="13">
        <v>2.40298E-2</v>
      </c>
      <c r="AF6" s="13">
        <v>3.5182999999999998E-3</v>
      </c>
      <c r="AG6" s="13">
        <v>2.6499999999999999E-4</v>
      </c>
      <c r="AH6" s="13">
        <v>7.7429999999999999E-3</v>
      </c>
      <c r="AI6" s="13">
        <v>5.7498706999999998</v>
      </c>
      <c r="AJ6" s="13">
        <v>4.8992201</v>
      </c>
      <c r="AK6" s="13">
        <v>4.4576017999999999</v>
      </c>
      <c r="AL6" s="14">
        <v>4.2243094000000001</v>
      </c>
      <c r="AM6" s="13">
        <v>4.1555616000000004</v>
      </c>
      <c r="AN6" s="13">
        <v>3.8154156000000001</v>
      </c>
      <c r="AO6" s="13">
        <v>3.5451624000000002</v>
      </c>
      <c r="AP6" s="13">
        <v>3.2984186000000002</v>
      </c>
      <c r="AQ6" s="13">
        <v>2.8354191000000002</v>
      </c>
      <c r="AR6" s="13">
        <v>2.6671725999999998</v>
      </c>
      <c r="AS6" s="13">
        <v>2.4854498</v>
      </c>
      <c r="AT6" s="13">
        <v>2.3561006999999998</v>
      </c>
      <c r="AU6" s="13">
        <v>2.2886582</v>
      </c>
      <c r="AV6" s="14">
        <v>2.1890526000000001</v>
      </c>
      <c r="AW6" s="13">
        <v>2.0720124000000002</v>
      </c>
      <c r="AX6" s="13">
        <v>1.9716073000000001</v>
      </c>
      <c r="AY6" s="13">
        <v>1.8577395999999999</v>
      </c>
      <c r="AZ6" s="13">
        <v>1.7591105</v>
      </c>
      <c r="BA6" s="13">
        <v>1.6528305000000001</v>
      </c>
      <c r="BB6" s="13">
        <v>1.5607306000000001</v>
      </c>
      <c r="BC6" s="13">
        <v>1.4463963</v>
      </c>
      <c r="BD6" s="13">
        <v>1.3154918</v>
      </c>
      <c r="BE6" s="13">
        <v>1.2561142000000001</v>
      </c>
      <c r="BF6" s="14">
        <v>1.2218547</v>
      </c>
      <c r="BG6" s="13">
        <v>1.1728076000000001</v>
      </c>
      <c r="BH6" s="13">
        <v>1.1312434</v>
      </c>
      <c r="BI6" s="13">
        <v>1.0720461999999999</v>
      </c>
      <c r="BJ6" s="12"/>
      <c r="BK6" s="12"/>
    </row>
    <row r="7" spans="1:63" s="2" customFormat="1" ht="12.75">
      <c r="A7" s="2" t="s">
        <v>16</v>
      </c>
      <c r="B7" s="3" t="s">
        <v>17</v>
      </c>
      <c r="C7" s="15" t="s">
        <v>18</v>
      </c>
      <c r="D7" s="16"/>
      <c r="E7" s="17">
        <v>5.6915000000000004E-3</v>
      </c>
      <c r="F7" s="17">
        <v>4.1720999999999998E-3</v>
      </c>
      <c r="G7" s="17">
        <v>3.0494167999999999</v>
      </c>
      <c r="H7" s="18">
        <v>2.5095727000000001</v>
      </c>
      <c r="I7" s="17">
        <v>2.0064696999999998</v>
      </c>
      <c r="J7" s="17">
        <v>1.6917903999999999</v>
      </c>
      <c r="K7" s="17">
        <v>1.4322237</v>
      </c>
      <c r="L7" s="17">
        <v>1.1794914000000001</v>
      </c>
      <c r="M7" s="17">
        <v>1.0302028000000001</v>
      </c>
      <c r="N7" s="17">
        <v>0.89619170000000004</v>
      </c>
      <c r="O7" s="17">
        <v>0.66613599999999995</v>
      </c>
      <c r="P7" s="17">
        <v>0.52297819999999995</v>
      </c>
      <c r="Q7" s="17">
        <v>0.38047350000000002</v>
      </c>
      <c r="R7" s="18">
        <v>0.29012789999999999</v>
      </c>
      <c r="S7" s="17">
        <v>0.2097292</v>
      </c>
      <c r="T7" s="17">
        <v>0.13454099999999999</v>
      </c>
      <c r="U7" s="17">
        <v>8.1959699999999996E-2</v>
      </c>
      <c r="V7" s="17">
        <v>4.2949500000000002E-2</v>
      </c>
      <c r="W7" s="17">
        <v>1.9497299999999999E-2</v>
      </c>
      <c r="X7" s="17">
        <v>6.8424999999999996E-3</v>
      </c>
      <c r="Y7" s="17">
        <v>1.9959999999999999E-3</v>
      </c>
      <c r="Z7" s="17">
        <v>0.71203349999999999</v>
      </c>
      <c r="AA7" s="17">
        <v>0.30317189999999999</v>
      </c>
      <c r="AB7" s="18">
        <v>6.7178699999999994E-2</v>
      </c>
      <c r="AC7" s="17">
        <v>6.9071781999999997</v>
      </c>
      <c r="AD7" s="17">
        <v>0.1033265</v>
      </c>
      <c r="AE7" s="17">
        <v>2.2883299999999999E-2</v>
      </c>
      <c r="AF7" s="17">
        <v>2.9361000000000001E-3</v>
      </c>
      <c r="AG7" s="17">
        <v>2.0809999999999999E-4</v>
      </c>
      <c r="AH7" s="17">
        <v>5.4818000000000002E-3</v>
      </c>
      <c r="AI7" s="17">
        <v>5.7498706999999998</v>
      </c>
      <c r="AJ7" s="17">
        <v>4.8992201</v>
      </c>
      <c r="AK7" s="17">
        <v>4.4576017999999999</v>
      </c>
      <c r="AL7" s="18">
        <v>4.2243094000000001</v>
      </c>
      <c r="AM7" s="17">
        <v>4.1555616000000004</v>
      </c>
      <c r="AN7" s="17">
        <v>3.8154156000000001</v>
      </c>
      <c r="AO7" s="17">
        <v>3.5275248000000001</v>
      </c>
      <c r="AP7" s="17">
        <v>3.2728901000000001</v>
      </c>
      <c r="AQ7" s="17">
        <v>2.8034596999999999</v>
      </c>
      <c r="AR7" s="17">
        <v>2.6615833000000002</v>
      </c>
      <c r="AS7" s="17">
        <v>2.4671924999999999</v>
      </c>
      <c r="AT7" s="17">
        <v>2.3521021000000002</v>
      </c>
      <c r="AU7" s="17">
        <v>2.2836341999999998</v>
      </c>
      <c r="AV7" s="18">
        <v>2.1762130000000002</v>
      </c>
      <c r="AW7" s="17">
        <v>2.0645799999999999</v>
      </c>
      <c r="AX7" s="17">
        <v>1.9621888000000001</v>
      </c>
      <c r="AY7" s="17">
        <v>1.8435443</v>
      </c>
      <c r="AZ7" s="17">
        <v>1.7515787</v>
      </c>
      <c r="BA7" s="17">
        <v>1.6444439</v>
      </c>
      <c r="BB7" s="17">
        <v>1.5486511999999999</v>
      </c>
      <c r="BC7" s="17">
        <v>1.4310837000000001</v>
      </c>
      <c r="BD7" s="17">
        <v>1.3088168</v>
      </c>
      <c r="BE7" s="17">
        <v>1.2534818999999999</v>
      </c>
      <c r="BF7" s="18">
        <v>1.2192942</v>
      </c>
      <c r="BG7" s="17">
        <v>1.1644237</v>
      </c>
      <c r="BH7" s="17">
        <v>1.1313565000000001</v>
      </c>
      <c r="BI7" s="17">
        <v>1.0656523</v>
      </c>
      <c r="BJ7" s="16"/>
      <c r="BK7" s="16"/>
    </row>
    <row r="8" spans="1:63" s="2" customFormat="1" ht="12.75">
      <c r="A8" s="2" t="s">
        <v>19</v>
      </c>
      <c r="B8" s="3" t="s">
        <v>20</v>
      </c>
      <c r="C8" s="11" t="s">
        <v>21</v>
      </c>
      <c r="D8" s="12"/>
      <c r="E8" s="13">
        <v>5.6915000000000004E-3</v>
      </c>
      <c r="F8" s="13">
        <v>3.9950999999999997E-3</v>
      </c>
      <c r="G8" s="13">
        <v>2.9955189999999998</v>
      </c>
      <c r="H8" s="14">
        <v>2.4444203</v>
      </c>
      <c r="I8" s="13">
        <v>1.9819624</v>
      </c>
      <c r="J8" s="13">
        <v>1.6761739</v>
      </c>
      <c r="K8" s="13">
        <v>1.4120702000000001</v>
      </c>
      <c r="L8" s="13">
        <v>1.1599378</v>
      </c>
      <c r="M8" s="13">
        <v>1.0172858</v>
      </c>
      <c r="N8" s="13">
        <v>0.87752750000000002</v>
      </c>
      <c r="O8" s="13">
        <v>0.65112190000000003</v>
      </c>
      <c r="P8" s="13">
        <v>0.50786379999999998</v>
      </c>
      <c r="Q8" s="13">
        <v>0.36861240000000001</v>
      </c>
      <c r="R8" s="14">
        <v>0.28154869999999999</v>
      </c>
      <c r="S8" s="13">
        <v>0.20200750000000001</v>
      </c>
      <c r="T8" s="13">
        <v>0.1301177</v>
      </c>
      <c r="U8" s="13">
        <v>7.7320600000000003E-2</v>
      </c>
      <c r="V8" s="13">
        <v>4.0710499999999997E-2</v>
      </c>
      <c r="W8" s="13">
        <v>1.8053099999999999E-2</v>
      </c>
      <c r="X8" s="13">
        <v>6.2832000000000001E-3</v>
      </c>
      <c r="Y8" s="13">
        <v>1.8144999999999999E-3</v>
      </c>
      <c r="Z8" s="13">
        <v>0.70219969999999998</v>
      </c>
      <c r="AA8" s="13">
        <v>0.24559919999999999</v>
      </c>
      <c r="AB8" s="14">
        <v>5.7037400000000002E-2</v>
      </c>
      <c r="AC8" s="13">
        <v>6.2828366000000004</v>
      </c>
      <c r="AD8" s="13">
        <v>9.5787999999999998E-2</v>
      </c>
      <c r="AE8" s="13">
        <v>2.1450400000000001E-2</v>
      </c>
      <c r="AF8" s="13">
        <v>2.3784000000000001E-3</v>
      </c>
      <c r="AG8" s="13">
        <v>1.616E-4</v>
      </c>
      <c r="AH8" s="13">
        <v>3.8013000000000001E-3</v>
      </c>
      <c r="AI8" s="13">
        <v>5.7498706999999998</v>
      </c>
      <c r="AJ8" s="13">
        <v>4.8992201</v>
      </c>
      <c r="AK8" s="13">
        <v>4.4576017999999999</v>
      </c>
      <c r="AL8" s="14">
        <v>4.2243094000000001</v>
      </c>
      <c r="AM8" s="13">
        <v>4.1555616000000004</v>
      </c>
      <c r="AN8" s="13">
        <v>3.8154156000000001</v>
      </c>
      <c r="AO8" s="13">
        <v>3.5103241999999999</v>
      </c>
      <c r="AP8" s="13">
        <v>3.2592013999999998</v>
      </c>
      <c r="AQ8" s="13">
        <v>2.7798311</v>
      </c>
      <c r="AR8" s="13">
        <v>2.6472878999999998</v>
      </c>
      <c r="AS8" s="13">
        <v>2.4468833999999999</v>
      </c>
      <c r="AT8" s="13">
        <v>2.3457685000000001</v>
      </c>
      <c r="AU8" s="13">
        <v>2.2777121</v>
      </c>
      <c r="AV8" s="14">
        <v>2.1640940999999998</v>
      </c>
      <c r="AW8" s="13">
        <v>2.0524703999999998</v>
      </c>
      <c r="AX8" s="13">
        <v>1.9499044000000001</v>
      </c>
      <c r="AY8" s="13">
        <v>1.8307291999999999</v>
      </c>
      <c r="AZ8" s="13">
        <v>1.742691</v>
      </c>
      <c r="BA8" s="13">
        <v>1.6369141</v>
      </c>
      <c r="BB8" s="13">
        <v>1.5397208</v>
      </c>
      <c r="BC8" s="13">
        <v>1.4225483999999999</v>
      </c>
      <c r="BD8" s="13">
        <v>1.2976569</v>
      </c>
      <c r="BE8" s="13">
        <v>1.2504807</v>
      </c>
      <c r="BF8" s="14">
        <v>1.2175895000000001</v>
      </c>
      <c r="BG8" s="13">
        <v>1.1603625</v>
      </c>
      <c r="BH8" s="13">
        <v>1.1380711999999999</v>
      </c>
      <c r="BI8" s="13">
        <v>1.0609839999999999</v>
      </c>
      <c r="BJ8" s="12"/>
      <c r="BK8" s="12"/>
    </row>
    <row r="9" spans="1:63" s="2" customFormat="1" ht="12.75">
      <c r="A9" s="2" t="s">
        <v>22</v>
      </c>
      <c r="B9" s="3" t="s">
        <v>23</v>
      </c>
      <c r="C9" s="15" t="s">
        <v>24</v>
      </c>
      <c r="D9" s="16"/>
      <c r="E9" s="17">
        <v>5.0175000000000003E-3</v>
      </c>
      <c r="F9" s="17">
        <v>3.8381999999999999E-3</v>
      </c>
      <c r="G9" s="17">
        <v>2.9131364999999998</v>
      </c>
      <c r="H9" s="18">
        <v>2.3766254999999998</v>
      </c>
      <c r="I9" s="17">
        <v>1.9555362000000001</v>
      </c>
      <c r="J9" s="17">
        <v>1.6507772999999999</v>
      </c>
      <c r="K9" s="17">
        <v>1.3846388999999999</v>
      </c>
      <c r="L9" s="17">
        <v>1.1394877000000001</v>
      </c>
      <c r="M9" s="17">
        <v>1.0061465999999999</v>
      </c>
      <c r="N9" s="17">
        <v>0.84928630000000005</v>
      </c>
      <c r="O9" s="17">
        <v>0.63943919999999999</v>
      </c>
      <c r="P9" s="17">
        <v>0.49331120000000001</v>
      </c>
      <c r="Q9" s="17">
        <v>0.35671619999999998</v>
      </c>
      <c r="R9" s="18">
        <v>0.27331529999999998</v>
      </c>
      <c r="S9" s="17">
        <v>0.1955035</v>
      </c>
      <c r="T9" s="17">
        <v>0.12608230000000001</v>
      </c>
      <c r="U9" s="17">
        <v>7.2943999999999995E-2</v>
      </c>
      <c r="V9" s="17">
        <v>3.85881E-2</v>
      </c>
      <c r="W9" s="17">
        <v>1.6746799999999999E-2</v>
      </c>
      <c r="X9" s="17">
        <v>5.7539000000000002E-3</v>
      </c>
      <c r="Y9" s="17">
        <v>1.6615E-3</v>
      </c>
      <c r="Z9" s="17">
        <v>0.69338949999999999</v>
      </c>
      <c r="AA9" s="17">
        <v>0.20809820000000001</v>
      </c>
      <c r="AB9" s="18">
        <v>4.7718099999999999E-2</v>
      </c>
      <c r="AC9" s="17">
        <v>5.0329457</v>
      </c>
      <c r="AD9" s="17">
        <v>8.7437699999999993E-2</v>
      </c>
      <c r="AE9" s="17">
        <v>1.9354400000000001E-2</v>
      </c>
      <c r="AF9" s="17">
        <v>1.9294E-3</v>
      </c>
      <c r="AG9" s="17">
        <v>1.2400000000000001E-4</v>
      </c>
      <c r="AH9" s="17">
        <v>7.2267421000000001</v>
      </c>
      <c r="AI9" s="17">
        <v>5.3675088999999998</v>
      </c>
      <c r="AJ9" s="17">
        <v>4.5891079000000001</v>
      </c>
      <c r="AK9" s="17">
        <v>4.4576017999999999</v>
      </c>
      <c r="AL9" s="18">
        <v>4.2243094000000001</v>
      </c>
      <c r="AM9" s="17">
        <v>4.1555616000000004</v>
      </c>
      <c r="AN9" s="17">
        <v>3.8154156000000001</v>
      </c>
      <c r="AO9" s="17">
        <v>3.4970355</v>
      </c>
      <c r="AP9" s="17">
        <v>3.2484814000000002</v>
      </c>
      <c r="AQ9" s="17">
        <v>2.7737289000000001</v>
      </c>
      <c r="AR9" s="17">
        <v>2.6325457000000001</v>
      </c>
      <c r="AS9" s="17">
        <v>2.4439506999999998</v>
      </c>
      <c r="AT9" s="17">
        <v>2.3492924999999998</v>
      </c>
      <c r="AU9" s="17">
        <v>2.2711258999999999</v>
      </c>
      <c r="AV9" s="18">
        <v>2.1447908999999998</v>
      </c>
      <c r="AW9" s="17">
        <v>2.0447004999999998</v>
      </c>
      <c r="AX9" s="17">
        <v>1.9462066</v>
      </c>
      <c r="AY9" s="17">
        <v>1.8265282</v>
      </c>
      <c r="AZ9" s="17">
        <v>1.7395598000000001</v>
      </c>
      <c r="BA9" s="17">
        <v>1.6307174</v>
      </c>
      <c r="BB9" s="17">
        <v>1.532518</v>
      </c>
      <c r="BC9" s="17">
        <v>1.4086031999999999</v>
      </c>
      <c r="BD9" s="17">
        <v>1.2924869999999999</v>
      </c>
      <c r="BE9" s="17">
        <v>1.2484831000000001</v>
      </c>
      <c r="BF9" s="18">
        <v>1.2042227000000001</v>
      </c>
      <c r="BG9" s="17">
        <v>1.1596667000000001</v>
      </c>
      <c r="BH9" s="17">
        <v>1.1378436000000001</v>
      </c>
      <c r="BI9" s="17">
        <v>1.0522503000000001</v>
      </c>
      <c r="BJ9" s="16"/>
      <c r="BK9" s="16"/>
    </row>
    <row r="10" spans="1:63" s="2" customFormat="1" ht="12.75">
      <c r="A10" s="2" t="s">
        <v>25</v>
      </c>
      <c r="B10" s="3" t="s">
        <v>26</v>
      </c>
      <c r="C10" s="11" t="s">
        <v>27</v>
      </c>
      <c r="D10" s="12"/>
      <c r="E10" s="13">
        <v>5.0175000000000003E-3</v>
      </c>
      <c r="F10" s="13">
        <v>3.7330000000000002E-3</v>
      </c>
      <c r="G10" s="13">
        <v>2.8415020000000002</v>
      </c>
      <c r="H10" s="14">
        <v>2.3244715999999999</v>
      </c>
      <c r="I10" s="13">
        <v>1.942091</v>
      </c>
      <c r="J10" s="13">
        <v>1.6362565</v>
      </c>
      <c r="K10" s="13">
        <v>1.3575278</v>
      </c>
      <c r="L10" s="13">
        <v>1.1233747999999999</v>
      </c>
      <c r="M10" s="13">
        <v>0.99720070000000005</v>
      </c>
      <c r="N10" s="13">
        <v>0.81350310000000003</v>
      </c>
      <c r="O10" s="13">
        <v>0.62868610000000003</v>
      </c>
      <c r="P10" s="13">
        <v>0.48102119999999998</v>
      </c>
      <c r="Q10" s="13">
        <v>0.3474371</v>
      </c>
      <c r="R10" s="14">
        <v>0.26519890000000002</v>
      </c>
      <c r="S10" s="13">
        <v>0.190327</v>
      </c>
      <c r="T10" s="13">
        <v>0.12217210000000001</v>
      </c>
      <c r="U10" s="13">
        <v>6.8815299999999996E-2</v>
      </c>
      <c r="V10" s="13">
        <v>3.6403999999999999E-2</v>
      </c>
      <c r="W10" s="13">
        <v>1.53641E-2</v>
      </c>
      <c r="X10" s="13">
        <v>5.2166000000000001E-3</v>
      </c>
      <c r="Y10" s="13">
        <v>1.5439E-3</v>
      </c>
      <c r="Z10" s="13">
        <v>0.68522830000000001</v>
      </c>
      <c r="AA10" s="13">
        <v>0.20193800000000001</v>
      </c>
      <c r="AB10" s="14">
        <v>3.8469999999999997E-2</v>
      </c>
      <c r="AC10" s="13">
        <v>3.9086105</v>
      </c>
      <c r="AD10" s="13">
        <v>7.7433299999999997E-2</v>
      </c>
      <c r="AE10" s="13">
        <v>1.7259099999999999E-2</v>
      </c>
      <c r="AF10" s="13">
        <v>1.5943999999999999E-3</v>
      </c>
      <c r="AG10" s="13">
        <v>9.4881599999999996E-2</v>
      </c>
      <c r="AH10" s="13">
        <v>6.8685226000000004</v>
      </c>
      <c r="AI10" s="13">
        <v>5.3675088999999998</v>
      </c>
      <c r="AJ10" s="13">
        <v>4.5891079000000001</v>
      </c>
      <c r="AK10" s="13">
        <v>4.4576017999999999</v>
      </c>
      <c r="AL10" s="14">
        <v>4.2243094000000001</v>
      </c>
      <c r="AM10" s="13">
        <v>4.1555616000000004</v>
      </c>
      <c r="AN10" s="13">
        <v>3.8154156000000001</v>
      </c>
      <c r="AO10" s="13">
        <v>3.4644694999999999</v>
      </c>
      <c r="AP10" s="13">
        <v>3.2236593</v>
      </c>
      <c r="AQ10" s="13">
        <v>2.7787305999999998</v>
      </c>
      <c r="AR10" s="13">
        <v>2.6082885999999998</v>
      </c>
      <c r="AS10" s="13">
        <v>2.4412653</v>
      </c>
      <c r="AT10" s="13">
        <v>2.3497623999999999</v>
      </c>
      <c r="AU10" s="13">
        <v>2.2656882</v>
      </c>
      <c r="AV10" s="14">
        <v>2.1313634000000001</v>
      </c>
      <c r="AW10" s="13">
        <v>2.0402121000000002</v>
      </c>
      <c r="AX10" s="13">
        <v>1.9479598</v>
      </c>
      <c r="AY10" s="13">
        <v>1.8247035</v>
      </c>
      <c r="AZ10" s="13">
        <v>1.7338381</v>
      </c>
      <c r="BA10" s="13">
        <v>1.6295766</v>
      </c>
      <c r="BB10" s="13">
        <v>1.5299171</v>
      </c>
      <c r="BC10" s="13">
        <v>1.4003412</v>
      </c>
      <c r="BD10" s="13">
        <v>1.2855451</v>
      </c>
      <c r="BE10" s="13">
        <v>1.2507344</v>
      </c>
      <c r="BF10" s="14">
        <v>1.1965646000000001</v>
      </c>
      <c r="BG10" s="13">
        <v>1.1586239</v>
      </c>
      <c r="BH10" s="13">
        <v>1.1344403000000001</v>
      </c>
      <c r="BI10" s="13">
        <v>1.0447282</v>
      </c>
      <c r="BJ10" s="12"/>
      <c r="BK10" s="12"/>
    </row>
    <row r="11" spans="1:63" s="2" customFormat="1" ht="12.75">
      <c r="A11" s="2" t="s">
        <v>28</v>
      </c>
      <c r="B11" s="3" t="s">
        <v>29</v>
      </c>
      <c r="C11" s="15" t="s">
        <v>30</v>
      </c>
      <c r="D11" s="16"/>
      <c r="E11" s="17">
        <v>4.8577000000000004E-3</v>
      </c>
      <c r="F11" s="17">
        <v>3.63E-3</v>
      </c>
      <c r="G11" s="17">
        <v>2.7987491000000002</v>
      </c>
      <c r="H11" s="18">
        <v>2.2827270999999998</v>
      </c>
      <c r="I11" s="17">
        <v>1.9278542000000001</v>
      </c>
      <c r="J11" s="17">
        <v>1.6209545999999999</v>
      </c>
      <c r="K11" s="17">
        <v>1.329601</v>
      </c>
      <c r="L11" s="17">
        <v>1.1140215</v>
      </c>
      <c r="M11" s="17">
        <v>0.98892519999999995</v>
      </c>
      <c r="N11" s="17">
        <v>0.77648050000000002</v>
      </c>
      <c r="O11" s="17">
        <v>0.61904150000000002</v>
      </c>
      <c r="P11" s="17">
        <v>0.46797519999999998</v>
      </c>
      <c r="Q11" s="17">
        <v>0.34045760000000003</v>
      </c>
      <c r="R11" s="18">
        <v>0.25802999999999998</v>
      </c>
      <c r="S11" s="17">
        <v>0.18500369999999999</v>
      </c>
      <c r="T11" s="17">
        <v>0.1183831</v>
      </c>
      <c r="U11" s="17">
        <v>6.5042799999999998E-2</v>
      </c>
      <c r="V11" s="17">
        <v>3.4022400000000001E-2</v>
      </c>
      <c r="W11" s="17">
        <v>1.41604E-2</v>
      </c>
      <c r="X11" s="17">
        <v>4.7165999999999996E-3</v>
      </c>
      <c r="Y11" s="17">
        <v>1.4272E-3</v>
      </c>
      <c r="Z11" s="17">
        <v>0.67390570000000005</v>
      </c>
      <c r="AA11" s="17">
        <v>0.18986259999999999</v>
      </c>
      <c r="AB11" s="18">
        <v>3.1882899999999999E-2</v>
      </c>
      <c r="AC11" s="17">
        <v>3.0220826000000001</v>
      </c>
      <c r="AD11" s="17">
        <v>6.9118399999999997E-2</v>
      </c>
      <c r="AE11" s="17">
        <v>1.49274E-2</v>
      </c>
      <c r="AF11" s="17">
        <v>1.2948E-3</v>
      </c>
      <c r="AG11" s="17">
        <v>7.1883600000000006E-2</v>
      </c>
      <c r="AH11" s="17">
        <v>6.5409759000000003</v>
      </c>
      <c r="AI11" s="17">
        <v>5.3675088999999998</v>
      </c>
      <c r="AJ11" s="17">
        <v>4.5891079000000001</v>
      </c>
      <c r="AK11" s="17">
        <v>4.4576017999999999</v>
      </c>
      <c r="AL11" s="18">
        <v>4.2243094000000001</v>
      </c>
      <c r="AM11" s="17">
        <v>4.1555616000000004</v>
      </c>
      <c r="AN11" s="17">
        <v>3.8154156000000001</v>
      </c>
      <c r="AO11" s="17">
        <v>3.4240655000000002</v>
      </c>
      <c r="AP11" s="17">
        <v>3.1917418</v>
      </c>
      <c r="AQ11" s="17">
        <v>2.7712482999999999</v>
      </c>
      <c r="AR11" s="17">
        <v>2.5878445999999999</v>
      </c>
      <c r="AS11" s="17">
        <v>2.4344488000000002</v>
      </c>
      <c r="AT11" s="17">
        <v>2.3453062999999998</v>
      </c>
      <c r="AU11" s="17">
        <v>2.2562120999999999</v>
      </c>
      <c r="AV11" s="18">
        <v>2.1239295999999999</v>
      </c>
      <c r="AW11" s="17">
        <v>2.0355303</v>
      </c>
      <c r="AX11" s="17">
        <v>1.9489342999999999</v>
      </c>
      <c r="AY11" s="17">
        <v>1.8197901000000001</v>
      </c>
      <c r="AZ11" s="17">
        <v>1.7271023999999999</v>
      </c>
      <c r="BA11" s="17">
        <v>1.6269735000000001</v>
      </c>
      <c r="BB11" s="17">
        <v>1.5277782</v>
      </c>
      <c r="BC11" s="17">
        <v>1.3943455</v>
      </c>
      <c r="BD11" s="17">
        <v>1.2797860000000001</v>
      </c>
      <c r="BE11" s="17">
        <v>1.2463721000000001</v>
      </c>
      <c r="BF11" s="18">
        <v>1.1950111000000001</v>
      </c>
      <c r="BG11" s="17">
        <v>1.1576978</v>
      </c>
      <c r="BH11" s="17">
        <v>1.1318371</v>
      </c>
      <c r="BI11" s="17">
        <v>1.0355122000000001</v>
      </c>
      <c r="BJ11" s="16"/>
      <c r="BK11" s="16"/>
    </row>
    <row r="12" spans="1:63" s="2" customFormat="1" ht="12.75">
      <c r="A12" s="2" t="s">
        <v>31</v>
      </c>
      <c r="B12" s="3" t="s">
        <v>32</v>
      </c>
      <c r="C12" s="11" t="s">
        <v>33</v>
      </c>
      <c r="D12" s="13">
        <v>7.6265999999999999E-3</v>
      </c>
      <c r="E12" s="13">
        <v>4.7965999999999998E-3</v>
      </c>
      <c r="F12" s="13">
        <v>3.5292000000000001E-3</v>
      </c>
      <c r="G12" s="13">
        <v>2.7854606999999998</v>
      </c>
      <c r="H12" s="14">
        <v>2.2510599999999998</v>
      </c>
      <c r="I12" s="13">
        <v>1.9104688000000001</v>
      </c>
      <c r="J12" s="13">
        <v>1.6018885</v>
      </c>
      <c r="K12" s="13">
        <v>1.3012440000000001</v>
      </c>
      <c r="L12" s="13">
        <v>1.1061046000000001</v>
      </c>
      <c r="M12" s="13">
        <v>0.97940050000000001</v>
      </c>
      <c r="N12" s="13">
        <v>0.74843879999999996</v>
      </c>
      <c r="O12" s="13">
        <v>0.60672959999999998</v>
      </c>
      <c r="P12" s="13">
        <v>0.45307380000000003</v>
      </c>
      <c r="Q12" s="13">
        <v>0.33575129999999997</v>
      </c>
      <c r="R12" s="14">
        <v>0.25146200000000002</v>
      </c>
      <c r="S12" s="13">
        <v>0.17785889999999999</v>
      </c>
      <c r="T12" s="13">
        <v>0.1149345</v>
      </c>
      <c r="U12" s="13">
        <v>6.1534999999999999E-2</v>
      </c>
      <c r="V12" s="13">
        <v>3.1796699999999997E-2</v>
      </c>
      <c r="W12" s="13">
        <v>1.29319E-2</v>
      </c>
      <c r="X12" s="13">
        <v>4.2684000000000003E-3</v>
      </c>
      <c r="Y12" s="13">
        <v>1.3082E-3</v>
      </c>
      <c r="Z12" s="13">
        <v>0.66249060000000004</v>
      </c>
      <c r="AA12" s="13">
        <v>0.17965629999999999</v>
      </c>
      <c r="AB12" s="14">
        <v>2.571E-2</v>
      </c>
      <c r="AC12" s="13">
        <v>2.2229176000000002</v>
      </c>
      <c r="AD12" s="13">
        <v>6.1296900000000001E-2</v>
      </c>
      <c r="AE12" s="13">
        <v>1.29108E-2</v>
      </c>
      <c r="AF12" s="13">
        <v>1.0499000000000001E-3</v>
      </c>
      <c r="AG12" s="13">
        <v>5.3491200000000003E-2</v>
      </c>
      <c r="AH12" s="13">
        <v>6.4362456000000003</v>
      </c>
      <c r="AI12" s="13">
        <v>5.1056132999999999</v>
      </c>
      <c r="AJ12" s="13">
        <v>4.5891079000000001</v>
      </c>
      <c r="AK12" s="13">
        <v>4.4576017999999999</v>
      </c>
      <c r="AL12" s="14">
        <v>4.2243094000000001</v>
      </c>
      <c r="AM12" s="13">
        <v>4.1555616000000004</v>
      </c>
      <c r="AN12" s="13">
        <v>3.8154156000000001</v>
      </c>
      <c r="AO12" s="13">
        <v>3.4111033000000002</v>
      </c>
      <c r="AP12" s="13">
        <v>3.172075</v>
      </c>
      <c r="AQ12" s="13">
        <v>2.7555417000000002</v>
      </c>
      <c r="AR12" s="13">
        <v>2.5752259999999998</v>
      </c>
      <c r="AS12" s="13">
        <v>2.4305599</v>
      </c>
      <c r="AT12" s="13">
        <v>2.3441342999999999</v>
      </c>
      <c r="AU12" s="13">
        <v>2.2496879999999999</v>
      </c>
      <c r="AV12" s="14">
        <v>2.1184216999999999</v>
      </c>
      <c r="AW12" s="13">
        <v>2.0316702000000002</v>
      </c>
      <c r="AX12" s="13">
        <v>1.9429111999999999</v>
      </c>
      <c r="AY12" s="13">
        <v>1.8101961</v>
      </c>
      <c r="AZ12" s="13">
        <v>1.7188519</v>
      </c>
      <c r="BA12" s="13">
        <v>1.6225925000000001</v>
      </c>
      <c r="BB12" s="13">
        <v>1.5218430000000001</v>
      </c>
      <c r="BC12" s="13">
        <v>1.3889286999999999</v>
      </c>
      <c r="BD12" s="13">
        <v>1.2768493000000001</v>
      </c>
      <c r="BE12" s="13">
        <v>1.2450026000000001</v>
      </c>
      <c r="BF12" s="14">
        <v>1.1939366</v>
      </c>
      <c r="BG12" s="13">
        <v>1.1566567999999999</v>
      </c>
      <c r="BH12" s="13">
        <v>1.1267666000000001</v>
      </c>
      <c r="BI12" s="13">
        <v>1.0238404000000001</v>
      </c>
      <c r="BJ12" s="12"/>
      <c r="BK12" s="12"/>
    </row>
    <row r="13" spans="1:63" s="2" customFormat="1" ht="12.75">
      <c r="A13" s="2" t="s">
        <v>34</v>
      </c>
      <c r="B13" s="3" t="s">
        <v>35</v>
      </c>
      <c r="C13" s="15" t="s">
        <v>36</v>
      </c>
      <c r="D13" s="17">
        <v>7.6265999999999999E-3</v>
      </c>
      <c r="E13" s="17">
        <v>4.7517999999999996E-3</v>
      </c>
      <c r="F13" s="17">
        <v>3.4385000000000002E-3</v>
      </c>
      <c r="G13" s="17">
        <v>2.7662645000000001</v>
      </c>
      <c r="H13" s="18">
        <v>2.2176770000000001</v>
      </c>
      <c r="I13" s="17">
        <v>1.8798598</v>
      </c>
      <c r="J13" s="17">
        <v>1.5721689000000001</v>
      </c>
      <c r="K13" s="17">
        <v>1.275563</v>
      </c>
      <c r="L13" s="17">
        <v>1.0956172</v>
      </c>
      <c r="M13" s="17">
        <v>0.97277950000000002</v>
      </c>
      <c r="N13" s="17">
        <v>0.73262159999999998</v>
      </c>
      <c r="O13" s="17">
        <v>0.59383249999999999</v>
      </c>
      <c r="P13" s="17">
        <v>0.43730449999999998</v>
      </c>
      <c r="Q13" s="17">
        <v>0.33115899999999998</v>
      </c>
      <c r="R13" s="18">
        <v>0.24563080000000001</v>
      </c>
      <c r="S13" s="17">
        <v>0.17005799999999999</v>
      </c>
      <c r="T13" s="17">
        <v>0.1113712</v>
      </c>
      <c r="U13" s="17">
        <v>5.8216499999999997E-2</v>
      </c>
      <c r="V13" s="17">
        <v>2.97165E-2</v>
      </c>
      <c r="W13" s="17">
        <v>1.1788399999999999E-2</v>
      </c>
      <c r="X13" s="17">
        <v>3.7908E-3</v>
      </c>
      <c r="Y13" s="17">
        <v>1.2001E-3</v>
      </c>
      <c r="Z13" s="17">
        <v>0.65012289999999995</v>
      </c>
      <c r="AA13" s="17">
        <v>0.16455059999999999</v>
      </c>
      <c r="AB13" s="18">
        <v>2.0204300000000001E-2</v>
      </c>
      <c r="AC13" s="17">
        <v>1.6152449</v>
      </c>
      <c r="AD13" s="17">
        <v>5.3675E-2</v>
      </c>
      <c r="AE13" s="17">
        <v>1.0663000000000001E-2</v>
      </c>
      <c r="AF13" s="17">
        <v>8.3670000000000001E-4</v>
      </c>
      <c r="AG13" s="17">
        <v>3.95748E-2</v>
      </c>
      <c r="AH13" s="17">
        <v>6.3160917000000003</v>
      </c>
      <c r="AI13" s="17">
        <v>5.1056132999999999</v>
      </c>
      <c r="AJ13" s="17">
        <v>4.5891079000000001</v>
      </c>
      <c r="AK13" s="17">
        <v>4.4576017999999999</v>
      </c>
      <c r="AL13" s="18">
        <v>4.2243094000000001</v>
      </c>
      <c r="AM13" s="17">
        <v>4.1555616000000004</v>
      </c>
      <c r="AN13" s="17">
        <v>3.8154156000000001</v>
      </c>
      <c r="AO13" s="17">
        <v>3.3985287999999998</v>
      </c>
      <c r="AP13" s="17">
        <v>3.1437808999999999</v>
      </c>
      <c r="AQ13" s="17">
        <v>2.7374743000000001</v>
      </c>
      <c r="AR13" s="17">
        <v>2.5670115999999998</v>
      </c>
      <c r="AS13" s="17">
        <v>2.4170246</v>
      </c>
      <c r="AT13" s="17">
        <v>2.3373558999999999</v>
      </c>
      <c r="AU13" s="17">
        <v>2.2443016999999998</v>
      </c>
      <c r="AV13" s="18">
        <v>2.1120853999999998</v>
      </c>
      <c r="AW13" s="17">
        <v>2.0280197000000002</v>
      </c>
      <c r="AX13" s="17">
        <v>1.9309394</v>
      </c>
      <c r="AY13" s="17">
        <v>1.8026249999999999</v>
      </c>
      <c r="AZ13" s="17">
        <v>1.7077515000000001</v>
      </c>
      <c r="BA13" s="17">
        <v>1.6148412999999999</v>
      </c>
      <c r="BB13" s="17">
        <v>1.5145731</v>
      </c>
      <c r="BC13" s="17">
        <v>1.3798219</v>
      </c>
      <c r="BD13" s="17">
        <v>1.2744279000000001</v>
      </c>
      <c r="BE13" s="17">
        <v>1.2407840000000001</v>
      </c>
      <c r="BF13" s="18">
        <v>1.1870517</v>
      </c>
      <c r="BG13" s="17">
        <v>1.1556166999999999</v>
      </c>
      <c r="BH13" s="17">
        <v>1.1162736</v>
      </c>
      <c r="BI13" s="17">
        <v>1.0117</v>
      </c>
      <c r="BJ13" s="16"/>
      <c r="BK13" s="16"/>
    </row>
    <row r="14" spans="1:63" s="2" customFormat="1" ht="12.75">
      <c r="A14" s="2" t="s">
        <v>37</v>
      </c>
      <c r="B14" s="3" t="s">
        <v>38</v>
      </c>
      <c r="C14" s="19" t="s">
        <v>39</v>
      </c>
      <c r="D14" s="20">
        <v>7.6265999999999999E-3</v>
      </c>
      <c r="E14" s="20">
        <v>4.6788999999999997E-3</v>
      </c>
      <c r="F14" s="20">
        <v>3.3612E-3</v>
      </c>
      <c r="G14" s="20">
        <v>2.7276793000000001</v>
      </c>
      <c r="H14" s="21">
        <v>2.1821434000000002</v>
      </c>
      <c r="I14" s="20">
        <v>1.8412823</v>
      </c>
      <c r="J14" s="20">
        <v>1.5394814999999999</v>
      </c>
      <c r="K14" s="20">
        <v>1.2549927999999999</v>
      </c>
      <c r="L14" s="20">
        <v>1.0884246</v>
      </c>
      <c r="M14" s="20">
        <v>0.96453670000000002</v>
      </c>
      <c r="N14" s="20">
        <v>0.72351690000000002</v>
      </c>
      <c r="O14" s="20">
        <v>0.58249379999999995</v>
      </c>
      <c r="P14" s="20">
        <v>0.4244541</v>
      </c>
      <c r="Q14" s="20">
        <v>0.3262852</v>
      </c>
      <c r="R14" s="21">
        <v>0.2394985</v>
      </c>
      <c r="S14" s="20">
        <v>0.16271450000000001</v>
      </c>
      <c r="T14" s="20">
        <v>0.1079184</v>
      </c>
      <c r="U14" s="20">
        <v>5.5181599999999997E-2</v>
      </c>
      <c r="V14" s="20">
        <v>2.7902799999999998E-2</v>
      </c>
      <c r="W14" s="20">
        <v>1.08749E-2</v>
      </c>
      <c r="X14" s="20">
        <v>3.4493000000000002E-3</v>
      </c>
      <c r="Y14" s="20">
        <v>1.08E-3</v>
      </c>
      <c r="Z14" s="20">
        <v>0.62941250000000004</v>
      </c>
      <c r="AA14" s="20">
        <v>0.1458267</v>
      </c>
      <c r="AB14" s="21">
        <v>1.59189E-2</v>
      </c>
      <c r="AC14" s="20">
        <v>1.1421577999999999</v>
      </c>
      <c r="AD14" s="20">
        <v>4.64397E-2</v>
      </c>
      <c r="AE14" s="20">
        <v>8.4305999999999999E-3</v>
      </c>
      <c r="AF14" s="20">
        <v>6.7639999999999996E-4</v>
      </c>
      <c r="AG14" s="20">
        <v>2.9555100000000001E-2</v>
      </c>
      <c r="AH14" s="20">
        <v>6.1347592999999998</v>
      </c>
      <c r="AI14" s="20">
        <v>5.1056132999999999</v>
      </c>
      <c r="AJ14" s="20">
        <v>4.5891079000000001</v>
      </c>
      <c r="AK14" s="20">
        <v>4.4576017999999999</v>
      </c>
      <c r="AL14" s="21">
        <v>4.2243094000000001</v>
      </c>
      <c r="AM14" s="20">
        <v>4.1555616000000004</v>
      </c>
      <c r="AN14" s="20">
        <v>3.8154156000000001</v>
      </c>
      <c r="AO14" s="20">
        <v>3.3652131999999999</v>
      </c>
      <c r="AP14" s="20">
        <v>3.0797227</v>
      </c>
      <c r="AQ14" s="20">
        <v>2.7328285000000001</v>
      </c>
      <c r="AR14" s="20">
        <v>2.5509406999999999</v>
      </c>
      <c r="AS14" s="20">
        <v>2.3983177000000002</v>
      </c>
      <c r="AT14" s="20">
        <v>2.3287396</v>
      </c>
      <c r="AU14" s="20">
        <v>2.2391516</v>
      </c>
      <c r="AV14" s="21">
        <v>2.1017866999999999</v>
      </c>
      <c r="AW14" s="20">
        <v>2.0191355</v>
      </c>
      <c r="AX14" s="20">
        <v>1.9144749000000001</v>
      </c>
      <c r="AY14" s="20">
        <v>1.7943709000000001</v>
      </c>
      <c r="AZ14" s="20">
        <v>1.6985792</v>
      </c>
      <c r="BA14" s="20">
        <v>1.6056888</v>
      </c>
      <c r="BB14" s="20">
        <v>1.5088394999999999</v>
      </c>
      <c r="BC14" s="20">
        <v>1.3681922</v>
      </c>
      <c r="BD14" s="20">
        <v>1.2711228999999999</v>
      </c>
      <c r="BE14" s="20">
        <v>1.2368261</v>
      </c>
      <c r="BF14" s="21">
        <v>1.1848006</v>
      </c>
      <c r="BG14" s="20">
        <v>1.1540010999999999</v>
      </c>
      <c r="BH14" s="20">
        <v>1.1073044999999999</v>
      </c>
      <c r="BI14" s="20">
        <v>1</v>
      </c>
      <c r="BJ14" s="22"/>
      <c r="BK14" s="22"/>
    </row>
    <row r="15" spans="1:63" customFormat="1">
      <c r="B15" s="23"/>
      <c r="C15" s="24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  <c r="AH15" s="25"/>
      <c r="AI15" s="25"/>
      <c r="AJ15" s="25"/>
      <c r="AK15" s="25"/>
      <c r="AL15" s="25"/>
      <c r="AM15" s="25"/>
      <c r="AN15" s="25"/>
      <c r="AO15" s="25"/>
      <c r="AP15" s="25"/>
      <c r="AQ15" s="25"/>
      <c r="AR15" s="25"/>
      <c r="AS15" s="25"/>
      <c r="AT15" s="25"/>
      <c r="AU15" s="25"/>
      <c r="AV15" s="25"/>
      <c r="AW15" s="25"/>
      <c r="AX15" s="25"/>
      <c r="AY15" s="25"/>
      <c r="AZ15" s="25"/>
      <c r="BA15" s="25"/>
      <c r="BB15" s="25"/>
      <c r="BC15" s="25"/>
      <c r="BD15" s="25"/>
      <c r="BE15" s="25"/>
      <c r="BF15" s="25"/>
      <c r="BG15" s="25"/>
      <c r="BH15" s="25"/>
      <c r="BI15" s="25"/>
      <c r="BJ15" s="25"/>
      <c r="BK15" s="25"/>
    </row>
    <row r="17" spans="3:3" ht="23.25">
      <c r="C17" s="57" t="s">
        <v>107</v>
      </c>
    </row>
  </sheetData>
  <hyperlinks>
    <hyperlink ref="C17" location="MENU!A1" display="# MENU"/>
  </hyperlinks>
  <pageMargins left="0.511811024" right="0.511811024" top="0.78740157500000008" bottom="0.78740157500000008" header="0.31496062000000008" footer="0.31496062000000008"/>
  <pageSetup paperSize="0" fitToWidth="0" fitToHeight="0" orientation="portrait" horizontalDpi="0" verticalDpi="0" copie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>
    <tabColor rgb="FF323232"/>
  </sheetPr>
  <dimension ref="A1:AE702"/>
  <sheetViews>
    <sheetView workbookViewId="0">
      <selection activeCell="Q5" sqref="Q5"/>
    </sheetView>
  </sheetViews>
  <sheetFormatPr defaultRowHeight="15"/>
  <cols>
    <col min="1" max="1" width="11.85546875" customWidth="1"/>
    <col min="2" max="2" width="32.85546875" style="27" customWidth="1"/>
    <col min="3" max="3" width="0.5703125" customWidth="1"/>
    <col min="4" max="4" width="3.28515625" hidden="1" customWidth="1"/>
    <col min="5" max="5" width="10.42578125" bestFit="1" customWidth="1"/>
    <col min="6" max="6" width="5.42578125" bestFit="1" customWidth="1"/>
    <col min="7" max="7" width="8.140625" bestFit="1" customWidth="1"/>
    <col min="8" max="8" width="12.140625" style="28" bestFit="1" customWidth="1"/>
    <col min="9" max="9" width="16.7109375" style="28" customWidth="1"/>
    <col min="10" max="10" width="16.28515625" style="28" customWidth="1"/>
    <col min="11" max="11" width="16.5703125" style="28" customWidth="1"/>
    <col min="12" max="16" width="12.140625" style="28" customWidth="1"/>
    <col min="17" max="21" width="8.85546875" customWidth="1"/>
    <col min="22" max="22" width="15.5703125" customWidth="1"/>
    <col min="23" max="23" width="13.28515625" bestFit="1" customWidth="1"/>
    <col min="24" max="24" width="18.140625" customWidth="1"/>
    <col min="25" max="25" width="8.85546875" customWidth="1"/>
    <col min="26" max="26" width="16.5703125" bestFit="1" customWidth="1"/>
    <col min="27" max="28" width="8.85546875" customWidth="1"/>
    <col min="29" max="29" width="10.42578125" customWidth="1"/>
    <col min="30" max="30" width="4.140625" customWidth="1"/>
    <col min="31" max="31" width="1.7109375" customWidth="1"/>
    <col min="32" max="32" width="8.85546875" customWidth="1"/>
  </cols>
  <sheetData>
    <row r="1" spans="1:31" ht="23.25">
      <c r="A1" s="26" t="s">
        <v>40</v>
      </c>
      <c r="G1" s="57" t="s">
        <v>107</v>
      </c>
      <c r="AD1">
        <v>1</v>
      </c>
      <c r="AE1" t="s">
        <v>5</v>
      </c>
    </row>
    <row r="2" spans="1:31">
      <c r="A2" s="1" t="s">
        <v>41</v>
      </c>
      <c r="AD2">
        <v>2</v>
      </c>
      <c r="AE2" t="s">
        <v>8</v>
      </c>
    </row>
    <row r="3" spans="1:31">
      <c r="A3" t="s">
        <v>42</v>
      </c>
      <c r="AD3">
        <v>3</v>
      </c>
      <c r="AE3" t="s">
        <v>11</v>
      </c>
    </row>
    <row r="4" spans="1:31">
      <c r="A4" s="29" t="s">
        <v>43</v>
      </c>
      <c r="B4" s="30" t="s">
        <v>44</v>
      </c>
      <c r="H4" s="100">
        <v>2027</v>
      </c>
      <c r="I4" s="100">
        <v>2026</v>
      </c>
      <c r="J4" s="100">
        <v>2025</v>
      </c>
      <c r="K4" s="100">
        <v>2024</v>
      </c>
      <c r="L4" s="100">
        <v>2023</v>
      </c>
      <c r="M4" s="100">
        <v>2022</v>
      </c>
      <c r="N4" s="100">
        <v>2021</v>
      </c>
      <c r="O4" s="100">
        <v>2020</v>
      </c>
      <c r="P4" s="100">
        <v>2019</v>
      </c>
      <c r="Q4" s="100">
        <v>2018</v>
      </c>
      <c r="R4" s="59"/>
      <c r="S4" s="108" t="s">
        <v>114</v>
      </c>
      <c r="T4" s="108"/>
      <c r="V4" s="108" t="s">
        <v>115</v>
      </c>
      <c r="W4" s="108"/>
      <c r="Y4" s="108" t="s">
        <v>16049</v>
      </c>
      <c r="Z4" s="108"/>
      <c r="AD4">
        <v>4</v>
      </c>
      <c r="AE4" t="s">
        <v>14</v>
      </c>
    </row>
    <row r="5" spans="1:31" ht="15" customHeight="1">
      <c r="A5" s="31">
        <v>23651</v>
      </c>
      <c r="B5" s="32">
        <v>5.0000000000000001E-3</v>
      </c>
      <c r="C5">
        <f t="shared" ref="C5:C68" si="0">MONTH(A5)</f>
        <v>10</v>
      </c>
      <c r="D5">
        <f t="shared" ref="D5:D68" si="1">C5</f>
        <v>10</v>
      </c>
      <c r="E5" t="str">
        <f>VLOOKUP(D5,$AD$1:$AE$12,2,0)</f>
        <v>Outubro</v>
      </c>
      <c r="F5">
        <f>YEAR(A5)</f>
        <v>1964</v>
      </c>
      <c r="G5" t="str">
        <f>IF(AND(MENU!$AD$18='Juros '!E5,MENU!$AE$19='Juros '!F5),"OK","NÃO OK")</f>
        <v>NÃO OK</v>
      </c>
      <c r="H5" s="37" t="b">
        <f>IF(MENU!$C$10=2027,IF(G5="OK",SUM(B5:$B$690),0))</f>
        <v>0</v>
      </c>
      <c r="I5" s="37" t="b">
        <f>IF(MENU!$C$10=2026,IF(G5="OK",SUM(B5:$B$690),0))</f>
        <v>0</v>
      </c>
      <c r="J5" s="37" t="b">
        <f>IF(MENU!$C$10=2025,IF(G5="OK",SUM(B5:$B$690),0))</f>
        <v>0</v>
      </c>
      <c r="K5" s="37" t="b">
        <f>IF(MENU!$C$10=2024,IF(G5="OK",SUM(B5:$B$690),0))</f>
        <v>0</v>
      </c>
      <c r="L5" s="37" t="b">
        <f>IF(MENU!$C$10=2023,IF(G5="OK",SUM(B5:$B$690),0))</f>
        <v>0</v>
      </c>
      <c r="M5" s="37" t="b">
        <f>IF(MENU!$C$10=2022,IF(G5="OK",SUM(B5:$B$685),0))</f>
        <v>0</v>
      </c>
      <c r="N5" s="37" t="b">
        <f>IF(MENU!$C$10=2021,IF(G5="OK",SUM(B5:$B$673),0))</f>
        <v>0</v>
      </c>
      <c r="O5" s="37" t="b">
        <f>IF(MENU!$C$10=2020,IF(G5="OK",SUM(B5:$B$661,$B$680:$B$690),0))</f>
        <v>0</v>
      </c>
      <c r="P5" s="37" t="b">
        <f>IF(MENU!$C$10=2019,IF(G5="OK",SUM(B5:$B$649,$B$668:$B$690),0))</f>
        <v>0</v>
      </c>
      <c r="Q5">
        <f>IF(MENU!$C$10=2018,IF(G5="OK",SUM(B5:$B$637,$B$656:$B$690),0))</f>
        <v>0</v>
      </c>
      <c r="S5" t="e">
        <f>IF(AND(#REF!='Juros '!E5,#REF!='Juros '!F5),"OK","NÃO OK")</f>
        <v>#REF!</v>
      </c>
      <c r="T5" s="37" t="e">
        <f>IF(#REF!=2020,IF(S5="OK",SUM(B5:$B$661,$B$680:$B$690),0))</f>
        <v>#REF!</v>
      </c>
      <c r="V5" t="e">
        <f>IF(AND(#REF!='Juros '!E5,#REF!='Juros '!F5),"OK","NÃO OK")</f>
        <v>#REF!</v>
      </c>
      <c r="W5" s="37" t="e">
        <f>IF(#REF!=2020,IF(V5="OK",SUM($B5:B$661,$B$680:$B$690),0))</f>
        <v>#REF!</v>
      </c>
      <c r="Y5" t="e">
        <f>IF(AND(#REF!='Juros '!E5,#REF!='Juros '!F5),"OK","NÃO OK")</f>
        <v>#REF!</v>
      </c>
      <c r="Z5" s="37" t="e">
        <f>IF(#REF!=2020,IF(Y5="OK",SUM($B5:B$661,$B$680:$B$690),0))</f>
        <v>#REF!</v>
      </c>
      <c r="AD5">
        <v>5</v>
      </c>
      <c r="AE5" t="s">
        <v>17</v>
      </c>
    </row>
    <row r="6" spans="1:31">
      <c r="A6" s="31">
        <v>23682</v>
      </c>
      <c r="B6" s="32">
        <v>5.0000000000000001E-3</v>
      </c>
      <c r="C6">
        <f t="shared" si="0"/>
        <v>11</v>
      </c>
      <c r="D6">
        <f>C6</f>
        <v>11</v>
      </c>
      <c r="E6" t="str">
        <f>VLOOKUP(D6,$AD$1:$AE$12,2,0)</f>
        <v>Novembro</v>
      </c>
      <c r="F6">
        <f t="shared" ref="F6:F68" si="2">YEAR(A6)</f>
        <v>1964</v>
      </c>
      <c r="G6" t="str">
        <f>IF(AND(MENU!$AD$18='Juros '!E6,MENU!$AE$19='Juros '!F6),"OK","NÃO OK")</f>
        <v>NÃO OK</v>
      </c>
      <c r="H6" s="37" t="b">
        <f>IF(MENU!$C$10=2027,IF(G6="OK",SUM(B6:$B$690),0))</f>
        <v>0</v>
      </c>
      <c r="I6" s="37" t="b">
        <f>IF(MENU!$C$10=2026,IF(G6="OK",SUM(B6:$B$690),0))</f>
        <v>0</v>
      </c>
      <c r="J6" s="37" t="b">
        <f>IF(MENU!$C$10=2025,IF(G6="OK",SUM(B6:$B$690),0))</f>
        <v>0</v>
      </c>
      <c r="K6" s="37" t="b">
        <f>IF(MENU!$C$10=2024,IF(G6="OK",SUM(B6:$B$690),0))</f>
        <v>0</v>
      </c>
      <c r="L6" s="37" t="b">
        <f>IF(MENU!$C$10=2023,IF(G6="OK",SUM(B6:$B$690),0))</f>
        <v>0</v>
      </c>
      <c r="M6" s="37" t="b">
        <f>IF(MENU!$C$10=2022,IF(G6="OK",SUM(B6:$B$685),0))</f>
        <v>0</v>
      </c>
      <c r="N6" s="37" t="b">
        <f>IF(MENU!$C$10=2021,IF(G6="OK",SUM(B6:$B$673),0))</f>
        <v>0</v>
      </c>
      <c r="O6" s="37" t="b">
        <f>IF(MENU!$C$10=2020,IF(G6="OK",SUM(B6:$B$661,$B$680:$B$690),0))</f>
        <v>0</v>
      </c>
      <c r="P6" s="37" t="b">
        <f>IF(MENU!$C$10=2019,IF(G6="OK",SUM(B6:$B$649,$B$668:$B$690),0))</f>
        <v>0</v>
      </c>
      <c r="Q6">
        <f>IF(MENU!$C$10=2018,IF(G6="OK",SUM(B6:$B$637,$B$656:$B$690),0))</f>
        <v>0</v>
      </c>
      <c r="S6" t="e">
        <f>IF(AND(#REF!='Juros '!E6,#REF!='Juros '!F6),"OK","NÃO OK")</f>
        <v>#REF!</v>
      </c>
      <c r="T6" s="37" t="e">
        <f>IF(#REF!=2020,IF(S6="OK",SUM(B6:$B$661,$B$680:$B$690),0))</f>
        <v>#REF!</v>
      </c>
      <c r="V6" t="e">
        <f>IF(AND(#REF!='Juros '!E6,#REF!='Juros '!F6),"OK","NÃO OK")</f>
        <v>#REF!</v>
      </c>
      <c r="W6" s="37" t="e">
        <f>IF(#REF!=2020,IF(V6="OK",SUM($B6:B$661,$B$680:$B$690),0))</f>
        <v>#REF!</v>
      </c>
      <c r="Y6" t="e">
        <f>IF(AND(#REF!='Juros '!E6,#REF!='Juros '!F6),"OK","NÃO OK")</f>
        <v>#REF!</v>
      </c>
      <c r="Z6" s="37" t="e">
        <f>IF(#REF!=2020,IF(Y6="OK",SUM($B6:B$661,$B$680:$B$690),0))</f>
        <v>#REF!</v>
      </c>
      <c r="AD6">
        <v>6</v>
      </c>
      <c r="AE6" t="s">
        <v>20</v>
      </c>
    </row>
    <row r="7" spans="1:31">
      <c r="A7" s="31">
        <v>23712</v>
      </c>
      <c r="B7" s="32">
        <v>5.0000000000000001E-3</v>
      </c>
      <c r="C7">
        <f t="shared" si="0"/>
        <v>12</v>
      </c>
      <c r="D7">
        <f t="shared" si="1"/>
        <v>12</v>
      </c>
      <c r="E7" t="str">
        <f t="shared" ref="E7:E68" si="3">VLOOKUP(D7,$AD$1:$AE$12,2,0)</f>
        <v>Dezembro</v>
      </c>
      <c r="F7">
        <f t="shared" si="2"/>
        <v>1964</v>
      </c>
      <c r="G7" t="str">
        <f>IF(AND(MENU!$AD$18='Juros '!E7,MENU!$AE$19='Juros '!F7),"OK","NÃO OK")</f>
        <v>NÃO OK</v>
      </c>
      <c r="H7" s="37" t="b">
        <f>IF(MENU!$C$10=2027,IF(G7="OK",SUM(B7:$B$690),0))</f>
        <v>0</v>
      </c>
      <c r="I7" s="37" t="b">
        <f>IF(MENU!$C$10=2026,IF(G7="OK",SUM(B7:$B$690),0))</f>
        <v>0</v>
      </c>
      <c r="J7" s="37" t="b">
        <f>IF(MENU!$C$10=2025,IF(G7="OK",SUM(B7:$B$690),0))</f>
        <v>0</v>
      </c>
      <c r="K7" s="37" t="b">
        <f>IF(MENU!$C$10=2024,IF(G7="OK",SUM(B7:$B$690),0))</f>
        <v>0</v>
      </c>
      <c r="L7" s="37" t="b">
        <f>IF(MENU!$C$10=2023,IF(G7="OK",SUM(B7:$B$690),0))</f>
        <v>0</v>
      </c>
      <c r="M7" s="37" t="b">
        <f>IF(MENU!$C$10=2022,IF(G7="OK",SUM(B7:$B$685),0))</f>
        <v>0</v>
      </c>
      <c r="N7" s="37" t="b">
        <f>IF(MENU!$C$10=2021,IF(G7="OK",SUM(B7:$B$673),0))</f>
        <v>0</v>
      </c>
      <c r="O7" s="37" t="b">
        <f>IF(MENU!$C$10=2020,IF(G7="OK",SUM(B7:$B$661,$B$680:$B$690),0))</f>
        <v>0</v>
      </c>
      <c r="P7" s="37" t="b">
        <f>IF(MENU!$C$10=2019,IF(G7="OK",SUM(B7:$B$649,$B$668:$B$690),0))</f>
        <v>0</v>
      </c>
      <c r="Q7">
        <f>IF(MENU!$C$10=2018,IF(G7="OK",SUM(B7:$B$637,$B$656:$B$690),0))</f>
        <v>0</v>
      </c>
      <c r="S7" t="e">
        <f>IF(AND(#REF!='Juros '!E7,#REF!='Juros '!F7),"OK","NÃO OK")</f>
        <v>#REF!</v>
      </c>
      <c r="T7" s="37" t="e">
        <f>IF(#REF!=2020,IF(S7="OK",SUM(B7:$B$661,$B$680:$B$690),0))</f>
        <v>#REF!</v>
      </c>
      <c r="V7" t="e">
        <f>IF(AND(#REF!='Juros '!E7,#REF!='Juros '!F7),"OK","NÃO OK")</f>
        <v>#REF!</v>
      </c>
      <c r="W7" s="37" t="e">
        <f>IF(#REF!=2020,IF(V7="OK",SUM($B7:B$661,$B$680:$B$690),0))</f>
        <v>#REF!</v>
      </c>
      <c r="Y7" t="e">
        <f>IF(AND(#REF!='Juros '!E7,#REF!='Juros '!F7),"OK","NÃO OK")</f>
        <v>#REF!</v>
      </c>
      <c r="Z7" s="37" t="e">
        <f>IF(#REF!=2020,IF(Y7="OK",SUM($B7:B$661,$B$680:$B$690),0))</f>
        <v>#REF!</v>
      </c>
      <c r="AD7">
        <v>7</v>
      </c>
      <c r="AE7" t="s">
        <v>23</v>
      </c>
    </row>
    <row r="8" spans="1:31">
      <c r="A8" s="31">
        <v>23743</v>
      </c>
      <c r="B8" s="32">
        <v>5.0000000000000001E-3</v>
      </c>
      <c r="C8">
        <f t="shared" si="0"/>
        <v>1</v>
      </c>
      <c r="D8">
        <f t="shared" si="1"/>
        <v>1</v>
      </c>
      <c r="E8" t="str">
        <f t="shared" si="3"/>
        <v>Janeiro</v>
      </c>
      <c r="F8">
        <f>YEAR(A8)</f>
        <v>1965</v>
      </c>
      <c r="G8" t="str">
        <f>IF(AND(MENU!$AD$18='Juros '!E8,MENU!$AE$19='Juros '!F8),"OK","NÃO OK")</f>
        <v>NÃO OK</v>
      </c>
      <c r="H8" s="37" t="b">
        <f>IF(MENU!$C$10=2027,IF(G8="OK",SUM(B8:$B$690),0))</f>
        <v>0</v>
      </c>
      <c r="I8" s="37" t="b">
        <f>IF(MENU!$C$10=2026,IF(G8="OK",SUM(B8:$B$690),0))</f>
        <v>0</v>
      </c>
      <c r="J8" s="37" t="b">
        <f>IF(MENU!$C$10=2025,IF(G8="OK",SUM(B8:$B$690),0))</f>
        <v>0</v>
      </c>
      <c r="K8" s="37" t="b">
        <f>IF(MENU!$C$10=2024,IF(G8="OK",SUM(B8:$B$690),0))</f>
        <v>0</v>
      </c>
      <c r="L8" s="37" t="b">
        <f>IF(MENU!$C$10=2023,IF(G8="OK",SUM(B8:$B$690),0))</f>
        <v>0</v>
      </c>
      <c r="M8" s="37" t="b">
        <f>IF(MENU!$C$10=2022,IF(G8="OK",SUM(B8:$B$685),0))</f>
        <v>0</v>
      </c>
      <c r="N8" s="37" t="b">
        <f>IF(MENU!$C$10=2021,IF(G8="OK",SUM(B8:$B$673),0))</f>
        <v>0</v>
      </c>
      <c r="O8" s="37" t="b">
        <f>IF(MENU!$C$10=2020,IF(G8="OK",SUM(B8:$B$661,$B$680:$B$690),0))</f>
        <v>0</v>
      </c>
      <c r="P8" s="37" t="b">
        <f>IF(MENU!$C$10=2019,IF(G8="OK",SUM(B8:$B$649,$B$668:$B$690),0))</f>
        <v>0</v>
      </c>
      <c r="Q8">
        <f>IF(MENU!$C$10=2018,IF(G8="OK",SUM(B8:$B$637,$B$656:$B$690),0))</f>
        <v>0</v>
      </c>
      <c r="S8" t="e">
        <f>IF(AND(#REF!='Juros '!E8,#REF!='Juros '!F8),"OK","NÃO OK")</f>
        <v>#REF!</v>
      </c>
      <c r="T8" s="37" t="e">
        <f>IF(#REF!=2020,IF(S8="OK",SUM(B8:$B$661,$B$680:$B$690),0))</f>
        <v>#REF!</v>
      </c>
      <c r="V8" t="e">
        <f>IF(AND(#REF!='Juros '!E8,#REF!='Juros '!F8),"OK","NÃO OK")</f>
        <v>#REF!</v>
      </c>
      <c r="W8" s="37" t="e">
        <f>IF(#REF!=2020,IF(V8="OK",SUM($B8:B$661,$B$680:$B$690),0))</f>
        <v>#REF!</v>
      </c>
      <c r="Y8" t="e">
        <f>IF(AND(#REF!='Juros '!E8,#REF!='Juros '!F8),"OK","NÃO OK")</f>
        <v>#REF!</v>
      </c>
      <c r="Z8" s="37" t="e">
        <f>IF(#REF!=2020,IF(Y8="OK",SUM($B8:B$661,$B$680:$B$690),0))</f>
        <v>#REF!</v>
      </c>
      <c r="AD8">
        <v>8</v>
      </c>
      <c r="AE8" t="s">
        <v>26</v>
      </c>
    </row>
    <row r="9" spans="1:31">
      <c r="A9" s="31">
        <v>23774</v>
      </c>
      <c r="B9" s="32">
        <v>5.0000000000000001E-3</v>
      </c>
      <c r="C9">
        <f t="shared" si="0"/>
        <v>2</v>
      </c>
      <c r="D9">
        <f t="shared" si="1"/>
        <v>2</v>
      </c>
      <c r="E9" t="str">
        <f t="shared" si="3"/>
        <v>Fevereiro</v>
      </c>
      <c r="F9">
        <f t="shared" si="2"/>
        <v>1965</v>
      </c>
      <c r="G9" t="str">
        <f>IF(AND(MENU!$AD$18='Juros '!E9,MENU!$AE$19='Juros '!F9),"OK","NÃO OK")</f>
        <v>NÃO OK</v>
      </c>
      <c r="H9" s="37" t="b">
        <f>IF(MENU!$C$10=2027,IF(G9="OK",SUM(B9:$B$690),0))</f>
        <v>0</v>
      </c>
      <c r="I9" s="37" t="b">
        <f>IF(MENU!$C$10=2026,IF(G9="OK",SUM(B9:$B$690),0))</f>
        <v>0</v>
      </c>
      <c r="J9" s="37" t="b">
        <f>IF(MENU!$C$10=2025,IF(G9="OK",SUM(B9:$B$690),0))</f>
        <v>0</v>
      </c>
      <c r="K9" s="37" t="b">
        <f>IF(MENU!$C$10=2024,IF(G9="OK",SUM(B9:$B$690),0))</f>
        <v>0</v>
      </c>
      <c r="L9" s="37" t="b">
        <f>IF(MENU!$C$10=2023,IF(G9="OK",SUM(B9:$B$690),0))</f>
        <v>0</v>
      </c>
      <c r="M9" s="37" t="b">
        <f>IF(MENU!$C$10=2022,IF(G9="OK",SUM(B9:$B$685),0))</f>
        <v>0</v>
      </c>
      <c r="N9" s="37" t="b">
        <f>IF(MENU!$C$10=2021,IF(G9="OK",SUM(B9:$B$673),0))</f>
        <v>0</v>
      </c>
      <c r="O9" s="37" t="b">
        <f>IF(MENU!$C$10=2020,IF(G9="OK",SUM(B9:$B$661,$B$680:$B$690),0))</f>
        <v>0</v>
      </c>
      <c r="P9" s="37" t="b">
        <f>IF(MENU!$C$10=2019,IF(G9="OK",SUM(B9:$B$649,$B$668:$B$690),0))</f>
        <v>0</v>
      </c>
      <c r="Q9">
        <f>IF(MENU!$C$10=2018,IF(G9="OK",SUM(B9:$B$637,$B$656:$B$690),0))</f>
        <v>0</v>
      </c>
      <c r="S9" t="e">
        <f>IF(AND(#REF!='Juros '!E9,#REF!='Juros '!F9),"OK","NÃO OK")</f>
        <v>#REF!</v>
      </c>
      <c r="T9" s="37" t="e">
        <f>IF(#REF!=2020,IF(S9="OK",SUM(B9:$B$661,$B$680:$B$690),0))</f>
        <v>#REF!</v>
      </c>
      <c r="V9" t="e">
        <f>IF(AND(#REF!='Juros '!E9,#REF!='Juros '!F9),"OK","NÃO OK")</f>
        <v>#REF!</v>
      </c>
      <c r="W9" s="37" t="e">
        <f>IF(#REF!=2020,IF(V9="OK",SUM($B9:B$661,$B$680:$B$690),0))</f>
        <v>#REF!</v>
      </c>
      <c r="Y9" t="e">
        <f>IF(AND(#REF!='Juros '!E9,#REF!='Juros '!F9),"OK","NÃO OK")</f>
        <v>#REF!</v>
      </c>
      <c r="Z9" s="37" t="e">
        <f>IF(#REF!=2020,IF(Y9="OK",SUM($B9:B$661,$B$680:$B$690),0))</f>
        <v>#REF!</v>
      </c>
      <c r="AD9">
        <v>9</v>
      </c>
      <c r="AE9" t="s">
        <v>29</v>
      </c>
    </row>
    <row r="10" spans="1:31">
      <c r="A10" s="31">
        <v>23802</v>
      </c>
      <c r="B10" s="32">
        <v>5.0000000000000001E-3</v>
      </c>
      <c r="C10">
        <f t="shared" si="0"/>
        <v>3</v>
      </c>
      <c r="D10">
        <f t="shared" si="1"/>
        <v>3</v>
      </c>
      <c r="E10" t="str">
        <f t="shared" si="3"/>
        <v>Março</v>
      </c>
      <c r="F10">
        <f t="shared" si="2"/>
        <v>1965</v>
      </c>
      <c r="G10" t="str">
        <f>IF(AND(MENU!$AD$18='Juros '!E10,MENU!$AE$19='Juros '!F10),"OK","NÃO OK")</f>
        <v>NÃO OK</v>
      </c>
      <c r="H10" s="37" t="b">
        <f>IF(MENU!$C$10=2027,IF(G10="OK",SUM(B10:$B$690),0))</f>
        <v>0</v>
      </c>
      <c r="I10" s="37" t="b">
        <f>IF(MENU!$C$10=2026,IF(G10="OK",SUM(B10:$B$690),0))</f>
        <v>0</v>
      </c>
      <c r="J10" s="37" t="b">
        <f>IF(MENU!$C$10=2025,IF(G10="OK",SUM(B10:$B$690),0))</f>
        <v>0</v>
      </c>
      <c r="K10" s="37" t="b">
        <f>IF(MENU!$C$10=2024,IF(G10="OK",SUM(B10:$B$690),0))</f>
        <v>0</v>
      </c>
      <c r="L10" s="37" t="b">
        <f>IF(MENU!$C$10=2023,IF(G10="OK",SUM(B10:$B$690),0))</f>
        <v>0</v>
      </c>
      <c r="M10" s="37" t="b">
        <f>IF(MENU!$C$10=2022,IF(G10="OK",SUM(B10:$B$685),0))</f>
        <v>0</v>
      </c>
      <c r="N10" s="37" t="b">
        <f>IF(MENU!$C$10=2021,IF(G10="OK",SUM(B10:$B$673),0))</f>
        <v>0</v>
      </c>
      <c r="O10" s="37" t="b">
        <f>IF(MENU!$C$10=2020,IF(G10="OK",SUM(B10:$B$661,$B$680:$B$690),0))</f>
        <v>0</v>
      </c>
      <c r="P10" s="37" t="b">
        <f>IF(MENU!$C$10=2019,IF(G10="OK",SUM(B10:$B$649,$B$668:$B$690),0))</f>
        <v>0</v>
      </c>
      <c r="Q10">
        <f>IF(MENU!$C$10=2018,IF(G10="OK",SUM(B10:$B$637,$B$656:$B$690),0))</f>
        <v>0</v>
      </c>
      <c r="S10" t="e">
        <f>IF(AND(#REF!='Juros '!E10,#REF!='Juros '!F10),"OK","NÃO OK")</f>
        <v>#REF!</v>
      </c>
      <c r="T10" s="37" t="e">
        <f>IF(#REF!=2020,IF(S10="OK",SUM(B10:$B$661,$B$680:$B$690),0))</f>
        <v>#REF!</v>
      </c>
      <c r="V10" t="e">
        <f>IF(AND(#REF!='Juros '!E10,#REF!='Juros '!F10),"OK","NÃO OK")</f>
        <v>#REF!</v>
      </c>
      <c r="W10" s="37" t="e">
        <f>IF(#REF!=2020,IF(V10="OK",SUM($B10:B$661,$B$680:$B$690),0))</f>
        <v>#REF!</v>
      </c>
      <c r="Y10" t="e">
        <f>IF(AND(#REF!='Juros '!E10,#REF!='Juros '!F10),"OK","NÃO OK")</f>
        <v>#REF!</v>
      </c>
      <c r="Z10" s="37" t="e">
        <f>IF(#REF!=2020,IF(Y10="OK",SUM($B10:B$661,$B$680:$B$690),0))</f>
        <v>#REF!</v>
      </c>
      <c r="AD10">
        <v>10</v>
      </c>
      <c r="AE10" t="s">
        <v>32</v>
      </c>
    </row>
    <row r="11" spans="1:31">
      <c r="A11" s="31">
        <v>23833</v>
      </c>
      <c r="B11" s="32">
        <v>5.0000000000000001E-3</v>
      </c>
      <c r="C11">
        <f t="shared" si="0"/>
        <v>4</v>
      </c>
      <c r="D11">
        <f t="shared" si="1"/>
        <v>4</v>
      </c>
      <c r="E11" t="str">
        <f t="shared" si="3"/>
        <v>Abril</v>
      </c>
      <c r="F11">
        <f t="shared" si="2"/>
        <v>1965</v>
      </c>
      <c r="G11" t="str">
        <f>IF(AND(MENU!$AD$18='Juros '!E11,MENU!$AE$19='Juros '!F11),"OK","NÃO OK")</f>
        <v>NÃO OK</v>
      </c>
      <c r="H11" s="37" t="b">
        <f>IF(MENU!$C$10=2027,IF(G11="OK",SUM(B11:$B$690),0))</f>
        <v>0</v>
      </c>
      <c r="I11" s="37" t="b">
        <f>IF(MENU!$C$10=2026,IF(G11="OK",SUM(B11:$B$690),0))</f>
        <v>0</v>
      </c>
      <c r="J11" s="37" t="b">
        <f>IF(MENU!$C$10=2025,IF(G11="OK",SUM(B11:$B$690),0))</f>
        <v>0</v>
      </c>
      <c r="K11" s="37" t="b">
        <f>IF(MENU!$C$10=2024,IF(G11="OK",SUM(B11:$B$690),0))</f>
        <v>0</v>
      </c>
      <c r="L11" s="37" t="b">
        <f>IF(MENU!$C$10=2023,IF(G11="OK",SUM(B11:$B$690),0))</f>
        <v>0</v>
      </c>
      <c r="M11" s="37" t="b">
        <f>IF(MENU!$C$10=2022,IF(G11="OK",SUM(B11:$B$685),0))</f>
        <v>0</v>
      </c>
      <c r="N11" s="37" t="b">
        <f>IF(MENU!$C$10=2021,IF(G11="OK",SUM(B11:$B$673),0))</f>
        <v>0</v>
      </c>
      <c r="O11" s="37" t="b">
        <f>IF(MENU!$C$10=2020,IF(G11="OK",SUM(B11:$B$661,$B$680:$B$690),0))</f>
        <v>0</v>
      </c>
      <c r="P11" s="37" t="b">
        <f>IF(MENU!$C$10=2019,IF(G11="OK",SUM(B11:$B$649,$B$668:$B$690),0))</f>
        <v>0</v>
      </c>
      <c r="Q11">
        <f>IF(MENU!$C$10=2018,IF(G11="OK",SUM(B11:$B$637,$B$656:$B$690),0))</f>
        <v>0</v>
      </c>
      <c r="S11" t="e">
        <f>IF(AND(#REF!='Juros '!E11,#REF!='Juros '!F11),"OK","NÃO OK")</f>
        <v>#REF!</v>
      </c>
      <c r="T11" s="37" t="e">
        <f>IF(#REF!=2020,IF(S11="OK",SUM(B11:$B$661,$B$680:$B$690),0))</f>
        <v>#REF!</v>
      </c>
      <c r="V11" t="e">
        <f>IF(AND(#REF!='Juros '!E11,#REF!='Juros '!F11),"OK","NÃO OK")</f>
        <v>#REF!</v>
      </c>
      <c r="W11" s="37" t="e">
        <f>IF(#REF!=2020,IF(V11="OK",SUM($B11:B$661,$B$680:$B$690),0))</f>
        <v>#REF!</v>
      </c>
      <c r="Y11" t="e">
        <f>IF(AND(#REF!='Juros '!E11,#REF!='Juros '!F11),"OK","NÃO OK")</f>
        <v>#REF!</v>
      </c>
      <c r="Z11" s="37" t="e">
        <f>IF(#REF!=2020,IF(Y11="OK",SUM($B11:B$661,$B$680:$B$690),0))</f>
        <v>#REF!</v>
      </c>
      <c r="AD11">
        <v>11</v>
      </c>
      <c r="AE11" t="s">
        <v>35</v>
      </c>
    </row>
    <row r="12" spans="1:31">
      <c r="A12" s="31">
        <v>23863</v>
      </c>
      <c r="B12" s="32">
        <v>5.0000000000000001E-3</v>
      </c>
      <c r="C12">
        <f t="shared" si="0"/>
        <v>5</v>
      </c>
      <c r="D12">
        <f t="shared" si="1"/>
        <v>5</v>
      </c>
      <c r="E12" t="str">
        <f t="shared" si="3"/>
        <v>Maio</v>
      </c>
      <c r="F12">
        <f t="shared" si="2"/>
        <v>1965</v>
      </c>
      <c r="G12" t="str">
        <f>IF(AND(MENU!$AD$18='Juros '!E12,MENU!$AE$19='Juros '!F12),"OK","NÃO OK")</f>
        <v>NÃO OK</v>
      </c>
      <c r="H12" s="37" t="b">
        <f>IF(MENU!$C$10=2027,IF(G12="OK",SUM(B12:$B$690),0))</f>
        <v>0</v>
      </c>
      <c r="I12" s="37" t="b">
        <f>IF(MENU!$C$10=2026,IF(G12="OK",SUM(B12:$B$690),0))</f>
        <v>0</v>
      </c>
      <c r="J12" s="37" t="b">
        <f>IF(MENU!$C$10=2025,IF(G12="OK",SUM(B12:$B$690),0))</f>
        <v>0</v>
      </c>
      <c r="K12" s="37" t="b">
        <f>IF(MENU!$C$10=2024,IF(G12="OK",SUM(B12:$B$690),0))</f>
        <v>0</v>
      </c>
      <c r="L12" s="37" t="b">
        <f>IF(MENU!$C$10=2023,IF(G12="OK",SUM(B12:$B$690),0))</f>
        <v>0</v>
      </c>
      <c r="M12" s="37" t="b">
        <f>IF(MENU!$C$10=2022,IF(G12="OK",SUM(B12:$B$685),0))</f>
        <v>0</v>
      </c>
      <c r="N12" s="37" t="b">
        <f>IF(MENU!$C$10=2021,IF(G12="OK",SUM(B12:$B$673),0))</f>
        <v>0</v>
      </c>
      <c r="O12" s="37" t="b">
        <f>IF(MENU!$C$10=2020,IF(G12="OK",SUM(B12:$B$661,$B$680:$B$690),0))</f>
        <v>0</v>
      </c>
      <c r="P12" s="37" t="b">
        <f>IF(MENU!$C$10=2019,IF(G12="OK",SUM(B12:$B$649,$B$668:$B$690),0))</f>
        <v>0</v>
      </c>
      <c r="Q12">
        <f>IF(MENU!$C$10=2018,IF(G12="OK",SUM(B12:$B$637,$B$656:$B$690),0))</f>
        <v>0</v>
      </c>
      <c r="S12" t="e">
        <f>IF(AND(#REF!='Juros '!E12,#REF!='Juros '!F12),"OK","NÃO OK")</f>
        <v>#REF!</v>
      </c>
      <c r="T12" s="37" t="e">
        <f>IF(#REF!=2020,IF(S12="OK",SUM(B12:$B$661,$B$680:$B$690),0))</f>
        <v>#REF!</v>
      </c>
      <c r="V12" t="e">
        <f>IF(AND(#REF!='Juros '!E12,#REF!='Juros '!F12),"OK","NÃO OK")</f>
        <v>#REF!</v>
      </c>
      <c r="W12" s="37" t="e">
        <f>IF(#REF!=2020,IF(V12="OK",SUM($B12:B$661,$B$680:$B$690),0))</f>
        <v>#REF!</v>
      </c>
      <c r="Y12" t="e">
        <f>IF(AND(#REF!='Juros '!E12,#REF!='Juros '!F12),"OK","NÃO OK")</f>
        <v>#REF!</v>
      </c>
      <c r="Z12" s="37" t="e">
        <f>IF(#REF!=2020,IF(Y12="OK",SUM($B12:B$661,$B$680:$B$690),0))</f>
        <v>#REF!</v>
      </c>
      <c r="AD12">
        <v>12</v>
      </c>
      <c r="AE12" t="s">
        <v>38</v>
      </c>
    </row>
    <row r="13" spans="1:31">
      <c r="A13" s="31">
        <v>23894</v>
      </c>
      <c r="B13" s="32">
        <v>5.0000000000000001E-3</v>
      </c>
      <c r="C13">
        <f t="shared" si="0"/>
        <v>6</v>
      </c>
      <c r="D13">
        <f t="shared" si="1"/>
        <v>6</v>
      </c>
      <c r="E13" t="str">
        <f t="shared" si="3"/>
        <v>Junho</v>
      </c>
      <c r="F13">
        <f t="shared" si="2"/>
        <v>1965</v>
      </c>
      <c r="G13" t="str">
        <f>IF(AND(MENU!$AD$18='Juros '!E13,MENU!$AE$19='Juros '!F13),"OK","NÃO OK")</f>
        <v>NÃO OK</v>
      </c>
      <c r="H13" s="37" t="b">
        <f>IF(MENU!$C$10=2027,IF(G13="OK",SUM(B13:$B$690),0))</f>
        <v>0</v>
      </c>
      <c r="I13" s="37" t="b">
        <f>IF(MENU!$C$10=2026,IF(G13="OK",SUM(B13:$B$690),0))</f>
        <v>0</v>
      </c>
      <c r="J13" s="37" t="b">
        <f>IF(MENU!$C$10=2025,IF(G13="OK",SUM(B13:$B$690),0))</f>
        <v>0</v>
      </c>
      <c r="K13" s="37" t="b">
        <f>IF(MENU!$C$10=2024,IF(G13="OK",SUM(B13:$B$690),0))</f>
        <v>0</v>
      </c>
      <c r="L13" s="37" t="b">
        <f>IF(MENU!$C$10=2023,IF(G13="OK",SUM(B13:$B$690),0))</f>
        <v>0</v>
      </c>
      <c r="M13" s="37" t="b">
        <f>IF(MENU!$C$10=2022,IF(G13="OK",SUM(B13:$B$685),0))</f>
        <v>0</v>
      </c>
      <c r="N13" s="37" t="b">
        <f>IF(MENU!$C$10=2021,IF(G13="OK",SUM(B13:$B$673),0))</f>
        <v>0</v>
      </c>
      <c r="O13" s="37" t="b">
        <f>IF(MENU!$C$10=2020,IF(G13="OK",SUM(B13:$B$661,$B$680:$B$690),0))</f>
        <v>0</v>
      </c>
      <c r="P13" s="37" t="b">
        <f>IF(MENU!$C$10=2019,IF(G13="OK",SUM(B13:$B$649,$B$668:$B$690),0))</f>
        <v>0</v>
      </c>
      <c r="Q13">
        <f>IF(MENU!$C$10=2018,IF(G13="OK",SUM(B13:$B$637,$B$656:$B$690),0))</f>
        <v>0</v>
      </c>
      <c r="S13" t="e">
        <f>IF(AND(#REF!='Juros '!E13,#REF!='Juros '!F13),"OK","NÃO OK")</f>
        <v>#REF!</v>
      </c>
      <c r="T13" s="37" t="e">
        <f>IF(#REF!=2020,IF(S13="OK",SUM(B13:$B$661,$B$680:$B$690),0))</f>
        <v>#REF!</v>
      </c>
      <c r="V13" t="e">
        <f>IF(AND(#REF!='Juros '!E13,#REF!='Juros '!F13),"OK","NÃO OK")</f>
        <v>#REF!</v>
      </c>
      <c r="W13" s="37" t="e">
        <f>IF(#REF!=2020,IF(V13="OK",SUM($B13:B$661,$B$680:$B$690),0))</f>
        <v>#REF!</v>
      </c>
      <c r="Y13" t="e">
        <f>IF(AND(#REF!='Juros '!E13,#REF!='Juros '!F13),"OK","NÃO OK")</f>
        <v>#REF!</v>
      </c>
      <c r="Z13" s="37" t="e">
        <f>IF(#REF!=2020,IF(Y13="OK",SUM($B13:B$661,$B$680:$B$690),0))</f>
        <v>#REF!</v>
      </c>
    </row>
    <row r="14" spans="1:31">
      <c r="A14" s="31">
        <v>23924</v>
      </c>
      <c r="B14" s="32">
        <v>5.0000000000000001E-3</v>
      </c>
      <c r="C14">
        <f t="shared" si="0"/>
        <v>7</v>
      </c>
      <c r="D14">
        <f t="shared" si="1"/>
        <v>7</v>
      </c>
      <c r="E14" t="str">
        <f t="shared" si="3"/>
        <v>Julho</v>
      </c>
      <c r="F14">
        <f t="shared" si="2"/>
        <v>1965</v>
      </c>
      <c r="G14" t="str">
        <f>IF(AND(MENU!$AD$18='Juros '!E14,MENU!$AE$19='Juros '!F14),"OK","NÃO OK")</f>
        <v>NÃO OK</v>
      </c>
      <c r="H14" s="37" t="b">
        <f>IF(MENU!$C$10=2027,IF(G14="OK",SUM(B14:$B$690),0))</f>
        <v>0</v>
      </c>
      <c r="I14" s="37" t="b">
        <f>IF(MENU!$C$10=2026,IF(G14="OK",SUM(B14:$B$690),0))</f>
        <v>0</v>
      </c>
      <c r="J14" s="37" t="b">
        <f>IF(MENU!$C$10=2025,IF(G14="OK",SUM(B14:$B$690),0))</f>
        <v>0</v>
      </c>
      <c r="K14" s="37" t="b">
        <f>IF(MENU!$C$10=2024,IF(G14="OK",SUM(B14:$B$690),0))</f>
        <v>0</v>
      </c>
      <c r="L14" s="37" t="b">
        <f>IF(MENU!$C$10=2023,IF(G14="OK",SUM(B14:$B$690),0))</f>
        <v>0</v>
      </c>
      <c r="M14" s="37" t="b">
        <f>IF(MENU!$C$10=2022,IF(G14="OK",SUM(B14:$B$685),0))</f>
        <v>0</v>
      </c>
      <c r="N14" s="37" t="b">
        <f>IF(MENU!$C$10=2021,IF(G14="OK",SUM(B14:$B$673),0))</f>
        <v>0</v>
      </c>
      <c r="O14" s="37" t="b">
        <f>IF(MENU!$C$10=2020,IF(G14="OK",SUM(B14:$B$661,$B$680:$B$690),0))</f>
        <v>0</v>
      </c>
      <c r="P14" s="37" t="b">
        <f>IF(MENU!$C$10=2019,IF(G14="OK",SUM(B14:$B$649,$B$668:$B$690),0))</f>
        <v>0</v>
      </c>
      <c r="Q14">
        <f>IF(MENU!$C$10=2018,IF(G14="OK",SUM(B14:$B$637,$B$656:$B$690),0))</f>
        <v>0</v>
      </c>
      <c r="S14" t="e">
        <f>IF(AND(#REF!='Juros '!E14,#REF!='Juros '!F14),"OK","NÃO OK")</f>
        <v>#REF!</v>
      </c>
      <c r="T14" s="37" t="e">
        <f>IF(#REF!=2020,IF(S14="OK",SUM(B14:$B$661,$B$680:$B$690),0))</f>
        <v>#REF!</v>
      </c>
      <c r="V14" t="e">
        <f>IF(AND(#REF!='Juros '!E14,#REF!='Juros '!F14),"OK","NÃO OK")</f>
        <v>#REF!</v>
      </c>
      <c r="W14" s="37" t="e">
        <f>IF(#REF!=2020,IF(V14="OK",SUM($B14:B$661,$B$680:$B$690),0))</f>
        <v>#REF!</v>
      </c>
      <c r="Y14" t="e">
        <f>IF(AND(#REF!='Juros '!E14,#REF!='Juros '!F14),"OK","NÃO OK")</f>
        <v>#REF!</v>
      </c>
      <c r="Z14" s="37" t="e">
        <f>IF(#REF!=2020,IF(Y14="OK",SUM($B14:B$661,$B$680:$B$690),0))</f>
        <v>#REF!</v>
      </c>
    </row>
    <row r="15" spans="1:31">
      <c r="A15" s="31">
        <v>23955</v>
      </c>
      <c r="B15" s="32">
        <v>5.0000000000000001E-3</v>
      </c>
      <c r="C15">
        <f t="shared" si="0"/>
        <v>8</v>
      </c>
      <c r="D15">
        <f t="shared" si="1"/>
        <v>8</v>
      </c>
      <c r="E15" t="str">
        <f t="shared" si="3"/>
        <v>Agosto</v>
      </c>
      <c r="F15">
        <f t="shared" si="2"/>
        <v>1965</v>
      </c>
      <c r="G15" t="str">
        <f>IF(AND(MENU!$AD$18='Juros '!E15,MENU!$AE$19='Juros '!F15),"OK","NÃO OK")</f>
        <v>NÃO OK</v>
      </c>
      <c r="H15" s="37" t="b">
        <f>IF(MENU!$C$10=2027,IF(G15="OK",SUM(B15:$B$690),0))</f>
        <v>0</v>
      </c>
      <c r="I15" s="37" t="b">
        <f>IF(MENU!$C$10=2026,IF(G15="OK",SUM(B15:$B$690),0))</f>
        <v>0</v>
      </c>
      <c r="J15" s="37" t="b">
        <f>IF(MENU!$C$10=2025,IF(G15="OK",SUM(B15:$B$690),0))</f>
        <v>0</v>
      </c>
      <c r="K15" s="37" t="b">
        <f>IF(MENU!$C$10=2024,IF(G15="OK",SUM(B15:$B$690),0))</f>
        <v>0</v>
      </c>
      <c r="L15" s="37" t="b">
        <f>IF(MENU!$C$10=2023,IF(G15="OK",SUM(B15:$B$690),0))</f>
        <v>0</v>
      </c>
      <c r="M15" s="37" t="b">
        <f>IF(MENU!$C$10=2022,IF(G15="OK",SUM(B15:$B$685),0))</f>
        <v>0</v>
      </c>
      <c r="N15" s="37" t="b">
        <f>IF(MENU!$C$10=2021,IF(G15="OK",SUM(B15:$B$673),0))</f>
        <v>0</v>
      </c>
      <c r="O15" s="37" t="b">
        <f>IF(MENU!$C$10=2020,IF(G15="OK",SUM(B15:$B$661,$B$680:$B$690),0))</f>
        <v>0</v>
      </c>
      <c r="P15" s="37" t="b">
        <f>IF(MENU!$C$10=2019,IF(G15="OK",SUM(B15:$B$649,$B$668:$B$690),0))</f>
        <v>0</v>
      </c>
      <c r="Q15">
        <f>IF(MENU!$C$10=2018,IF(G15="OK",SUM(B15:$B$637,$B$656:$B$690),0))</f>
        <v>0</v>
      </c>
      <c r="S15" t="e">
        <f>IF(AND(#REF!='Juros '!E15,#REF!='Juros '!F15),"OK","NÃO OK")</f>
        <v>#REF!</v>
      </c>
      <c r="T15" s="37" t="e">
        <f>IF(#REF!=2020,IF(S15="OK",SUM(B15:$B$661,$B$680:$B$690),0))</f>
        <v>#REF!</v>
      </c>
      <c r="V15" t="e">
        <f>IF(AND(#REF!='Juros '!E15,#REF!='Juros '!F15),"OK","NÃO OK")</f>
        <v>#REF!</v>
      </c>
      <c r="W15" s="37" t="e">
        <f>IF(#REF!=2020,IF(V15="OK",SUM($B15:B$661,$B$680:$B$690),0))</f>
        <v>#REF!</v>
      </c>
      <c r="Y15" t="e">
        <f>IF(AND(#REF!='Juros '!E15,#REF!='Juros '!F15),"OK","NÃO OK")</f>
        <v>#REF!</v>
      </c>
      <c r="Z15" s="37" t="e">
        <f>IF(#REF!=2020,IF(Y15="OK",SUM($B15:B$661,$B$680:$B$690),0))</f>
        <v>#REF!</v>
      </c>
    </row>
    <row r="16" spans="1:31">
      <c r="A16" s="31">
        <v>23986</v>
      </c>
      <c r="B16" s="32">
        <v>5.0000000000000001E-3</v>
      </c>
      <c r="C16">
        <f t="shared" si="0"/>
        <v>9</v>
      </c>
      <c r="D16">
        <f t="shared" si="1"/>
        <v>9</v>
      </c>
      <c r="E16" t="str">
        <f t="shared" si="3"/>
        <v>Setembro</v>
      </c>
      <c r="F16">
        <f t="shared" si="2"/>
        <v>1965</v>
      </c>
      <c r="G16" t="str">
        <f>IF(AND(MENU!$AD$18='Juros '!E16,MENU!$AE$19='Juros '!F16),"OK","NÃO OK")</f>
        <v>NÃO OK</v>
      </c>
      <c r="H16" s="37" t="b">
        <f>IF(MENU!$C$10=2027,IF(G16="OK",SUM(B16:$B$690),0))</f>
        <v>0</v>
      </c>
      <c r="I16" s="37" t="b">
        <f>IF(MENU!$C$10=2026,IF(G16="OK",SUM(B16:$B$690),0))</f>
        <v>0</v>
      </c>
      <c r="J16" s="37" t="b">
        <f>IF(MENU!$C$10=2025,IF(G16="OK",SUM(B16:$B$690),0))</f>
        <v>0</v>
      </c>
      <c r="K16" s="37" t="b">
        <f>IF(MENU!$C$10=2024,IF(G16="OK",SUM(B16:$B$690),0))</f>
        <v>0</v>
      </c>
      <c r="L16" s="37" t="b">
        <f>IF(MENU!$C$10=2023,IF(G16="OK",SUM(B16:$B$690),0))</f>
        <v>0</v>
      </c>
      <c r="M16" s="37" t="b">
        <f>IF(MENU!$C$10=2022,IF(G16="OK",SUM(B16:$B$685),0))</f>
        <v>0</v>
      </c>
      <c r="N16" s="37" t="b">
        <f>IF(MENU!$C$10=2021,IF(G16="OK",SUM(B16:$B$673),0))</f>
        <v>0</v>
      </c>
      <c r="O16" s="37" t="b">
        <f>IF(MENU!$C$10=2020,IF(G16="OK",SUM(B16:$B$661,$B$680:$B$690),0))</f>
        <v>0</v>
      </c>
      <c r="P16" s="37" t="b">
        <f>IF(MENU!$C$10=2019,IF(G16="OK",SUM(B16:$B$649,$B$668:$B$690),0))</f>
        <v>0</v>
      </c>
      <c r="Q16">
        <f>IF(MENU!$C$10=2018,IF(G16="OK",SUM(B16:$B$637,$B$656:$B$690),0))</f>
        <v>0</v>
      </c>
      <c r="S16" t="e">
        <f>IF(AND(#REF!='Juros '!E16,#REF!='Juros '!F16),"OK","NÃO OK")</f>
        <v>#REF!</v>
      </c>
      <c r="T16" s="37" t="e">
        <f>IF(#REF!=2020,IF(S16="OK",SUM(B16:$B$661,$B$680:$B$690),0))</f>
        <v>#REF!</v>
      </c>
      <c r="V16" t="e">
        <f>IF(AND(#REF!='Juros '!E16,#REF!='Juros '!F16),"OK","NÃO OK")</f>
        <v>#REF!</v>
      </c>
      <c r="W16" s="37" t="e">
        <f>IF(#REF!=2020,IF(V16="OK",SUM($B16:B$661,$B$680:$B$690),0))</f>
        <v>#REF!</v>
      </c>
      <c r="Y16" t="e">
        <f>IF(AND(#REF!='Juros '!E16,#REF!='Juros '!F16),"OK","NÃO OK")</f>
        <v>#REF!</v>
      </c>
      <c r="Z16" s="37" t="e">
        <f>IF(#REF!=2020,IF(Y16="OK",SUM($B16:B$661,$B$680:$B$690),0))</f>
        <v>#REF!</v>
      </c>
    </row>
    <row r="17" spans="1:26">
      <c r="A17" s="31">
        <v>24016</v>
      </c>
      <c r="B17" s="32">
        <v>5.0000000000000001E-3</v>
      </c>
      <c r="C17">
        <f t="shared" si="0"/>
        <v>10</v>
      </c>
      <c r="D17">
        <f t="shared" si="1"/>
        <v>10</v>
      </c>
      <c r="E17" t="str">
        <f t="shared" si="3"/>
        <v>Outubro</v>
      </c>
      <c r="F17">
        <f t="shared" si="2"/>
        <v>1965</v>
      </c>
      <c r="G17" t="str">
        <f>IF(AND(MENU!$AD$18='Juros '!E17,MENU!$AE$19='Juros '!F17),"OK","NÃO OK")</f>
        <v>NÃO OK</v>
      </c>
      <c r="H17" s="37" t="b">
        <f>IF(MENU!$C$10=2027,IF(G17="OK",SUM(B17:$B$690),0))</f>
        <v>0</v>
      </c>
      <c r="I17" s="37" t="b">
        <f>IF(MENU!$C$10=2026,IF(G17="OK",SUM(B17:$B$690),0))</f>
        <v>0</v>
      </c>
      <c r="J17" s="37" t="b">
        <f>IF(MENU!$C$10=2025,IF(G17="OK",SUM(B17:$B$690),0))</f>
        <v>0</v>
      </c>
      <c r="K17" s="37" t="b">
        <f>IF(MENU!$C$10=2024,IF(G17="OK",SUM(B17:$B$690),0))</f>
        <v>0</v>
      </c>
      <c r="L17" s="37" t="b">
        <f>IF(MENU!$C$10=2023,IF(G17="OK",SUM(B17:$B$690),0))</f>
        <v>0</v>
      </c>
      <c r="M17" s="37" t="b">
        <f>IF(MENU!$C$10=2022,IF(G17="OK",SUM(B17:$B$685),0))</f>
        <v>0</v>
      </c>
      <c r="N17" s="37" t="b">
        <f>IF(MENU!$C$10=2021,IF(G17="OK",SUM(B17:$B$673),0))</f>
        <v>0</v>
      </c>
      <c r="O17" s="37" t="b">
        <f>IF(MENU!$C$10=2020,IF(G17="OK",SUM(B17:$B$661,$B$680:$B$690),0))</f>
        <v>0</v>
      </c>
      <c r="P17" s="37" t="b">
        <f>IF(MENU!$C$10=2019,IF(G17="OK",SUM(B17:$B$649,$B$668:$B$690),0))</f>
        <v>0</v>
      </c>
      <c r="Q17">
        <f>IF(MENU!$C$10=2018,IF(G17="OK",SUM(B17:$B$637,$B$656:$B$690),0))</f>
        <v>0</v>
      </c>
      <c r="S17" t="e">
        <f>IF(AND(#REF!='Juros '!E17,#REF!='Juros '!F17),"OK","NÃO OK")</f>
        <v>#REF!</v>
      </c>
      <c r="T17" s="37" t="e">
        <f>IF(#REF!=2020,IF(S17="OK",SUM(B17:$B$661,$B$680:$B$690),0))</f>
        <v>#REF!</v>
      </c>
      <c r="V17" t="e">
        <f>IF(AND(#REF!='Juros '!E17,#REF!='Juros '!F17),"OK","NÃO OK")</f>
        <v>#REF!</v>
      </c>
      <c r="W17" s="37" t="e">
        <f>IF(#REF!=2020,IF(V17="OK",SUM($B17:B$661,$B$680:$B$690),0))</f>
        <v>#REF!</v>
      </c>
      <c r="Y17" t="e">
        <f>IF(AND(#REF!='Juros '!E17,#REF!='Juros '!F17),"OK","NÃO OK")</f>
        <v>#REF!</v>
      </c>
      <c r="Z17" s="37" t="e">
        <f>IF(#REF!=2020,IF(Y17="OK",SUM($B17:B$661,$B$680:$B$690),0))</f>
        <v>#REF!</v>
      </c>
    </row>
    <row r="18" spans="1:26">
      <c r="A18" s="31">
        <v>24047</v>
      </c>
      <c r="B18" s="32">
        <v>5.0000000000000001E-3</v>
      </c>
      <c r="C18">
        <f t="shared" si="0"/>
        <v>11</v>
      </c>
      <c r="D18">
        <f t="shared" si="1"/>
        <v>11</v>
      </c>
      <c r="E18" t="str">
        <f t="shared" si="3"/>
        <v>Novembro</v>
      </c>
      <c r="F18">
        <f t="shared" si="2"/>
        <v>1965</v>
      </c>
      <c r="G18" t="str">
        <f>IF(AND(MENU!$AD$18='Juros '!E18,MENU!$AE$19='Juros '!F18),"OK","NÃO OK")</f>
        <v>NÃO OK</v>
      </c>
      <c r="H18" s="37" t="b">
        <f>IF(MENU!$C$10=2027,IF(G18="OK",SUM(B18:$B$690),0))</f>
        <v>0</v>
      </c>
      <c r="I18" s="37" t="b">
        <f>IF(MENU!$C$10=2026,IF(G18="OK",SUM(B18:$B$690),0))</f>
        <v>0</v>
      </c>
      <c r="J18" s="37" t="b">
        <f>IF(MENU!$C$10=2025,IF(G18="OK",SUM(B18:$B$690),0))</f>
        <v>0</v>
      </c>
      <c r="K18" s="37" t="b">
        <f>IF(MENU!$C$10=2024,IF(G18="OK",SUM(B18:$B$690),0))</f>
        <v>0</v>
      </c>
      <c r="L18" s="37" t="b">
        <f>IF(MENU!$C$10=2023,IF(G18="OK",SUM(B18:$B$690),0))</f>
        <v>0</v>
      </c>
      <c r="M18" s="37" t="b">
        <f>IF(MENU!$C$10=2022,IF(G18="OK",SUM(B18:$B$685),0))</f>
        <v>0</v>
      </c>
      <c r="N18" s="37" t="b">
        <f>IF(MENU!$C$10=2021,IF(G18="OK",SUM(B18:$B$673),0))</f>
        <v>0</v>
      </c>
      <c r="O18" s="37" t="b">
        <f>IF(MENU!$C$10=2020,IF(G18="OK",SUM(B18:$B$661,$B$680:$B$690),0))</f>
        <v>0</v>
      </c>
      <c r="P18" s="37" t="b">
        <f>IF(MENU!$C$10=2019,IF(G18="OK",SUM(B18:$B$649,$B$668:$B$690),0))</f>
        <v>0</v>
      </c>
      <c r="Q18">
        <f>IF(MENU!$C$10=2018,IF(G18="OK",SUM(B18:$B$637,$B$656:$B$690),0))</f>
        <v>0</v>
      </c>
      <c r="S18" t="e">
        <f>IF(AND(#REF!='Juros '!E18,#REF!='Juros '!F18),"OK","NÃO OK")</f>
        <v>#REF!</v>
      </c>
      <c r="T18" s="37" t="e">
        <f>IF(#REF!=2020,IF(S18="OK",SUM(B18:$B$661,$B$680:$B$690),0))</f>
        <v>#REF!</v>
      </c>
      <c r="V18" t="e">
        <f>IF(AND(#REF!='Juros '!E18,#REF!='Juros '!F18),"OK","NÃO OK")</f>
        <v>#REF!</v>
      </c>
      <c r="W18" s="37" t="e">
        <f>IF(#REF!=2020,IF(V18="OK",SUM($B18:B$661,$B$680:$B$690),0))</f>
        <v>#REF!</v>
      </c>
      <c r="Y18" t="e">
        <f>IF(AND(#REF!='Juros '!E18,#REF!='Juros '!F18),"OK","NÃO OK")</f>
        <v>#REF!</v>
      </c>
      <c r="Z18" s="37" t="e">
        <f>IF(#REF!=2020,IF(Y18="OK",SUM($B18:B$661,$B$680:$B$690),0))</f>
        <v>#REF!</v>
      </c>
    </row>
    <row r="19" spans="1:26">
      <c r="A19" s="31">
        <v>24077</v>
      </c>
      <c r="B19" s="32">
        <v>5.0000000000000001E-3</v>
      </c>
      <c r="C19">
        <f t="shared" si="0"/>
        <v>12</v>
      </c>
      <c r="D19">
        <f t="shared" si="1"/>
        <v>12</v>
      </c>
      <c r="E19" t="str">
        <f t="shared" si="3"/>
        <v>Dezembro</v>
      </c>
      <c r="F19">
        <f t="shared" si="2"/>
        <v>1965</v>
      </c>
      <c r="G19" t="str">
        <f>IF(AND(MENU!$AD$18='Juros '!E19,MENU!$AE$19='Juros '!F19),"OK","NÃO OK")</f>
        <v>NÃO OK</v>
      </c>
      <c r="H19" s="37" t="b">
        <f>IF(MENU!$C$10=2027,IF(G19="OK",SUM(B19:$B$690),0))</f>
        <v>0</v>
      </c>
      <c r="I19" s="37" t="b">
        <f>IF(MENU!$C$10=2026,IF(G19="OK",SUM(B19:$B$690),0))</f>
        <v>0</v>
      </c>
      <c r="J19" s="37" t="b">
        <f>IF(MENU!$C$10=2025,IF(G19="OK",SUM(B19:$B$690),0))</f>
        <v>0</v>
      </c>
      <c r="K19" s="37" t="b">
        <f>IF(MENU!$C$10=2024,IF(G19="OK",SUM(B19:$B$690),0))</f>
        <v>0</v>
      </c>
      <c r="L19" s="37" t="b">
        <f>IF(MENU!$C$10=2023,IF(G19="OK",SUM(B19:$B$690),0))</f>
        <v>0</v>
      </c>
      <c r="M19" s="37" t="b">
        <f>IF(MENU!$C$10=2022,IF(G19="OK",SUM(B19:$B$685),0))</f>
        <v>0</v>
      </c>
      <c r="N19" s="37" t="b">
        <f>IF(MENU!$C$10=2021,IF(G19="OK",SUM(B19:$B$673),0))</f>
        <v>0</v>
      </c>
      <c r="O19" s="37" t="b">
        <f>IF(MENU!$C$10=2020,IF(G19="OK",SUM(B19:$B$661,$B$680:$B$690),0))</f>
        <v>0</v>
      </c>
      <c r="P19" s="37" t="b">
        <f>IF(MENU!$C$10=2019,IF(G19="OK",SUM(B19:$B$649,$B$668:$B$690),0))</f>
        <v>0</v>
      </c>
      <c r="Q19">
        <f>IF(MENU!$C$10=2018,IF(G19="OK",SUM(B19:$B$637,$B$656:$B$690),0))</f>
        <v>0</v>
      </c>
      <c r="S19" t="e">
        <f>IF(AND(#REF!='Juros '!E19,#REF!='Juros '!F19),"OK","NÃO OK")</f>
        <v>#REF!</v>
      </c>
      <c r="T19" s="37" t="e">
        <f>IF(#REF!=2020,IF(S19="OK",SUM(B19:$B$661,$B$680:$B$690),0))</f>
        <v>#REF!</v>
      </c>
      <c r="V19" t="e">
        <f>IF(AND(#REF!='Juros '!E19,#REF!='Juros '!F19),"OK","NÃO OK")</f>
        <v>#REF!</v>
      </c>
      <c r="W19" s="37" t="e">
        <f>IF(#REF!=2020,IF(V19="OK",SUM($B19:B$661,$B$680:$B$690),0))</f>
        <v>#REF!</v>
      </c>
      <c r="Y19" t="e">
        <f>IF(AND(#REF!='Juros '!E19,#REF!='Juros '!F19),"OK","NÃO OK")</f>
        <v>#REF!</v>
      </c>
      <c r="Z19" s="37" t="e">
        <f>IF(#REF!=2020,IF(Y19="OK",SUM($B19:B$661,$B$680:$B$690),0))</f>
        <v>#REF!</v>
      </c>
    </row>
    <row r="20" spans="1:26">
      <c r="A20" s="31">
        <v>24108</v>
      </c>
      <c r="B20" s="32">
        <v>5.0000000000000001E-3</v>
      </c>
      <c r="C20">
        <f t="shared" si="0"/>
        <v>1</v>
      </c>
      <c r="D20">
        <f t="shared" si="1"/>
        <v>1</v>
      </c>
      <c r="E20" t="str">
        <f t="shared" si="3"/>
        <v>Janeiro</v>
      </c>
      <c r="F20">
        <f t="shared" si="2"/>
        <v>1966</v>
      </c>
      <c r="G20" t="str">
        <f>IF(AND(MENU!$AD$18='Juros '!E20,MENU!$AE$19='Juros '!F20),"OK","NÃO OK")</f>
        <v>NÃO OK</v>
      </c>
      <c r="H20" s="37" t="b">
        <f>IF(MENU!$C$10=2027,IF(G20="OK",SUM(B20:$B$690),0))</f>
        <v>0</v>
      </c>
      <c r="I20" s="37" t="b">
        <f>IF(MENU!$C$10=2026,IF(G20="OK",SUM(B20:$B$690),0))</f>
        <v>0</v>
      </c>
      <c r="J20" s="37" t="b">
        <f>IF(MENU!$C$10=2025,IF(G20="OK",SUM(B20:$B$690),0))</f>
        <v>0</v>
      </c>
      <c r="K20" s="37" t="b">
        <f>IF(MENU!$C$10=2024,IF(G20="OK",SUM(B20:$B$690),0))</f>
        <v>0</v>
      </c>
      <c r="L20" s="37" t="b">
        <f>IF(MENU!$C$10=2023,IF(G20="OK",SUM(B20:$B$690),0))</f>
        <v>0</v>
      </c>
      <c r="M20" s="37" t="b">
        <f>IF(MENU!$C$10=2022,IF(G20="OK",SUM(B20:$B$685),0))</f>
        <v>0</v>
      </c>
      <c r="N20" s="37" t="b">
        <f>IF(MENU!$C$10=2021,IF(G20="OK",SUM(B20:$B$673),0))</f>
        <v>0</v>
      </c>
      <c r="O20" s="37" t="b">
        <f>IF(MENU!$C$10=2020,IF(G20="OK",SUM(B20:$B$661,$B$680:$B$690),0))</f>
        <v>0</v>
      </c>
      <c r="P20" s="37" t="b">
        <f>IF(MENU!$C$10=2019,IF(G20="OK",SUM(B20:$B$649,$B$668:$B$690),0))</f>
        <v>0</v>
      </c>
      <c r="Q20">
        <f>IF(MENU!$C$10=2018,IF(G20="OK",SUM(B20:$B$637,$B$656:$B$690),0))</f>
        <v>0</v>
      </c>
      <c r="S20" t="e">
        <f>IF(AND(#REF!='Juros '!E20,#REF!='Juros '!F20),"OK","NÃO OK")</f>
        <v>#REF!</v>
      </c>
      <c r="T20" s="37" t="e">
        <f>IF(#REF!=2020,IF(S20="OK",SUM(B20:$B$661,$B$680:$B$690),0))</f>
        <v>#REF!</v>
      </c>
      <c r="V20" t="e">
        <f>IF(AND(#REF!='Juros '!E20,#REF!='Juros '!F20),"OK","NÃO OK")</f>
        <v>#REF!</v>
      </c>
      <c r="W20" s="37" t="e">
        <f>IF(#REF!=2020,IF(V20="OK",SUM($B20:B$661,$B$680:$B$690),0))</f>
        <v>#REF!</v>
      </c>
      <c r="Y20" t="e">
        <f>IF(AND(#REF!='Juros '!E20,#REF!='Juros '!F20),"OK","NÃO OK")</f>
        <v>#REF!</v>
      </c>
      <c r="Z20" s="37" t="e">
        <f>IF(#REF!=2020,IF(Y20="OK",SUM($B20:B$661,$B$680:$B$690),0))</f>
        <v>#REF!</v>
      </c>
    </row>
    <row r="21" spans="1:26">
      <c r="A21" s="31">
        <v>24139</v>
      </c>
      <c r="B21" s="32">
        <v>5.0000000000000001E-3</v>
      </c>
      <c r="C21">
        <f t="shared" si="0"/>
        <v>2</v>
      </c>
      <c r="D21">
        <f t="shared" si="1"/>
        <v>2</v>
      </c>
      <c r="E21" t="str">
        <f t="shared" si="3"/>
        <v>Fevereiro</v>
      </c>
      <c r="F21">
        <f t="shared" si="2"/>
        <v>1966</v>
      </c>
      <c r="G21" t="str">
        <f>IF(AND(MENU!$AD$18='Juros '!E21,MENU!$AE$19='Juros '!F21),"OK","NÃO OK")</f>
        <v>NÃO OK</v>
      </c>
      <c r="H21" s="37" t="b">
        <f>IF(MENU!$C$10=2027,IF(G21="OK",SUM(B21:$B$690),0))</f>
        <v>0</v>
      </c>
      <c r="I21" s="37" t="b">
        <f>IF(MENU!$C$10=2026,IF(G21="OK",SUM(B21:$B$690),0))</f>
        <v>0</v>
      </c>
      <c r="J21" s="37" t="b">
        <f>IF(MENU!$C$10=2025,IF(G21="OK",SUM(B21:$B$690),0))</f>
        <v>0</v>
      </c>
      <c r="K21" s="37" t="b">
        <f>IF(MENU!$C$10=2024,IF(G21="OK",SUM(B21:$B$690),0))</f>
        <v>0</v>
      </c>
      <c r="L21" s="37" t="b">
        <f>IF(MENU!$C$10=2023,IF(G21="OK",SUM(B21:$B$690),0))</f>
        <v>0</v>
      </c>
      <c r="M21" s="37" t="b">
        <f>IF(MENU!$C$10=2022,IF(G21="OK",SUM(B21:$B$685),0))</f>
        <v>0</v>
      </c>
      <c r="N21" s="37" t="b">
        <f>IF(MENU!$C$10=2021,IF(G21="OK",SUM(B21:$B$673),0))</f>
        <v>0</v>
      </c>
      <c r="O21" s="37" t="b">
        <f>IF(MENU!$C$10=2020,IF(G21="OK",SUM(B21:$B$661,$B$680:$B$690),0))</f>
        <v>0</v>
      </c>
      <c r="P21" s="37" t="b">
        <f>IF(MENU!$C$10=2019,IF(G21="OK",SUM(B21:$B$649,$B$668:$B$690),0))</f>
        <v>0</v>
      </c>
      <c r="Q21">
        <f>IF(MENU!$C$10=2018,IF(G21="OK",SUM(B21:$B$637,$B$656:$B$690),0))</f>
        <v>0</v>
      </c>
      <c r="S21" t="e">
        <f>IF(AND(#REF!='Juros '!E21,#REF!='Juros '!F21),"OK","NÃO OK")</f>
        <v>#REF!</v>
      </c>
      <c r="T21" s="37" t="e">
        <f>IF(#REF!=2020,IF(S21="OK",SUM(B21:$B$661,$B$680:$B$690),0))</f>
        <v>#REF!</v>
      </c>
      <c r="V21" t="e">
        <f>IF(AND(#REF!='Juros '!E21,#REF!='Juros '!F21),"OK","NÃO OK")</f>
        <v>#REF!</v>
      </c>
      <c r="W21" s="37" t="e">
        <f>IF(#REF!=2020,IF(V21="OK",SUM($B21:B$661,$B$680:$B$690),0))</f>
        <v>#REF!</v>
      </c>
      <c r="Y21" t="e">
        <f>IF(AND(#REF!='Juros '!E21,#REF!='Juros '!F21),"OK","NÃO OK")</f>
        <v>#REF!</v>
      </c>
      <c r="Z21" s="37" t="e">
        <f>IF(#REF!=2020,IF(Y21="OK",SUM($B21:B$661,$B$680:$B$690),0))</f>
        <v>#REF!</v>
      </c>
    </row>
    <row r="22" spans="1:26">
      <c r="A22" s="31">
        <v>24167</v>
      </c>
      <c r="B22" s="32">
        <v>5.0000000000000001E-3</v>
      </c>
      <c r="C22">
        <f t="shared" si="0"/>
        <v>3</v>
      </c>
      <c r="D22">
        <f t="shared" si="1"/>
        <v>3</v>
      </c>
      <c r="E22" t="str">
        <f t="shared" si="3"/>
        <v>Março</v>
      </c>
      <c r="F22">
        <f t="shared" si="2"/>
        <v>1966</v>
      </c>
      <c r="G22" t="str">
        <f>IF(AND(MENU!$AD$18='Juros '!E22,MENU!$AE$19='Juros '!F22),"OK","NÃO OK")</f>
        <v>NÃO OK</v>
      </c>
      <c r="H22" s="37" t="b">
        <f>IF(MENU!$C$10=2027,IF(G22="OK",SUM(B22:$B$690),0))</f>
        <v>0</v>
      </c>
      <c r="I22" s="37" t="b">
        <f>IF(MENU!$C$10=2026,IF(G22="OK",SUM(B22:$B$690),0))</f>
        <v>0</v>
      </c>
      <c r="J22" s="37" t="b">
        <f>IF(MENU!$C$10=2025,IF(G22="OK",SUM(B22:$B$690),0))</f>
        <v>0</v>
      </c>
      <c r="K22" s="37" t="b">
        <f>IF(MENU!$C$10=2024,IF(G22="OK",SUM(B22:$B$690),0))</f>
        <v>0</v>
      </c>
      <c r="L22" s="37" t="b">
        <f>IF(MENU!$C$10=2023,IF(G22="OK",SUM(B22:$B$690),0))</f>
        <v>0</v>
      </c>
      <c r="M22" s="37" t="b">
        <f>IF(MENU!$C$10=2022,IF(G22="OK",SUM(B22:$B$685),0))</f>
        <v>0</v>
      </c>
      <c r="N22" s="37" t="b">
        <f>IF(MENU!$C$10=2021,IF(G22="OK",SUM(B22:$B$673),0))</f>
        <v>0</v>
      </c>
      <c r="O22" s="37" t="b">
        <f>IF(MENU!$C$10=2020,IF(G22="OK",SUM(B22:$B$661,$B$680:$B$690),0))</f>
        <v>0</v>
      </c>
      <c r="P22" s="37" t="b">
        <f>IF(MENU!$C$10=2019,IF(G22="OK",SUM(B22:$B$649,$B$668:$B$690),0))</f>
        <v>0</v>
      </c>
      <c r="Q22">
        <f>IF(MENU!$C$10=2018,IF(G22="OK",SUM(B22:$B$637,$B$656:$B$690),0))</f>
        <v>0</v>
      </c>
      <c r="S22" t="e">
        <f>IF(AND(#REF!='Juros '!E22,#REF!='Juros '!F22),"OK","NÃO OK")</f>
        <v>#REF!</v>
      </c>
      <c r="T22" s="37" t="e">
        <f>IF(#REF!=2020,IF(S22="OK",SUM(B22:$B$661,$B$680:$B$690),0))</f>
        <v>#REF!</v>
      </c>
      <c r="V22" t="e">
        <f>IF(AND(#REF!='Juros '!E22,#REF!='Juros '!F22),"OK","NÃO OK")</f>
        <v>#REF!</v>
      </c>
      <c r="W22" s="37" t="e">
        <f>IF(#REF!=2020,IF(V22="OK",SUM($B22:B$661,$B$680:$B$690),0))</f>
        <v>#REF!</v>
      </c>
      <c r="Y22" t="e">
        <f>IF(AND(#REF!='Juros '!E22,#REF!='Juros '!F22),"OK","NÃO OK")</f>
        <v>#REF!</v>
      </c>
      <c r="Z22" s="37" t="e">
        <f>IF(#REF!=2020,IF(Y22="OK",SUM($B22:B$661,$B$680:$B$690),0))</f>
        <v>#REF!</v>
      </c>
    </row>
    <row r="23" spans="1:26">
      <c r="A23" s="31">
        <v>24198</v>
      </c>
      <c r="B23" s="32">
        <v>5.0000000000000001E-3</v>
      </c>
      <c r="C23">
        <f t="shared" si="0"/>
        <v>4</v>
      </c>
      <c r="D23">
        <f t="shared" si="1"/>
        <v>4</v>
      </c>
      <c r="E23" t="str">
        <f t="shared" si="3"/>
        <v>Abril</v>
      </c>
      <c r="F23">
        <f t="shared" si="2"/>
        <v>1966</v>
      </c>
      <c r="G23" t="str">
        <f>IF(AND(MENU!$AD$18='Juros '!E23,MENU!$AE$19='Juros '!F23),"OK","NÃO OK")</f>
        <v>NÃO OK</v>
      </c>
      <c r="H23" s="37" t="b">
        <f>IF(MENU!$C$10=2027,IF(G23="OK",SUM(B23:$B$690),0))</f>
        <v>0</v>
      </c>
      <c r="I23" s="37" t="b">
        <f>IF(MENU!$C$10=2026,IF(G23="OK",SUM(B23:$B$690),0))</f>
        <v>0</v>
      </c>
      <c r="J23" s="37" t="b">
        <f>IF(MENU!$C$10=2025,IF(G23="OK",SUM(B23:$B$690),0))</f>
        <v>0</v>
      </c>
      <c r="K23" s="37" t="b">
        <f>IF(MENU!$C$10=2024,IF(G23="OK",SUM(B23:$B$690),0))</f>
        <v>0</v>
      </c>
      <c r="L23" s="37" t="b">
        <f>IF(MENU!$C$10=2023,IF(G23="OK",SUM(B23:$B$690),0))</f>
        <v>0</v>
      </c>
      <c r="M23" s="37" t="b">
        <f>IF(MENU!$C$10=2022,IF(G23="OK",SUM(B23:$B$685),0))</f>
        <v>0</v>
      </c>
      <c r="N23" s="37" t="b">
        <f>IF(MENU!$C$10=2021,IF(G23="OK",SUM(B23:$B$673),0))</f>
        <v>0</v>
      </c>
      <c r="O23" s="37" t="b">
        <f>IF(MENU!$C$10=2020,IF(G23="OK",SUM(B23:$B$661,$B$680:$B$690),0))</f>
        <v>0</v>
      </c>
      <c r="P23" s="37" t="b">
        <f>IF(MENU!$C$10=2019,IF(G23="OK",SUM(B23:$B$649,$B$668:$B$690),0))</f>
        <v>0</v>
      </c>
      <c r="Q23">
        <f>IF(MENU!$C$10=2018,IF(G23="OK",SUM(B23:$B$637,$B$656:$B$690),0))</f>
        <v>0</v>
      </c>
      <c r="S23" t="e">
        <f>IF(AND(#REF!='Juros '!E23,#REF!='Juros '!F23),"OK","NÃO OK")</f>
        <v>#REF!</v>
      </c>
      <c r="T23" s="37" t="e">
        <f>IF(#REF!=2020,IF(S23="OK",SUM(B23:$B$661,$B$680:$B$690),0))</f>
        <v>#REF!</v>
      </c>
      <c r="V23" t="e">
        <f>IF(AND(#REF!='Juros '!E23,#REF!='Juros '!F23),"OK","NÃO OK")</f>
        <v>#REF!</v>
      </c>
      <c r="W23" s="37" t="e">
        <f>IF(#REF!=2020,IF(V23="OK",SUM($B23:B$661,$B$680:$B$690),0))</f>
        <v>#REF!</v>
      </c>
      <c r="Y23" t="e">
        <f>IF(AND(#REF!='Juros '!E23,#REF!='Juros '!F23),"OK","NÃO OK")</f>
        <v>#REF!</v>
      </c>
      <c r="Z23" s="37" t="e">
        <f>IF(#REF!=2020,IF(Y23="OK",SUM($B23:B$661,$B$680:$B$690),0))</f>
        <v>#REF!</v>
      </c>
    </row>
    <row r="24" spans="1:26">
      <c r="A24" s="31">
        <v>24228</v>
      </c>
      <c r="B24" s="32">
        <v>5.0000000000000001E-3</v>
      </c>
      <c r="C24">
        <f t="shared" si="0"/>
        <v>5</v>
      </c>
      <c r="D24">
        <f t="shared" si="1"/>
        <v>5</v>
      </c>
      <c r="E24" t="str">
        <f t="shared" si="3"/>
        <v>Maio</v>
      </c>
      <c r="F24">
        <f t="shared" si="2"/>
        <v>1966</v>
      </c>
      <c r="G24" t="str">
        <f>IF(AND(MENU!$AD$18='Juros '!E24,MENU!$AE$19='Juros '!F24),"OK","NÃO OK")</f>
        <v>NÃO OK</v>
      </c>
      <c r="H24" s="37" t="b">
        <f>IF(MENU!$C$10=2027,IF(G24="OK",SUM(B24:$B$690),0))</f>
        <v>0</v>
      </c>
      <c r="I24" s="37" t="b">
        <f>IF(MENU!$C$10=2026,IF(G24="OK",SUM(B24:$B$690),0))</f>
        <v>0</v>
      </c>
      <c r="J24" s="37" t="b">
        <f>IF(MENU!$C$10=2025,IF(G24="OK",SUM(B24:$B$690),0))</f>
        <v>0</v>
      </c>
      <c r="K24" s="37" t="b">
        <f>IF(MENU!$C$10=2024,IF(G24="OK",SUM(B24:$B$690),0))</f>
        <v>0</v>
      </c>
      <c r="L24" s="37" t="b">
        <f>IF(MENU!$C$10=2023,IF(G24="OK",SUM(B24:$B$690),0))</f>
        <v>0</v>
      </c>
      <c r="M24" s="37" t="b">
        <f>IF(MENU!$C$10=2022,IF(G24="OK",SUM(B24:$B$685),0))</f>
        <v>0</v>
      </c>
      <c r="N24" s="37" t="b">
        <f>IF(MENU!$C$10=2021,IF(G24="OK",SUM(B24:$B$673),0))</f>
        <v>0</v>
      </c>
      <c r="O24" s="37" t="b">
        <f>IF(MENU!$C$10=2020,IF(G24="OK",SUM(B24:$B$661,$B$680:$B$690),0))</f>
        <v>0</v>
      </c>
      <c r="P24" s="37" t="b">
        <f>IF(MENU!$C$10=2019,IF(G24="OK",SUM(B24:$B$649,$B$668:$B$690),0))</f>
        <v>0</v>
      </c>
      <c r="Q24">
        <f>IF(MENU!$C$10=2018,IF(G24="OK",SUM(B24:$B$637,$B$656:$B$690),0))</f>
        <v>0</v>
      </c>
      <c r="S24" t="e">
        <f>IF(AND(#REF!='Juros '!E24,#REF!='Juros '!F24),"OK","NÃO OK")</f>
        <v>#REF!</v>
      </c>
      <c r="T24" s="37" t="e">
        <f>IF(#REF!=2020,IF(S24="OK",SUM(B24:$B$661,$B$680:$B$690),0))</f>
        <v>#REF!</v>
      </c>
      <c r="V24" t="e">
        <f>IF(AND(#REF!='Juros '!E24,#REF!='Juros '!F24),"OK","NÃO OK")</f>
        <v>#REF!</v>
      </c>
      <c r="W24" s="37" t="e">
        <f>IF(#REF!=2020,IF(V24="OK",SUM($B24:B$661,$B$680:$B$690),0))</f>
        <v>#REF!</v>
      </c>
      <c r="Y24" t="e">
        <f>IF(AND(#REF!='Juros '!E24,#REF!='Juros '!F24),"OK","NÃO OK")</f>
        <v>#REF!</v>
      </c>
      <c r="Z24" s="37" t="e">
        <f>IF(#REF!=2020,IF(Y24="OK",SUM($B24:B$661,$B$680:$B$690),0))</f>
        <v>#REF!</v>
      </c>
    </row>
    <row r="25" spans="1:26">
      <c r="A25" s="31">
        <v>24259</v>
      </c>
      <c r="B25" s="32">
        <v>5.0000000000000001E-3</v>
      </c>
      <c r="C25">
        <f t="shared" si="0"/>
        <v>6</v>
      </c>
      <c r="D25">
        <f t="shared" si="1"/>
        <v>6</v>
      </c>
      <c r="E25" t="str">
        <f t="shared" si="3"/>
        <v>Junho</v>
      </c>
      <c r="F25">
        <f t="shared" si="2"/>
        <v>1966</v>
      </c>
      <c r="G25" t="str">
        <f>IF(AND(MENU!$AD$18='Juros '!E25,MENU!$AE$19='Juros '!F25),"OK","NÃO OK")</f>
        <v>NÃO OK</v>
      </c>
      <c r="H25" s="37" t="b">
        <f>IF(MENU!$C$10=2027,IF(G25="OK",SUM(B25:$B$690),0))</f>
        <v>0</v>
      </c>
      <c r="I25" s="37" t="b">
        <f>IF(MENU!$C$10=2026,IF(G25="OK",SUM(B25:$B$690),0))</f>
        <v>0</v>
      </c>
      <c r="J25" s="37" t="b">
        <f>IF(MENU!$C$10=2025,IF(G25="OK",SUM(B25:$B$690),0))</f>
        <v>0</v>
      </c>
      <c r="K25" s="37" t="b">
        <f>IF(MENU!$C$10=2024,IF(G25="OK",SUM(B25:$B$690),0))</f>
        <v>0</v>
      </c>
      <c r="L25" s="37" t="b">
        <f>IF(MENU!$C$10=2023,IF(G25="OK",SUM(B25:$B$690),0))</f>
        <v>0</v>
      </c>
      <c r="M25" s="37" t="b">
        <f>IF(MENU!$C$10=2022,IF(G25="OK",SUM(B25:$B$685),0))</f>
        <v>0</v>
      </c>
      <c r="N25" s="37" t="b">
        <f>IF(MENU!$C$10=2021,IF(G25="OK",SUM(B25:$B$673),0))</f>
        <v>0</v>
      </c>
      <c r="O25" s="37" t="b">
        <f>IF(MENU!$C$10=2020,IF(G25="OK",SUM(B25:$B$661,$B$680:$B$690),0))</f>
        <v>0</v>
      </c>
      <c r="P25" s="37" t="b">
        <f>IF(MENU!$C$10=2019,IF(G25="OK",SUM(B25:$B$649,$B$668:$B$690),0))</f>
        <v>0</v>
      </c>
      <c r="Q25">
        <f>IF(MENU!$C$10=2018,IF(G25="OK",SUM(B25:$B$637,$B$656:$B$690),0))</f>
        <v>0</v>
      </c>
      <c r="S25" t="e">
        <f>IF(AND(#REF!='Juros '!E25,#REF!='Juros '!F25),"OK","NÃO OK")</f>
        <v>#REF!</v>
      </c>
      <c r="T25" s="37" t="e">
        <f>IF(#REF!=2020,IF(S25="OK",SUM(B25:$B$661,$B$680:$B$690),0))</f>
        <v>#REF!</v>
      </c>
      <c r="V25" t="e">
        <f>IF(AND(#REF!='Juros '!E25,#REF!='Juros '!F25),"OK","NÃO OK")</f>
        <v>#REF!</v>
      </c>
      <c r="W25" s="37" t="e">
        <f>IF(#REF!=2020,IF(V25="OK",SUM($B25:B$661,$B$680:$B$690),0))</f>
        <v>#REF!</v>
      </c>
      <c r="Y25" t="e">
        <f>IF(AND(#REF!='Juros '!E25,#REF!='Juros '!F25),"OK","NÃO OK")</f>
        <v>#REF!</v>
      </c>
      <c r="Z25" s="37" t="e">
        <f>IF(#REF!=2020,IF(Y25="OK",SUM($B25:B$661,$B$680:$B$690),0))</f>
        <v>#REF!</v>
      </c>
    </row>
    <row r="26" spans="1:26">
      <c r="A26" s="31">
        <v>24289</v>
      </c>
      <c r="B26" s="32">
        <v>5.0000000000000001E-3</v>
      </c>
      <c r="C26">
        <f t="shared" si="0"/>
        <v>7</v>
      </c>
      <c r="D26">
        <f t="shared" si="1"/>
        <v>7</v>
      </c>
      <c r="E26" t="str">
        <f t="shared" si="3"/>
        <v>Julho</v>
      </c>
      <c r="F26">
        <f t="shared" si="2"/>
        <v>1966</v>
      </c>
      <c r="G26" t="str">
        <f>IF(AND(MENU!$AD$18='Juros '!E26,MENU!$AE$19='Juros '!F26),"OK","NÃO OK")</f>
        <v>NÃO OK</v>
      </c>
      <c r="H26" s="37" t="b">
        <f>IF(MENU!$C$10=2027,IF(G26="OK",SUM(B26:$B$690),0))</f>
        <v>0</v>
      </c>
      <c r="I26" s="37" t="b">
        <f>IF(MENU!$C$10=2026,IF(G26="OK",SUM(B26:$B$690),0))</f>
        <v>0</v>
      </c>
      <c r="J26" s="37" t="b">
        <f>IF(MENU!$C$10=2025,IF(G26="OK",SUM(B26:$B$690),0))</f>
        <v>0</v>
      </c>
      <c r="K26" s="37" t="b">
        <f>IF(MENU!$C$10=2024,IF(G26="OK",SUM(B26:$B$690),0))</f>
        <v>0</v>
      </c>
      <c r="L26" s="37" t="b">
        <f>IF(MENU!$C$10=2023,IF(G26="OK",SUM(B26:$B$690),0))</f>
        <v>0</v>
      </c>
      <c r="M26" s="37" t="b">
        <f>IF(MENU!$C$10=2022,IF(G26="OK",SUM(B26:$B$685),0))</f>
        <v>0</v>
      </c>
      <c r="N26" s="37" t="b">
        <f>IF(MENU!$C$10=2021,IF(G26="OK",SUM(B26:$B$673),0))</f>
        <v>0</v>
      </c>
      <c r="O26" s="37" t="b">
        <f>IF(MENU!$C$10=2020,IF(G26="OK",SUM(B26:$B$661,$B$680:$B$690),0))</f>
        <v>0</v>
      </c>
      <c r="P26" s="37" t="b">
        <f>IF(MENU!$C$10=2019,IF(G26="OK",SUM(B26:$B$649,$B$668:$B$690),0))</f>
        <v>0</v>
      </c>
      <c r="Q26">
        <f>IF(MENU!$C$10=2018,IF(G26="OK",SUM(B26:$B$637,$B$656:$B$690),0))</f>
        <v>0</v>
      </c>
      <c r="S26" t="e">
        <f>IF(AND(#REF!='Juros '!E26,#REF!='Juros '!F26),"OK","NÃO OK")</f>
        <v>#REF!</v>
      </c>
      <c r="T26" s="37" t="e">
        <f>IF(#REF!=2020,IF(S26="OK",SUM(B26:$B$661,$B$680:$B$690),0))</f>
        <v>#REF!</v>
      </c>
      <c r="V26" t="e">
        <f>IF(AND(#REF!='Juros '!E26,#REF!='Juros '!F26),"OK","NÃO OK")</f>
        <v>#REF!</v>
      </c>
      <c r="W26" s="37" t="e">
        <f>IF(#REF!=2020,IF(V26="OK",SUM($B26:B$661,$B$680:$B$690),0))</f>
        <v>#REF!</v>
      </c>
      <c r="Y26" t="e">
        <f>IF(AND(#REF!='Juros '!E26,#REF!='Juros '!F26),"OK","NÃO OK")</f>
        <v>#REF!</v>
      </c>
      <c r="Z26" s="37" t="e">
        <f>IF(#REF!=2020,IF(Y26="OK",SUM($B26:B$661,$B$680:$B$690),0))</f>
        <v>#REF!</v>
      </c>
    </row>
    <row r="27" spans="1:26">
      <c r="A27" s="31">
        <v>24320</v>
      </c>
      <c r="B27" s="32">
        <v>5.0000000000000001E-3</v>
      </c>
      <c r="C27">
        <f t="shared" si="0"/>
        <v>8</v>
      </c>
      <c r="D27">
        <f t="shared" si="1"/>
        <v>8</v>
      </c>
      <c r="E27" t="str">
        <f t="shared" si="3"/>
        <v>Agosto</v>
      </c>
      <c r="F27">
        <f t="shared" si="2"/>
        <v>1966</v>
      </c>
      <c r="G27" t="str">
        <f>IF(AND(MENU!$AD$18='Juros '!E27,MENU!$AE$19='Juros '!F27),"OK","NÃO OK")</f>
        <v>NÃO OK</v>
      </c>
      <c r="H27" s="37" t="b">
        <f>IF(MENU!$C$10=2027,IF(G27="OK",SUM(B27:$B$690),0))</f>
        <v>0</v>
      </c>
      <c r="I27" s="37" t="b">
        <f>IF(MENU!$C$10=2026,IF(G27="OK",SUM(B27:$B$690),0))</f>
        <v>0</v>
      </c>
      <c r="J27" s="37" t="b">
        <f>IF(MENU!$C$10=2025,IF(G27="OK",SUM(B27:$B$690),0))</f>
        <v>0</v>
      </c>
      <c r="K27" s="37" t="b">
        <f>IF(MENU!$C$10=2024,IF(G27="OK",SUM(B27:$B$690),0))</f>
        <v>0</v>
      </c>
      <c r="L27" s="37" t="b">
        <f>IF(MENU!$C$10=2023,IF(G27="OK",SUM(B27:$B$690),0))</f>
        <v>0</v>
      </c>
      <c r="M27" s="37" t="b">
        <f>IF(MENU!$C$10=2022,IF(G27="OK",SUM(B27:$B$685),0))</f>
        <v>0</v>
      </c>
      <c r="N27" s="37" t="b">
        <f>IF(MENU!$C$10=2021,IF(G27="OK",SUM(B27:$B$673),0))</f>
        <v>0</v>
      </c>
      <c r="O27" s="37" t="b">
        <f>IF(MENU!$C$10=2020,IF(G27="OK",SUM(B27:$B$661,$B$680:$B$690),0))</f>
        <v>0</v>
      </c>
      <c r="P27" s="37" t="b">
        <f>IF(MENU!$C$10=2019,IF(G27="OK",SUM(B27:$B$649,$B$668:$B$690),0))</f>
        <v>0</v>
      </c>
      <c r="Q27">
        <f>IF(MENU!$C$10=2018,IF(G27="OK",SUM(B27:$B$637,$B$656:$B$690),0))</f>
        <v>0</v>
      </c>
      <c r="S27" t="e">
        <f>IF(AND(#REF!='Juros '!E27,#REF!='Juros '!F27),"OK","NÃO OK")</f>
        <v>#REF!</v>
      </c>
      <c r="T27" s="37" t="e">
        <f>IF(#REF!=2020,IF(S27="OK",SUM(B27:$B$661,$B$680:$B$690),0))</f>
        <v>#REF!</v>
      </c>
      <c r="V27" t="e">
        <f>IF(AND(#REF!='Juros '!E27,#REF!='Juros '!F27),"OK","NÃO OK")</f>
        <v>#REF!</v>
      </c>
      <c r="W27" s="37" t="e">
        <f>IF(#REF!=2020,IF(V27="OK",SUM($B27:B$661,$B$680:$B$690),0))</f>
        <v>#REF!</v>
      </c>
      <c r="Y27" t="e">
        <f>IF(AND(#REF!='Juros '!E27,#REF!='Juros '!F27),"OK","NÃO OK")</f>
        <v>#REF!</v>
      </c>
      <c r="Z27" s="37" t="e">
        <f>IF(#REF!=2020,IF(Y27="OK",SUM($B27:B$661,$B$680:$B$690),0))</f>
        <v>#REF!</v>
      </c>
    </row>
    <row r="28" spans="1:26">
      <c r="A28" s="31">
        <v>24351</v>
      </c>
      <c r="B28" s="32">
        <v>5.0000000000000001E-3</v>
      </c>
      <c r="C28">
        <f t="shared" si="0"/>
        <v>9</v>
      </c>
      <c r="D28">
        <f t="shared" si="1"/>
        <v>9</v>
      </c>
      <c r="E28" t="str">
        <f t="shared" si="3"/>
        <v>Setembro</v>
      </c>
      <c r="F28">
        <f t="shared" si="2"/>
        <v>1966</v>
      </c>
      <c r="G28" t="str">
        <f>IF(AND(MENU!$AD$18='Juros '!E28,MENU!$AE$19='Juros '!F28),"OK","NÃO OK")</f>
        <v>NÃO OK</v>
      </c>
      <c r="H28" s="37" t="b">
        <f>IF(MENU!$C$10=2027,IF(G28="OK",SUM(B28:$B$690),0))</f>
        <v>0</v>
      </c>
      <c r="I28" s="37" t="b">
        <f>IF(MENU!$C$10=2026,IF(G28="OK",SUM(B28:$B$690),0))</f>
        <v>0</v>
      </c>
      <c r="J28" s="37" t="b">
        <f>IF(MENU!$C$10=2025,IF(G28="OK",SUM(B28:$B$690),0))</f>
        <v>0</v>
      </c>
      <c r="K28" s="37" t="b">
        <f>IF(MENU!$C$10=2024,IF(G28="OK",SUM(B28:$B$690),0))</f>
        <v>0</v>
      </c>
      <c r="L28" s="37" t="b">
        <f>IF(MENU!$C$10=2023,IF(G28="OK",SUM(B28:$B$690),0))</f>
        <v>0</v>
      </c>
      <c r="M28" s="37" t="b">
        <f>IF(MENU!$C$10=2022,IF(G28="OK",SUM(B28:$B$685),0))</f>
        <v>0</v>
      </c>
      <c r="N28" s="37" t="b">
        <f>IF(MENU!$C$10=2021,IF(G28="OK",SUM(B28:$B$673),0))</f>
        <v>0</v>
      </c>
      <c r="O28" s="37" t="b">
        <f>IF(MENU!$C$10=2020,IF(G28="OK",SUM(B28:$B$661,$B$680:$B$690),0))</f>
        <v>0</v>
      </c>
      <c r="P28" s="37" t="b">
        <f>IF(MENU!$C$10=2019,IF(G28="OK",SUM(B28:$B$649,$B$668:$B$690),0))</f>
        <v>0</v>
      </c>
      <c r="Q28">
        <f>IF(MENU!$C$10=2018,IF(G28="OK",SUM(B28:$B$637,$B$656:$B$690),0))</f>
        <v>0</v>
      </c>
      <c r="S28" t="e">
        <f>IF(AND(#REF!='Juros '!E28,#REF!='Juros '!F28),"OK","NÃO OK")</f>
        <v>#REF!</v>
      </c>
      <c r="T28" s="37" t="e">
        <f>IF(#REF!=2020,IF(S28="OK",SUM(B28:$B$661,$B$680:$B$690),0))</f>
        <v>#REF!</v>
      </c>
      <c r="V28" t="e">
        <f>IF(AND(#REF!='Juros '!E28,#REF!='Juros '!F28),"OK","NÃO OK")</f>
        <v>#REF!</v>
      </c>
      <c r="W28" s="37" t="e">
        <f>IF(#REF!=2020,IF(V28="OK",SUM($B28:B$661,$B$680:$B$690),0))</f>
        <v>#REF!</v>
      </c>
      <c r="Y28" t="e">
        <f>IF(AND(#REF!='Juros '!E28,#REF!='Juros '!F28),"OK","NÃO OK")</f>
        <v>#REF!</v>
      </c>
      <c r="Z28" s="37" t="e">
        <f>IF(#REF!=2020,IF(Y28="OK",SUM($B28:B$661,$B$680:$B$690),0))</f>
        <v>#REF!</v>
      </c>
    </row>
    <row r="29" spans="1:26">
      <c r="A29" s="31">
        <v>24381</v>
      </c>
      <c r="B29" s="32">
        <v>5.0000000000000001E-3</v>
      </c>
      <c r="C29">
        <f t="shared" si="0"/>
        <v>10</v>
      </c>
      <c r="D29">
        <f t="shared" si="1"/>
        <v>10</v>
      </c>
      <c r="E29" t="str">
        <f t="shared" si="3"/>
        <v>Outubro</v>
      </c>
      <c r="F29">
        <f t="shared" si="2"/>
        <v>1966</v>
      </c>
      <c r="G29" t="str">
        <f>IF(AND(MENU!$AD$18='Juros '!E29,MENU!$AE$19='Juros '!F29),"OK","NÃO OK")</f>
        <v>NÃO OK</v>
      </c>
      <c r="H29" s="37" t="b">
        <f>IF(MENU!$C$10=2027,IF(G29="OK",SUM(B29:$B$690),0))</f>
        <v>0</v>
      </c>
      <c r="I29" s="37" t="b">
        <f>IF(MENU!$C$10=2026,IF(G29="OK",SUM(B29:$B$690),0))</f>
        <v>0</v>
      </c>
      <c r="J29" s="37" t="b">
        <f>IF(MENU!$C$10=2025,IF(G29="OK",SUM(B29:$B$690),0))</f>
        <v>0</v>
      </c>
      <c r="K29" s="37" t="b">
        <f>IF(MENU!$C$10=2024,IF(G29="OK",SUM(B29:$B$690),0))</f>
        <v>0</v>
      </c>
      <c r="L29" s="37" t="b">
        <f>IF(MENU!$C$10=2023,IF(G29="OK",SUM(B29:$B$690),0))</f>
        <v>0</v>
      </c>
      <c r="M29" s="37" t="b">
        <f>IF(MENU!$C$10=2022,IF(G29="OK",SUM(B29:$B$685),0))</f>
        <v>0</v>
      </c>
      <c r="N29" s="37" t="b">
        <f>IF(MENU!$C$10=2021,IF(G29="OK",SUM(B29:$B$673),0))</f>
        <v>0</v>
      </c>
      <c r="O29" s="37" t="b">
        <f>IF(MENU!$C$10=2020,IF(G29="OK",SUM(B29:$B$661,$B$680:$B$690),0))</f>
        <v>0</v>
      </c>
      <c r="P29" s="37" t="b">
        <f>IF(MENU!$C$10=2019,IF(G29="OK",SUM(B29:$B$649,$B$668:$B$690),0))</f>
        <v>0</v>
      </c>
      <c r="Q29">
        <f>IF(MENU!$C$10=2018,IF(G29="OK",SUM(B29:$B$637,$B$656:$B$690),0))</f>
        <v>0</v>
      </c>
      <c r="S29" t="e">
        <f>IF(AND(#REF!='Juros '!E29,#REF!='Juros '!F29),"OK","NÃO OK")</f>
        <v>#REF!</v>
      </c>
      <c r="T29" s="37" t="e">
        <f>IF(#REF!=2020,IF(S29="OK",SUM(B29:$B$661,$B$680:$B$690),0))</f>
        <v>#REF!</v>
      </c>
      <c r="V29" t="e">
        <f>IF(AND(#REF!='Juros '!E29,#REF!='Juros '!F29),"OK","NÃO OK")</f>
        <v>#REF!</v>
      </c>
      <c r="W29" s="37" t="e">
        <f>IF(#REF!=2020,IF(V29="OK",SUM($B29:B$661,$B$680:$B$690),0))</f>
        <v>#REF!</v>
      </c>
      <c r="Y29" t="e">
        <f>IF(AND(#REF!='Juros '!E29,#REF!='Juros '!F29),"OK","NÃO OK")</f>
        <v>#REF!</v>
      </c>
      <c r="Z29" s="37" t="e">
        <f>IF(#REF!=2020,IF(Y29="OK",SUM($B29:B$661,$B$680:$B$690),0))</f>
        <v>#REF!</v>
      </c>
    </row>
    <row r="30" spans="1:26">
      <c r="A30" s="31">
        <v>24412</v>
      </c>
      <c r="B30" s="32">
        <v>5.0000000000000001E-3</v>
      </c>
      <c r="C30">
        <f t="shared" si="0"/>
        <v>11</v>
      </c>
      <c r="D30">
        <f t="shared" si="1"/>
        <v>11</v>
      </c>
      <c r="E30" t="str">
        <f t="shared" si="3"/>
        <v>Novembro</v>
      </c>
      <c r="F30">
        <f t="shared" si="2"/>
        <v>1966</v>
      </c>
      <c r="G30" t="str">
        <f>IF(AND(MENU!$AD$18='Juros '!E30,MENU!$AE$19='Juros '!F30),"OK","NÃO OK")</f>
        <v>NÃO OK</v>
      </c>
      <c r="H30" s="37" t="b">
        <f>IF(MENU!$C$10=2027,IF(G30="OK",SUM(B30:$B$690),0))</f>
        <v>0</v>
      </c>
      <c r="I30" s="37" t="b">
        <f>IF(MENU!$C$10=2026,IF(G30="OK",SUM(B30:$B$690),0))</f>
        <v>0</v>
      </c>
      <c r="J30" s="37" t="b">
        <f>IF(MENU!$C$10=2025,IF(G30="OK",SUM(B30:$B$690),0))</f>
        <v>0</v>
      </c>
      <c r="K30" s="37" t="b">
        <f>IF(MENU!$C$10=2024,IF(G30="OK",SUM(B30:$B$690),0))</f>
        <v>0</v>
      </c>
      <c r="L30" s="37" t="b">
        <f>IF(MENU!$C$10=2023,IF(G30="OK",SUM(B30:$B$690),0))</f>
        <v>0</v>
      </c>
      <c r="M30" s="37" t="b">
        <f>IF(MENU!$C$10=2022,IF(G30="OK",SUM(B30:$B$685),0))</f>
        <v>0</v>
      </c>
      <c r="N30" s="37" t="b">
        <f>IF(MENU!$C$10=2021,IF(G30="OK",SUM(B30:$B$673),0))</f>
        <v>0</v>
      </c>
      <c r="O30" s="37" t="b">
        <f>IF(MENU!$C$10=2020,IF(G30="OK",SUM(B30:$B$661,$B$680:$B$690),0))</f>
        <v>0</v>
      </c>
      <c r="P30" s="37" t="b">
        <f>IF(MENU!$C$10=2019,IF(G30="OK",SUM(B30:$B$649,$B$668:$B$690),0))</f>
        <v>0</v>
      </c>
      <c r="Q30">
        <f>IF(MENU!$C$10=2018,IF(G30="OK",SUM(B30:$B$637,$B$656:$B$690),0))</f>
        <v>0</v>
      </c>
      <c r="S30" t="e">
        <f>IF(AND(#REF!='Juros '!E30,#REF!='Juros '!F30),"OK","NÃO OK")</f>
        <v>#REF!</v>
      </c>
      <c r="T30" s="37" t="e">
        <f>IF(#REF!=2020,IF(S30="OK",SUM(B30:$B$661,$B$680:$B$690),0))</f>
        <v>#REF!</v>
      </c>
      <c r="V30" t="e">
        <f>IF(AND(#REF!='Juros '!E30,#REF!='Juros '!F30),"OK","NÃO OK")</f>
        <v>#REF!</v>
      </c>
      <c r="W30" s="37" t="e">
        <f>IF(#REF!=2020,IF(V30="OK",SUM($B30:B$661,$B$680:$B$690),0))</f>
        <v>#REF!</v>
      </c>
      <c r="Y30" t="e">
        <f>IF(AND(#REF!='Juros '!E30,#REF!='Juros '!F30),"OK","NÃO OK")</f>
        <v>#REF!</v>
      </c>
      <c r="Z30" s="37" t="e">
        <f>IF(#REF!=2020,IF(Y30="OK",SUM($B30:B$661,$B$680:$B$690),0))</f>
        <v>#REF!</v>
      </c>
    </row>
    <row r="31" spans="1:26">
      <c r="A31" s="31">
        <v>24442</v>
      </c>
      <c r="B31" s="32">
        <v>5.0000000000000001E-3</v>
      </c>
      <c r="C31">
        <f t="shared" si="0"/>
        <v>12</v>
      </c>
      <c r="D31">
        <f t="shared" si="1"/>
        <v>12</v>
      </c>
      <c r="E31" t="str">
        <f t="shared" si="3"/>
        <v>Dezembro</v>
      </c>
      <c r="F31">
        <f t="shared" si="2"/>
        <v>1966</v>
      </c>
      <c r="G31" t="str">
        <f>IF(AND(MENU!$AD$18='Juros '!E31,MENU!$AE$19='Juros '!F31),"OK","NÃO OK")</f>
        <v>NÃO OK</v>
      </c>
      <c r="H31" s="37" t="b">
        <f>IF(MENU!$C$10=2027,IF(G31="OK",SUM(B31:$B$690),0))</f>
        <v>0</v>
      </c>
      <c r="I31" s="37" t="b">
        <f>IF(MENU!$C$10=2026,IF(G31="OK",SUM(B31:$B$690),0))</f>
        <v>0</v>
      </c>
      <c r="J31" s="37" t="b">
        <f>IF(MENU!$C$10=2025,IF(G31="OK",SUM(B31:$B$690),0))</f>
        <v>0</v>
      </c>
      <c r="K31" s="37" t="b">
        <f>IF(MENU!$C$10=2024,IF(G31="OK",SUM(B31:$B$690),0))</f>
        <v>0</v>
      </c>
      <c r="L31" s="37" t="b">
        <f>IF(MENU!$C$10=2023,IF(G31="OK",SUM(B31:$B$690),0))</f>
        <v>0</v>
      </c>
      <c r="M31" s="37" t="b">
        <f>IF(MENU!$C$10=2022,IF(G31="OK",SUM(B31:$B$685),0))</f>
        <v>0</v>
      </c>
      <c r="N31" s="37" t="b">
        <f>IF(MENU!$C$10=2021,IF(G31="OK",SUM(B31:$B$673),0))</f>
        <v>0</v>
      </c>
      <c r="O31" s="37" t="b">
        <f>IF(MENU!$C$10=2020,IF(G31="OK",SUM(B31:$B$661,$B$680:$B$690),0))</f>
        <v>0</v>
      </c>
      <c r="P31" s="37" t="b">
        <f>IF(MENU!$C$10=2019,IF(G31="OK",SUM(B31:$B$649,$B$668:$B$690),0))</f>
        <v>0</v>
      </c>
      <c r="Q31">
        <f>IF(MENU!$C$10=2018,IF(G31="OK",SUM(B31:$B$637,$B$656:$B$690),0))</f>
        <v>0</v>
      </c>
      <c r="S31" t="e">
        <f>IF(AND(#REF!='Juros '!E31,#REF!='Juros '!F31),"OK","NÃO OK")</f>
        <v>#REF!</v>
      </c>
      <c r="T31" s="37" t="e">
        <f>IF(#REF!=2020,IF(S31="OK",SUM(B31:$B$661,$B$680:$B$690),0))</f>
        <v>#REF!</v>
      </c>
      <c r="V31" t="e">
        <f>IF(AND(#REF!='Juros '!E31,#REF!='Juros '!F31),"OK","NÃO OK")</f>
        <v>#REF!</v>
      </c>
      <c r="W31" s="37" t="e">
        <f>IF(#REF!=2020,IF(V31="OK",SUM($B31:B$661,$B$680:$B$690),0))</f>
        <v>#REF!</v>
      </c>
      <c r="Y31" t="e">
        <f>IF(AND(#REF!='Juros '!E31,#REF!='Juros '!F31),"OK","NÃO OK")</f>
        <v>#REF!</v>
      </c>
      <c r="Z31" s="37" t="e">
        <f>IF(#REF!=2020,IF(Y31="OK",SUM($B31:B$661,$B$680:$B$690),0))</f>
        <v>#REF!</v>
      </c>
    </row>
    <row r="32" spans="1:26">
      <c r="A32" s="31">
        <v>24473</v>
      </c>
      <c r="B32" s="32">
        <v>5.0000000000000001E-3</v>
      </c>
      <c r="C32">
        <f t="shared" si="0"/>
        <v>1</v>
      </c>
      <c r="D32">
        <f t="shared" si="1"/>
        <v>1</v>
      </c>
      <c r="E32" t="str">
        <f t="shared" si="3"/>
        <v>Janeiro</v>
      </c>
      <c r="F32">
        <f t="shared" si="2"/>
        <v>1967</v>
      </c>
      <c r="G32" t="str">
        <f>IF(AND(MENU!$AD$18='Juros '!E32,MENU!$AE$19='Juros '!F32),"OK","NÃO OK")</f>
        <v>NÃO OK</v>
      </c>
      <c r="H32" s="37" t="b">
        <f>IF(MENU!$C$10=2027,IF(G32="OK",SUM(B32:$B$690),0))</f>
        <v>0</v>
      </c>
      <c r="I32" s="37" t="b">
        <f>IF(MENU!$C$10=2026,IF(G32="OK",SUM(B32:$B$690),0))</f>
        <v>0</v>
      </c>
      <c r="J32" s="37" t="b">
        <f>IF(MENU!$C$10=2025,IF(G32="OK",SUM(B32:$B$690),0))</f>
        <v>0</v>
      </c>
      <c r="K32" s="37" t="b">
        <f>IF(MENU!$C$10=2024,IF(G32="OK",SUM(B32:$B$690),0))</f>
        <v>0</v>
      </c>
      <c r="L32" s="37" t="b">
        <f>IF(MENU!$C$10=2023,IF(G32="OK",SUM(B32:$B$690),0))</f>
        <v>0</v>
      </c>
      <c r="M32" s="37" t="b">
        <f>IF(MENU!$C$10=2022,IF(G32="OK",SUM(B32:$B$685),0))</f>
        <v>0</v>
      </c>
      <c r="N32" s="37" t="b">
        <f>IF(MENU!$C$10=2021,IF(G32="OK",SUM(B32:$B$673),0))</f>
        <v>0</v>
      </c>
      <c r="O32" s="37" t="b">
        <f>IF(MENU!$C$10=2020,IF(G32="OK",SUM(B32:$B$661,$B$680:$B$690),0))</f>
        <v>0</v>
      </c>
      <c r="P32" s="37" t="b">
        <f>IF(MENU!$C$10=2019,IF(G32="OK",SUM(B32:$B$649,$B$668:$B$690),0))</f>
        <v>0</v>
      </c>
      <c r="Q32">
        <f>IF(MENU!$C$10=2018,IF(G32="OK",SUM(B32:$B$637,$B$656:$B$690),0))</f>
        <v>0</v>
      </c>
      <c r="S32" t="e">
        <f>IF(AND(#REF!='Juros '!E32,#REF!='Juros '!F32),"OK","NÃO OK")</f>
        <v>#REF!</v>
      </c>
      <c r="T32" s="37" t="e">
        <f>IF(#REF!=2020,IF(S32="OK",SUM(B32:$B$661,$B$680:$B$690),0))</f>
        <v>#REF!</v>
      </c>
      <c r="V32" t="e">
        <f>IF(AND(#REF!='Juros '!E32,#REF!='Juros '!F32),"OK","NÃO OK")</f>
        <v>#REF!</v>
      </c>
      <c r="W32" s="37" t="e">
        <f>IF(#REF!=2020,IF(V32="OK",SUM($B32:B$661,$B$680:$B$690),0))</f>
        <v>#REF!</v>
      </c>
      <c r="Y32" t="e">
        <f>IF(AND(#REF!='Juros '!E32,#REF!='Juros '!F32),"OK","NÃO OK")</f>
        <v>#REF!</v>
      </c>
      <c r="Z32" s="37" t="e">
        <f>IF(#REF!=2020,IF(Y32="OK",SUM($B32:B$661,$B$680:$B$690),0))</f>
        <v>#REF!</v>
      </c>
    </row>
    <row r="33" spans="1:26">
      <c r="A33" s="31">
        <v>24504</v>
      </c>
      <c r="B33" s="32">
        <v>5.0000000000000001E-3</v>
      </c>
      <c r="C33">
        <f t="shared" si="0"/>
        <v>2</v>
      </c>
      <c r="D33">
        <f t="shared" si="1"/>
        <v>2</v>
      </c>
      <c r="E33" t="str">
        <f t="shared" si="3"/>
        <v>Fevereiro</v>
      </c>
      <c r="F33">
        <f t="shared" si="2"/>
        <v>1967</v>
      </c>
      <c r="G33" t="str">
        <f>IF(AND(MENU!$AD$18='Juros '!E33,MENU!$AE$19='Juros '!F33),"OK","NÃO OK")</f>
        <v>NÃO OK</v>
      </c>
      <c r="H33" s="37" t="b">
        <f>IF(MENU!$C$10=2027,IF(G33="OK",SUM(B33:$B$690),0))</f>
        <v>0</v>
      </c>
      <c r="I33" s="37" t="b">
        <f>IF(MENU!$C$10=2026,IF(G33="OK",SUM(B33:$B$690),0))</f>
        <v>0</v>
      </c>
      <c r="J33" s="37" t="b">
        <f>IF(MENU!$C$10=2025,IF(G33="OK",SUM(B33:$B$690),0))</f>
        <v>0</v>
      </c>
      <c r="K33" s="37" t="b">
        <f>IF(MENU!$C$10=2024,IF(G33="OK",SUM(B33:$B$690),0))</f>
        <v>0</v>
      </c>
      <c r="L33" s="37" t="b">
        <f>IF(MENU!$C$10=2023,IF(G33="OK",SUM(B33:$B$690),0))</f>
        <v>0</v>
      </c>
      <c r="M33" s="37" t="b">
        <f>IF(MENU!$C$10=2022,IF(G33="OK",SUM(B33:$B$685),0))</f>
        <v>0</v>
      </c>
      <c r="N33" s="37" t="b">
        <f>IF(MENU!$C$10=2021,IF(G33="OK",SUM(B33:$B$673),0))</f>
        <v>0</v>
      </c>
      <c r="O33" s="37" t="b">
        <f>IF(MENU!$C$10=2020,IF(G33="OK",SUM(B33:$B$661,$B$680:$B$690),0))</f>
        <v>0</v>
      </c>
      <c r="P33" s="37" t="b">
        <f>IF(MENU!$C$10=2019,IF(G33="OK",SUM(B33:$B$649,$B$668:$B$690),0))</f>
        <v>0</v>
      </c>
      <c r="Q33">
        <f>IF(MENU!$C$10=2018,IF(G33="OK",SUM(B33:$B$637,$B$656:$B$690),0))</f>
        <v>0</v>
      </c>
      <c r="S33" t="e">
        <f>IF(AND(#REF!='Juros '!E33,#REF!='Juros '!F33),"OK","NÃO OK")</f>
        <v>#REF!</v>
      </c>
      <c r="T33" s="37" t="e">
        <f>IF(#REF!=2020,IF(S33="OK",SUM(B33:$B$661,$B$680:$B$690),0))</f>
        <v>#REF!</v>
      </c>
      <c r="V33" t="e">
        <f>IF(AND(#REF!='Juros '!E33,#REF!='Juros '!F33),"OK","NÃO OK")</f>
        <v>#REF!</v>
      </c>
      <c r="W33" s="37" t="e">
        <f>IF(#REF!=2020,IF(V33="OK",SUM($B33:B$661,$B$680:$B$690),0))</f>
        <v>#REF!</v>
      </c>
      <c r="Y33" t="e">
        <f>IF(AND(#REF!='Juros '!E33,#REF!='Juros '!F33),"OK","NÃO OK")</f>
        <v>#REF!</v>
      </c>
      <c r="Z33" s="37" t="e">
        <f>IF(#REF!=2020,IF(Y33="OK",SUM($B33:B$661,$B$680:$B$690),0))</f>
        <v>#REF!</v>
      </c>
    </row>
    <row r="34" spans="1:26">
      <c r="A34" s="31">
        <v>24532</v>
      </c>
      <c r="B34" s="32">
        <v>5.0000000000000001E-3</v>
      </c>
      <c r="C34">
        <f t="shared" si="0"/>
        <v>3</v>
      </c>
      <c r="D34">
        <f t="shared" si="1"/>
        <v>3</v>
      </c>
      <c r="E34" t="str">
        <f t="shared" si="3"/>
        <v>Março</v>
      </c>
      <c r="F34">
        <f t="shared" si="2"/>
        <v>1967</v>
      </c>
      <c r="G34" t="str">
        <f>IF(AND(MENU!$AD$18='Juros '!E34,MENU!$AE$19='Juros '!F34),"OK","NÃO OK")</f>
        <v>NÃO OK</v>
      </c>
      <c r="H34" s="37" t="b">
        <f>IF(MENU!$C$10=2027,IF(G34="OK",SUM(B34:$B$690),0))</f>
        <v>0</v>
      </c>
      <c r="I34" s="37" t="b">
        <f>IF(MENU!$C$10=2026,IF(G34="OK",SUM(B34:$B$690),0))</f>
        <v>0</v>
      </c>
      <c r="J34" s="37" t="b">
        <f>IF(MENU!$C$10=2025,IF(G34="OK",SUM(B34:$B$690),0))</f>
        <v>0</v>
      </c>
      <c r="K34" s="37" t="b">
        <f>IF(MENU!$C$10=2024,IF(G34="OK",SUM(B34:$B$690),0))</f>
        <v>0</v>
      </c>
      <c r="L34" s="37" t="b">
        <f>IF(MENU!$C$10=2023,IF(G34="OK",SUM(B34:$B$690),0))</f>
        <v>0</v>
      </c>
      <c r="M34" s="37" t="b">
        <f>IF(MENU!$C$10=2022,IF(G34="OK",SUM(B34:$B$685),0))</f>
        <v>0</v>
      </c>
      <c r="N34" s="37" t="b">
        <f>IF(MENU!$C$10=2021,IF(G34="OK",SUM(B34:$B$673),0))</f>
        <v>0</v>
      </c>
      <c r="O34" s="37" t="b">
        <f>IF(MENU!$C$10=2020,IF(G34="OK",SUM(B34:$B$661,$B$680:$B$690),0))</f>
        <v>0</v>
      </c>
      <c r="P34" s="37" t="b">
        <f>IF(MENU!$C$10=2019,IF(G34="OK",SUM(B34:$B$649,$B$668:$B$690),0))</f>
        <v>0</v>
      </c>
      <c r="Q34">
        <f>IF(MENU!$C$10=2018,IF(G34="OK",SUM(B34:$B$637,$B$656:$B$690),0))</f>
        <v>0</v>
      </c>
      <c r="S34" t="e">
        <f>IF(AND(#REF!='Juros '!E34,#REF!='Juros '!F34),"OK","NÃO OK")</f>
        <v>#REF!</v>
      </c>
      <c r="T34" s="37" t="e">
        <f>IF(#REF!=2020,IF(S34="OK",SUM(B34:$B$661,$B$680:$B$690),0))</f>
        <v>#REF!</v>
      </c>
      <c r="V34" t="e">
        <f>IF(AND(#REF!='Juros '!E34,#REF!='Juros '!F34),"OK","NÃO OK")</f>
        <v>#REF!</v>
      </c>
      <c r="W34" s="37" t="e">
        <f>IF(#REF!=2020,IF(V34="OK",SUM($B34:B$661,$B$680:$B$690),0))</f>
        <v>#REF!</v>
      </c>
      <c r="Y34" t="e">
        <f>IF(AND(#REF!='Juros '!E34,#REF!='Juros '!F34),"OK","NÃO OK")</f>
        <v>#REF!</v>
      </c>
      <c r="Z34" s="37" t="e">
        <f>IF(#REF!=2020,IF(Y34="OK",SUM($B34:B$661,$B$680:$B$690),0))</f>
        <v>#REF!</v>
      </c>
    </row>
    <row r="35" spans="1:26">
      <c r="A35" s="31">
        <v>24563</v>
      </c>
      <c r="B35" s="32">
        <v>5.0000000000000001E-3</v>
      </c>
      <c r="C35">
        <f t="shared" si="0"/>
        <v>4</v>
      </c>
      <c r="D35">
        <f t="shared" si="1"/>
        <v>4</v>
      </c>
      <c r="E35" t="str">
        <f t="shared" si="3"/>
        <v>Abril</v>
      </c>
      <c r="F35">
        <f t="shared" si="2"/>
        <v>1967</v>
      </c>
      <c r="G35" t="str">
        <f>IF(AND(MENU!$AD$18='Juros '!E35,MENU!$AE$19='Juros '!F35),"OK","NÃO OK")</f>
        <v>NÃO OK</v>
      </c>
      <c r="H35" s="37" t="b">
        <f>IF(MENU!$C$10=2027,IF(G35="OK",SUM(B35:$B$690),0))</f>
        <v>0</v>
      </c>
      <c r="I35" s="37" t="b">
        <f>IF(MENU!$C$10=2026,IF(G35="OK",SUM(B35:$B$690),0))</f>
        <v>0</v>
      </c>
      <c r="J35" s="37" t="b">
        <f>IF(MENU!$C$10=2025,IF(G35="OK",SUM(B35:$B$690),0))</f>
        <v>0</v>
      </c>
      <c r="K35" s="37" t="b">
        <f>IF(MENU!$C$10=2024,IF(G35="OK",SUM(B35:$B$690),0))</f>
        <v>0</v>
      </c>
      <c r="L35" s="37" t="b">
        <f>IF(MENU!$C$10=2023,IF(G35="OK",SUM(B35:$B$690),0))</f>
        <v>0</v>
      </c>
      <c r="M35" s="37" t="b">
        <f>IF(MENU!$C$10=2022,IF(G35="OK",SUM(B35:$B$685),0))</f>
        <v>0</v>
      </c>
      <c r="N35" s="37" t="b">
        <f>IF(MENU!$C$10=2021,IF(G35="OK",SUM(B35:$B$673),0))</f>
        <v>0</v>
      </c>
      <c r="O35" s="37" t="b">
        <f>IF(MENU!$C$10=2020,IF(G35="OK",SUM(B35:$B$661,$B$680:$B$690),0))</f>
        <v>0</v>
      </c>
      <c r="P35" s="37" t="b">
        <f>IF(MENU!$C$10=2019,IF(G35="OK",SUM(B35:$B$649,$B$668:$B$690),0))</f>
        <v>0</v>
      </c>
      <c r="Q35">
        <f>IF(MENU!$C$10=2018,IF(G35="OK",SUM(B35:$B$637,$B$656:$B$690),0))</f>
        <v>0</v>
      </c>
      <c r="S35" t="e">
        <f>IF(AND(#REF!='Juros '!E35,#REF!='Juros '!F35),"OK","NÃO OK")</f>
        <v>#REF!</v>
      </c>
      <c r="T35" s="37" t="e">
        <f>IF(#REF!=2020,IF(S35="OK",SUM(B35:$B$661,$B$680:$B$690),0))</f>
        <v>#REF!</v>
      </c>
      <c r="V35" t="e">
        <f>IF(AND(#REF!='Juros '!E35,#REF!='Juros '!F35),"OK","NÃO OK")</f>
        <v>#REF!</v>
      </c>
      <c r="W35" s="37" t="e">
        <f>IF(#REF!=2020,IF(V35="OK",SUM($B35:B$661,$B$680:$B$690),0))</f>
        <v>#REF!</v>
      </c>
      <c r="Y35" t="e">
        <f>IF(AND(#REF!='Juros '!E35,#REF!='Juros '!F35),"OK","NÃO OK")</f>
        <v>#REF!</v>
      </c>
      <c r="Z35" s="37" t="e">
        <f>IF(#REF!=2020,IF(Y35="OK",SUM($B35:B$661,$B$680:$B$690),0))</f>
        <v>#REF!</v>
      </c>
    </row>
    <row r="36" spans="1:26">
      <c r="A36" s="31">
        <v>24593</v>
      </c>
      <c r="B36" s="32">
        <v>5.0000000000000001E-3</v>
      </c>
      <c r="C36">
        <f t="shared" si="0"/>
        <v>5</v>
      </c>
      <c r="D36">
        <f t="shared" si="1"/>
        <v>5</v>
      </c>
      <c r="E36" t="str">
        <f t="shared" si="3"/>
        <v>Maio</v>
      </c>
      <c r="F36">
        <f t="shared" si="2"/>
        <v>1967</v>
      </c>
      <c r="G36" t="str">
        <f>IF(AND(MENU!$AD$18='Juros '!E36,MENU!$AE$19='Juros '!F36),"OK","NÃO OK")</f>
        <v>NÃO OK</v>
      </c>
      <c r="H36" s="37" t="b">
        <f>IF(MENU!$C$10=2027,IF(G36="OK",SUM(B36:$B$690),0))</f>
        <v>0</v>
      </c>
      <c r="I36" s="37" t="b">
        <f>IF(MENU!$C$10=2026,IF(G36="OK",SUM(B36:$B$690),0))</f>
        <v>0</v>
      </c>
      <c r="J36" s="37" t="b">
        <f>IF(MENU!$C$10=2025,IF(G36="OK",SUM(B36:$B$690),0))</f>
        <v>0</v>
      </c>
      <c r="K36" s="37" t="b">
        <f>IF(MENU!$C$10=2024,IF(G36="OK",SUM(B36:$B$690),0))</f>
        <v>0</v>
      </c>
      <c r="L36" s="37" t="b">
        <f>IF(MENU!$C$10=2023,IF(G36="OK",SUM(B36:$B$690),0))</f>
        <v>0</v>
      </c>
      <c r="M36" s="37" t="b">
        <f>IF(MENU!$C$10=2022,IF(G36="OK",SUM(B36:$B$685),0))</f>
        <v>0</v>
      </c>
      <c r="N36" s="37" t="b">
        <f>IF(MENU!$C$10=2021,IF(G36="OK",SUM(B36:$B$673),0))</f>
        <v>0</v>
      </c>
      <c r="O36" s="37" t="b">
        <f>IF(MENU!$C$10=2020,IF(G36="OK",SUM(B36:$B$661,$B$680:$B$690),0))</f>
        <v>0</v>
      </c>
      <c r="P36" s="37" t="b">
        <f>IF(MENU!$C$10=2019,IF(G36="OK",SUM(B36:$B$649,$B$668:$B$690),0))</f>
        <v>0</v>
      </c>
      <c r="Q36">
        <f>IF(MENU!$C$10=2018,IF(G36="OK",SUM(B36:$B$637,$B$656:$B$690),0))</f>
        <v>0</v>
      </c>
      <c r="S36" t="e">
        <f>IF(AND(#REF!='Juros '!E36,#REF!='Juros '!F36),"OK","NÃO OK")</f>
        <v>#REF!</v>
      </c>
      <c r="T36" s="37" t="e">
        <f>IF(#REF!=2020,IF(S36="OK",SUM(B36:$B$661,$B$680:$B$690),0))</f>
        <v>#REF!</v>
      </c>
      <c r="V36" t="e">
        <f>IF(AND(#REF!='Juros '!E36,#REF!='Juros '!F36),"OK","NÃO OK")</f>
        <v>#REF!</v>
      </c>
      <c r="W36" s="37" t="e">
        <f>IF(#REF!=2020,IF(V36="OK",SUM($B36:B$661,$B$680:$B$690),0))</f>
        <v>#REF!</v>
      </c>
      <c r="Y36" t="e">
        <f>IF(AND(#REF!='Juros '!E36,#REF!='Juros '!F36),"OK","NÃO OK")</f>
        <v>#REF!</v>
      </c>
      <c r="Z36" s="37" t="e">
        <f>IF(#REF!=2020,IF(Y36="OK",SUM($B36:B$661,$B$680:$B$690),0))</f>
        <v>#REF!</v>
      </c>
    </row>
    <row r="37" spans="1:26">
      <c r="A37" s="31">
        <v>24624</v>
      </c>
      <c r="B37" s="32">
        <v>5.0000000000000001E-3</v>
      </c>
      <c r="C37">
        <f t="shared" si="0"/>
        <v>6</v>
      </c>
      <c r="D37">
        <f t="shared" si="1"/>
        <v>6</v>
      </c>
      <c r="E37" t="str">
        <f t="shared" si="3"/>
        <v>Junho</v>
      </c>
      <c r="F37">
        <f t="shared" si="2"/>
        <v>1967</v>
      </c>
      <c r="G37" t="str">
        <f>IF(AND(MENU!$AD$18='Juros '!E37,MENU!$AE$19='Juros '!F37),"OK","NÃO OK")</f>
        <v>NÃO OK</v>
      </c>
      <c r="H37" s="37" t="b">
        <f>IF(MENU!$C$10=2027,IF(G37="OK",SUM(B37:$B$690),0))</f>
        <v>0</v>
      </c>
      <c r="I37" s="37" t="b">
        <f>IF(MENU!$C$10=2026,IF(G37="OK",SUM(B37:$B$690),0))</f>
        <v>0</v>
      </c>
      <c r="J37" s="37" t="b">
        <f>IF(MENU!$C$10=2025,IF(G37="OK",SUM(B37:$B$690),0))</f>
        <v>0</v>
      </c>
      <c r="K37" s="37" t="b">
        <f>IF(MENU!$C$10=2024,IF(G37="OK",SUM(B37:$B$690),0))</f>
        <v>0</v>
      </c>
      <c r="L37" s="37" t="b">
        <f>IF(MENU!$C$10=2023,IF(G37="OK",SUM(B37:$B$690),0))</f>
        <v>0</v>
      </c>
      <c r="M37" s="37" t="b">
        <f>IF(MENU!$C$10=2022,IF(G37="OK",SUM(B37:$B$685),0))</f>
        <v>0</v>
      </c>
      <c r="N37" s="37" t="b">
        <f>IF(MENU!$C$10=2021,IF(G37="OK",SUM(B37:$B$673),0))</f>
        <v>0</v>
      </c>
      <c r="O37" s="37" t="b">
        <f>IF(MENU!$C$10=2020,IF(G37="OK",SUM(B37:$B$661,$B$680:$B$690),0))</f>
        <v>0</v>
      </c>
      <c r="P37" s="37" t="b">
        <f>IF(MENU!$C$10=2019,IF(G37="OK",SUM(B37:$B$649,$B$668:$B$690),0))</f>
        <v>0</v>
      </c>
      <c r="Q37">
        <f>IF(MENU!$C$10=2018,IF(G37="OK",SUM(B37:$B$637,$B$656:$B$690),0))</f>
        <v>0</v>
      </c>
      <c r="S37" t="e">
        <f>IF(AND(#REF!='Juros '!E37,#REF!='Juros '!F37),"OK","NÃO OK")</f>
        <v>#REF!</v>
      </c>
      <c r="T37" s="37" t="e">
        <f>IF(#REF!=2020,IF(S37="OK",SUM(B37:$B$661,$B$680:$B$690),0))</f>
        <v>#REF!</v>
      </c>
      <c r="V37" t="e">
        <f>IF(AND(#REF!='Juros '!E37,#REF!='Juros '!F37),"OK","NÃO OK")</f>
        <v>#REF!</v>
      </c>
      <c r="W37" s="37" t="e">
        <f>IF(#REF!=2020,IF(V37="OK",SUM($B37:B$661,$B$680:$B$690),0))</f>
        <v>#REF!</v>
      </c>
      <c r="Y37" t="e">
        <f>IF(AND(#REF!='Juros '!E37,#REF!='Juros '!F37),"OK","NÃO OK")</f>
        <v>#REF!</v>
      </c>
      <c r="Z37" s="37" t="e">
        <f>IF(#REF!=2020,IF(Y37="OK",SUM($B37:B$661,$B$680:$B$690),0))</f>
        <v>#REF!</v>
      </c>
    </row>
    <row r="38" spans="1:26">
      <c r="A38" s="31">
        <v>24654</v>
      </c>
      <c r="B38" s="32">
        <v>5.0000000000000001E-3</v>
      </c>
      <c r="C38">
        <f t="shared" si="0"/>
        <v>7</v>
      </c>
      <c r="D38">
        <f t="shared" si="1"/>
        <v>7</v>
      </c>
      <c r="E38" t="str">
        <f t="shared" si="3"/>
        <v>Julho</v>
      </c>
      <c r="F38">
        <f t="shared" si="2"/>
        <v>1967</v>
      </c>
      <c r="G38" t="str">
        <f>IF(AND(MENU!$AD$18='Juros '!E38,MENU!$AE$19='Juros '!F38),"OK","NÃO OK")</f>
        <v>NÃO OK</v>
      </c>
      <c r="H38" s="37" t="b">
        <f>IF(MENU!$C$10=2027,IF(G38="OK",SUM(B38:$B$690),0))</f>
        <v>0</v>
      </c>
      <c r="I38" s="37" t="b">
        <f>IF(MENU!$C$10=2026,IF(G38="OK",SUM(B38:$B$690),0))</f>
        <v>0</v>
      </c>
      <c r="J38" s="37" t="b">
        <f>IF(MENU!$C$10=2025,IF(G38="OK",SUM(B38:$B$690),0))</f>
        <v>0</v>
      </c>
      <c r="K38" s="37" t="b">
        <f>IF(MENU!$C$10=2024,IF(G38="OK",SUM(B38:$B$690),0))</f>
        <v>0</v>
      </c>
      <c r="L38" s="37" t="b">
        <f>IF(MENU!$C$10=2023,IF(G38="OK",SUM(B38:$B$690),0))</f>
        <v>0</v>
      </c>
      <c r="M38" s="37" t="b">
        <f>IF(MENU!$C$10=2022,IF(G38="OK",SUM(B38:$B$685),0))</f>
        <v>0</v>
      </c>
      <c r="N38" s="37" t="b">
        <f>IF(MENU!$C$10=2021,IF(G38="OK",SUM(B38:$B$673),0))</f>
        <v>0</v>
      </c>
      <c r="O38" s="37" t="b">
        <f>IF(MENU!$C$10=2020,IF(G38="OK",SUM(B38:$B$661,$B$680:$B$690),0))</f>
        <v>0</v>
      </c>
      <c r="P38" s="37" t="b">
        <f>IF(MENU!$C$10=2019,IF(G38="OK",SUM(B38:$B$649,$B$668:$B$690),0))</f>
        <v>0</v>
      </c>
      <c r="Q38">
        <f>IF(MENU!$C$10=2018,IF(G38="OK",SUM(B38:$B$637,$B$656:$B$690),0))</f>
        <v>0</v>
      </c>
      <c r="S38" t="e">
        <f>IF(AND(#REF!='Juros '!E38,#REF!='Juros '!F38),"OK","NÃO OK")</f>
        <v>#REF!</v>
      </c>
      <c r="T38" s="37" t="e">
        <f>IF(#REF!=2020,IF(S38="OK",SUM(B38:$B$661,$B$680:$B$690),0))</f>
        <v>#REF!</v>
      </c>
      <c r="V38" t="e">
        <f>IF(AND(#REF!='Juros '!E38,#REF!='Juros '!F38),"OK","NÃO OK")</f>
        <v>#REF!</v>
      </c>
      <c r="W38" s="37" t="e">
        <f>IF(#REF!=2020,IF(V38="OK",SUM($B38:B$661,$B$680:$B$690),0))</f>
        <v>#REF!</v>
      </c>
      <c r="Y38" t="e">
        <f>IF(AND(#REF!='Juros '!E38,#REF!='Juros '!F38),"OK","NÃO OK")</f>
        <v>#REF!</v>
      </c>
      <c r="Z38" s="37" t="e">
        <f>IF(#REF!=2020,IF(Y38="OK",SUM($B38:B$661,$B$680:$B$690),0))</f>
        <v>#REF!</v>
      </c>
    </row>
    <row r="39" spans="1:26">
      <c r="A39" s="31">
        <v>24685</v>
      </c>
      <c r="B39" s="32">
        <v>5.0000000000000001E-3</v>
      </c>
      <c r="C39">
        <f t="shared" si="0"/>
        <v>8</v>
      </c>
      <c r="D39">
        <f t="shared" si="1"/>
        <v>8</v>
      </c>
      <c r="E39" t="str">
        <f t="shared" si="3"/>
        <v>Agosto</v>
      </c>
      <c r="F39">
        <f t="shared" si="2"/>
        <v>1967</v>
      </c>
      <c r="G39" t="str">
        <f>IF(AND(MENU!$AD$18='Juros '!E39,MENU!$AE$19='Juros '!F39),"OK","NÃO OK")</f>
        <v>NÃO OK</v>
      </c>
      <c r="H39" s="37" t="b">
        <f>IF(MENU!$C$10=2027,IF(G39="OK",SUM(B39:$B$690),0))</f>
        <v>0</v>
      </c>
      <c r="I39" s="37" t="b">
        <f>IF(MENU!$C$10=2026,IF(G39="OK",SUM(B39:$B$690),0))</f>
        <v>0</v>
      </c>
      <c r="J39" s="37" t="b">
        <f>IF(MENU!$C$10=2025,IF(G39="OK",SUM(B39:$B$690),0))</f>
        <v>0</v>
      </c>
      <c r="K39" s="37" t="b">
        <f>IF(MENU!$C$10=2024,IF(G39="OK",SUM(B39:$B$690),0))</f>
        <v>0</v>
      </c>
      <c r="L39" s="37" t="b">
        <f>IF(MENU!$C$10=2023,IF(G39="OK",SUM(B39:$B$690),0))</f>
        <v>0</v>
      </c>
      <c r="M39" s="37" t="b">
        <f>IF(MENU!$C$10=2022,IF(G39="OK",SUM(B39:$B$685),0))</f>
        <v>0</v>
      </c>
      <c r="N39" s="37" t="b">
        <f>IF(MENU!$C$10=2021,IF(G39="OK",SUM(B39:$B$673),0))</f>
        <v>0</v>
      </c>
      <c r="O39" s="37" t="b">
        <f>IF(MENU!$C$10=2020,IF(G39="OK",SUM(B39:$B$661,$B$680:$B$690),0))</f>
        <v>0</v>
      </c>
      <c r="P39" s="37" t="b">
        <f>IF(MENU!$C$10=2019,IF(G39="OK",SUM(B39:$B$649,$B$668:$B$690),0))</f>
        <v>0</v>
      </c>
      <c r="Q39">
        <f>IF(MENU!$C$10=2018,IF(G39="OK",SUM(B39:$B$637,$B$656:$B$690),0))</f>
        <v>0</v>
      </c>
      <c r="S39" t="e">
        <f>IF(AND(#REF!='Juros '!E39,#REF!='Juros '!F39),"OK","NÃO OK")</f>
        <v>#REF!</v>
      </c>
      <c r="T39" s="37" t="e">
        <f>IF(#REF!=2020,IF(S39="OK",SUM(B39:$B$661,$B$680:$B$690),0))</f>
        <v>#REF!</v>
      </c>
      <c r="V39" t="e">
        <f>IF(AND(#REF!='Juros '!E39,#REF!='Juros '!F39),"OK","NÃO OK")</f>
        <v>#REF!</v>
      </c>
      <c r="W39" s="37" t="e">
        <f>IF(#REF!=2020,IF(V39="OK",SUM($B39:B$661,$B$680:$B$690),0))</f>
        <v>#REF!</v>
      </c>
      <c r="Y39" t="e">
        <f>IF(AND(#REF!='Juros '!E39,#REF!='Juros '!F39),"OK","NÃO OK")</f>
        <v>#REF!</v>
      </c>
      <c r="Z39" s="37" t="e">
        <f>IF(#REF!=2020,IF(Y39="OK",SUM($B39:B$661,$B$680:$B$690),0))</f>
        <v>#REF!</v>
      </c>
    </row>
    <row r="40" spans="1:26">
      <c r="A40" s="31">
        <v>24716</v>
      </c>
      <c r="B40" s="32">
        <v>5.0000000000000001E-3</v>
      </c>
      <c r="C40">
        <f t="shared" si="0"/>
        <v>9</v>
      </c>
      <c r="D40">
        <f t="shared" si="1"/>
        <v>9</v>
      </c>
      <c r="E40" t="str">
        <f t="shared" si="3"/>
        <v>Setembro</v>
      </c>
      <c r="F40">
        <f t="shared" si="2"/>
        <v>1967</v>
      </c>
      <c r="G40" t="str">
        <f>IF(AND(MENU!$AD$18='Juros '!E40,MENU!$AE$19='Juros '!F40),"OK","NÃO OK")</f>
        <v>NÃO OK</v>
      </c>
      <c r="H40" s="37" t="b">
        <f>IF(MENU!$C$10=2027,IF(G40="OK",SUM(B40:$B$690),0))</f>
        <v>0</v>
      </c>
      <c r="I40" s="37" t="b">
        <f>IF(MENU!$C$10=2026,IF(G40="OK",SUM(B40:$B$690),0))</f>
        <v>0</v>
      </c>
      <c r="J40" s="37" t="b">
        <f>IF(MENU!$C$10=2025,IF(G40="OK",SUM(B40:$B$690),0))</f>
        <v>0</v>
      </c>
      <c r="K40" s="37" t="b">
        <f>IF(MENU!$C$10=2024,IF(G40="OK",SUM(B40:$B$690),0))</f>
        <v>0</v>
      </c>
      <c r="L40" s="37" t="b">
        <f>IF(MENU!$C$10=2023,IF(G40="OK",SUM(B40:$B$690),0))</f>
        <v>0</v>
      </c>
      <c r="M40" s="37" t="b">
        <f>IF(MENU!$C$10=2022,IF(G40="OK",SUM(B40:$B$685),0))</f>
        <v>0</v>
      </c>
      <c r="N40" s="37" t="b">
        <f>IF(MENU!$C$10=2021,IF(G40="OK",SUM(B40:$B$673),0))</f>
        <v>0</v>
      </c>
      <c r="O40" s="37" t="b">
        <f>IF(MENU!$C$10=2020,IF(G40="OK",SUM(B40:$B$661,$B$680:$B$690),0))</f>
        <v>0</v>
      </c>
      <c r="P40" s="37" t="b">
        <f>IF(MENU!$C$10=2019,IF(G40="OK",SUM(B40:$B$649,$B$668:$B$690),0))</f>
        <v>0</v>
      </c>
      <c r="Q40">
        <f>IF(MENU!$C$10=2018,IF(G40="OK",SUM(B40:$B$637,$B$656:$B$690),0))</f>
        <v>0</v>
      </c>
      <c r="S40" t="e">
        <f>IF(AND(#REF!='Juros '!E40,#REF!='Juros '!F40),"OK","NÃO OK")</f>
        <v>#REF!</v>
      </c>
      <c r="T40" s="37" t="e">
        <f>IF(#REF!=2020,IF(S40="OK",SUM(B40:$B$661,$B$680:$B$690),0))</f>
        <v>#REF!</v>
      </c>
      <c r="V40" t="e">
        <f>IF(AND(#REF!='Juros '!E40,#REF!='Juros '!F40),"OK","NÃO OK")</f>
        <v>#REF!</v>
      </c>
      <c r="W40" s="37" t="e">
        <f>IF(#REF!=2020,IF(V40="OK",SUM($B40:B$661,$B$680:$B$690),0))</f>
        <v>#REF!</v>
      </c>
      <c r="Y40" t="e">
        <f>IF(AND(#REF!='Juros '!E40,#REF!='Juros '!F40),"OK","NÃO OK")</f>
        <v>#REF!</v>
      </c>
      <c r="Z40" s="37" t="e">
        <f>IF(#REF!=2020,IF(Y40="OK",SUM($B40:B$661,$B$680:$B$690),0))</f>
        <v>#REF!</v>
      </c>
    </row>
    <row r="41" spans="1:26">
      <c r="A41" s="31">
        <v>24746</v>
      </c>
      <c r="B41" s="32">
        <v>5.0000000000000001E-3</v>
      </c>
      <c r="C41">
        <f t="shared" si="0"/>
        <v>10</v>
      </c>
      <c r="D41">
        <f t="shared" si="1"/>
        <v>10</v>
      </c>
      <c r="E41" t="str">
        <f t="shared" si="3"/>
        <v>Outubro</v>
      </c>
      <c r="F41">
        <f t="shared" si="2"/>
        <v>1967</v>
      </c>
      <c r="G41" t="str">
        <f>IF(AND(MENU!$AD$18='Juros '!E41,MENU!$AE$19='Juros '!F41),"OK","NÃO OK")</f>
        <v>NÃO OK</v>
      </c>
      <c r="H41" s="37" t="b">
        <f>IF(MENU!$C$10=2027,IF(G41="OK",SUM(B41:$B$690),0))</f>
        <v>0</v>
      </c>
      <c r="I41" s="37" t="b">
        <f>IF(MENU!$C$10=2026,IF(G41="OK",SUM(B41:$B$690),0))</f>
        <v>0</v>
      </c>
      <c r="J41" s="37" t="b">
        <f>IF(MENU!$C$10=2025,IF(G41="OK",SUM(B41:$B$690),0))</f>
        <v>0</v>
      </c>
      <c r="K41" s="37" t="b">
        <f>IF(MENU!$C$10=2024,IF(G41="OK",SUM(B41:$B$690),0))</f>
        <v>0</v>
      </c>
      <c r="L41" s="37" t="b">
        <f>IF(MENU!$C$10=2023,IF(G41="OK",SUM(B41:$B$690),0))</f>
        <v>0</v>
      </c>
      <c r="M41" s="37" t="b">
        <f>IF(MENU!$C$10=2022,IF(G41="OK",SUM(B41:$B$685),0))</f>
        <v>0</v>
      </c>
      <c r="N41" s="37" t="b">
        <f>IF(MENU!$C$10=2021,IF(G41="OK",SUM(B41:$B$673),0))</f>
        <v>0</v>
      </c>
      <c r="O41" s="37" t="b">
        <f>IF(MENU!$C$10=2020,IF(G41="OK",SUM(B41:$B$661,$B$680:$B$690),0))</f>
        <v>0</v>
      </c>
      <c r="P41" s="37" t="b">
        <f>IF(MENU!$C$10=2019,IF(G41="OK",SUM(B41:$B$649,$B$668:$B$690),0))</f>
        <v>0</v>
      </c>
      <c r="Q41">
        <f>IF(MENU!$C$10=2018,IF(G41="OK",SUM(B41:$B$637,$B$656:$B$690),0))</f>
        <v>0</v>
      </c>
      <c r="S41" t="e">
        <f>IF(AND(#REF!='Juros '!E41,#REF!='Juros '!F41),"OK","NÃO OK")</f>
        <v>#REF!</v>
      </c>
      <c r="T41" s="37" t="e">
        <f>IF(#REF!=2020,IF(S41="OK",SUM(B41:$B$661,$B$680:$B$690),0))</f>
        <v>#REF!</v>
      </c>
      <c r="V41" t="e">
        <f>IF(AND(#REF!='Juros '!E41,#REF!='Juros '!F41),"OK","NÃO OK")</f>
        <v>#REF!</v>
      </c>
      <c r="W41" s="37" t="e">
        <f>IF(#REF!=2020,IF(V41="OK",SUM($B41:B$661,$B$680:$B$690),0))</f>
        <v>#REF!</v>
      </c>
      <c r="Y41" t="e">
        <f>IF(AND(#REF!='Juros '!E41,#REF!='Juros '!F41),"OK","NÃO OK")</f>
        <v>#REF!</v>
      </c>
      <c r="Z41" s="37" t="e">
        <f>IF(#REF!=2020,IF(Y41="OK",SUM($B41:B$661,$B$680:$B$690),0))</f>
        <v>#REF!</v>
      </c>
    </row>
    <row r="42" spans="1:26">
      <c r="A42" s="31">
        <v>24777</v>
      </c>
      <c r="B42" s="32">
        <v>5.0000000000000001E-3</v>
      </c>
      <c r="C42">
        <f t="shared" si="0"/>
        <v>11</v>
      </c>
      <c r="D42">
        <f t="shared" si="1"/>
        <v>11</v>
      </c>
      <c r="E42" t="str">
        <f t="shared" si="3"/>
        <v>Novembro</v>
      </c>
      <c r="F42">
        <f t="shared" si="2"/>
        <v>1967</v>
      </c>
      <c r="G42" t="str">
        <f>IF(AND(MENU!$AD$18='Juros '!E42,MENU!$AE$19='Juros '!F42),"OK","NÃO OK")</f>
        <v>NÃO OK</v>
      </c>
      <c r="H42" s="37" t="b">
        <f>IF(MENU!$C$10=2027,IF(G42="OK",SUM(B42:$B$690),0))</f>
        <v>0</v>
      </c>
      <c r="I42" s="37" t="b">
        <f>IF(MENU!$C$10=2026,IF(G42="OK",SUM(B42:$B$690),0))</f>
        <v>0</v>
      </c>
      <c r="J42" s="37" t="b">
        <f>IF(MENU!$C$10=2025,IF(G42="OK",SUM(B42:$B$690),0))</f>
        <v>0</v>
      </c>
      <c r="K42" s="37" t="b">
        <f>IF(MENU!$C$10=2024,IF(G42="OK",SUM(B42:$B$690),0))</f>
        <v>0</v>
      </c>
      <c r="L42" s="37" t="b">
        <f>IF(MENU!$C$10=2023,IF(G42="OK",SUM(B42:$B$690),0))</f>
        <v>0</v>
      </c>
      <c r="M42" s="37" t="b">
        <f>IF(MENU!$C$10=2022,IF(G42="OK",SUM(B42:$B$685),0))</f>
        <v>0</v>
      </c>
      <c r="N42" s="37" t="b">
        <f>IF(MENU!$C$10=2021,IF(G42="OK",SUM(B42:$B$673),0))</f>
        <v>0</v>
      </c>
      <c r="O42" s="37" t="b">
        <f>IF(MENU!$C$10=2020,IF(G42="OK",SUM(B42:$B$661,$B$680:$B$690),0))</f>
        <v>0</v>
      </c>
      <c r="P42" s="37" t="b">
        <f>IF(MENU!$C$10=2019,IF(G42="OK",SUM(B42:$B$649,$B$668:$B$690),0))</f>
        <v>0</v>
      </c>
      <c r="Q42">
        <f>IF(MENU!$C$10=2018,IF(G42="OK",SUM(B42:$B$637,$B$656:$B$690),0))</f>
        <v>0</v>
      </c>
      <c r="S42" t="e">
        <f>IF(AND(#REF!='Juros '!E42,#REF!='Juros '!F42),"OK","NÃO OK")</f>
        <v>#REF!</v>
      </c>
      <c r="T42" s="37" t="e">
        <f>IF(#REF!=2020,IF(S42="OK",SUM(B42:$B$661,$B$680:$B$690),0))</f>
        <v>#REF!</v>
      </c>
      <c r="V42" t="e">
        <f>IF(AND(#REF!='Juros '!E42,#REF!='Juros '!F42),"OK","NÃO OK")</f>
        <v>#REF!</v>
      </c>
      <c r="W42" s="37" t="e">
        <f>IF(#REF!=2020,IF(V42="OK",SUM($B42:B$661,$B$680:$B$690),0))</f>
        <v>#REF!</v>
      </c>
      <c r="Y42" t="e">
        <f>IF(AND(#REF!='Juros '!E42,#REF!='Juros '!F42),"OK","NÃO OK")</f>
        <v>#REF!</v>
      </c>
      <c r="Z42" s="37" t="e">
        <f>IF(#REF!=2020,IF(Y42="OK",SUM($B42:B$661,$B$680:$B$690),0))</f>
        <v>#REF!</v>
      </c>
    </row>
    <row r="43" spans="1:26">
      <c r="A43" s="31">
        <v>24807</v>
      </c>
      <c r="B43" s="32">
        <v>5.0000000000000001E-3</v>
      </c>
      <c r="C43">
        <f t="shared" si="0"/>
        <v>12</v>
      </c>
      <c r="D43">
        <f t="shared" si="1"/>
        <v>12</v>
      </c>
      <c r="E43" t="str">
        <f t="shared" si="3"/>
        <v>Dezembro</v>
      </c>
      <c r="F43">
        <f t="shared" si="2"/>
        <v>1967</v>
      </c>
      <c r="G43" t="str">
        <f>IF(AND(MENU!$AD$18='Juros '!E43,MENU!$AE$19='Juros '!F43),"OK","NÃO OK")</f>
        <v>NÃO OK</v>
      </c>
      <c r="H43" s="37" t="b">
        <f>IF(MENU!$C$10=2027,IF(G43="OK",SUM(B43:$B$690),0))</f>
        <v>0</v>
      </c>
      <c r="I43" s="37" t="b">
        <f>IF(MENU!$C$10=2026,IF(G43="OK",SUM(B43:$B$690),0))</f>
        <v>0</v>
      </c>
      <c r="J43" s="37" t="b">
        <f>IF(MENU!$C$10=2025,IF(G43="OK",SUM(B43:$B$690),0))</f>
        <v>0</v>
      </c>
      <c r="K43" s="37" t="b">
        <f>IF(MENU!$C$10=2024,IF(G43="OK",SUM(B43:$B$690),0))</f>
        <v>0</v>
      </c>
      <c r="L43" s="37" t="b">
        <f>IF(MENU!$C$10=2023,IF(G43="OK",SUM(B43:$B$690),0))</f>
        <v>0</v>
      </c>
      <c r="M43" s="37" t="b">
        <f>IF(MENU!$C$10=2022,IF(G43="OK",SUM(B43:$B$685),0))</f>
        <v>0</v>
      </c>
      <c r="N43" s="37" t="b">
        <f>IF(MENU!$C$10=2021,IF(G43="OK",SUM(B43:$B$673),0))</f>
        <v>0</v>
      </c>
      <c r="O43" s="37" t="b">
        <f>IF(MENU!$C$10=2020,IF(G43="OK",SUM(B43:$B$661,$B$680:$B$690),0))</f>
        <v>0</v>
      </c>
      <c r="P43" s="37" t="b">
        <f>IF(MENU!$C$10=2019,IF(G43="OK",SUM(B43:$B$649,$B$668:$B$690),0))</f>
        <v>0</v>
      </c>
      <c r="Q43">
        <f>IF(MENU!$C$10=2018,IF(G43="OK",SUM(B43:$B$637,$B$656:$B$690),0))</f>
        <v>0</v>
      </c>
      <c r="S43" t="e">
        <f>IF(AND(#REF!='Juros '!E43,#REF!='Juros '!F43),"OK","NÃO OK")</f>
        <v>#REF!</v>
      </c>
      <c r="T43" s="37" t="e">
        <f>IF(#REF!=2020,IF(S43="OK",SUM(B43:$B$661,$B$680:$B$690),0))</f>
        <v>#REF!</v>
      </c>
      <c r="V43" t="e">
        <f>IF(AND(#REF!='Juros '!E43,#REF!='Juros '!F43),"OK","NÃO OK")</f>
        <v>#REF!</v>
      </c>
      <c r="W43" s="37" t="e">
        <f>IF(#REF!=2020,IF(V43="OK",SUM($B43:B$661,$B$680:$B$690),0))</f>
        <v>#REF!</v>
      </c>
      <c r="Y43" t="e">
        <f>IF(AND(#REF!='Juros '!E43,#REF!='Juros '!F43),"OK","NÃO OK")</f>
        <v>#REF!</v>
      </c>
      <c r="Z43" s="37" t="e">
        <f>IF(#REF!=2020,IF(Y43="OK",SUM($B43:B$661,$B$680:$B$690),0))</f>
        <v>#REF!</v>
      </c>
    </row>
    <row r="44" spans="1:26">
      <c r="A44" s="31">
        <v>24838</v>
      </c>
      <c r="B44" s="32">
        <v>5.0000000000000001E-3</v>
      </c>
      <c r="C44">
        <f t="shared" si="0"/>
        <v>1</v>
      </c>
      <c r="D44">
        <f t="shared" si="1"/>
        <v>1</v>
      </c>
      <c r="E44" t="str">
        <f t="shared" si="3"/>
        <v>Janeiro</v>
      </c>
      <c r="F44">
        <f t="shared" si="2"/>
        <v>1968</v>
      </c>
      <c r="G44" t="str">
        <f>IF(AND(MENU!$AD$18='Juros '!E44,MENU!$AE$19='Juros '!F44),"OK","NÃO OK")</f>
        <v>NÃO OK</v>
      </c>
      <c r="H44" s="37" t="b">
        <f>IF(MENU!$C$10=2027,IF(G44="OK",SUM(B44:$B$690),0))</f>
        <v>0</v>
      </c>
      <c r="I44" s="37" t="b">
        <f>IF(MENU!$C$10=2026,IF(G44="OK",SUM(B44:$B$690),0))</f>
        <v>0</v>
      </c>
      <c r="J44" s="37" t="b">
        <f>IF(MENU!$C$10=2025,IF(G44="OK",SUM(B44:$B$690),0))</f>
        <v>0</v>
      </c>
      <c r="K44" s="37" t="b">
        <f>IF(MENU!$C$10=2024,IF(G44="OK",SUM(B44:$B$690),0))</f>
        <v>0</v>
      </c>
      <c r="L44" s="37" t="b">
        <f>IF(MENU!$C$10=2023,IF(G44="OK",SUM(B44:$B$690),0))</f>
        <v>0</v>
      </c>
      <c r="M44" s="37" t="b">
        <f>IF(MENU!$C$10=2022,IF(G44="OK",SUM(B44:$B$685),0))</f>
        <v>0</v>
      </c>
      <c r="N44" s="37" t="b">
        <f>IF(MENU!$C$10=2021,IF(G44="OK",SUM(B44:$B$673),0))</f>
        <v>0</v>
      </c>
      <c r="O44" s="37" t="b">
        <f>IF(MENU!$C$10=2020,IF(G44="OK",SUM(B44:$B$661,$B$680:$B$690),0))</f>
        <v>0</v>
      </c>
      <c r="P44" s="37" t="b">
        <f>IF(MENU!$C$10=2019,IF(G44="OK",SUM(B44:$B$649,$B$668:$B$690),0))</f>
        <v>0</v>
      </c>
      <c r="Q44">
        <f>IF(MENU!$C$10=2018,IF(G44="OK",SUM(B44:$B$637,$B$656:$B$690),0))</f>
        <v>0</v>
      </c>
      <c r="S44" t="e">
        <f>IF(AND(#REF!='Juros '!E44,#REF!='Juros '!F44),"OK","NÃO OK")</f>
        <v>#REF!</v>
      </c>
      <c r="T44" s="37" t="e">
        <f>IF(#REF!=2020,IF(S44="OK",SUM(B44:$B$661,$B$680:$B$690),0))</f>
        <v>#REF!</v>
      </c>
      <c r="V44" t="e">
        <f>IF(AND(#REF!='Juros '!E44,#REF!='Juros '!F44),"OK","NÃO OK")</f>
        <v>#REF!</v>
      </c>
      <c r="W44" s="37" t="e">
        <f>IF(#REF!=2020,IF(V44="OK",SUM($B44:B$661,$B$680:$B$690),0))</f>
        <v>#REF!</v>
      </c>
      <c r="Y44" t="e">
        <f>IF(AND(#REF!='Juros '!E44,#REF!='Juros '!F44),"OK","NÃO OK")</f>
        <v>#REF!</v>
      </c>
      <c r="Z44" s="37" t="e">
        <f>IF(#REF!=2020,IF(Y44="OK",SUM($B44:B$661,$B$680:$B$690),0))</f>
        <v>#REF!</v>
      </c>
    </row>
    <row r="45" spans="1:26">
      <c r="A45" s="31">
        <v>24869</v>
      </c>
      <c r="B45" s="32">
        <v>5.0000000000000001E-3</v>
      </c>
      <c r="C45">
        <f t="shared" si="0"/>
        <v>2</v>
      </c>
      <c r="D45">
        <f t="shared" si="1"/>
        <v>2</v>
      </c>
      <c r="E45" t="str">
        <f t="shared" si="3"/>
        <v>Fevereiro</v>
      </c>
      <c r="F45">
        <f t="shared" si="2"/>
        <v>1968</v>
      </c>
      <c r="G45" t="str">
        <f>IF(AND(MENU!$AD$18='Juros '!E45,MENU!$AE$19='Juros '!F45),"OK","NÃO OK")</f>
        <v>NÃO OK</v>
      </c>
      <c r="H45" s="37" t="b">
        <f>IF(MENU!$C$10=2027,IF(G45="OK",SUM(B45:$B$690),0))</f>
        <v>0</v>
      </c>
      <c r="I45" s="37" t="b">
        <f>IF(MENU!$C$10=2026,IF(G45="OK",SUM(B45:$B$690),0))</f>
        <v>0</v>
      </c>
      <c r="J45" s="37" t="b">
        <f>IF(MENU!$C$10=2025,IF(G45="OK",SUM(B45:$B$690),0))</f>
        <v>0</v>
      </c>
      <c r="K45" s="37" t="b">
        <f>IF(MENU!$C$10=2024,IF(G45="OK",SUM(B45:$B$690),0))</f>
        <v>0</v>
      </c>
      <c r="L45" s="37" t="b">
        <f>IF(MENU!$C$10=2023,IF(G45="OK",SUM(B45:$B$690),0))</f>
        <v>0</v>
      </c>
      <c r="M45" s="37" t="b">
        <f>IF(MENU!$C$10=2022,IF(G45="OK",SUM(B45:$B$685),0))</f>
        <v>0</v>
      </c>
      <c r="N45" s="37" t="b">
        <f>IF(MENU!$C$10=2021,IF(G45="OK",SUM(B45:$B$673),0))</f>
        <v>0</v>
      </c>
      <c r="O45" s="37" t="b">
        <f>IF(MENU!$C$10=2020,IF(G45="OK",SUM(B45:$B$661,$B$680:$B$690),0))</f>
        <v>0</v>
      </c>
      <c r="P45" s="37" t="b">
        <f>IF(MENU!$C$10=2019,IF(G45="OK",SUM(B45:$B$649,$B$668:$B$690),0))</f>
        <v>0</v>
      </c>
      <c r="Q45">
        <f>IF(MENU!$C$10=2018,IF(G45="OK",SUM(B45:$B$637,$B$656:$B$690),0))</f>
        <v>0</v>
      </c>
      <c r="S45" t="e">
        <f>IF(AND(#REF!='Juros '!E45,#REF!='Juros '!F45),"OK","NÃO OK")</f>
        <v>#REF!</v>
      </c>
      <c r="T45" s="37" t="e">
        <f>IF(#REF!=2020,IF(S45="OK",SUM(B45:$B$661,$B$680:$B$690),0))</f>
        <v>#REF!</v>
      </c>
      <c r="V45" t="e">
        <f>IF(AND(#REF!='Juros '!E45,#REF!='Juros '!F45),"OK","NÃO OK")</f>
        <v>#REF!</v>
      </c>
      <c r="W45" s="37" t="e">
        <f>IF(#REF!=2020,IF(V45="OK",SUM($B45:B$661,$B$680:$B$690),0))</f>
        <v>#REF!</v>
      </c>
      <c r="Y45" t="e">
        <f>IF(AND(#REF!='Juros '!E45,#REF!='Juros '!F45),"OK","NÃO OK")</f>
        <v>#REF!</v>
      </c>
      <c r="Z45" s="37" t="e">
        <f>IF(#REF!=2020,IF(Y45="OK",SUM($B45:B$661,$B$680:$B$690),0))</f>
        <v>#REF!</v>
      </c>
    </row>
    <row r="46" spans="1:26">
      <c r="A46" s="31">
        <v>24898</v>
      </c>
      <c r="B46" s="32">
        <v>5.0000000000000001E-3</v>
      </c>
      <c r="C46">
        <f t="shared" si="0"/>
        <v>3</v>
      </c>
      <c r="D46">
        <f t="shared" si="1"/>
        <v>3</v>
      </c>
      <c r="E46" t="str">
        <f t="shared" si="3"/>
        <v>Março</v>
      </c>
      <c r="F46">
        <f t="shared" si="2"/>
        <v>1968</v>
      </c>
      <c r="G46" t="str">
        <f>IF(AND(MENU!$AD$18='Juros '!E46,MENU!$AE$19='Juros '!F46),"OK","NÃO OK")</f>
        <v>NÃO OK</v>
      </c>
      <c r="H46" s="37" t="b">
        <f>IF(MENU!$C$10=2027,IF(G46="OK",SUM(B46:$B$690),0))</f>
        <v>0</v>
      </c>
      <c r="I46" s="37" t="b">
        <f>IF(MENU!$C$10=2026,IF(G46="OK",SUM(B46:$B$690),0))</f>
        <v>0</v>
      </c>
      <c r="J46" s="37" t="b">
        <f>IF(MENU!$C$10=2025,IF(G46="OK",SUM(B46:$B$690),0))</f>
        <v>0</v>
      </c>
      <c r="K46" s="37" t="b">
        <f>IF(MENU!$C$10=2024,IF(G46="OK",SUM(B46:$B$690),0))</f>
        <v>0</v>
      </c>
      <c r="L46" s="37" t="b">
        <f>IF(MENU!$C$10=2023,IF(G46="OK",SUM(B46:$B$690),0))</f>
        <v>0</v>
      </c>
      <c r="M46" s="37" t="b">
        <f>IF(MENU!$C$10=2022,IF(G46="OK",SUM(B46:$B$685),0))</f>
        <v>0</v>
      </c>
      <c r="N46" s="37" t="b">
        <f>IF(MENU!$C$10=2021,IF(G46="OK",SUM(B46:$B$673),0))</f>
        <v>0</v>
      </c>
      <c r="O46" s="37" t="b">
        <f>IF(MENU!$C$10=2020,IF(G46="OK",SUM(B46:$B$661,$B$680:$B$690),0))</f>
        <v>0</v>
      </c>
      <c r="P46" s="37" t="b">
        <f>IF(MENU!$C$10=2019,IF(G46="OK",SUM(B46:$B$649,$B$668:$B$690),0))</f>
        <v>0</v>
      </c>
      <c r="Q46">
        <f>IF(MENU!$C$10=2018,IF(G46="OK",SUM(B46:$B$637,$B$656:$B$690),0))</f>
        <v>0</v>
      </c>
      <c r="S46" t="e">
        <f>IF(AND(#REF!='Juros '!E46,#REF!='Juros '!F46),"OK","NÃO OK")</f>
        <v>#REF!</v>
      </c>
      <c r="T46" s="37" t="e">
        <f>IF(#REF!=2020,IF(S46="OK",SUM(B46:$B$661,$B$680:$B$690),0))</f>
        <v>#REF!</v>
      </c>
      <c r="V46" t="e">
        <f>IF(AND(#REF!='Juros '!E46,#REF!='Juros '!F46),"OK","NÃO OK")</f>
        <v>#REF!</v>
      </c>
      <c r="W46" s="37" t="e">
        <f>IF(#REF!=2020,IF(V46="OK",SUM($B46:B$661,$B$680:$B$690),0))</f>
        <v>#REF!</v>
      </c>
      <c r="Y46" t="e">
        <f>IF(AND(#REF!='Juros '!E46,#REF!='Juros '!F46),"OK","NÃO OK")</f>
        <v>#REF!</v>
      </c>
      <c r="Z46" s="37" t="e">
        <f>IF(#REF!=2020,IF(Y46="OK",SUM($B46:B$661,$B$680:$B$690),0))</f>
        <v>#REF!</v>
      </c>
    </row>
    <row r="47" spans="1:26">
      <c r="A47" s="31">
        <v>24929</v>
      </c>
      <c r="B47" s="32">
        <v>5.0000000000000001E-3</v>
      </c>
      <c r="C47">
        <f t="shared" si="0"/>
        <v>4</v>
      </c>
      <c r="D47">
        <f t="shared" si="1"/>
        <v>4</v>
      </c>
      <c r="E47" t="str">
        <f t="shared" si="3"/>
        <v>Abril</v>
      </c>
      <c r="F47">
        <f t="shared" si="2"/>
        <v>1968</v>
      </c>
      <c r="G47" t="str">
        <f>IF(AND(MENU!$AD$18='Juros '!E47,MENU!$AE$19='Juros '!F47),"OK","NÃO OK")</f>
        <v>NÃO OK</v>
      </c>
      <c r="H47" s="37" t="b">
        <f>IF(MENU!$C$10=2027,IF(G47="OK",SUM(B47:$B$690),0))</f>
        <v>0</v>
      </c>
      <c r="I47" s="37" t="b">
        <f>IF(MENU!$C$10=2026,IF(G47="OK",SUM(B47:$B$690),0))</f>
        <v>0</v>
      </c>
      <c r="J47" s="37" t="b">
        <f>IF(MENU!$C$10=2025,IF(G47="OK",SUM(B47:$B$690),0))</f>
        <v>0</v>
      </c>
      <c r="K47" s="37" t="b">
        <f>IF(MENU!$C$10=2024,IF(G47="OK",SUM(B47:$B$690),0))</f>
        <v>0</v>
      </c>
      <c r="L47" s="37" t="b">
        <f>IF(MENU!$C$10=2023,IF(G47="OK",SUM(B47:$B$690),0))</f>
        <v>0</v>
      </c>
      <c r="M47" s="37" t="b">
        <f>IF(MENU!$C$10=2022,IF(G47="OK",SUM(B47:$B$685),0))</f>
        <v>0</v>
      </c>
      <c r="N47" s="37" t="b">
        <f>IF(MENU!$C$10=2021,IF(G47="OK",SUM(B47:$B$673),0))</f>
        <v>0</v>
      </c>
      <c r="O47" s="37" t="b">
        <f>IF(MENU!$C$10=2020,IF(G47="OK",SUM(B47:$B$661,$B$680:$B$690),0))</f>
        <v>0</v>
      </c>
      <c r="P47" s="37" t="b">
        <f>IF(MENU!$C$10=2019,IF(G47="OK",SUM(B47:$B$649,$B$668:$B$690),0))</f>
        <v>0</v>
      </c>
      <c r="Q47">
        <f>IF(MENU!$C$10=2018,IF(G47="OK",SUM(B47:$B$637,$B$656:$B$690),0))</f>
        <v>0</v>
      </c>
      <c r="S47" t="e">
        <f>IF(AND(#REF!='Juros '!E47,#REF!='Juros '!F47),"OK","NÃO OK")</f>
        <v>#REF!</v>
      </c>
      <c r="T47" s="37" t="e">
        <f>IF(#REF!=2020,IF(S47="OK",SUM(B47:$B$661,$B$680:$B$690),0))</f>
        <v>#REF!</v>
      </c>
      <c r="V47" t="e">
        <f>IF(AND(#REF!='Juros '!E47,#REF!='Juros '!F47),"OK","NÃO OK")</f>
        <v>#REF!</v>
      </c>
      <c r="W47" s="37" t="e">
        <f>IF(#REF!=2020,IF(V47="OK",SUM($B47:B$661,$B$680:$B$690),0))</f>
        <v>#REF!</v>
      </c>
      <c r="Y47" t="e">
        <f>IF(AND(#REF!='Juros '!E47,#REF!='Juros '!F47),"OK","NÃO OK")</f>
        <v>#REF!</v>
      </c>
      <c r="Z47" s="37" t="e">
        <f>IF(#REF!=2020,IF(Y47="OK",SUM($B47:B$661,$B$680:$B$690),0))</f>
        <v>#REF!</v>
      </c>
    </row>
    <row r="48" spans="1:26">
      <c r="A48" s="31">
        <v>24959</v>
      </c>
      <c r="B48" s="32">
        <v>5.0000000000000001E-3</v>
      </c>
      <c r="C48">
        <f t="shared" si="0"/>
        <v>5</v>
      </c>
      <c r="D48">
        <f t="shared" si="1"/>
        <v>5</v>
      </c>
      <c r="E48" t="str">
        <f t="shared" si="3"/>
        <v>Maio</v>
      </c>
      <c r="F48">
        <f t="shared" si="2"/>
        <v>1968</v>
      </c>
      <c r="G48" t="str">
        <f>IF(AND(MENU!$AD$18='Juros '!E48,MENU!$AE$19='Juros '!F48),"OK","NÃO OK")</f>
        <v>NÃO OK</v>
      </c>
      <c r="H48" s="37" t="b">
        <f>IF(MENU!$C$10=2027,IF(G48="OK",SUM(B48:$B$690),0))</f>
        <v>0</v>
      </c>
      <c r="I48" s="37" t="b">
        <f>IF(MENU!$C$10=2026,IF(G48="OK",SUM(B48:$B$690),0))</f>
        <v>0</v>
      </c>
      <c r="J48" s="37" t="b">
        <f>IF(MENU!$C$10=2025,IF(G48="OK",SUM(B48:$B$690),0))</f>
        <v>0</v>
      </c>
      <c r="K48" s="37" t="b">
        <f>IF(MENU!$C$10=2024,IF(G48="OK",SUM(B48:$B$690),0))</f>
        <v>0</v>
      </c>
      <c r="L48" s="37" t="b">
        <f>IF(MENU!$C$10=2023,IF(G48="OK",SUM(B48:$B$690),0))</f>
        <v>0</v>
      </c>
      <c r="M48" s="37" t="b">
        <f>IF(MENU!$C$10=2022,IF(G48="OK",SUM(B48:$B$685),0))</f>
        <v>0</v>
      </c>
      <c r="N48" s="37" t="b">
        <f>IF(MENU!$C$10=2021,IF(G48="OK",SUM(B48:$B$673),0))</f>
        <v>0</v>
      </c>
      <c r="O48" s="37" t="b">
        <f>IF(MENU!$C$10=2020,IF(G48="OK",SUM(B48:$B$661,$B$680:$B$690),0))</f>
        <v>0</v>
      </c>
      <c r="P48" s="37" t="b">
        <f>IF(MENU!$C$10=2019,IF(G48="OK",SUM(B48:$B$649,$B$668:$B$690),0))</f>
        <v>0</v>
      </c>
      <c r="Q48">
        <f>IF(MENU!$C$10=2018,IF(G48="OK",SUM(B48:$B$637,$B$656:$B$690),0))</f>
        <v>0</v>
      </c>
      <c r="S48" t="e">
        <f>IF(AND(#REF!='Juros '!E48,#REF!='Juros '!F48),"OK","NÃO OK")</f>
        <v>#REF!</v>
      </c>
      <c r="T48" s="37" t="e">
        <f>IF(#REF!=2020,IF(S48="OK",SUM(B48:$B$661,$B$680:$B$690),0))</f>
        <v>#REF!</v>
      </c>
      <c r="V48" t="e">
        <f>IF(AND(#REF!='Juros '!E48,#REF!='Juros '!F48),"OK","NÃO OK")</f>
        <v>#REF!</v>
      </c>
      <c r="W48" s="37" t="e">
        <f>IF(#REF!=2020,IF(V48="OK",SUM($B48:B$661,$B$680:$B$690),0))</f>
        <v>#REF!</v>
      </c>
      <c r="Y48" t="e">
        <f>IF(AND(#REF!='Juros '!E48,#REF!='Juros '!F48),"OK","NÃO OK")</f>
        <v>#REF!</v>
      </c>
      <c r="Z48" s="37" t="e">
        <f>IF(#REF!=2020,IF(Y48="OK",SUM($B48:B$661,$B$680:$B$690),0))</f>
        <v>#REF!</v>
      </c>
    </row>
    <row r="49" spans="1:26">
      <c r="A49" s="31">
        <v>24990</v>
      </c>
      <c r="B49" s="32">
        <v>5.0000000000000001E-3</v>
      </c>
      <c r="C49">
        <f t="shared" si="0"/>
        <v>6</v>
      </c>
      <c r="D49">
        <f t="shared" si="1"/>
        <v>6</v>
      </c>
      <c r="E49" t="str">
        <f t="shared" si="3"/>
        <v>Junho</v>
      </c>
      <c r="F49">
        <f t="shared" si="2"/>
        <v>1968</v>
      </c>
      <c r="G49" t="str">
        <f>IF(AND(MENU!$AD$18='Juros '!E49,MENU!$AE$19='Juros '!F49),"OK","NÃO OK")</f>
        <v>NÃO OK</v>
      </c>
      <c r="H49" s="37" t="b">
        <f>IF(MENU!$C$10=2027,IF(G49="OK",SUM(B49:$B$690),0))</f>
        <v>0</v>
      </c>
      <c r="I49" s="37" t="b">
        <f>IF(MENU!$C$10=2026,IF(G49="OK",SUM(B49:$B$690),0))</f>
        <v>0</v>
      </c>
      <c r="J49" s="37" t="b">
        <f>IF(MENU!$C$10=2025,IF(G49="OK",SUM(B49:$B$690),0))</f>
        <v>0</v>
      </c>
      <c r="K49" s="37" t="b">
        <f>IF(MENU!$C$10=2024,IF(G49="OK",SUM(B49:$B$690),0))</f>
        <v>0</v>
      </c>
      <c r="L49" s="37" t="b">
        <f>IF(MENU!$C$10=2023,IF(G49="OK",SUM(B49:$B$690),0))</f>
        <v>0</v>
      </c>
      <c r="M49" s="37" t="b">
        <f>IF(MENU!$C$10=2022,IF(G49="OK",SUM(B49:$B$685),0))</f>
        <v>0</v>
      </c>
      <c r="N49" s="37" t="b">
        <f>IF(MENU!$C$10=2021,IF(G49="OK",SUM(B49:$B$673),0))</f>
        <v>0</v>
      </c>
      <c r="O49" s="37" t="b">
        <f>IF(MENU!$C$10=2020,IF(G49="OK",SUM(B49:$B$661,$B$680:$B$690),0))</f>
        <v>0</v>
      </c>
      <c r="P49" s="37" t="b">
        <f>IF(MENU!$C$10=2019,IF(G49="OK",SUM(B49:$B$649,$B$668:$B$690),0))</f>
        <v>0</v>
      </c>
      <c r="Q49">
        <f>IF(MENU!$C$10=2018,IF(G49="OK",SUM(B49:$B$637,$B$656:$B$690),0))</f>
        <v>0</v>
      </c>
      <c r="S49" t="e">
        <f>IF(AND(#REF!='Juros '!E49,#REF!='Juros '!F49),"OK","NÃO OK")</f>
        <v>#REF!</v>
      </c>
      <c r="T49" s="37" t="e">
        <f>IF(#REF!=2020,IF(S49="OK",SUM(B49:$B$661,$B$680:$B$690),0))</f>
        <v>#REF!</v>
      </c>
      <c r="V49" t="e">
        <f>IF(AND(#REF!='Juros '!E49,#REF!='Juros '!F49),"OK","NÃO OK")</f>
        <v>#REF!</v>
      </c>
      <c r="W49" s="37" t="e">
        <f>IF(#REF!=2020,IF(V49="OK",SUM($B49:B$661,$B$680:$B$690),0))</f>
        <v>#REF!</v>
      </c>
      <c r="Y49" t="e">
        <f>IF(AND(#REF!='Juros '!E49,#REF!='Juros '!F49),"OK","NÃO OK")</f>
        <v>#REF!</v>
      </c>
      <c r="Z49" s="37" t="e">
        <f>IF(#REF!=2020,IF(Y49="OK",SUM($B49:B$661,$B$680:$B$690),0))</f>
        <v>#REF!</v>
      </c>
    </row>
    <row r="50" spans="1:26">
      <c r="A50" s="31">
        <v>25020</v>
      </c>
      <c r="B50" s="32">
        <v>5.0000000000000001E-3</v>
      </c>
      <c r="C50">
        <f t="shared" si="0"/>
        <v>7</v>
      </c>
      <c r="D50">
        <f t="shared" si="1"/>
        <v>7</v>
      </c>
      <c r="E50" t="str">
        <f t="shared" si="3"/>
        <v>Julho</v>
      </c>
      <c r="F50">
        <f t="shared" si="2"/>
        <v>1968</v>
      </c>
      <c r="G50" t="str">
        <f>IF(AND(MENU!$AD$18='Juros '!E50,MENU!$AE$19='Juros '!F50),"OK","NÃO OK")</f>
        <v>NÃO OK</v>
      </c>
      <c r="H50" s="37" t="b">
        <f>IF(MENU!$C$10=2027,IF(G50="OK",SUM(B50:$B$690),0))</f>
        <v>0</v>
      </c>
      <c r="I50" s="37" t="b">
        <f>IF(MENU!$C$10=2026,IF(G50="OK",SUM(B50:$B$690),0))</f>
        <v>0</v>
      </c>
      <c r="J50" s="37" t="b">
        <f>IF(MENU!$C$10=2025,IF(G50="OK",SUM(B50:$B$690),0))</f>
        <v>0</v>
      </c>
      <c r="K50" s="37" t="b">
        <f>IF(MENU!$C$10=2024,IF(G50="OK",SUM(B50:$B$690),0))</f>
        <v>0</v>
      </c>
      <c r="L50" s="37" t="b">
        <f>IF(MENU!$C$10=2023,IF(G50="OK",SUM(B50:$B$690),0))</f>
        <v>0</v>
      </c>
      <c r="M50" s="37" t="b">
        <f>IF(MENU!$C$10=2022,IF(G50="OK",SUM(B50:$B$685),0))</f>
        <v>0</v>
      </c>
      <c r="N50" s="37" t="b">
        <f>IF(MENU!$C$10=2021,IF(G50="OK",SUM(B50:$B$673),0))</f>
        <v>0</v>
      </c>
      <c r="O50" s="37" t="b">
        <f>IF(MENU!$C$10=2020,IF(G50="OK",SUM(B50:$B$661,$B$680:$B$690),0))</f>
        <v>0</v>
      </c>
      <c r="P50" s="37" t="b">
        <f>IF(MENU!$C$10=2019,IF(G50="OK",SUM(B50:$B$649,$B$668:$B$690),0))</f>
        <v>0</v>
      </c>
      <c r="Q50">
        <f>IF(MENU!$C$10=2018,IF(G50="OK",SUM(B50:$B$637,$B$656:$B$690),0))</f>
        <v>0</v>
      </c>
      <c r="S50" t="e">
        <f>IF(AND(#REF!='Juros '!E50,#REF!='Juros '!F50),"OK","NÃO OK")</f>
        <v>#REF!</v>
      </c>
      <c r="T50" s="37" t="e">
        <f>IF(#REF!=2020,IF(S50="OK",SUM(B50:$B$661,$B$680:$B$690),0))</f>
        <v>#REF!</v>
      </c>
      <c r="V50" t="e">
        <f>IF(AND(#REF!='Juros '!E50,#REF!='Juros '!F50),"OK","NÃO OK")</f>
        <v>#REF!</v>
      </c>
      <c r="W50" s="37" t="e">
        <f>IF(#REF!=2020,IF(V50="OK",SUM($B50:B$661,$B$680:$B$690),0))</f>
        <v>#REF!</v>
      </c>
      <c r="Y50" t="e">
        <f>IF(AND(#REF!='Juros '!E50,#REF!='Juros '!F50),"OK","NÃO OK")</f>
        <v>#REF!</v>
      </c>
      <c r="Z50" s="37" t="e">
        <f>IF(#REF!=2020,IF(Y50="OK",SUM($B50:B$661,$B$680:$B$690),0))</f>
        <v>#REF!</v>
      </c>
    </row>
    <row r="51" spans="1:26">
      <c r="A51" s="31">
        <v>25051</v>
      </c>
      <c r="B51" s="32">
        <v>5.0000000000000001E-3</v>
      </c>
      <c r="C51">
        <f t="shared" si="0"/>
        <v>8</v>
      </c>
      <c r="D51">
        <f t="shared" si="1"/>
        <v>8</v>
      </c>
      <c r="E51" t="str">
        <f t="shared" si="3"/>
        <v>Agosto</v>
      </c>
      <c r="F51">
        <f t="shared" si="2"/>
        <v>1968</v>
      </c>
      <c r="G51" t="str">
        <f>IF(AND(MENU!$AD$18='Juros '!E51,MENU!$AE$19='Juros '!F51),"OK","NÃO OK")</f>
        <v>NÃO OK</v>
      </c>
      <c r="H51" s="37" t="b">
        <f>IF(MENU!$C$10=2027,IF(G51="OK",SUM(B51:$B$690),0))</f>
        <v>0</v>
      </c>
      <c r="I51" s="37" t="b">
        <f>IF(MENU!$C$10=2026,IF(G51="OK",SUM(B51:$B$690),0))</f>
        <v>0</v>
      </c>
      <c r="J51" s="37" t="b">
        <f>IF(MENU!$C$10=2025,IF(G51="OK",SUM(B51:$B$690),0))</f>
        <v>0</v>
      </c>
      <c r="K51" s="37" t="b">
        <f>IF(MENU!$C$10=2024,IF(G51="OK",SUM(B51:$B$690),0))</f>
        <v>0</v>
      </c>
      <c r="L51" s="37" t="b">
        <f>IF(MENU!$C$10=2023,IF(G51="OK",SUM(B51:$B$690),0))</f>
        <v>0</v>
      </c>
      <c r="M51" s="37" t="b">
        <f>IF(MENU!$C$10=2022,IF(G51="OK",SUM(B51:$B$685),0))</f>
        <v>0</v>
      </c>
      <c r="N51" s="37" t="b">
        <f>IF(MENU!$C$10=2021,IF(G51="OK",SUM(B51:$B$673),0))</f>
        <v>0</v>
      </c>
      <c r="O51" s="37" t="b">
        <f>IF(MENU!$C$10=2020,IF(G51="OK",SUM(B51:$B$661,$B$680:$B$690),0))</f>
        <v>0</v>
      </c>
      <c r="P51" s="37" t="b">
        <f>IF(MENU!$C$10=2019,IF(G51="OK",SUM(B51:$B$649,$B$668:$B$690),0))</f>
        <v>0</v>
      </c>
      <c r="Q51">
        <f>IF(MENU!$C$10=2018,IF(G51="OK",SUM(B51:$B$637,$B$656:$B$690),0))</f>
        <v>0</v>
      </c>
      <c r="S51" t="e">
        <f>IF(AND(#REF!='Juros '!E51,#REF!='Juros '!F51),"OK","NÃO OK")</f>
        <v>#REF!</v>
      </c>
      <c r="T51" s="37" t="e">
        <f>IF(#REF!=2020,IF(S51="OK",SUM(B51:$B$661,$B$680:$B$690),0))</f>
        <v>#REF!</v>
      </c>
      <c r="V51" t="e">
        <f>IF(AND(#REF!='Juros '!E51,#REF!='Juros '!F51),"OK","NÃO OK")</f>
        <v>#REF!</v>
      </c>
      <c r="W51" s="37" t="e">
        <f>IF(#REF!=2020,IF(V51="OK",SUM($B51:B$661,$B$680:$B$690),0))</f>
        <v>#REF!</v>
      </c>
      <c r="Y51" t="e">
        <f>IF(AND(#REF!='Juros '!E51,#REF!='Juros '!F51),"OK","NÃO OK")</f>
        <v>#REF!</v>
      </c>
      <c r="Z51" s="37" t="e">
        <f>IF(#REF!=2020,IF(Y51="OK",SUM($B51:B$661,$B$680:$B$690),0))</f>
        <v>#REF!</v>
      </c>
    </row>
    <row r="52" spans="1:26">
      <c r="A52" s="31">
        <v>25082</v>
      </c>
      <c r="B52" s="32">
        <v>5.0000000000000001E-3</v>
      </c>
      <c r="C52">
        <f t="shared" si="0"/>
        <v>9</v>
      </c>
      <c r="D52">
        <f t="shared" si="1"/>
        <v>9</v>
      </c>
      <c r="E52" t="str">
        <f t="shared" si="3"/>
        <v>Setembro</v>
      </c>
      <c r="F52">
        <f t="shared" si="2"/>
        <v>1968</v>
      </c>
      <c r="G52" t="str">
        <f>IF(AND(MENU!$AD$18='Juros '!E52,MENU!$AE$19='Juros '!F52),"OK","NÃO OK")</f>
        <v>NÃO OK</v>
      </c>
      <c r="H52" s="37" t="b">
        <f>IF(MENU!$C$10=2027,IF(G52="OK",SUM(B52:$B$690),0))</f>
        <v>0</v>
      </c>
      <c r="I52" s="37" t="b">
        <f>IF(MENU!$C$10=2026,IF(G52="OK",SUM(B52:$B$690),0))</f>
        <v>0</v>
      </c>
      <c r="J52" s="37" t="b">
        <f>IF(MENU!$C$10=2025,IF(G52="OK",SUM(B52:$B$690),0))</f>
        <v>0</v>
      </c>
      <c r="K52" s="37" t="b">
        <f>IF(MENU!$C$10=2024,IF(G52="OK",SUM(B52:$B$690),0))</f>
        <v>0</v>
      </c>
      <c r="L52" s="37" t="b">
        <f>IF(MENU!$C$10=2023,IF(G52="OK",SUM(B52:$B$690),0))</f>
        <v>0</v>
      </c>
      <c r="M52" s="37" t="b">
        <f>IF(MENU!$C$10=2022,IF(G52="OK",SUM(B52:$B$685),0))</f>
        <v>0</v>
      </c>
      <c r="N52" s="37" t="b">
        <f>IF(MENU!$C$10=2021,IF(G52="OK",SUM(B52:$B$673),0))</f>
        <v>0</v>
      </c>
      <c r="O52" s="37" t="b">
        <f>IF(MENU!$C$10=2020,IF(G52="OK",SUM(B52:$B$661,$B$680:$B$690),0))</f>
        <v>0</v>
      </c>
      <c r="P52" s="37" t="b">
        <f>IF(MENU!$C$10=2019,IF(G52="OK",SUM(B52:$B$649,$B$668:$B$690),0))</f>
        <v>0</v>
      </c>
      <c r="Q52">
        <f>IF(MENU!$C$10=2018,IF(G52="OK",SUM(B52:$B$637,$B$656:$B$690),0))</f>
        <v>0</v>
      </c>
      <c r="S52" t="e">
        <f>IF(AND(#REF!='Juros '!E52,#REF!='Juros '!F52),"OK","NÃO OK")</f>
        <v>#REF!</v>
      </c>
      <c r="T52" s="37" t="e">
        <f>IF(#REF!=2020,IF(S52="OK",SUM(B52:$B$661,$B$680:$B$690),0))</f>
        <v>#REF!</v>
      </c>
      <c r="V52" t="e">
        <f>IF(AND(#REF!='Juros '!E52,#REF!='Juros '!F52),"OK","NÃO OK")</f>
        <v>#REF!</v>
      </c>
      <c r="W52" s="37" t="e">
        <f>IF(#REF!=2020,IF(V52="OK",SUM($B52:B$661,$B$680:$B$690),0))</f>
        <v>#REF!</v>
      </c>
      <c r="Y52" t="e">
        <f>IF(AND(#REF!='Juros '!E52,#REF!='Juros '!F52),"OK","NÃO OK")</f>
        <v>#REF!</v>
      </c>
      <c r="Z52" s="37" t="e">
        <f>IF(#REF!=2020,IF(Y52="OK",SUM($B52:B$661,$B$680:$B$690),0))</f>
        <v>#REF!</v>
      </c>
    </row>
    <row r="53" spans="1:26">
      <c r="A53" s="31">
        <v>25112</v>
      </c>
      <c r="B53" s="32">
        <v>5.0000000000000001E-3</v>
      </c>
      <c r="C53">
        <f t="shared" si="0"/>
        <v>10</v>
      </c>
      <c r="D53">
        <f t="shared" si="1"/>
        <v>10</v>
      </c>
      <c r="E53" t="str">
        <f t="shared" si="3"/>
        <v>Outubro</v>
      </c>
      <c r="F53">
        <f t="shared" si="2"/>
        <v>1968</v>
      </c>
      <c r="G53" t="str">
        <f>IF(AND(MENU!$AD$18='Juros '!E53,MENU!$AE$19='Juros '!F53),"OK","NÃO OK")</f>
        <v>NÃO OK</v>
      </c>
      <c r="H53" s="37" t="b">
        <f>IF(MENU!$C$10=2027,IF(G53="OK",SUM(B53:$B$690),0))</f>
        <v>0</v>
      </c>
      <c r="I53" s="37" t="b">
        <f>IF(MENU!$C$10=2026,IF(G53="OK",SUM(B53:$B$690),0))</f>
        <v>0</v>
      </c>
      <c r="J53" s="37" t="b">
        <f>IF(MENU!$C$10=2025,IF(G53="OK",SUM(B53:$B$690),0))</f>
        <v>0</v>
      </c>
      <c r="K53" s="37" t="b">
        <f>IF(MENU!$C$10=2024,IF(G53="OK",SUM(B53:$B$690),0))</f>
        <v>0</v>
      </c>
      <c r="L53" s="37" t="b">
        <f>IF(MENU!$C$10=2023,IF(G53="OK",SUM(B53:$B$690),0))</f>
        <v>0</v>
      </c>
      <c r="M53" s="37" t="b">
        <f>IF(MENU!$C$10=2022,IF(G53="OK",SUM(B53:$B$685),0))</f>
        <v>0</v>
      </c>
      <c r="N53" s="37" t="b">
        <f>IF(MENU!$C$10=2021,IF(G53="OK",SUM(B53:$B$673),0))</f>
        <v>0</v>
      </c>
      <c r="O53" s="37" t="b">
        <f>IF(MENU!$C$10=2020,IF(G53="OK",SUM(B53:$B$661,$B$680:$B$690),0))</f>
        <v>0</v>
      </c>
      <c r="P53" s="37" t="b">
        <f>IF(MENU!$C$10=2019,IF(G53="OK",SUM(B53:$B$649,$B$668:$B$690),0))</f>
        <v>0</v>
      </c>
      <c r="Q53">
        <f>IF(MENU!$C$10=2018,IF(G53="OK",SUM(B53:$B$637,$B$656:$B$690),0))</f>
        <v>0</v>
      </c>
      <c r="S53" t="e">
        <f>IF(AND(#REF!='Juros '!E53,#REF!='Juros '!F53),"OK","NÃO OK")</f>
        <v>#REF!</v>
      </c>
      <c r="T53" s="37" t="e">
        <f>IF(#REF!=2020,IF(S53="OK",SUM(B53:$B$661,$B$680:$B$690),0))</f>
        <v>#REF!</v>
      </c>
      <c r="V53" t="e">
        <f>IF(AND(#REF!='Juros '!E53,#REF!='Juros '!F53),"OK","NÃO OK")</f>
        <v>#REF!</v>
      </c>
      <c r="W53" s="37" t="e">
        <f>IF(#REF!=2020,IF(V53="OK",SUM($B53:B$661,$B$680:$B$690),0))</f>
        <v>#REF!</v>
      </c>
      <c r="Y53" t="e">
        <f>IF(AND(#REF!='Juros '!E53,#REF!='Juros '!F53),"OK","NÃO OK")</f>
        <v>#REF!</v>
      </c>
      <c r="Z53" s="37" t="e">
        <f>IF(#REF!=2020,IF(Y53="OK",SUM($B53:B$661,$B$680:$B$690),0))</f>
        <v>#REF!</v>
      </c>
    </row>
    <row r="54" spans="1:26">
      <c r="A54" s="31">
        <v>25143</v>
      </c>
      <c r="B54" s="32">
        <v>5.0000000000000001E-3</v>
      </c>
      <c r="C54">
        <f t="shared" si="0"/>
        <v>11</v>
      </c>
      <c r="D54">
        <f t="shared" si="1"/>
        <v>11</v>
      </c>
      <c r="E54" t="str">
        <f t="shared" si="3"/>
        <v>Novembro</v>
      </c>
      <c r="F54">
        <f t="shared" si="2"/>
        <v>1968</v>
      </c>
      <c r="G54" t="str">
        <f>IF(AND(MENU!$AD$18='Juros '!E54,MENU!$AE$19='Juros '!F54),"OK","NÃO OK")</f>
        <v>NÃO OK</v>
      </c>
      <c r="H54" s="37" t="b">
        <f>IF(MENU!$C$10=2027,IF(G54="OK",SUM(B54:$B$690),0))</f>
        <v>0</v>
      </c>
      <c r="I54" s="37" t="b">
        <f>IF(MENU!$C$10=2026,IF(G54="OK",SUM(B54:$B$690),0))</f>
        <v>0</v>
      </c>
      <c r="J54" s="37" t="b">
        <f>IF(MENU!$C$10=2025,IF(G54="OK",SUM(B54:$B$690),0))</f>
        <v>0</v>
      </c>
      <c r="K54" s="37" t="b">
        <f>IF(MENU!$C$10=2024,IF(G54="OK",SUM(B54:$B$690),0))</f>
        <v>0</v>
      </c>
      <c r="L54" s="37" t="b">
        <f>IF(MENU!$C$10=2023,IF(G54="OK",SUM(B54:$B$690),0))</f>
        <v>0</v>
      </c>
      <c r="M54" s="37" t="b">
        <f>IF(MENU!$C$10=2022,IF(G54="OK",SUM(B54:$B$685),0))</f>
        <v>0</v>
      </c>
      <c r="N54" s="37" t="b">
        <f>IF(MENU!$C$10=2021,IF(G54="OK",SUM(B54:$B$673),0))</f>
        <v>0</v>
      </c>
      <c r="O54" s="37" t="b">
        <f>IF(MENU!$C$10=2020,IF(G54="OK",SUM(B54:$B$661,$B$680:$B$690),0))</f>
        <v>0</v>
      </c>
      <c r="P54" s="37" t="b">
        <f>IF(MENU!$C$10=2019,IF(G54="OK",SUM(B54:$B$649,$B$668:$B$690),0))</f>
        <v>0</v>
      </c>
      <c r="Q54">
        <f>IF(MENU!$C$10=2018,IF(G54="OK",SUM(B54:$B$637,$B$656:$B$690),0))</f>
        <v>0</v>
      </c>
      <c r="S54" t="e">
        <f>IF(AND(#REF!='Juros '!E54,#REF!='Juros '!F54),"OK","NÃO OK")</f>
        <v>#REF!</v>
      </c>
      <c r="T54" s="37" t="e">
        <f>IF(#REF!=2020,IF(S54="OK",SUM(B54:$B$661,$B$680:$B$690),0))</f>
        <v>#REF!</v>
      </c>
      <c r="V54" t="e">
        <f>IF(AND(#REF!='Juros '!E54,#REF!='Juros '!F54),"OK","NÃO OK")</f>
        <v>#REF!</v>
      </c>
      <c r="W54" s="37" t="e">
        <f>IF(#REF!=2020,IF(V54="OK",SUM($B54:B$661,$B$680:$B$690),0))</f>
        <v>#REF!</v>
      </c>
      <c r="Y54" t="e">
        <f>IF(AND(#REF!='Juros '!E54,#REF!='Juros '!F54),"OK","NÃO OK")</f>
        <v>#REF!</v>
      </c>
      <c r="Z54" s="37" t="e">
        <f>IF(#REF!=2020,IF(Y54="OK",SUM($B54:B$661,$B$680:$B$690),0))</f>
        <v>#REF!</v>
      </c>
    </row>
    <row r="55" spans="1:26">
      <c r="A55" s="31">
        <v>25173</v>
      </c>
      <c r="B55" s="32">
        <v>5.0000000000000001E-3</v>
      </c>
      <c r="C55">
        <f t="shared" si="0"/>
        <v>12</v>
      </c>
      <c r="D55">
        <f t="shared" si="1"/>
        <v>12</v>
      </c>
      <c r="E55" t="str">
        <f t="shared" si="3"/>
        <v>Dezembro</v>
      </c>
      <c r="F55">
        <f t="shared" si="2"/>
        <v>1968</v>
      </c>
      <c r="G55" t="str">
        <f>IF(AND(MENU!$AD$18='Juros '!E55,MENU!$AE$19='Juros '!F55),"OK","NÃO OK")</f>
        <v>NÃO OK</v>
      </c>
      <c r="H55" s="37" t="b">
        <f>IF(MENU!$C$10=2027,IF(G55="OK",SUM(B55:$B$690),0))</f>
        <v>0</v>
      </c>
      <c r="I55" s="37" t="b">
        <f>IF(MENU!$C$10=2026,IF(G55="OK",SUM(B55:$B$690),0))</f>
        <v>0</v>
      </c>
      <c r="J55" s="37" t="b">
        <f>IF(MENU!$C$10=2025,IF(G55="OK",SUM(B55:$B$690),0))</f>
        <v>0</v>
      </c>
      <c r="K55" s="37" t="b">
        <f>IF(MENU!$C$10=2024,IF(G55="OK",SUM(B55:$B$690),0))</f>
        <v>0</v>
      </c>
      <c r="L55" s="37" t="b">
        <f>IF(MENU!$C$10=2023,IF(G55="OK",SUM(B55:$B$690),0))</f>
        <v>0</v>
      </c>
      <c r="M55" s="37" t="b">
        <f>IF(MENU!$C$10=2022,IF(G55="OK",SUM(B55:$B$685),0))</f>
        <v>0</v>
      </c>
      <c r="N55" s="37" t="b">
        <f>IF(MENU!$C$10=2021,IF(G55="OK",SUM(B55:$B$673),0))</f>
        <v>0</v>
      </c>
      <c r="O55" s="37" t="b">
        <f>IF(MENU!$C$10=2020,IF(G55="OK",SUM(B55:$B$661,$B$680:$B$690),0))</f>
        <v>0</v>
      </c>
      <c r="P55" s="37" t="b">
        <f>IF(MENU!$C$10=2019,IF(G55="OK",SUM(B55:$B$649,$B$668:$B$690),0))</f>
        <v>0</v>
      </c>
      <c r="Q55">
        <f>IF(MENU!$C$10=2018,IF(G55="OK",SUM(B55:$B$637,$B$656:$B$690),0))</f>
        <v>0</v>
      </c>
      <c r="S55" t="e">
        <f>IF(AND(#REF!='Juros '!E55,#REF!='Juros '!F55),"OK","NÃO OK")</f>
        <v>#REF!</v>
      </c>
      <c r="T55" s="37" t="e">
        <f>IF(#REF!=2020,IF(S55="OK",SUM(B55:$B$661,$B$680:$B$690),0))</f>
        <v>#REF!</v>
      </c>
      <c r="V55" t="e">
        <f>IF(AND(#REF!='Juros '!E55,#REF!='Juros '!F55),"OK","NÃO OK")</f>
        <v>#REF!</v>
      </c>
      <c r="W55" s="37" t="e">
        <f>IF(#REF!=2020,IF(V55="OK",SUM($B55:B$661,$B$680:$B$690),0))</f>
        <v>#REF!</v>
      </c>
      <c r="Y55" t="e">
        <f>IF(AND(#REF!='Juros '!E55,#REF!='Juros '!F55),"OK","NÃO OK")</f>
        <v>#REF!</v>
      </c>
      <c r="Z55" s="37" t="e">
        <f>IF(#REF!=2020,IF(Y55="OK",SUM($B55:B$661,$B$680:$B$690),0))</f>
        <v>#REF!</v>
      </c>
    </row>
    <row r="56" spans="1:26">
      <c r="A56" s="31">
        <v>25204</v>
      </c>
      <c r="B56" s="32">
        <v>5.0000000000000001E-3</v>
      </c>
      <c r="C56">
        <f t="shared" si="0"/>
        <v>1</v>
      </c>
      <c r="D56">
        <f t="shared" si="1"/>
        <v>1</v>
      </c>
      <c r="E56" t="str">
        <f t="shared" si="3"/>
        <v>Janeiro</v>
      </c>
      <c r="F56">
        <f t="shared" si="2"/>
        <v>1969</v>
      </c>
      <c r="G56" t="str">
        <f>IF(AND(MENU!$AD$18='Juros '!E56,MENU!$AE$19='Juros '!F56),"OK","NÃO OK")</f>
        <v>NÃO OK</v>
      </c>
      <c r="H56" s="37" t="b">
        <f>IF(MENU!$C$10=2027,IF(G56="OK",SUM(B56:$B$690),0))</f>
        <v>0</v>
      </c>
      <c r="I56" s="37" t="b">
        <f>IF(MENU!$C$10=2026,IF(G56="OK",SUM(B56:$B$690),0))</f>
        <v>0</v>
      </c>
      <c r="J56" s="37" t="b">
        <f>IF(MENU!$C$10=2025,IF(G56="OK",SUM(B56:$B$690),0))</f>
        <v>0</v>
      </c>
      <c r="K56" s="37" t="b">
        <f>IF(MENU!$C$10=2024,IF(G56="OK",SUM(B56:$B$690),0))</f>
        <v>0</v>
      </c>
      <c r="L56" s="37" t="b">
        <f>IF(MENU!$C$10=2023,IF(G56="OK",SUM(B56:$B$690),0))</f>
        <v>0</v>
      </c>
      <c r="M56" s="37" t="b">
        <f>IF(MENU!$C$10=2022,IF(G56="OK",SUM(B56:$B$685),0))</f>
        <v>0</v>
      </c>
      <c r="N56" s="37" t="b">
        <f>IF(MENU!$C$10=2021,IF(G56="OK",SUM(B56:$B$673),0))</f>
        <v>0</v>
      </c>
      <c r="O56" s="37" t="b">
        <f>IF(MENU!$C$10=2020,IF(G56="OK",SUM(B56:$B$661,$B$680:$B$690),0))</f>
        <v>0</v>
      </c>
      <c r="P56" s="37" t="b">
        <f>IF(MENU!$C$10=2019,IF(G56="OK",SUM(B56:$B$649,$B$668:$B$690),0))</f>
        <v>0</v>
      </c>
      <c r="Q56">
        <f>IF(MENU!$C$10=2018,IF(G56="OK",SUM(B56:$B$637,$B$656:$B$690),0))</f>
        <v>0</v>
      </c>
      <c r="S56" t="e">
        <f>IF(AND(#REF!='Juros '!E56,#REF!='Juros '!F56),"OK","NÃO OK")</f>
        <v>#REF!</v>
      </c>
      <c r="T56" s="37" t="e">
        <f>IF(#REF!=2020,IF(S56="OK",SUM(B56:$B$661,$B$680:$B$690),0))</f>
        <v>#REF!</v>
      </c>
      <c r="V56" t="e">
        <f>IF(AND(#REF!='Juros '!E56,#REF!='Juros '!F56),"OK","NÃO OK")</f>
        <v>#REF!</v>
      </c>
      <c r="W56" s="37" t="e">
        <f>IF(#REF!=2020,IF(V56="OK",SUM($B56:B$661,$B$680:$B$690),0))</f>
        <v>#REF!</v>
      </c>
      <c r="Y56" t="e">
        <f>IF(AND(#REF!='Juros '!E56,#REF!='Juros '!F56),"OK","NÃO OK")</f>
        <v>#REF!</v>
      </c>
      <c r="Z56" s="37" t="e">
        <f>IF(#REF!=2020,IF(Y56="OK",SUM($B56:B$661,$B$680:$B$690),0))</f>
        <v>#REF!</v>
      </c>
    </row>
    <row r="57" spans="1:26">
      <c r="A57" s="31">
        <v>25235</v>
      </c>
      <c r="B57" s="32">
        <v>5.0000000000000001E-3</v>
      </c>
      <c r="C57">
        <f t="shared" si="0"/>
        <v>2</v>
      </c>
      <c r="D57">
        <f t="shared" si="1"/>
        <v>2</v>
      </c>
      <c r="E57" t="str">
        <f t="shared" si="3"/>
        <v>Fevereiro</v>
      </c>
      <c r="F57">
        <f t="shared" si="2"/>
        <v>1969</v>
      </c>
      <c r="G57" t="str">
        <f>IF(AND(MENU!$AD$18='Juros '!E57,MENU!$AE$19='Juros '!F57),"OK","NÃO OK")</f>
        <v>NÃO OK</v>
      </c>
      <c r="H57" s="37" t="b">
        <f>IF(MENU!$C$10=2027,IF(G57="OK",SUM(B57:$B$690),0))</f>
        <v>0</v>
      </c>
      <c r="I57" s="37" t="b">
        <f>IF(MENU!$C$10=2026,IF(G57="OK",SUM(B57:$B$690),0))</f>
        <v>0</v>
      </c>
      <c r="J57" s="37" t="b">
        <f>IF(MENU!$C$10=2025,IF(G57="OK",SUM(B57:$B$690),0))</f>
        <v>0</v>
      </c>
      <c r="K57" s="37" t="b">
        <f>IF(MENU!$C$10=2024,IF(G57="OK",SUM(B57:$B$690),0))</f>
        <v>0</v>
      </c>
      <c r="L57" s="37" t="b">
        <f>IF(MENU!$C$10=2023,IF(G57="OK",SUM(B57:$B$690),0))</f>
        <v>0</v>
      </c>
      <c r="M57" s="37" t="b">
        <f>IF(MENU!$C$10=2022,IF(G57="OK",SUM(B57:$B$685),0))</f>
        <v>0</v>
      </c>
      <c r="N57" s="37" t="b">
        <f>IF(MENU!$C$10=2021,IF(G57="OK",SUM(B57:$B$673),0))</f>
        <v>0</v>
      </c>
      <c r="O57" s="37" t="b">
        <f>IF(MENU!$C$10=2020,IF(G57="OK",SUM(B57:$B$661,$B$680:$B$690),0))</f>
        <v>0</v>
      </c>
      <c r="P57" s="37" t="b">
        <f>IF(MENU!$C$10=2019,IF(G57="OK",SUM(B57:$B$649,$B$668:$B$690),0))</f>
        <v>0</v>
      </c>
      <c r="Q57">
        <f>IF(MENU!$C$10=2018,IF(G57="OK",SUM(B57:$B$637,$B$656:$B$690),0))</f>
        <v>0</v>
      </c>
      <c r="S57" t="e">
        <f>IF(AND(#REF!='Juros '!E57,#REF!='Juros '!F57),"OK","NÃO OK")</f>
        <v>#REF!</v>
      </c>
      <c r="T57" s="37" t="e">
        <f>IF(#REF!=2020,IF(S57="OK",SUM(B57:$B$661,$B$680:$B$690),0))</f>
        <v>#REF!</v>
      </c>
      <c r="V57" t="e">
        <f>IF(AND(#REF!='Juros '!E57,#REF!='Juros '!F57),"OK","NÃO OK")</f>
        <v>#REF!</v>
      </c>
      <c r="W57" s="37" t="e">
        <f>IF(#REF!=2020,IF(V57="OK",SUM($B57:B$661,$B$680:$B$690),0))</f>
        <v>#REF!</v>
      </c>
      <c r="Y57" t="e">
        <f>IF(AND(#REF!='Juros '!E57,#REF!='Juros '!F57),"OK","NÃO OK")</f>
        <v>#REF!</v>
      </c>
      <c r="Z57" s="37" t="e">
        <f>IF(#REF!=2020,IF(Y57="OK",SUM($B57:B$661,$B$680:$B$690),0))</f>
        <v>#REF!</v>
      </c>
    </row>
    <row r="58" spans="1:26">
      <c r="A58" s="31">
        <v>25263</v>
      </c>
      <c r="B58" s="32">
        <v>5.0000000000000001E-3</v>
      </c>
      <c r="C58">
        <f t="shared" si="0"/>
        <v>3</v>
      </c>
      <c r="D58">
        <f t="shared" si="1"/>
        <v>3</v>
      </c>
      <c r="E58" t="str">
        <f t="shared" si="3"/>
        <v>Março</v>
      </c>
      <c r="F58">
        <f t="shared" si="2"/>
        <v>1969</v>
      </c>
      <c r="G58" t="str">
        <f>IF(AND(MENU!$AD$18='Juros '!E58,MENU!$AE$19='Juros '!F58),"OK","NÃO OK")</f>
        <v>NÃO OK</v>
      </c>
      <c r="H58" s="37" t="b">
        <f>IF(MENU!$C$10=2027,IF(G58="OK",SUM(B58:$B$690),0))</f>
        <v>0</v>
      </c>
      <c r="I58" s="37" t="b">
        <f>IF(MENU!$C$10=2026,IF(G58="OK",SUM(B58:$B$690),0))</f>
        <v>0</v>
      </c>
      <c r="J58" s="37" t="b">
        <f>IF(MENU!$C$10=2025,IF(G58="OK",SUM(B58:$B$690),0))</f>
        <v>0</v>
      </c>
      <c r="K58" s="37" t="b">
        <f>IF(MENU!$C$10=2024,IF(G58="OK",SUM(B58:$B$690),0))</f>
        <v>0</v>
      </c>
      <c r="L58" s="37" t="b">
        <f>IF(MENU!$C$10=2023,IF(G58="OK",SUM(B58:$B$690),0))</f>
        <v>0</v>
      </c>
      <c r="M58" s="37" t="b">
        <f>IF(MENU!$C$10=2022,IF(G58="OK",SUM(B58:$B$685),0))</f>
        <v>0</v>
      </c>
      <c r="N58" s="37" t="b">
        <f>IF(MENU!$C$10=2021,IF(G58="OK",SUM(B58:$B$673),0))</f>
        <v>0</v>
      </c>
      <c r="O58" s="37" t="b">
        <f>IF(MENU!$C$10=2020,IF(G58="OK",SUM(B58:$B$661,$B$680:$B$690),0))</f>
        <v>0</v>
      </c>
      <c r="P58" s="37" t="b">
        <f>IF(MENU!$C$10=2019,IF(G58="OK",SUM(B58:$B$649,$B$668:$B$690),0))</f>
        <v>0</v>
      </c>
      <c r="Q58">
        <f>IF(MENU!$C$10=2018,IF(G58="OK",SUM(B58:$B$637,$B$656:$B$690),0))</f>
        <v>0</v>
      </c>
      <c r="S58" t="e">
        <f>IF(AND(#REF!='Juros '!E58,#REF!='Juros '!F58),"OK","NÃO OK")</f>
        <v>#REF!</v>
      </c>
      <c r="T58" s="37" t="e">
        <f>IF(#REF!=2020,IF(S58="OK",SUM(B58:$B$661,$B$680:$B$690),0))</f>
        <v>#REF!</v>
      </c>
      <c r="V58" t="e">
        <f>IF(AND(#REF!='Juros '!E58,#REF!='Juros '!F58),"OK","NÃO OK")</f>
        <v>#REF!</v>
      </c>
      <c r="W58" s="37" t="e">
        <f>IF(#REF!=2020,IF(V58="OK",SUM($B58:B$661,$B$680:$B$690),0))</f>
        <v>#REF!</v>
      </c>
      <c r="Y58" t="e">
        <f>IF(AND(#REF!='Juros '!E58,#REF!='Juros '!F58),"OK","NÃO OK")</f>
        <v>#REF!</v>
      </c>
      <c r="Z58" s="37" t="e">
        <f>IF(#REF!=2020,IF(Y58="OK",SUM($B58:B$661,$B$680:$B$690),0))</f>
        <v>#REF!</v>
      </c>
    </row>
    <row r="59" spans="1:26">
      <c r="A59" s="31">
        <v>25294</v>
      </c>
      <c r="B59" s="32">
        <v>5.0000000000000001E-3</v>
      </c>
      <c r="C59">
        <f t="shared" si="0"/>
        <v>4</v>
      </c>
      <c r="D59">
        <f t="shared" si="1"/>
        <v>4</v>
      </c>
      <c r="E59" t="str">
        <f t="shared" si="3"/>
        <v>Abril</v>
      </c>
      <c r="F59">
        <f t="shared" si="2"/>
        <v>1969</v>
      </c>
      <c r="G59" t="str">
        <f>IF(AND(MENU!$AD$18='Juros '!E59,MENU!$AE$19='Juros '!F59),"OK","NÃO OK")</f>
        <v>NÃO OK</v>
      </c>
      <c r="H59" s="37" t="b">
        <f>IF(MENU!$C$10=2027,IF(G59="OK",SUM(B59:$B$690),0))</f>
        <v>0</v>
      </c>
      <c r="I59" s="37" t="b">
        <f>IF(MENU!$C$10=2026,IF(G59="OK",SUM(B59:$B$690),0))</f>
        <v>0</v>
      </c>
      <c r="J59" s="37" t="b">
        <f>IF(MENU!$C$10=2025,IF(G59="OK",SUM(B59:$B$690),0))</f>
        <v>0</v>
      </c>
      <c r="K59" s="37" t="b">
        <f>IF(MENU!$C$10=2024,IF(G59="OK",SUM(B59:$B$690),0))</f>
        <v>0</v>
      </c>
      <c r="L59" s="37" t="b">
        <f>IF(MENU!$C$10=2023,IF(G59="OK",SUM(B59:$B$690),0))</f>
        <v>0</v>
      </c>
      <c r="M59" s="37" t="b">
        <f>IF(MENU!$C$10=2022,IF(G59="OK",SUM(B59:$B$685),0))</f>
        <v>0</v>
      </c>
      <c r="N59" s="37" t="b">
        <f>IF(MENU!$C$10=2021,IF(G59="OK",SUM(B59:$B$673),0))</f>
        <v>0</v>
      </c>
      <c r="O59" s="37" t="b">
        <f>IF(MENU!$C$10=2020,IF(G59="OK",SUM(B59:$B$661,$B$680:$B$690),0))</f>
        <v>0</v>
      </c>
      <c r="P59" s="37" t="b">
        <f>IF(MENU!$C$10=2019,IF(G59="OK",SUM(B59:$B$649,$B$668:$B$690),0))</f>
        <v>0</v>
      </c>
      <c r="Q59">
        <f>IF(MENU!$C$10=2018,IF(G59="OK",SUM(B59:$B$637,$B$656:$B$690),0))</f>
        <v>0</v>
      </c>
      <c r="S59" t="e">
        <f>IF(AND(#REF!='Juros '!E59,#REF!='Juros '!F59),"OK","NÃO OK")</f>
        <v>#REF!</v>
      </c>
      <c r="T59" s="37" t="e">
        <f>IF(#REF!=2020,IF(S59="OK",SUM(B59:$B$661,$B$680:$B$690),0))</f>
        <v>#REF!</v>
      </c>
      <c r="V59" t="e">
        <f>IF(AND(#REF!='Juros '!E59,#REF!='Juros '!F59),"OK","NÃO OK")</f>
        <v>#REF!</v>
      </c>
      <c r="W59" s="37" t="e">
        <f>IF(#REF!=2020,IF(V59="OK",SUM($B59:B$661,$B$680:$B$690),0))</f>
        <v>#REF!</v>
      </c>
      <c r="Y59" t="e">
        <f>IF(AND(#REF!='Juros '!E59,#REF!='Juros '!F59),"OK","NÃO OK")</f>
        <v>#REF!</v>
      </c>
      <c r="Z59" s="37" t="e">
        <f>IF(#REF!=2020,IF(Y59="OK",SUM($B59:B$661,$B$680:$B$690),0))</f>
        <v>#REF!</v>
      </c>
    </row>
    <row r="60" spans="1:26">
      <c r="A60" s="31">
        <v>25324</v>
      </c>
      <c r="B60" s="32">
        <v>5.0000000000000001E-3</v>
      </c>
      <c r="C60">
        <f t="shared" si="0"/>
        <v>5</v>
      </c>
      <c r="D60">
        <f t="shared" si="1"/>
        <v>5</v>
      </c>
      <c r="E60" t="str">
        <f t="shared" si="3"/>
        <v>Maio</v>
      </c>
      <c r="F60">
        <f t="shared" si="2"/>
        <v>1969</v>
      </c>
      <c r="G60" t="str">
        <f>IF(AND(MENU!$AD$18='Juros '!E60,MENU!$AE$19='Juros '!F60),"OK","NÃO OK")</f>
        <v>NÃO OK</v>
      </c>
      <c r="H60" s="37" t="b">
        <f>IF(MENU!$C$10=2027,IF(G60="OK",SUM(B60:$B$690),0))</f>
        <v>0</v>
      </c>
      <c r="I60" s="37" t="b">
        <f>IF(MENU!$C$10=2026,IF(G60="OK",SUM(B60:$B$690),0))</f>
        <v>0</v>
      </c>
      <c r="J60" s="37" t="b">
        <f>IF(MENU!$C$10=2025,IF(G60="OK",SUM(B60:$B$690),0))</f>
        <v>0</v>
      </c>
      <c r="K60" s="37" t="b">
        <f>IF(MENU!$C$10=2024,IF(G60="OK",SUM(B60:$B$690),0))</f>
        <v>0</v>
      </c>
      <c r="L60" s="37" t="b">
        <f>IF(MENU!$C$10=2023,IF(G60="OK",SUM(B60:$B$690),0))</f>
        <v>0</v>
      </c>
      <c r="M60" s="37" t="b">
        <f>IF(MENU!$C$10=2022,IF(G60="OK",SUM(B60:$B$685),0))</f>
        <v>0</v>
      </c>
      <c r="N60" s="37" t="b">
        <f>IF(MENU!$C$10=2021,IF(G60="OK",SUM(B60:$B$673),0))</f>
        <v>0</v>
      </c>
      <c r="O60" s="37" t="b">
        <f>IF(MENU!$C$10=2020,IF(G60="OK",SUM(B60:$B$661,$B$680:$B$690),0))</f>
        <v>0</v>
      </c>
      <c r="P60" s="37" t="b">
        <f>IF(MENU!$C$10=2019,IF(G60="OK",SUM(B60:$B$649,$B$668:$B$690),0))</f>
        <v>0</v>
      </c>
      <c r="Q60">
        <f>IF(MENU!$C$10=2018,IF(G60="OK",SUM(B60:$B$637,$B$656:$B$690),0))</f>
        <v>0</v>
      </c>
      <c r="S60" t="e">
        <f>IF(AND(#REF!='Juros '!E60,#REF!='Juros '!F60),"OK","NÃO OK")</f>
        <v>#REF!</v>
      </c>
      <c r="T60" s="37" t="e">
        <f>IF(#REF!=2020,IF(S60="OK",SUM(B60:$B$661,$B$680:$B$690),0))</f>
        <v>#REF!</v>
      </c>
      <c r="V60" t="e">
        <f>IF(AND(#REF!='Juros '!E60,#REF!='Juros '!F60),"OK","NÃO OK")</f>
        <v>#REF!</v>
      </c>
      <c r="W60" s="37" t="e">
        <f>IF(#REF!=2020,IF(V60="OK",SUM($B60:B$661,$B$680:$B$690),0))</f>
        <v>#REF!</v>
      </c>
      <c r="Y60" t="e">
        <f>IF(AND(#REF!='Juros '!E60,#REF!='Juros '!F60),"OK","NÃO OK")</f>
        <v>#REF!</v>
      </c>
      <c r="Z60" s="37" t="e">
        <f>IF(#REF!=2020,IF(Y60="OK",SUM($B60:B$661,$B$680:$B$690),0))</f>
        <v>#REF!</v>
      </c>
    </row>
    <row r="61" spans="1:26">
      <c r="A61" s="31">
        <v>25355</v>
      </c>
      <c r="B61" s="32">
        <v>5.0000000000000001E-3</v>
      </c>
      <c r="C61">
        <f t="shared" si="0"/>
        <v>6</v>
      </c>
      <c r="D61">
        <f t="shared" si="1"/>
        <v>6</v>
      </c>
      <c r="E61" t="str">
        <f t="shared" si="3"/>
        <v>Junho</v>
      </c>
      <c r="F61">
        <f t="shared" si="2"/>
        <v>1969</v>
      </c>
      <c r="G61" t="str">
        <f>IF(AND(MENU!$AD$18='Juros '!E61,MENU!$AE$19='Juros '!F61),"OK","NÃO OK")</f>
        <v>NÃO OK</v>
      </c>
      <c r="H61" s="37" t="b">
        <f>IF(MENU!$C$10=2027,IF(G61="OK",SUM(B61:$B$690),0))</f>
        <v>0</v>
      </c>
      <c r="I61" s="37" t="b">
        <f>IF(MENU!$C$10=2026,IF(G61="OK",SUM(B61:$B$690),0))</f>
        <v>0</v>
      </c>
      <c r="J61" s="37" t="b">
        <f>IF(MENU!$C$10=2025,IF(G61="OK",SUM(B61:$B$690),0))</f>
        <v>0</v>
      </c>
      <c r="K61" s="37" t="b">
        <f>IF(MENU!$C$10=2024,IF(G61="OK",SUM(B61:$B$690),0))</f>
        <v>0</v>
      </c>
      <c r="L61" s="37" t="b">
        <f>IF(MENU!$C$10=2023,IF(G61="OK",SUM(B61:$B$690),0))</f>
        <v>0</v>
      </c>
      <c r="M61" s="37" t="b">
        <f>IF(MENU!$C$10=2022,IF(G61="OK",SUM(B61:$B$685),0))</f>
        <v>0</v>
      </c>
      <c r="N61" s="37" t="b">
        <f>IF(MENU!$C$10=2021,IF(G61="OK",SUM(B61:$B$673),0))</f>
        <v>0</v>
      </c>
      <c r="O61" s="37" t="b">
        <f>IF(MENU!$C$10=2020,IF(G61="OK",SUM(B61:$B$661,$B$680:$B$690),0))</f>
        <v>0</v>
      </c>
      <c r="P61" s="37" t="b">
        <f>IF(MENU!$C$10=2019,IF(G61="OK",SUM(B61:$B$649,$B$668:$B$690),0))</f>
        <v>0</v>
      </c>
      <c r="Q61">
        <f>IF(MENU!$C$10=2018,IF(G61="OK",SUM(B61:$B$637,$B$656:$B$690),0))</f>
        <v>0</v>
      </c>
      <c r="S61" t="e">
        <f>IF(AND(#REF!='Juros '!E61,#REF!='Juros '!F61),"OK","NÃO OK")</f>
        <v>#REF!</v>
      </c>
      <c r="T61" s="37" t="e">
        <f>IF(#REF!=2020,IF(S61="OK",SUM(B61:$B$661,$B$680:$B$690),0))</f>
        <v>#REF!</v>
      </c>
      <c r="V61" t="e">
        <f>IF(AND(#REF!='Juros '!E61,#REF!='Juros '!F61),"OK","NÃO OK")</f>
        <v>#REF!</v>
      </c>
      <c r="W61" s="37" t="e">
        <f>IF(#REF!=2020,IF(V61="OK",SUM($B61:B$661,$B$680:$B$690),0))</f>
        <v>#REF!</v>
      </c>
      <c r="Y61" t="e">
        <f>IF(AND(#REF!='Juros '!E61,#REF!='Juros '!F61),"OK","NÃO OK")</f>
        <v>#REF!</v>
      </c>
      <c r="Z61" s="37" t="e">
        <f>IF(#REF!=2020,IF(Y61="OK",SUM($B61:B$661,$B$680:$B$690),0))</f>
        <v>#REF!</v>
      </c>
    </row>
    <row r="62" spans="1:26">
      <c r="A62" s="31">
        <v>25385</v>
      </c>
      <c r="B62" s="32">
        <v>5.0000000000000001E-3</v>
      </c>
      <c r="C62">
        <f t="shared" si="0"/>
        <v>7</v>
      </c>
      <c r="D62">
        <f t="shared" si="1"/>
        <v>7</v>
      </c>
      <c r="E62" t="str">
        <f t="shared" si="3"/>
        <v>Julho</v>
      </c>
      <c r="F62">
        <f t="shared" si="2"/>
        <v>1969</v>
      </c>
      <c r="G62" t="str">
        <f>IF(AND(MENU!$AD$18='Juros '!E62,MENU!$AE$19='Juros '!F62),"OK","NÃO OK")</f>
        <v>NÃO OK</v>
      </c>
      <c r="H62" s="37" t="b">
        <f>IF(MENU!$C$10=2027,IF(G62="OK",SUM(B62:$B$690),0))</f>
        <v>0</v>
      </c>
      <c r="I62" s="37" t="b">
        <f>IF(MENU!$C$10=2026,IF(G62="OK",SUM(B62:$B$690),0))</f>
        <v>0</v>
      </c>
      <c r="J62" s="37" t="b">
        <f>IF(MENU!$C$10=2025,IF(G62="OK",SUM(B62:$B$690),0))</f>
        <v>0</v>
      </c>
      <c r="K62" s="37" t="b">
        <f>IF(MENU!$C$10=2024,IF(G62="OK",SUM(B62:$B$690),0))</f>
        <v>0</v>
      </c>
      <c r="L62" s="37" t="b">
        <f>IF(MENU!$C$10=2023,IF(G62="OK",SUM(B62:$B$690),0))</f>
        <v>0</v>
      </c>
      <c r="M62" s="37" t="b">
        <f>IF(MENU!$C$10=2022,IF(G62="OK",SUM(B62:$B$685),0))</f>
        <v>0</v>
      </c>
      <c r="N62" s="37" t="b">
        <f>IF(MENU!$C$10=2021,IF(G62="OK",SUM(B62:$B$673),0))</f>
        <v>0</v>
      </c>
      <c r="O62" s="37" t="b">
        <f>IF(MENU!$C$10=2020,IF(G62="OK",SUM(B62:$B$661,$B$680:$B$690),0))</f>
        <v>0</v>
      </c>
      <c r="P62" s="37" t="b">
        <f>IF(MENU!$C$10=2019,IF(G62="OK",SUM(B62:$B$649,$B$668:$B$690),0))</f>
        <v>0</v>
      </c>
      <c r="Q62">
        <f>IF(MENU!$C$10=2018,IF(G62="OK",SUM(B62:$B$637,$B$656:$B$690),0))</f>
        <v>0</v>
      </c>
      <c r="S62" t="e">
        <f>IF(AND(#REF!='Juros '!E62,#REF!='Juros '!F62),"OK","NÃO OK")</f>
        <v>#REF!</v>
      </c>
      <c r="T62" s="37" t="e">
        <f>IF(#REF!=2020,IF(S62="OK",SUM(B62:$B$661,$B$680:$B$690),0))</f>
        <v>#REF!</v>
      </c>
      <c r="V62" t="e">
        <f>IF(AND(#REF!='Juros '!E62,#REF!='Juros '!F62),"OK","NÃO OK")</f>
        <v>#REF!</v>
      </c>
      <c r="W62" s="37" t="e">
        <f>IF(#REF!=2020,IF(V62="OK",SUM($B62:B$661,$B$680:$B$690),0))</f>
        <v>#REF!</v>
      </c>
      <c r="Y62" t="e">
        <f>IF(AND(#REF!='Juros '!E62,#REF!='Juros '!F62),"OK","NÃO OK")</f>
        <v>#REF!</v>
      </c>
      <c r="Z62" s="37" t="e">
        <f>IF(#REF!=2020,IF(Y62="OK",SUM($B62:B$661,$B$680:$B$690),0))</f>
        <v>#REF!</v>
      </c>
    </row>
    <row r="63" spans="1:26">
      <c r="A63" s="31">
        <v>25416</v>
      </c>
      <c r="B63" s="32">
        <v>5.0000000000000001E-3</v>
      </c>
      <c r="C63">
        <f t="shared" si="0"/>
        <v>8</v>
      </c>
      <c r="D63">
        <f t="shared" si="1"/>
        <v>8</v>
      </c>
      <c r="E63" t="str">
        <f t="shared" si="3"/>
        <v>Agosto</v>
      </c>
      <c r="F63">
        <f t="shared" si="2"/>
        <v>1969</v>
      </c>
      <c r="G63" t="str">
        <f>IF(AND(MENU!$AD$18='Juros '!E63,MENU!$AE$19='Juros '!F63),"OK","NÃO OK")</f>
        <v>NÃO OK</v>
      </c>
      <c r="H63" s="37" t="b">
        <f>IF(MENU!$C$10=2027,IF(G63="OK",SUM(B63:$B$690),0))</f>
        <v>0</v>
      </c>
      <c r="I63" s="37" t="b">
        <f>IF(MENU!$C$10=2026,IF(G63="OK",SUM(B63:$B$690),0))</f>
        <v>0</v>
      </c>
      <c r="J63" s="37" t="b">
        <f>IF(MENU!$C$10=2025,IF(G63="OK",SUM(B63:$B$690),0))</f>
        <v>0</v>
      </c>
      <c r="K63" s="37" t="b">
        <f>IF(MENU!$C$10=2024,IF(G63="OK",SUM(B63:$B$690),0))</f>
        <v>0</v>
      </c>
      <c r="L63" s="37" t="b">
        <f>IF(MENU!$C$10=2023,IF(G63="OK",SUM(B63:$B$690),0))</f>
        <v>0</v>
      </c>
      <c r="M63" s="37" t="b">
        <f>IF(MENU!$C$10=2022,IF(G63="OK",SUM(B63:$B$685),0))</f>
        <v>0</v>
      </c>
      <c r="N63" s="37" t="b">
        <f>IF(MENU!$C$10=2021,IF(G63="OK",SUM(B63:$B$673),0))</f>
        <v>0</v>
      </c>
      <c r="O63" s="37" t="b">
        <f>IF(MENU!$C$10=2020,IF(G63="OK",SUM(B63:$B$661,$B$680:$B$690),0))</f>
        <v>0</v>
      </c>
      <c r="P63" s="37" t="b">
        <f>IF(MENU!$C$10=2019,IF(G63="OK",SUM(B63:$B$649,$B$668:$B$690),0))</f>
        <v>0</v>
      </c>
      <c r="Q63">
        <f>IF(MENU!$C$10=2018,IF(G63="OK",SUM(B63:$B$637,$B$656:$B$690),0))</f>
        <v>0</v>
      </c>
      <c r="S63" t="e">
        <f>IF(AND(#REF!='Juros '!E63,#REF!='Juros '!F63),"OK","NÃO OK")</f>
        <v>#REF!</v>
      </c>
      <c r="T63" s="37" t="e">
        <f>IF(#REF!=2020,IF(S63="OK",SUM(B63:$B$661,$B$680:$B$690),0))</f>
        <v>#REF!</v>
      </c>
      <c r="V63" t="e">
        <f>IF(AND(#REF!='Juros '!E63,#REF!='Juros '!F63),"OK","NÃO OK")</f>
        <v>#REF!</v>
      </c>
      <c r="W63" s="37" t="e">
        <f>IF(#REF!=2020,IF(V63="OK",SUM($B63:B$661,$B$680:$B$690),0))</f>
        <v>#REF!</v>
      </c>
      <c r="Y63" t="e">
        <f>IF(AND(#REF!='Juros '!E63,#REF!='Juros '!F63),"OK","NÃO OK")</f>
        <v>#REF!</v>
      </c>
      <c r="Z63" s="37" t="e">
        <f>IF(#REF!=2020,IF(Y63="OK",SUM($B63:B$661,$B$680:$B$690),0))</f>
        <v>#REF!</v>
      </c>
    </row>
    <row r="64" spans="1:26">
      <c r="A64" s="31">
        <v>25447</v>
      </c>
      <c r="B64" s="32">
        <v>5.0000000000000001E-3</v>
      </c>
      <c r="C64">
        <f t="shared" si="0"/>
        <v>9</v>
      </c>
      <c r="D64">
        <f t="shared" si="1"/>
        <v>9</v>
      </c>
      <c r="E64" t="str">
        <f t="shared" si="3"/>
        <v>Setembro</v>
      </c>
      <c r="F64">
        <f t="shared" si="2"/>
        <v>1969</v>
      </c>
      <c r="G64" t="str">
        <f>IF(AND(MENU!$AD$18='Juros '!E64,MENU!$AE$19='Juros '!F64),"OK","NÃO OK")</f>
        <v>NÃO OK</v>
      </c>
      <c r="H64" s="37" t="b">
        <f>IF(MENU!$C$10=2027,IF(G64="OK",SUM(B64:$B$690),0))</f>
        <v>0</v>
      </c>
      <c r="I64" s="37" t="b">
        <f>IF(MENU!$C$10=2026,IF(G64="OK",SUM(B64:$B$690),0))</f>
        <v>0</v>
      </c>
      <c r="J64" s="37" t="b">
        <f>IF(MENU!$C$10=2025,IF(G64="OK",SUM(B64:$B$690),0))</f>
        <v>0</v>
      </c>
      <c r="K64" s="37" t="b">
        <f>IF(MENU!$C$10=2024,IF(G64="OK",SUM(B64:$B$690),0))</f>
        <v>0</v>
      </c>
      <c r="L64" s="37" t="b">
        <f>IF(MENU!$C$10=2023,IF(G64="OK",SUM(B64:$B$690),0))</f>
        <v>0</v>
      </c>
      <c r="M64" s="37" t="b">
        <f>IF(MENU!$C$10=2022,IF(G64="OK",SUM(B64:$B$685),0))</f>
        <v>0</v>
      </c>
      <c r="N64" s="37" t="b">
        <f>IF(MENU!$C$10=2021,IF(G64="OK",SUM(B64:$B$673),0))</f>
        <v>0</v>
      </c>
      <c r="O64" s="37" t="b">
        <f>IF(MENU!$C$10=2020,IF(G64="OK",SUM(B64:$B$661,$B$680:$B$690),0))</f>
        <v>0</v>
      </c>
      <c r="P64" s="37" t="b">
        <f>IF(MENU!$C$10=2019,IF(G64="OK",SUM(B64:$B$649,$B$668:$B$690),0))</f>
        <v>0</v>
      </c>
      <c r="Q64">
        <f>IF(MENU!$C$10=2018,IF(G64="OK",SUM(B64:$B$637,$B$656:$B$690),0))</f>
        <v>0</v>
      </c>
      <c r="S64" t="e">
        <f>IF(AND(#REF!='Juros '!E64,#REF!='Juros '!F64),"OK","NÃO OK")</f>
        <v>#REF!</v>
      </c>
      <c r="T64" s="37" t="e">
        <f>IF(#REF!=2020,IF(S64="OK",SUM(B64:$B$661,$B$680:$B$690),0))</f>
        <v>#REF!</v>
      </c>
      <c r="V64" t="e">
        <f>IF(AND(#REF!='Juros '!E64,#REF!='Juros '!F64),"OK","NÃO OK")</f>
        <v>#REF!</v>
      </c>
      <c r="W64" s="37" t="e">
        <f>IF(#REF!=2020,IF(V64="OK",SUM($B64:B$661,$B$680:$B$690),0))</f>
        <v>#REF!</v>
      </c>
      <c r="Y64" t="e">
        <f>IF(AND(#REF!='Juros '!E64,#REF!='Juros '!F64),"OK","NÃO OK")</f>
        <v>#REF!</v>
      </c>
      <c r="Z64" s="37" t="e">
        <f>IF(#REF!=2020,IF(Y64="OK",SUM($B64:B$661,$B$680:$B$690),0))</f>
        <v>#REF!</v>
      </c>
    </row>
    <row r="65" spans="1:26">
      <c r="A65" s="31">
        <v>25477</v>
      </c>
      <c r="B65" s="32">
        <v>5.0000000000000001E-3</v>
      </c>
      <c r="C65">
        <f t="shared" si="0"/>
        <v>10</v>
      </c>
      <c r="D65">
        <f t="shared" si="1"/>
        <v>10</v>
      </c>
      <c r="E65" t="str">
        <f t="shared" si="3"/>
        <v>Outubro</v>
      </c>
      <c r="F65">
        <f t="shared" si="2"/>
        <v>1969</v>
      </c>
      <c r="G65" t="str">
        <f>IF(AND(MENU!$AD$18='Juros '!E65,MENU!$AE$19='Juros '!F65),"OK","NÃO OK")</f>
        <v>NÃO OK</v>
      </c>
      <c r="H65" s="37" t="b">
        <f>IF(MENU!$C$10=2027,IF(G65="OK",SUM(B65:$B$690),0))</f>
        <v>0</v>
      </c>
      <c r="I65" s="37" t="b">
        <f>IF(MENU!$C$10=2026,IF(G65="OK",SUM(B65:$B$690),0))</f>
        <v>0</v>
      </c>
      <c r="J65" s="37" t="b">
        <f>IF(MENU!$C$10=2025,IF(G65="OK",SUM(B65:$B$690),0))</f>
        <v>0</v>
      </c>
      <c r="K65" s="37" t="b">
        <f>IF(MENU!$C$10=2024,IF(G65="OK",SUM(B65:$B$690),0))</f>
        <v>0</v>
      </c>
      <c r="L65" s="37" t="b">
        <f>IF(MENU!$C$10=2023,IF(G65="OK",SUM(B65:$B$690),0))</f>
        <v>0</v>
      </c>
      <c r="M65" s="37" t="b">
        <f>IF(MENU!$C$10=2022,IF(G65="OK",SUM(B65:$B$685),0))</f>
        <v>0</v>
      </c>
      <c r="N65" s="37" t="b">
        <f>IF(MENU!$C$10=2021,IF(G65="OK",SUM(B65:$B$673),0))</f>
        <v>0</v>
      </c>
      <c r="O65" s="37" t="b">
        <f>IF(MENU!$C$10=2020,IF(G65="OK",SUM(B65:$B$661,$B$680:$B$690),0))</f>
        <v>0</v>
      </c>
      <c r="P65" s="37" t="b">
        <f>IF(MENU!$C$10=2019,IF(G65="OK",SUM(B65:$B$649,$B$668:$B$690),0))</f>
        <v>0</v>
      </c>
      <c r="Q65">
        <f>IF(MENU!$C$10=2018,IF(G65="OK",SUM(B65:$B$637,$B$656:$B$690),0))</f>
        <v>0</v>
      </c>
      <c r="S65" t="e">
        <f>IF(AND(#REF!='Juros '!E65,#REF!='Juros '!F65),"OK","NÃO OK")</f>
        <v>#REF!</v>
      </c>
      <c r="T65" s="37" t="e">
        <f>IF(#REF!=2020,IF(S65="OK",SUM(B65:$B$661,$B$680:$B$690),0))</f>
        <v>#REF!</v>
      </c>
      <c r="V65" t="e">
        <f>IF(AND(#REF!='Juros '!E65,#REF!='Juros '!F65),"OK","NÃO OK")</f>
        <v>#REF!</v>
      </c>
      <c r="W65" s="37" t="e">
        <f>IF(#REF!=2020,IF(V65="OK",SUM($B65:B$661,$B$680:$B$690),0))</f>
        <v>#REF!</v>
      </c>
      <c r="Y65" t="e">
        <f>IF(AND(#REF!='Juros '!E65,#REF!='Juros '!F65),"OK","NÃO OK")</f>
        <v>#REF!</v>
      </c>
      <c r="Z65" s="37" t="e">
        <f>IF(#REF!=2020,IF(Y65="OK",SUM($B65:B$661,$B$680:$B$690),0))</f>
        <v>#REF!</v>
      </c>
    </row>
    <row r="66" spans="1:26">
      <c r="A66" s="31">
        <v>25508</v>
      </c>
      <c r="B66" s="32">
        <v>5.0000000000000001E-3</v>
      </c>
      <c r="C66">
        <f t="shared" si="0"/>
        <v>11</v>
      </c>
      <c r="D66">
        <f t="shared" si="1"/>
        <v>11</v>
      </c>
      <c r="E66" t="str">
        <f t="shared" si="3"/>
        <v>Novembro</v>
      </c>
      <c r="F66">
        <f t="shared" si="2"/>
        <v>1969</v>
      </c>
      <c r="G66" t="str">
        <f>IF(AND(MENU!$AD$18='Juros '!E66,MENU!$AE$19='Juros '!F66),"OK","NÃO OK")</f>
        <v>NÃO OK</v>
      </c>
      <c r="H66" s="37" t="b">
        <f>IF(MENU!$C$10=2027,IF(G66="OK",SUM(B66:$B$690),0))</f>
        <v>0</v>
      </c>
      <c r="I66" s="37" t="b">
        <f>IF(MENU!$C$10=2026,IF(G66="OK",SUM(B66:$B$690),0))</f>
        <v>0</v>
      </c>
      <c r="J66" s="37" t="b">
        <f>IF(MENU!$C$10=2025,IF(G66="OK",SUM(B66:$B$690),0))</f>
        <v>0</v>
      </c>
      <c r="K66" s="37" t="b">
        <f>IF(MENU!$C$10=2024,IF(G66="OK",SUM(B66:$B$690),0))</f>
        <v>0</v>
      </c>
      <c r="L66" s="37" t="b">
        <f>IF(MENU!$C$10=2023,IF(G66="OK",SUM(B66:$B$690),0))</f>
        <v>0</v>
      </c>
      <c r="M66" s="37" t="b">
        <f>IF(MENU!$C$10=2022,IF(G66="OK",SUM(B66:$B$685),0))</f>
        <v>0</v>
      </c>
      <c r="N66" s="37" t="b">
        <f>IF(MENU!$C$10=2021,IF(G66="OK",SUM(B66:$B$673),0))</f>
        <v>0</v>
      </c>
      <c r="O66" s="37" t="b">
        <f>IF(MENU!$C$10=2020,IF(G66="OK",SUM(B66:$B$661,$B$680:$B$690),0))</f>
        <v>0</v>
      </c>
      <c r="P66" s="37" t="b">
        <f>IF(MENU!$C$10=2019,IF(G66="OK",SUM(B66:$B$649,$B$668:$B$690),0))</f>
        <v>0</v>
      </c>
      <c r="Q66">
        <f>IF(MENU!$C$10=2018,IF(G66="OK",SUM(B66:$B$637,$B$656:$B$690),0))</f>
        <v>0</v>
      </c>
      <c r="S66" t="e">
        <f>IF(AND(#REF!='Juros '!E66,#REF!='Juros '!F66),"OK","NÃO OK")</f>
        <v>#REF!</v>
      </c>
      <c r="T66" s="37" t="e">
        <f>IF(#REF!=2020,IF(S66="OK",SUM(B66:$B$661,$B$680:$B$690),0))</f>
        <v>#REF!</v>
      </c>
      <c r="V66" t="e">
        <f>IF(AND(#REF!='Juros '!E66,#REF!='Juros '!F66),"OK","NÃO OK")</f>
        <v>#REF!</v>
      </c>
      <c r="W66" s="37" t="e">
        <f>IF(#REF!=2020,IF(V66="OK",SUM($B66:B$661,$B$680:$B$690),0))</f>
        <v>#REF!</v>
      </c>
      <c r="Y66" t="e">
        <f>IF(AND(#REF!='Juros '!E66,#REF!='Juros '!F66),"OK","NÃO OK")</f>
        <v>#REF!</v>
      </c>
      <c r="Z66" s="37" t="e">
        <f>IF(#REF!=2020,IF(Y66="OK",SUM($B66:B$661,$B$680:$B$690),0))</f>
        <v>#REF!</v>
      </c>
    </row>
    <row r="67" spans="1:26">
      <c r="A67" s="31">
        <v>25538</v>
      </c>
      <c r="B67" s="32">
        <v>5.0000000000000001E-3</v>
      </c>
      <c r="C67">
        <f t="shared" si="0"/>
        <v>12</v>
      </c>
      <c r="D67">
        <f t="shared" si="1"/>
        <v>12</v>
      </c>
      <c r="E67" t="str">
        <f t="shared" si="3"/>
        <v>Dezembro</v>
      </c>
      <c r="F67">
        <f t="shared" si="2"/>
        <v>1969</v>
      </c>
      <c r="G67" t="str">
        <f>IF(AND(MENU!$AD$18='Juros '!E67,MENU!$AE$19='Juros '!F67),"OK","NÃO OK")</f>
        <v>NÃO OK</v>
      </c>
      <c r="H67" s="37" t="b">
        <f>IF(MENU!$C$10=2027,IF(G67="OK",SUM(B67:$B$690),0))</f>
        <v>0</v>
      </c>
      <c r="I67" s="37" t="b">
        <f>IF(MENU!$C$10=2026,IF(G67="OK",SUM(B67:$B$690),0))</f>
        <v>0</v>
      </c>
      <c r="J67" s="37" t="b">
        <f>IF(MENU!$C$10=2025,IF(G67="OK",SUM(B67:$B$690),0))</f>
        <v>0</v>
      </c>
      <c r="K67" s="37" t="b">
        <f>IF(MENU!$C$10=2024,IF(G67="OK",SUM(B67:$B$690),0))</f>
        <v>0</v>
      </c>
      <c r="L67" s="37" t="b">
        <f>IF(MENU!$C$10=2023,IF(G67="OK",SUM(B67:$B$690),0))</f>
        <v>0</v>
      </c>
      <c r="M67" s="37" t="b">
        <f>IF(MENU!$C$10=2022,IF(G67="OK",SUM(B67:$B$685),0))</f>
        <v>0</v>
      </c>
      <c r="N67" s="37" t="b">
        <f>IF(MENU!$C$10=2021,IF(G67="OK",SUM(B67:$B$673),0))</f>
        <v>0</v>
      </c>
      <c r="O67" s="37" t="b">
        <f>IF(MENU!$C$10=2020,IF(G67="OK",SUM(B67:$B$661,$B$680:$B$690),0))</f>
        <v>0</v>
      </c>
      <c r="P67" s="37" t="b">
        <f>IF(MENU!$C$10=2019,IF(G67="OK",SUM(B67:$B$649,$B$668:$B$690),0))</f>
        <v>0</v>
      </c>
      <c r="Q67">
        <f>IF(MENU!$C$10=2018,IF(G67="OK",SUM(B67:$B$637,$B$656:$B$690),0))</f>
        <v>0</v>
      </c>
      <c r="S67" t="e">
        <f>IF(AND(#REF!='Juros '!E67,#REF!='Juros '!F67),"OK","NÃO OK")</f>
        <v>#REF!</v>
      </c>
      <c r="T67" s="37" t="e">
        <f>IF(#REF!=2020,IF(S67="OK",SUM(B67:$B$661,$B$680:$B$690),0))</f>
        <v>#REF!</v>
      </c>
      <c r="V67" t="e">
        <f>IF(AND(#REF!='Juros '!E67,#REF!='Juros '!F67),"OK","NÃO OK")</f>
        <v>#REF!</v>
      </c>
      <c r="W67" s="37" t="e">
        <f>IF(#REF!=2020,IF(V67="OK",SUM($B67:B$661,$B$680:$B$690),0))</f>
        <v>#REF!</v>
      </c>
      <c r="Y67" t="e">
        <f>IF(AND(#REF!='Juros '!E67,#REF!='Juros '!F67),"OK","NÃO OK")</f>
        <v>#REF!</v>
      </c>
      <c r="Z67" s="37" t="e">
        <f>IF(#REF!=2020,IF(Y67="OK",SUM($B67:B$661,$B$680:$B$690),0))</f>
        <v>#REF!</v>
      </c>
    </row>
    <row r="68" spans="1:26">
      <c r="A68" s="31">
        <v>25569</v>
      </c>
      <c r="B68" s="32">
        <v>5.0000000000000001E-3</v>
      </c>
      <c r="C68">
        <f t="shared" si="0"/>
        <v>1</v>
      </c>
      <c r="D68">
        <f t="shared" si="1"/>
        <v>1</v>
      </c>
      <c r="E68" t="str">
        <f t="shared" si="3"/>
        <v>Janeiro</v>
      </c>
      <c r="F68">
        <f t="shared" si="2"/>
        <v>1970</v>
      </c>
      <c r="G68" t="str">
        <f>IF(AND(MENU!$AD$18='Juros '!E68,MENU!$AE$19='Juros '!F68),"OK","NÃO OK")</f>
        <v>NÃO OK</v>
      </c>
      <c r="H68" s="37" t="b">
        <f>IF(MENU!$C$10=2027,IF(G68="OK",SUM(B68:$B$690),0))</f>
        <v>0</v>
      </c>
      <c r="I68" s="37" t="b">
        <f>IF(MENU!$C$10=2026,IF(G68="OK",SUM(B68:$B$690),0))</f>
        <v>0</v>
      </c>
      <c r="J68" s="37" t="b">
        <f>IF(MENU!$C$10=2025,IF(G68="OK",SUM(B68:$B$690),0))</f>
        <v>0</v>
      </c>
      <c r="K68" s="37" t="b">
        <f>IF(MENU!$C$10=2024,IF(G68="OK",SUM(B68:$B$690),0))</f>
        <v>0</v>
      </c>
      <c r="L68" s="37" t="b">
        <f>IF(MENU!$C$10=2023,IF(G68="OK",SUM(B68:$B$690),0))</f>
        <v>0</v>
      </c>
      <c r="M68" s="37" t="b">
        <f>IF(MENU!$C$10=2022,IF(G68="OK",SUM(B68:$B$685),0))</f>
        <v>0</v>
      </c>
      <c r="N68" s="37" t="b">
        <f>IF(MENU!$C$10=2021,IF(G68="OK",SUM(B68:$B$673),0))</f>
        <v>0</v>
      </c>
      <c r="O68" s="37" t="b">
        <f>IF(MENU!$C$10=2020,IF(G68="OK",SUM(B68:$B$661,$B$680:$B$690),0))</f>
        <v>0</v>
      </c>
      <c r="P68" s="37" t="b">
        <f>IF(MENU!$C$10=2019,IF(G68="OK",SUM(B68:$B$649,$B$668:$B$690),0))</f>
        <v>0</v>
      </c>
      <c r="Q68">
        <f>IF(MENU!$C$10=2018,IF(G68="OK",SUM(B68:$B$637,$B$656:$B$690),0))</f>
        <v>0</v>
      </c>
      <c r="S68" t="e">
        <f>IF(AND(#REF!='Juros '!E68,#REF!='Juros '!F68),"OK","NÃO OK")</f>
        <v>#REF!</v>
      </c>
      <c r="T68" s="37" t="e">
        <f>IF(#REF!=2020,IF(S68="OK",SUM(B68:$B$661,$B$680:$B$690),0))</f>
        <v>#REF!</v>
      </c>
      <c r="V68" t="e">
        <f>IF(AND(#REF!='Juros '!E68,#REF!='Juros '!F68),"OK","NÃO OK")</f>
        <v>#REF!</v>
      </c>
      <c r="W68" s="37" t="e">
        <f>IF(#REF!=2020,IF(V68="OK",SUM($B68:B$661,$B$680:$B$690),0))</f>
        <v>#REF!</v>
      </c>
      <c r="Y68" t="e">
        <f>IF(AND(#REF!='Juros '!E68,#REF!='Juros '!F68),"OK","NÃO OK")</f>
        <v>#REF!</v>
      </c>
      <c r="Z68" s="37" t="e">
        <f>IF(#REF!=2020,IF(Y68="OK",SUM($B68:B$661,$B$680:$B$690),0))</f>
        <v>#REF!</v>
      </c>
    </row>
    <row r="69" spans="1:26">
      <c r="A69" s="31">
        <v>25600</v>
      </c>
      <c r="B69" s="32">
        <v>5.0000000000000001E-3</v>
      </c>
      <c r="C69">
        <f t="shared" ref="C69:C132" si="4">MONTH(A69)</f>
        <v>2</v>
      </c>
      <c r="D69">
        <f t="shared" ref="D69:D132" si="5">C69</f>
        <v>2</v>
      </c>
      <c r="E69" t="str">
        <f t="shared" ref="E69:E132" si="6">VLOOKUP(D69,$AD$1:$AE$12,2,0)</f>
        <v>Fevereiro</v>
      </c>
      <c r="F69">
        <f t="shared" ref="F69:F132" si="7">YEAR(A69)</f>
        <v>1970</v>
      </c>
      <c r="G69" t="str">
        <f>IF(AND(MENU!$AD$18='Juros '!E69,MENU!$AE$19='Juros '!F69),"OK","NÃO OK")</f>
        <v>NÃO OK</v>
      </c>
      <c r="H69" s="37" t="b">
        <f>IF(MENU!$C$10=2027,IF(G69="OK",SUM(B69:$B$690),0))</f>
        <v>0</v>
      </c>
      <c r="I69" s="37" t="b">
        <f>IF(MENU!$C$10=2026,IF(G69="OK",SUM(B69:$B$690),0))</f>
        <v>0</v>
      </c>
      <c r="J69" s="37" t="b">
        <f>IF(MENU!$C$10=2025,IF(G69="OK",SUM(B69:$B$690),0))</f>
        <v>0</v>
      </c>
      <c r="K69" s="37" t="b">
        <f>IF(MENU!$C$10=2024,IF(G69="OK",SUM(B69:$B$690),0))</f>
        <v>0</v>
      </c>
      <c r="L69" s="37" t="b">
        <f>IF(MENU!$C$10=2023,IF(G69="OK",SUM(B69:$B$690),0))</f>
        <v>0</v>
      </c>
      <c r="M69" s="37" t="b">
        <f>IF(MENU!$C$10=2022,IF(G69="OK",SUM(B69:$B$685),0))</f>
        <v>0</v>
      </c>
      <c r="N69" s="37" t="b">
        <f>IF(MENU!$C$10=2021,IF(G69="OK",SUM(B69:$B$673),0))</f>
        <v>0</v>
      </c>
      <c r="O69" s="37" t="b">
        <f>IF(MENU!$C$10=2020,IF(G69="OK",SUM(B69:$B$661,$B$680:$B$690),0))</f>
        <v>0</v>
      </c>
      <c r="P69" s="37" t="b">
        <f>IF(MENU!$C$10=2019,IF(G69="OK",SUM(B69:$B$649,$B$668:$B$690),0))</f>
        <v>0</v>
      </c>
      <c r="Q69">
        <f>IF(MENU!$C$10=2018,IF(G69="OK",SUM(B69:$B$637,$B$656:$B$690),0))</f>
        <v>0</v>
      </c>
      <c r="S69" t="e">
        <f>IF(AND(#REF!='Juros '!E69,#REF!='Juros '!F69),"OK","NÃO OK")</f>
        <v>#REF!</v>
      </c>
      <c r="T69" s="37" t="e">
        <f>IF(#REF!=2020,IF(S69="OK",SUM(B69:$B$661,$B$680:$B$690),0))</f>
        <v>#REF!</v>
      </c>
      <c r="V69" t="e">
        <f>IF(AND(#REF!='Juros '!E69,#REF!='Juros '!F69),"OK","NÃO OK")</f>
        <v>#REF!</v>
      </c>
      <c r="W69" s="37" t="e">
        <f>IF(#REF!=2020,IF(V69="OK",SUM($B69:B$661,$B$680:$B$690),0))</f>
        <v>#REF!</v>
      </c>
      <c r="Y69" t="e">
        <f>IF(AND(#REF!='Juros '!E69,#REF!='Juros '!F69),"OK","NÃO OK")</f>
        <v>#REF!</v>
      </c>
      <c r="Z69" s="37" t="e">
        <f>IF(#REF!=2020,IF(Y69="OK",SUM($B69:B$661,$B$680:$B$690),0))</f>
        <v>#REF!</v>
      </c>
    </row>
    <row r="70" spans="1:26">
      <c r="A70" s="31">
        <v>25628</v>
      </c>
      <c r="B70" s="32">
        <v>5.0000000000000001E-3</v>
      </c>
      <c r="C70">
        <f t="shared" si="4"/>
        <v>3</v>
      </c>
      <c r="D70">
        <f t="shared" si="5"/>
        <v>3</v>
      </c>
      <c r="E70" t="str">
        <f t="shared" si="6"/>
        <v>Março</v>
      </c>
      <c r="F70">
        <f t="shared" si="7"/>
        <v>1970</v>
      </c>
      <c r="G70" t="str">
        <f>IF(AND(MENU!$AD$18='Juros '!E70,MENU!$AE$19='Juros '!F70),"OK","NÃO OK")</f>
        <v>NÃO OK</v>
      </c>
      <c r="H70" s="37" t="b">
        <f>IF(MENU!$C$10=2027,IF(G70="OK",SUM(B70:$B$690),0))</f>
        <v>0</v>
      </c>
      <c r="I70" s="37" t="b">
        <f>IF(MENU!$C$10=2026,IF(G70="OK",SUM(B70:$B$690),0))</f>
        <v>0</v>
      </c>
      <c r="J70" s="37" t="b">
        <f>IF(MENU!$C$10=2025,IF(G70="OK",SUM(B70:$B$690),0))</f>
        <v>0</v>
      </c>
      <c r="K70" s="37" t="b">
        <f>IF(MENU!$C$10=2024,IF(G70="OK",SUM(B70:$B$690),0))</f>
        <v>0</v>
      </c>
      <c r="L70" s="37" t="b">
        <f>IF(MENU!$C$10=2023,IF(G70="OK",SUM(B70:$B$690),0))</f>
        <v>0</v>
      </c>
      <c r="M70" s="37" t="b">
        <f>IF(MENU!$C$10=2022,IF(G70="OK",SUM(B70:$B$685),0))</f>
        <v>0</v>
      </c>
      <c r="N70" s="37" t="b">
        <f>IF(MENU!$C$10=2021,IF(G70="OK",SUM(B70:$B$673),0))</f>
        <v>0</v>
      </c>
      <c r="O70" s="37" t="b">
        <f>IF(MENU!$C$10=2020,IF(G70="OK",SUM(B70:$B$661,$B$680:$B$690),0))</f>
        <v>0</v>
      </c>
      <c r="P70" s="37" t="b">
        <f>IF(MENU!$C$10=2019,IF(G70="OK",SUM(B70:$B$649,$B$668:$B$690),0))</f>
        <v>0</v>
      </c>
      <c r="Q70">
        <f>IF(MENU!$C$10=2018,IF(G70="OK",SUM(B70:$B$637,$B$656:$B$690),0))</f>
        <v>0</v>
      </c>
      <c r="S70" t="e">
        <f>IF(AND(#REF!='Juros '!E70,#REF!='Juros '!F70),"OK","NÃO OK")</f>
        <v>#REF!</v>
      </c>
      <c r="T70" s="37" t="e">
        <f>IF(#REF!=2020,IF(S70="OK",SUM(B70:$B$661,$B$680:$B$690),0))</f>
        <v>#REF!</v>
      </c>
      <c r="V70" t="e">
        <f>IF(AND(#REF!='Juros '!E70,#REF!='Juros '!F70),"OK","NÃO OK")</f>
        <v>#REF!</v>
      </c>
      <c r="W70" s="37" t="e">
        <f>IF(#REF!=2020,IF(V70="OK",SUM($B70:B$661,$B$680:$B$690),0))</f>
        <v>#REF!</v>
      </c>
      <c r="Y70" t="e">
        <f>IF(AND(#REF!='Juros '!E70,#REF!='Juros '!F70),"OK","NÃO OK")</f>
        <v>#REF!</v>
      </c>
      <c r="Z70" s="37" t="e">
        <f>IF(#REF!=2020,IF(Y70="OK",SUM($B70:B$661,$B$680:$B$690),0))</f>
        <v>#REF!</v>
      </c>
    </row>
    <row r="71" spans="1:26">
      <c r="A71" s="31">
        <v>25659</v>
      </c>
      <c r="B71" s="32">
        <v>5.0000000000000001E-3</v>
      </c>
      <c r="C71">
        <f t="shared" si="4"/>
        <v>4</v>
      </c>
      <c r="D71">
        <f t="shared" si="5"/>
        <v>4</v>
      </c>
      <c r="E71" t="str">
        <f t="shared" si="6"/>
        <v>Abril</v>
      </c>
      <c r="F71">
        <f t="shared" si="7"/>
        <v>1970</v>
      </c>
      <c r="G71" t="str">
        <f>IF(AND(MENU!$AD$18='Juros '!E71,MENU!$AE$19='Juros '!F71),"OK","NÃO OK")</f>
        <v>NÃO OK</v>
      </c>
      <c r="H71" s="37" t="b">
        <f>IF(MENU!$C$10=2027,IF(G71="OK",SUM(B71:$B$690),0))</f>
        <v>0</v>
      </c>
      <c r="I71" s="37" t="b">
        <f>IF(MENU!$C$10=2026,IF(G71="OK",SUM(B71:$B$690),0))</f>
        <v>0</v>
      </c>
      <c r="J71" s="37" t="b">
        <f>IF(MENU!$C$10=2025,IF(G71="OK",SUM(B71:$B$690),0))</f>
        <v>0</v>
      </c>
      <c r="K71" s="37" t="b">
        <f>IF(MENU!$C$10=2024,IF(G71="OK",SUM(B71:$B$690),0))</f>
        <v>0</v>
      </c>
      <c r="L71" s="37" t="b">
        <f>IF(MENU!$C$10=2023,IF(G71="OK",SUM(B71:$B$690),0))</f>
        <v>0</v>
      </c>
      <c r="M71" s="37" t="b">
        <f>IF(MENU!$C$10=2022,IF(G71="OK",SUM(B71:$B$685),0))</f>
        <v>0</v>
      </c>
      <c r="N71" s="37" t="b">
        <f>IF(MENU!$C$10=2021,IF(G71="OK",SUM(B71:$B$673),0))</f>
        <v>0</v>
      </c>
      <c r="O71" s="37" t="b">
        <f>IF(MENU!$C$10=2020,IF(G71="OK",SUM(B71:$B$661,$B$680:$B$690),0))</f>
        <v>0</v>
      </c>
      <c r="P71" s="37" t="b">
        <f>IF(MENU!$C$10=2019,IF(G71="OK",SUM(B71:$B$649,$B$668:$B$690),0))</f>
        <v>0</v>
      </c>
      <c r="Q71">
        <f>IF(MENU!$C$10=2018,IF(G71="OK",SUM(B71:$B$637,$B$656:$B$690),0))</f>
        <v>0</v>
      </c>
      <c r="S71" t="e">
        <f>IF(AND(#REF!='Juros '!E71,#REF!='Juros '!F71),"OK","NÃO OK")</f>
        <v>#REF!</v>
      </c>
      <c r="T71" s="37" t="e">
        <f>IF(#REF!=2020,IF(S71="OK",SUM(B71:$B$661,$B$680:$B$690),0))</f>
        <v>#REF!</v>
      </c>
      <c r="V71" t="e">
        <f>IF(AND(#REF!='Juros '!E71,#REF!='Juros '!F71),"OK","NÃO OK")</f>
        <v>#REF!</v>
      </c>
      <c r="W71" s="37" t="e">
        <f>IF(#REF!=2020,IF(V71="OK",SUM($B71:B$661,$B$680:$B$690),0))</f>
        <v>#REF!</v>
      </c>
      <c r="Y71" t="e">
        <f>IF(AND(#REF!='Juros '!E71,#REF!='Juros '!F71),"OK","NÃO OK")</f>
        <v>#REF!</v>
      </c>
      <c r="Z71" s="37" t="e">
        <f>IF(#REF!=2020,IF(Y71="OK",SUM($B71:B$661,$B$680:$B$690),0))</f>
        <v>#REF!</v>
      </c>
    </row>
    <row r="72" spans="1:26">
      <c r="A72" s="31">
        <v>25689</v>
      </c>
      <c r="B72" s="32">
        <v>5.0000000000000001E-3</v>
      </c>
      <c r="C72">
        <f t="shared" si="4"/>
        <v>5</v>
      </c>
      <c r="D72">
        <f t="shared" si="5"/>
        <v>5</v>
      </c>
      <c r="E72" t="str">
        <f t="shared" si="6"/>
        <v>Maio</v>
      </c>
      <c r="F72">
        <f t="shared" si="7"/>
        <v>1970</v>
      </c>
      <c r="G72" t="str">
        <f>IF(AND(MENU!$AD$18='Juros '!E72,MENU!$AE$19='Juros '!F72),"OK","NÃO OK")</f>
        <v>NÃO OK</v>
      </c>
      <c r="H72" s="37" t="b">
        <f>IF(MENU!$C$10=2027,IF(G72="OK",SUM(B72:$B$690),0))</f>
        <v>0</v>
      </c>
      <c r="I72" s="37" t="b">
        <f>IF(MENU!$C$10=2026,IF(G72="OK",SUM(B72:$B$690),0))</f>
        <v>0</v>
      </c>
      <c r="J72" s="37" t="b">
        <f>IF(MENU!$C$10=2025,IF(G72="OK",SUM(B72:$B$690),0))</f>
        <v>0</v>
      </c>
      <c r="K72" s="37" t="b">
        <f>IF(MENU!$C$10=2024,IF(G72="OK",SUM(B72:$B$690),0))</f>
        <v>0</v>
      </c>
      <c r="L72" s="37" t="b">
        <f>IF(MENU!$C$10=2023,IF(G72="OK",SUM(B72:$B$690),0))</f>
        <v>0</v>
      </c>
      <c r="M72" s="37" t="b">
        <f>IF(MENU!$C$10=2022,IF(G72="OK",SUM(B72:$B$685),0))</f>
        <v>0</v>
      </c>
      <c r="N72" s="37" t="b">
        <f>IF(MENU!$C$10=2021,IF(G72="OK",SUM(B72:$B$673),0))</f>
        <v>0</v>
      </c>
      <c r="O72" s="37" t="b">
        <f>IF(MENU!$C$10=2020,IF(G72="OK",SUM(B72:$B$661,$B$680:$B$690),0))</f>
        <v>0</v>
      </c>
      <c r="P72" s="37" t="b">
        <f>IF(MENU!$C$10=2019,IF(G72="OK",SUM(B72:$B$649,$B$668:$B$690),0))</f>
        <v>0</v>
      </c>
      <c r="Q72">
        <f>IF(MENU!$C$10=2018,IF(G72="OK",SUM(B72:$B$637,$B$656:$B$690),0))</f>
        <v>0</v>
      </c>
      <c r="S72" t="e">
        <f>IF(AND(#REF!='Juros '!E72,#REF!='Juros '!F72),"OK","NÃO OK")</f>
        <v>#REF!</v>
      </c>
      <c r="T72" s="37" t="e">
        <f>IF(#REF!=2020,IF(S72="OK",SUM(B72:$B$661,$B$680:$B$690),0))</f>
        <v>#REF!</v>
      </c>
      <c r="V72" t="e">
        <f>IF(AND(#REF!='Juros '!E72,#REF!='Juros '!F72),"OK","NÃO OK")</f>
        <v>#REF!</v>
      </c>
      <c r="W72" s="37" t="e">
        <f>IF(#REF!=2020,IF(V72="OK",SUM($B72:B$661,$B$680:$B$690),0))</f>
        <v>#REF!</v>
      </c>
      <c r="Y72" t="e">
        <f>IF(AND(#REF!='Juros '!E72,#REF!='Juros '!F72),"OK","NÃO OK")</f>
        <v>#REF!</v>
      </c>
      <c r="Z72" s="37" t="e">
        <f>IF(#REF!=2020,IF(Y72="OK",SUM($B72:B$661,$B$680:$B$690),0))</f>
        <v>#REF!</v>
      </c>
    </row>
    <row r="73" spans="1:26">
      <c r="A73" s="31">
        <v>25720</v>
      </c>
      <c r="B73" s="32">
        <v>5.0000000000000001E-3</v>
      </c>
      <c r="C73">
        <f t="shared" si="4"/>
        <v>6</v>
      </c>
      <c r="D73">
        <f t="shared" si="5"/>
        <v>6</v>
      </c>
      <c r="E73" t="str">
        <f t="shared" si="6"/>
        <v>Junho</v>
      </c>
      <c r="F73">
        <f t="shared" si="7"/>
        <v>1970</v>
      </c>
      <c r="G73" t="str">
        <f>IF(AND(MENU!$AD$18='Juros '!E73,MENU!$AE$19='Juros '!F73),"OK","NÃO OK")</f>
        <v>NÃO OK</v>
      </c>
      <c r="H73" s="37" t="b">
        <f>IF(MENU!$C$10=2027,IF(G73="OK",SUM(B73:$B$690),0))</f>
        <v>0</v>
      </c>
      <c r="I73" s="37" t="b">
        <f>IF(MENU!$C$10=2026,IF(G73="OK",SUM(B73:$B$690),0))</f>
        <v>0</v>
      </c>
      <c r="J73" s="37" t="b">
        <f>IF(MENU!$C$10=2025,IF(G73="OK",SUM(B73:$B$690),0))</f>
        <v>0</v>
      </c>
      <c r="K73" s="37" t="b">
        <f>IF(MENU!$C$10=2024,IF(G73="OK",SUM(B73:$B$690),0))</f>
        <v>0</v>
      </c>
      <c r="L73" s="37" t="b">
        <f>IF(MENU!$C$10=2023,IF(G73="OK",SUM(B73:$B$690),0))</f>
        <v>0</v>
      </c>
      <c r="M73" s="37" t="b">
        <f>IF(MENU!$C$10=2022,IF(G73="OK",SUM(B73:$B$685),0))</f>
        <v>0</v>
      </c>
      <c r="N73" s="37" t="b">
        <f>IF(MENU!$C$10=2021,IF(G73="OK",SUM(B73:$B$673),0))</f>
        <v>0</v>
      </c>
      <c r="O73" s="37" t="b">
        <f>IF(MENU!$C$10=2020,IF(G73="OK",SUM(B73:$B$661,$B$680:$B$690),0))</f>
        <v>0</v>
      </c>
      <c r="P73" s="37" t="b">
        <f>IF(MENU!$C$10=2019,IF(G73="OK",SUM(B73:$B$649,$B$668:$B$690),0))</f>
        <v>0</v>
      </c>
      <c r="Q73">
        <f>IF(MENU!$C$10=2018,IF(G73="OK",SUM(B73:$B$637,$B$656:$B$690),0))</f>
        <v>0</v>
      </c>
      <c r="S73" t="e">
        <f>IF(AND(#REF!='Juros '!E73,#REF!='Juros '!F73),"OK","NÃO OK")</f>
        <v>#REF!</v>
      </c>
      <c r="T73" s="37" t="e">
        <f>IF(#REF!=2020,IF(S73="OK",SUM(B73:$B$661,$B$680:$B$690),0))</f>
        <v>#REF!</v>
      </c>
      <c r="V73" t="e">
        <f>IF(AND(#REF!='Juros '!E73,#REF!='Juros '!F73),"OK","NÃO OK")</f>
        <v>#REF!</v>
      </c>
      <c r="W73" s="37" t="e">
        <f>IF(#REF!=2020,IF(V73="OK",SUM($B73:B$661,$B$680:$B$690),0))</f>
        <v>#REF!</v>
      </c>
      <c r="Y73" t="e">
        <f>IF(AND(#REF!='Juros '!E73,#REF!='Juros '!F73),"OK","NÃO OK")</f>
        <v>#REF!</v>
      </c>
      <c r="Z73" s="37" t="e">
        <f>IF(#REF!=2020,IF(Y73="OK",SUM($B73:B$661,$B$680:$B$690),0))</f>
        <v>#REF!</v>
      </c>
    </row>
    <row r="74" spans="1:26">
      <c r="A74" s="31">
        <v>25750</v>
      </c>
      <c r="B74" s="32">
        <v>5.0000000000000001E-3</v>
      </c>
      <c r="C74">
        <f t="shared" si="4"/>
        <v>7</v>
      </c>
      <c r="D74">
        <f t="shared" si="5"/>
        <v>7</v>
      </c>
      <c r="E74" t="str">
        <f t="shared" si="6"/>
        <v>Julho</v>
      </c>
      <c r="F74">
        <f t="shared" si="7"/>
        <v>1970</v>
      </c>
      <c r="G74" t="str">
        <f>IF(AND(MENU!$AD$18='Juros '!E74,MENU!$AE$19='Juros '!F74),"OK","NÃO OK")</f>
        <v>NÃO OK</v>
      </c>
      <c r="H74" s="37" t="b">
        <f>IF(MENU!$C$10=2027,IF(G74="OK",SUM(B74:$B$690),0))</f>
        <v>0</v>
      </c>
      <c r="I74" s="37" t="b">
        <f>IF(MENU!$C$10=2026,IF(G74="OK",SUM(B74:$B$690),0))</f>
        <v>0</v>
      </c>
      <c r="J74" s="37" t="b">
        <f>IF(MENU!$C$10=2025,IF(G74="OK",SUM(B74:$B$690),0))</f>
        <v>0</v>
      </c>
      <c r="K74" s="37" t="b">
        <f>IF(MENU!$C$10=2024,IF(G74="OK",SUM(B74:$B$690),0))</f>
        <v>0</v>
      </c>
      <c r="L74" s="37" t="b">
        <f>IF(MENU!$C$10=2023,IF(G74="OK",SUM(B74:$B$690),0))</f>
        <v>0</v>
      </c>
      <c r="M74" s="37" t="b">
        <f>IF(MENU!$C$10=2022,IF(G74="OK",SUM(B74:$B$685),0))</f>
        <v>0</v>
      </c>
      <c r="N74" s="37" t="b">
        <f>IF(MENU!$C$10=2021,IF(G74="OK",SUM(B74:$B$673),0))</f>
        <v>0</v>
      </c>
      <c r="O74" s="37" t="b">
        <f>IF(MENU!$C$10=2020,IF(G74="OK",SUM(B74:$B$661,$B$680:$B$690),0))</f>
        <v>0</v>
      </c>
      <c r="P74" s="37" t="b">
        <f>IF(MENU!$C$10=2019,IF(G74="OK",SUM(B74:$B$649,$B$668:$B$690),0))</f>
        <v>0</v>
      </c>
      <c r="Q74">
        <f>IF(MENU!$C$10=2018,IF(G74="OK",SUM(B74:$B$637,$B$656:$B$690),0))</f>
        <v>0</v>
      </c>
      <c r="S74" t="e">
        <f>IF(AND(#REF!='Juros '!E74,#REF!='Juros '!F74),"OK","NÃO OK")</f>
        <v>#REF!</v>
      </c>
      <c r="T74" s="37" t="e">
        <f>IF(#REF!=2020,IF(S74="OK",SUM(B74:$B$661,$B$680:$B$690),0))</f>
        <v>#REF!</v>
      </c>
      <c r="V74" t="e">
        <f>IF(AND(#REF!='Juros '!E74,#REF!='Juros '!F74),"OK","NÃO OK")</f>
        <v>#REF!</v>
      </c>
      <c r="W74" s="37" t="e">
        <f>IF(#REF!=2020,IF(V74="OK",SUM($B74:B$661,$B$680:$B$690),0))</f>
        <v>#REF!</v>
      </c>
      <c r="Y74" t="e">
        <f>IF(AND(#REF!='Juros '!E74,#REF!='Juros '!F74),"OK","NÃO OK")</f>
        <v>#REF!</v>
      </c>
      <c r="Z74" s="37" t="e">
        <f>IF(#REF!=2020,IF(Y74="OK",SUM($B74:B$661,$B$680:$B$690),0))</f>
        <v>#REF!</v>
      </c>
    </row>
    <row r="75" spans="1:26">
      <c r="A75" s="31">
        <v>25781</v>
      </c>
      <c r="B75" s="32">
        <v>5.0000000000000001E-3</v>
      </c>
      <c r="C75">
        <f t="shared" si="4"/>
        <v>8</v>
      </c>
      <c r="D75">
        <f t="shared" si="5"/>
        <v>8</v>
      </c>
      <c r="E75" t="str">
        <f t="shared" si="6"/>
        <v>Agosto</v>
      </c>
      <c r="F75">
        <f t="shared" si="7"/>
        <v>1970</v>
      </c>
      <c r="G75" t="str">
        <f>IF(AND(MENU!$AD$18='Juros '!E75,MENU!$AE$19='Juros '!F75),"OK","NÃO OK")</f>
        <v>NÃO OK</v>
      </c>
      <c r="H75" s="37" t="b">
        <f>IF(MENU!$C$10=2027,IF(G75="OK",SUM(B75:$B$690),0))</f>
        <v>0</v>
      </c>
      <c r="I75" s="37" t="b">
        <f>IF(MENU!$C$10=2026,IF(G75="OK",SUM(B75:$B$690),0))</f>
        <v>0</v>
      </c>
      <c r="J75" s="37" t="b">
        <f>IF(MENU!$C$10=2025,IF(G75="OK",SUM(B75:$B$690),0))</f>
        <v>0</v>
      </c>
      <c r="K75" s="37" t="b">
        <f>IF(MENU!$C$10=2024,IF(G75="OK",SUM(B75:$B$690),0))</f>
        <v>0</v>
      </c>
      <c r="L75" s="37" t="b">
        <f>IF(MENU!$C$10=2023,IF(G75="OK",SUM(B75:$B$690),0))</f>
        <v>0</v>
      </c>
      <c r="M75" s="37" t="b">
        <f>IF(MENU!$C$10=2022,IF(G75="OK",SUM(B75:$B$685),0))</f>
        <v>0</v>
      </c>
      <c r="N75" s="37" t="b">
        <f>IF(MENU!$C$10=2021,IF(G75="OK",SUM(B75:$B$673),0))</f>
        <v>0</v>
      </c>
      <c r="O75" s="37" t="b">
        <f>IF(MENU!$C$10=2020,IF(G75="OK",SUM(B75:$B$661,$B$680:$B$690),0))</f>
        <v>0</v>
      </c>
      <c r="P75" s="37" t="b">
        <f>IF(MENU!$C$10=2019,IF(G75="OK",SUM(B75:$B$649,$B$668:$B$690),0))</f>
        <v>0</v>
      </c>
      <c r="Q75">
        <f>IF(MENU!$C$10=2018,IF(G75="OK",SUM(B75:$B$637,$B$656:$B$690),0))</f>
        <v>0</v>
      </c>
      <c r="S75" t="e">
        <f>IF(AND(#REF!='Juros '!E75,#REF!='Juros '!F75),"OK","NÃO OK")</f>
        <v>#REF!</v>
      </c>
      <c r="T75" s="37" t="e">
        <f>IF(#REF!=2020,IF(S75="OK",SUM(B75:$B$661,$B$680:$B$690),0))</f>
        <v>#REF!</v>
      </c>
      <c r="V75" t="e">
        <f>IF(AND(#REF!='Juros '!E75,#REF!='Juros '!F75),"OK","NÃO OK")</f>
        <v>#REF!</v>
      </c>
      <c r="W75" s="37" t="e">
        <f>IF(#REF!=2020,IF(V75="OK",SUM($B75:B$661,$B$680:$B$690),0))</f>
        <v>#REF!</v>
      </c>
      <c r="Y75" t="e">
        <f>IF(AND(#REF!='Juros '!E75,#REF!='Juros '!F75),"OK","NÃO OK")</f>
        <v>#REF!</v>
      </c>
      <c r="Z75" s="37" t="e">
        <f>IF(#REF!=2020,IF(Y75="OK",SUM($B75:B$661,$B$680:$B$690),0))</f>
        <v>#REF!</v>
      </c>
    </row>
    <row r="76" spans="1:26">
      <c r="A76" s="31">
        <v>25812</v>
      </c>
      <c r="B76" s="32">
        <v>5.0000000000000001E-3</v>
      </c>
      <c r="C76">
        <f t="shared" si="4"/>
        <v>9</v>
      </c>
      <c r="D76">
        <f t="shared" si="5"/>
        <v>9</v>
      </c>
      <c r="E76" t="str">
        <f t="shared" si="6"/>
        <v>Setembro</v>
      </c>
      <c r="F76">
        <f t="shared" si="7"/>
        <v>1970</v>
      </c>
      <c r="G76" t="str">
        <f>IF(AND(MENU!$AD$18='Juros '!E76,MENU!$AE$19='Juros '!F76),"OK","NÃO OK")</f>
        <v>NÃO OK</v>
      </c>
      <c r="H76" s="37" t="b">
        <f>IF(MENU!$C$10=2027,IF(G76="OK",SUM(B76:$B$690),0))</f>
        <v>0</v>
      </c>
      <c r="I76" s="37" t="b">
        <f>IF(MENU!$C$10=2026,IF(G76="OK",SUM(B76:$B$690),0))</f>
        <v>0</v>
      </c>
      <c r="J76" s="37" t="b">
        <f>IF(MENU!$C$10=2025,IF(G76="OK",SUM(B76:$B$690),0))</f>
        <v>0</v>
      </c>
      <c r="K76" s="37" t="b">
        <f>IF(MENU!$C$10=2024,IF(G76="OK",SUM(B76:$B$690),0))</f>
        <v>0</v>
      </c>
      <c r="L76" s="37" t="b">
        <f>IF(MENU!$C$10=2023,IF(G76="OK",SUM(B76:$B$690),0))</f>
        <v>0</v>
      </c>
      <c r="M76" s="37" t="b">
        <f>IF(MENU!$C$10=2022,IF(G76="OK",SUM(B76:$B$685),0))</f>
        <v>0</v>
      </c>
      <c r="N76" s="37" t="b">
        <f>IF(MENU!$C$10=2021,IF(G76="OK",SUM(B76:$B$673),0))</f>
        <v>0</v>
      </c>
      <c r="O76" s="37" t="b">
        <f>IF(MENU!$C$10=2020,IF(G76="OK",SUM(B76:$B$661,$B$680:$B$690),0))</f>
        <v>0</v>
      </c>
      <c r="P76" s="37" t="b">
        <f>IF(MENU!$C$10=2019,IF(G76="OK",SUM(B76:$B$649,$B$668:$B$690),0))</f>
        <v>0</v>
      </c>
      <c r="Q76">
        <f>IF(MENU!$C$10=2018,IF(G76="OK",SUM(B76:$B$637,$B$656:$B$690),0))</f>
        <v>0</v>
      </c>
      <c r="S76" t="e">
        <f>IF(AND(#REF!='Juros '!E76,#REF!='Juros '!F76),"OK","NÃO OK")</f>
        <v>#REF!</v>
      </c>
      <c r="T76" s="37" t="e">
        <f>IF(#REF!=2020,IF(S76="OK",SUM(B76:$B$661,$B$680:$B$690),0))</f>
        <v>#REF!</v>
      </c>
      <c r="V76" t="e">
        <f>IF(AND(#REF!='Juros '!E76,#REF!='Juros '!F76),"OK","NÃO OK")</f>
        <v>#REF!</v>
      </c>
      <c r="W76" s="37" t="e">
        <f>IF(#REF!=2020,IF(V76="OK",SUM($B76:B$661,$B$680:$B$690),0))</f>
        <v>#REF!</v>
      </c>
      <c r="Y76" t="e">
        <f>IF(AND(#REF!='Juros '!E76,#REF!='Juros '!F76),"OK","NÃO OK")</f>
        <v>#REF!</v>
      </c>
      <c r="Z76" s="37" t="e">
        <f>IF(#REF!=2020,IF(Y76="OK",SUM($B76:B$661,$B$680:$B$690),0))</f>
        <v>#REF!</v>
      </c>
    </row>
    <row r="77" spans="1:26">
      <c r="A77" s="31">
        <v>25842</v>
      </c>
      <c r="B77" s="32">
        <v>5.0000000000000001E-3</v>
      </c>
      <c r="C77">
        <f t="shared" si="4"/>
        <v>10</v>
      </c>
      <c r="D77">
        <f t="shared" si="5"/>
        <v>10</v>
      </c>
      <c r="E77" t="str">
        <f t="shared" si="6"/>
        <v>Outubro</v>
      </c>
      <c r="F77">
        <f t="shared" si="7"/>
        <v>1970</v>
      </c>
      <c r="G77" t="str">
        <f>IF(AND(MENU!$AD$18='Juros '!E77,MENU!$AE$19='Juros '!F77),"OK","NÃO OK")</f>
        <v>NÃO OK</v>
      </c>
      <c r="H77" s="37" t="b">
        <f>IF(MENU!$C$10=2027,IF(G77="OK",SUM(B77:$B$690),0))</f>
        <v>0</v>
      </c>
      <c r="I77" s="37" t="b">
        <f>IF(MENU!$C$10=2026,IF(G77="OK",SUM(B77:$B$690),0))</f>
        <v>0</v>
      </c>
      <c r="J77" s="37" t="b">
        <f>IF(MENU!$C$10=2025,IF(G77="OK",SUM(B77:$B$690),0))</f>
        <v>0</v>
      </c>
      <c r="K77" s="37" t="b">
        <f>IF(MENU!$C$10=2024,IF(G77="OK",SUM(B77:$B$690),0))</f>
        <v>0</v>
      </c>
      <c r="L77" s="37" t="b">
        <f>IF(MENU!$C$10=2023,IF(G77="OK",SUM(B77:$B$690),0))</f>
        <v>0</v>
      </c>
      <c r="M77" s="37" t="b">
        <f>IF(MENU!$C$10=2022,IF(G77="OK",SUM(B77:$B$685),0))</f>
        <v>0</v>
      </c>
      <c r="N77" s="37" t="b">
        <f>IF(MENU!$C$10=2021,IF(G77="OK",SUM(B77:$B$673),0))</f>
        <v>0</v>
      </c>
      <c r="O77" s="37" t="b">
        <f>IF(MENU!$C$10=2020,IF(G77="OK",SUM(B77:$B$661,$B$680:$B$690),0))</f>
        <v>0</v>
      </c>
      <c r="P77" s="37" t="b">
        <f>IF(MENU!$C$10=2019,IF(G77="OK",SUM(B77:$B$649,$B$668:$B$690),0))</f>
        <v>0</v>
      </c>
      <c r="Q77">
        <f>IF(MENU!$C$10=2018,IF(G77="OK",SUM(B77:$B$637,$B$656:$B$690),0))</f>
        <v>0</v>
      </c>
      <c r="S77" t="e">
        <f>IF(AND(#REF!='Juros '!E77,#REF!='Juros '!F77),"OK","NÃO OK")</f>
        <v>#REF!</v>
      </c>
      <c r="T77" s="37" t="e">
        <f>IF(#REF!=2020,IF(S77="OK",SUM(B77:$B$661,$B$680:$B$690),0))</f>
        <v>#REF!</v>
      </c>
      <c r="V77" t="e">
        <f>IF(AND(#REF!='Juros '!E77,#REF!='Juros '!F77),"OK","NÃO OK")</f>
        <v>#REF!</v>
      </c>
      <c r="W77" s="37" t="e">
        <f>IF(#REF!=2020,IF(V77="OK",SUM($B77:B$661,$B$680:$B$690),0))</f>
        <v>#REF!</v>
      </c>
      <c r="Y77" t="e">
        <f>IF(AND(#REF!='Juros '!E77,#REF!='Juros '!F77),"OK","NÃO OK")</f>
        <v>#REF!</v>
      </c>
      <c r="Z77" s="37" t="e">
        <f>IF(#REF!=2020,IF(Y77="OK",SUM($B77:B$661,$B$680:$B$690),0))</f>
        <v>#REF!</v>
      </c>
    </row>
    <row r="78" spans="1:26">
      <c r="A78" s="31">
        <v>25873</v>
      </c>
      <c r="B78" s="32">
        <v>5.0000000000000001E-3</v>
      </c>
      <c r="C78">
        <f t="shared" si="4"/>
        <v>11</v>
      </c>
      <c r="D78">
        <f t="shared" si="5"/>
        <v>11</v>
      </c>
      <c r="E78" t="str">
        <f t="shared" si="6"/>
        <v>Novembro</v>
      </c>
      <c r="F78">
        <f t="shared" si="7"/>
        <v>1970</v>
      </c>
      <c r="G78" t="str">
        <f>IF(AND(MENU!$AD$18='Juros '!E78,MENU!$AE$19='Juros '!F78),"OK","NÃO OK")</f>
        <v>NÃO OK</v>
      </c>
      <c r="H78" s="37" t="b">
        <f>IF(MENU!$C$10=2027,IF(G78="OK",SUM(B78:$B$690),0))</f>
        <v>0</v>
      </c>
      <c r="I78" s="37" t="b">
        <f>IF(MENU!$C$10=2026,IF(G78="OK",SUM(B78:$B$690),0))</f>
        <v>0</v>
      </c>
      <c r="J78" s="37" t="b">
        <f>IF(MENU!$C$10=2025,IF(G78="OK",SUM(B78:$B$690),0))</f>
        <v>0</v>
      </c>
      <c r="K78" s="37" t="b">
        <f>IF(MENU!$C$10=2024,IF(G78="OK",SUM(B78:$B$690),0))</f>
        <v>0</v>
      </c>
      <c r="L78" s="37" t="b">
        <f>IF(MENU!$C$10=2023,IF(G78="OK",SUM(B78:$B$690),0))</f>
        <v>0</v>
      </c>
      <c r="M78" s="37" t="b">
        <f>IF(MENU!$C$10=2022,IF(G78="OK",SUM(B78:$B$685),0))</f>
        <v>0</v>
      </c>
      <c r="N78" s="37" t="b">
        <f>IF(MENU!$C$10=2021,IF(G78="OK",SUM(B78:$B$673),0))</f>
        <v>0</v>
      </c>
      <c r="O78" s="37" t="b">
        <f>IF(MENU!$C$10=2020,IF(G78="OK",SUM(B78:$B$661,$B$680:$B$690),0))</f>
        <v>0</v>
      </c>
      <c r="P78" s="37" t="b">
        <f>IF(MENU!$C$10=2019,IF(G78="OK",SUM(B78:$B$649,$B$668:$B$690),0))</f>
        <v>0</v>
      </c>
      <c r="Q78">
        <f>IF(MENU!$C$10=2018,IF(G78="OK",SUM(B78:$B$637,$B$656:$B$690),0))</f>
        <v>0</v>
      </c>
      <c r="S78" t="e">
        <f>IF(AND(#REF!='Juros '!E78,#REF!='Juros '!F78),"OK","NÃO OK")</f>
        <v>#REF!</v>
      </c>
      <c r="T78" s="37" t="e">
        <f>IF(#REF!=2020,IF(S78="OK",SUM(B78:$B$661,$B$680:$B$690),0))</f>
        <v>#REF!</v>
      </c>
      <c r="V78" t="e">
        <f>IF(AND(#REF!='Juros '!E78,#REF!='Juros '!F78),"OK","NÃO OK")</f>
        <v>#REF!</v>
      </c>
      <c r="W78" s="37" t="e">
        <f>IF(#REF!=2020,IF(V78="OK",SUM($B78:B$661,$B$680:$B$690),0))</f>
        <v>#REF!</v>
      </c>
      <c r="Y78" t="e">
        <f>IF(AND(#REF!='Juros '!E78,#REF!='Juros '!F78),"OK","NÃO OK")</f>
        <v>#REF!</v>
      </c>
      <c r="Z78" s="37" t="e">
        <f>IF(#REF!=2020,IF(Y78="OK",SUM($B78:B$661,$B$680:$B$690),0))</f>
        <v>#REF!</v>
      </c>
    </row>
    <row r="79" spans="1:26">
      <c r="A79" s="31">
        <v>25903</v>
      </c>
      <c r="B79" s="32">
        <v>5.0000000000000001E-3</v>
      </c>
      <c r="C79">
        <f t="shared" si="4"/>
        <v>12</v>
      </c>
      <c r="D79">
        <f t="shared" si="5"/>
        <v>12</v>
      </c>
      <c r="E79" t="str">
        <f t="shared" si="6"/>
        <v>Dezembro</v>
      </c>
      <c r="F79">
        <f t="shared" si="7"/>
        <v>1970</v>
      </c>
      <c r="G79" t="str">
        <f>IF(AND(MENU!$AD$18='Juros '!E79,MENU!$AE$19='Juros '!F79),"OK","NÃO OK")</f>
        <v>NÃO OK</v>
      </c>
      <c r="H79" s="37" t="b">
        <f>IF(MENU!$C$10=2027,IF(G79="OK",SUM(B79:$B$690),0))</f>
        <v>0</v>
      </c>
      <c r="I79" s="37" t="b">
        <f>IF(MENU!$C$10=2026,IF(G79="OK",SUM(B79:$B$690),0))</f>
        <v>0</v>
      </c>
      <c r="J79" s="37" t="b">
        <f>IF(MENU!$C$10=2025,IF(G79="OK",SUM(B79:$B$690),0))</f>
        <v>0</v>
      </c>
      <c r="K79" s="37" t="b">
        <f>IF(MENU!$C$10=2024,IF(G79="OK",SUM(B79:$B$690),0))</f>
        <v>0</v>
      </c>
      <c r="L79" s="37" t="b">
        <f>IF(MENU!$C$10=2023,IF(G79="OK",SUM(B79:$B$690),0))</f>
        <v>0</v>
      </c>
      <c r="M79" s="37" t="b">
        <f>IF(MENU!$C$10=2022,IF(G79="OK",SUM(B79:$B$685),0))</f>
        <v>0</v>
      </c>
      <c r="N79" s="37" t="b">
        <f>IF(MENU!$C$10=2021,IF(G79="OK",SUM(B79:$B$673),0))</f>
        <v>0</v>
      </c>
      <c r="O79" s="37" t="b">
        <f>IF(MENU!$C$10=2020,IF(G79="OK",SUM(B79:$B$661,$B$680:$B$690),0))</f>
        <v>0</v>
      </c>
      <c r="P79" s="37" t="b">
        <f>IF(MENU!$C$10=2019,IF(G79="OK",SUM(B79:$B$649,$B$668:$B$690),0))</f>
        <v>0</v>
      </c>
      <c r="Q79">
        <f>IF(MENU!$C$10=2018,IF(G79="OK",SUM(B79:$B$637,$B$656:$B$690),0))</f>
        <v>0</v>
      </c>
      <c r="S79" t="e">
        <f>IF(AND(#REF!='Juros '!E79,#REF!='Juros '!F79),"OK","NÃO OK")</f>
        <v>#REF!</v>
      </c>
      <c r="T79" s="37" t="e">
        <f>IF(#REF!=2020,IF(S79="OK",SUM(B79:$B$661,$B$680:$B$690),0))</f>
        <v>#REF!</v>
      </c>
      <c r="V79" t="e">
        <f>IF(AND(#REF!='Juros '!E79,#REF!='Juros '!F79),"OK","NÃO OK")</f>
        <v>#REF!</v>
      </c>
      <c r="W79" s="37" t="e">
        <f>IF(#REF!=2020,IF(V79="OK",SUM($B79:B$661,$B$680:$B$690),0))</f>
        <v>#REF!</v>
      </c>
      <c r="Y79" t="e">
        <f>IF(AND(#REF!='Juros '!E79,#REF!='Juros '!F79),"OK","NÃO OK")</f>
        <v>#REF!</v>
      </c>
      <c r="Z79" s="37" t="e">
        <f>IF(#REF!=2020,IF(Y79="OK",SUM($B79:B$661,$B$680:$B$690),0))</f>
        <v>#REF!</v>
      </c>
    </row>
    <row r="80" spans="1:26">
      <c r="A80" s="31">
        <v>25934</v>
      </c>
      <c r="B80" s="32">
        <v>5.0000000000000001E-3</v>
      </c>
      <c r="C80">
        <f t="shared" si="4"/>
        <v>1</v>
      </c>
      <c r="D80">
        <f t="shared" si="5"/>
        <v>1</v>
      </c>
      <c r="E80" t="str">
        <f t="shared" si="6"/>
        <v>Janeiro</v>
      </c>
      <c r="F80">
        <f t="shared" si="7"/>
        <v>1971</v>
      </c>
      <c r="G80" t="str">
        <f>IF(AND(MENU!$AD$18='Juros '!E80,MENU!$AE$19='Juros '!F80),"OK","NÃO OK")</f>
        <v>NÃO OK</v>
      </c>
      <c r="H80" s="37" t="b">
        <f>IF(MENU!$C$10=2027,IF(G80="OK",SUM(B80:$B$690),0))</f>
        <v>0</v>
      </c>
      <c r="I80" s="37" t="b">
        <f>IF(MENU!$C$10=2026,IF(G80="OK",SUM(B80:$B$690),0))</f>
        <v>0</v>
      </c>
      <c r="J80" s="37" t="b">
        <f>IF(MENU!$C$10=2025,IF(G80="OK",SUM(B80:$B$690),0))</f>
        <v>0</v>
      </c>
      <c r="K80" s="37" t="b">
        <f>IF(MENU!$C$10=2024,IF(G80="OK",SUM(B80:$B$690),0))</f>
        <v>0</v>
      </c>
      <c r="L80" s="37" t="b">
        <f>IF(MENU!$C$10=2023,IF(G80="OK",SUM(B80:$B$690),0))</f>
        <v>0</v>
      </c>
      <c r="M80" s="37" t="b">
        <f>IF(MENU!$C$10=2022,IF(G80="OK",SUM(B80:$B$685),0))</f>
        <v>0</v>
      </c>
      <c r="N80" s="37" t="b">
        <f>IF(MENU!$C$10=2021,IF(G80="OK",SUM(B80:$B$673),0))</f>
        <v>0</v>
      </c>
      <c r="O80" s="37" t="b">
        <f>IF(MENU!$C$10=2020,IF(G80="OK",SUM(B80:$B$661,$B$680:$B$690),0))</f>
        <v>0</v>
      </c>
      <c r="P80" s="37" t="b">
        <f>IF(MENU!$C$10=2019,IF(G80="OK",SUM(B80:$B$649,$B$668:$B$690),0))</f>
        <v>0</v>
      </c>
      <c r="Q80">
        <f>IF(MENU!$C$10=2018,IF(G80="OK",SUM(B80:$B$637,$B$656:$B$690),0))</f>
        <v>0</v>
      </c>
      <c r="S80" t="e">
        <f>IF(AND(#REF!='Juros '!E80,#REF!='Juros '!F80),"OK","NÃO OK")</f>
        <v>#REF!</v>
      </c>
      <c r="T80" s="37" t="e">
        <f>IF(#REF!=2020,IF(S80="OK",SUM(B80:$B$661,$B$680:$B$690),0))</f>
        <v>#REF!</v>
      </c>
      <c r="V80" t="e">
        <f>IF(AND(#REF!='Juros '!E80,#REF!='Juros '!F80),"OK","NÃO OK")</f>
        <v>#REF!</v>
      </c>
      <c r="W80" s="37" t="e">
        <f>IF(#REF!=2020,IF(V80="OK",SUM($B80:B$661,$B$680:$B$690),0))</f>
        <v>#REF!</v>
      </c>
      <c r="Y80" t="e">
        <f>IF(AND(#REF!='Juros '!E80,#REF!='Juros '!F80),"OK","NÃO OK")</f>
        <v>#REF!</v>
      </c>
      <c r="Z80" s="37" t="e">
        <f>IF(#REF!=2020,IF(Y80="OK",SUM($B80:B$661,$B$680:$B$690),0))</f>
        <v>#REF!</v>
      </c>
    </row>
    <row r="81" spans="1:26">
      <c r="A81" s="31">
        <v>25965</v>
      </c>
      <c r="B81" s="32">
        <v>5.0000000000000001E-3</v>
      </c>
      <c r="C81">
        <f t="shared" si="4"/>
        <v>2</v>
      </c>
      <c r="D81">
        <f t="shared" si="5"/>
        <v>2</v>
      </c>
      <c r="E81" t="str">
        <f t="shared" si="6"/>
        <v>Fevereiro</v>
      </c>
      <c r="F81">
        <f t="shared" si="7"/>
        <v>1971</v>
      </c>
      <c r="G81" t="str">
        <f>IF(AND(MENU!$AD$18='Juros '!E81,MENU!$AE$19='Juros '!F81),"OK","NÃO OK")</f>
        <v>NÃO OK</v>
      </c>
      <c r="H81" s="37" t="b">
        <f>IF(MENU!$C$10=2027,IF(G81="OK",SUM(B81:$B$690),0))</f>
        <v>0</v>
      </c>
      <c r="I81" s="37" t="b">
        <f>IF(MENU!$C$10=2026,IF(G81="OK",SUM(B81:$B$690),0))</f>
        <v>0</v>
      </c>
      <c r="J81" s="37" t="b">
        <f>IF(MENU!$C$10=2025,IF(G81="OK",SUM(B81:$B$690),0))</f>
        <v>0</v>
      </c>
      <c r="K81" s="37" t="b">
        <f>IF(MENU!$C$10=2024,IF(G81="OK",SUM(B81:$B$690),0))</f>
        <v>0</v>
      </c>
      <c r="L81" s="37" t="b">
        <f>IF(MENU!$C$10=2023,IF(G81="OK",SUM(B81:$B$690),0))</f>
        <v>0</v>
      </c>
      <c r="M81" s="37" t="b">
        <f>IF(MENU!$C$10=2022,IF(G81="OK",SUM(B81:$B$685),0))</f>
        <v>0</v>
      </c>
      <c r="N81" s="37" t="b">
        <f>IF(MENU!$C$10=2021,IF(G81="OK",SUM(B81:$B$673),0))</f>
        <v>0</v>
      </c>
      <c r="O81" s="37" t="b">
        <f>IF(MENU!$C$10=2020,IF(G81="OK",SUM(B81:$B$661,$B$680:$B$690),0))</f>
        <v>0</v>
      </c>
      <c r="P81" s="37" t="b">
        <f>IF(MENU!$C$10=2019,IF(G81="OK",SUM(B81:$B$649,$B$668:$B$690),0))</f>
        <v>0</v>
      </c>
      <c r="Q81">
        <f>IF(MENU!$C$10=2018,IF(G81="OK",SUM(B81:$B$637,$B$656:$B$690),0))</f>
        <v>0</v>
      </c>
      <c r="S81" t="e">
        <f>IF(AND(#REF!='Juros '!E81,#REF!='Juros '!F81),"OK","NÃO OK")</f>
        <v>#REF!</v>
      </c>
      <c r="T81" s="37" t="e">
        <f>IF(#REF!=2020,IF(S81="OK",SUM(B81:$B$661,$B$680:$B$690),0))</f>
        <v>#REF!</v>
      </c>
      <c r="V81" t="e">
        <f>IF(AND(#REF!='Juros '!E81,#REF!='Juros '!F81),"OK","NÃO OK")</f>
        <v>#REF!</v>
      </c>
      <c r="W81" s="37" t="e">
        <f>IF(#REF!=2020,IF(V81="OK",SUM($B81:B$661,$B$680:$B$690),0))</f>
        <v>#REF!</v>
      </c>
      <c r="Y81" t="e">
        <f>IF(AND(#REF!='Juros '!E81,#REF!='Juros '!F81),"OK","NÃO OK")</f>
        <v>#REF!</v>
      </c>
      <c r="Z81" s="37" t="e">
        <f>IF(#REF!=2020,IF(Y81="OK",SUM($B81:B$661,$B$680:$B$690),0))</f>
        <v>#REF!</v>
      </c>
    </row>
    <row r="82" spans="1:26">
      <c r="A82" s="31">
        <v>25993</v>
      </c>
      <c r="B82" s="32">
        <v>5.0000000000000001E-3</v>
      </c>
      <c r="C82">
        <f t="shared" si="4"/>
        <v>3</v>
      </c>
      <c r="D82">
        <f t="shared" si="5"/>
        <v>3</v>
      </c>
      <c r="E82" t="str">
        <f t="shared" si="6"/>
        <v>Março</v>
      </c>
      <c r="F82">
        <f t="shared" si="7"/>
        <v>1971</v>
      </c>
      <c r="G82" t="str">
        <f>IF(AND(MENU!$AD$18='Juros '!E82,MENU!$AE$19='Juros '!F82),"OK","NÃO OK")</f>
        <v>NÃO OK</v>
      </c>
      <c r="H82" s="37" t="b">
        <f>IF(MENU!$C$10=2027,IF(G82="OK",SUM(B82:$B$690),0))</f>
        <v>0</v>
      </c>
      <c r="I82" s="37" t="b">
        <f>IF(MENU!$C$10=2026,IF(G82="OK",SUM(B82:$B$690),0))</f>
        <v>0</v>
      </c>
      <c r="J82" s="37" t="b">
        <f>IF(MENU!$C$10=2025,IF(G82="OK",SUM(B82:$B$690),0))</f>
        <v>0</v>
      </c>
      <c r="K82" s="37" t="b">
        <f>IF(MENU!$C$10=2024,IF(G82="OK",SUM(B82:$B$690),0))</f>
        <v>0</v>
      </c>
      <c r="L82" s="37" t="b">
        <f>IF(MENU!$C$10=2023,IF(G82="OK",SUM(B82:$B$690),0))</f>
        <v>0</v>
      </c>
      <c r="M82" s="37" t="b">
        <f>IF(MENU!$C$10=2022,IF(G82="OK",SUM(B82:$B$685),0))</f>
        <v>0</v>
      </c>
      <c r="N82" s="37" t="b">
        <f>IF(MENU!$C$10=2021,IF(G82="OK",SUM(B82:$B$673),0))</f>
        <v>0</v>
      </c>
      <c r="O82" s="37" t="b">
        <f>IF(MENU!$C$10=2020,IF(G82="OK",SUM(B82:$B$661,$B$680:$B$690),0))</f>
        <v>0</v>
      </c>
      <c r="P82" s="37" t="b">
        <f>IF(MENU!$C$10=2019,IF(G82="OK",SUM(B82:$B$649,$B$668:$B$690),0))</f>
        <v>0</v>
      </c>
      <c r="Q82">
        <f>IF(MENU!$C$10=2018,IF(G82="OK",SUM(B82:$B$637,$B$656:$B$690),0))</f>
        <v>0</v>
      </c>
      <c r="S82" t="e">
        <f>IF(AND(#REF!='Juros '!E82,#REF!='Juros '!F82),"OK","NÃO OK")</f>
        <v>#REF!</v>
      </c>
      <c r="T82" s="37" t="e">
        <f>IF(#REF!=2020,IF(S82="OK",SUM(B82:$B$661,$B$680:$B$690),0))</f>
        <v>#REF!</v>
      </c>
      <c r="V82" t="e">
        <f>IF(AND(#REF!='Juros '!E82,#REF!='Juros '!F82),"OK","NÃO OK")</f>
        <v>#REF!</v>
      </c>
      <c r="W82" s="37" t="e">
        <f>IF(#REF!=2020,IF(V82="OK",SUM($B82:B$661,$B$680:$B$690),0))</f>
        <v>#REF!</v>
      </c>
      <c r="Y82" t="e">
        <f>IF(AND(#REF!='Juros '!E82,#REF!='Juros '!F82),"OK","NÃO OK")</f>
        <v>#REF!</v>
      </c>
      <c r="Z82" s="37" t="e">
        <f>IF(#REF!=2020,IF(Y82="OK",SUM($B82:B$661,$B$680:$B$690),0))</f>
        <v>#REF!</v>
      </c>
    </row>
    <row r="83" spans="1:26">
      <c r="A83" s="31">
        <v>26024</v>
      </c>
      <c r="B83" s="32">
        <v>5.0000000000000001E-3</v>
      </c>
      <c r="C83">
        <f t="shared" si="4"/>
        <v>4</v>
      </c>
      <c r="D83">
        <f t="shared" si="5"/>
        <v>4</v>
      </c>
      <c r="E83" t="str">
        <f t="shared" si="6"/>
        <v>Abril</v>
      </c>
      <c r="F83">
        <f t="shared" si="7"/>
        <v>1971</v>
      </c>
      <c r="G83" t="str">
        <f>IF(AND(MENU!$AD$18='Juros '!E83,MENU!$AE$19='Juros '!F83),"OK","NÃO OK")</f>
        <v>NÃO OK</v>
      </c>
      <c r="H83" s="37" t="b">
        <f>IF(MENU!$C$10=2027,IF(G83="OK",SUM(B83:$B$690),0))</f>
        <v>0</v>
      </c>
      <c r="I83" s="37" t="b">
        <f>IF(MENU!$C$10=2026,IF(G83="OK",SUM(B83:$B$690),0))</f>
        <v>0</v>
      </c>
      <c r="J83" s="37" t="b">
        <f>IF(MENU!$C$10=2025,IF(G83="OK",SUM(B83:$B$690),0))</f>
        <v>0</v>
      </c>
      <c r="K83" s="37" t="b">
        <f>IF(MENU!$C$10=2024,IF(G83="OK",SUM(B83:$B$690),0))</f>
        <v>0</v>
      </c>
      <c r="L83" s="37" t="b">
        <f>IF(MENU!$C$10=2023,IF(G83="OK",SUM(B83:$B$690),0))</f>
        <v>0</v>
      </c>
      <c r="M83" s="37" t="b">
        <f>IF(MENU!$C$10=2022,IF(G83="OK",SUM(B83:$B$685),0))</f>
        <v>0</v>
      </c>
      <c r="N83" s="37" t="b">
        <f>IF(MENU!$C$10=2021,IF(G83="OK",SUM(B83:$B$673),0))</f>
        <v>0</v>
      </c>
      <c r="O83" s="37" t="b">
        <f>IF(MENU!$C$10=2020,IF(G83="OK",SUM(B83:$B$661,$B$680:$B$690),0))</f>
        <v>0</v>
      </c>
      <c r="P83" s="37" t="b">
        <f>IF(MENU!$C$10=2019,IF(G83="OK",SUM(B83:$B$649,$B$668:$B$690),0))</f>
        <v>0</v>
      </c>
      <c r="Q83">
        <f>IF(MENU!$C$10=2018,IF(G83="OK",SUM(B83:$B$637,$B$656:$B$690),0))</f>
        <v>0</v>
      </c>
      <c r="S83" t="e">
        <f>IF(AND(#REF!='Juros '!E83,#REF!='Juros '!F83),"OK","NÃO OK")</f>
        <v>#REF!</v>
      </c>
      <c r="T83" s="37" t="e">
        <f>IF(#REF!=2020,IF(S83="OK",SUM(B83:$B$661,$B$680:$B$690),0))</f>
        <v>#REF!</v>
      </c>
      <c r="V83" t="e">
        <f>IF(AND(#REF!='Juros '!E83,#REF!='Juros '!F83),"OK","NÃO OK")</f>
        <v>#REF!</v>
      </c>
      <c r="W83" s="37" t="e">
        <f>IF(#REF!=2020,IF(V83="OK",SUM($B83:B$661,$B$680:$B$690),0))</f>
        <v>#REF!</v>
      </c>
      <c r="Y83" t="e">
        <f>IF(AND(#REF!='Juros '!E83,#REF!='Juros '!F83),"OK","NÃO OK")</f>
        <v>#REF!</v>
      </c>
      <c r="Z83" s="37" t="e">
        <f>IF(#REF!=2020,IF(Y83="OK",SUM($B83:B$661,$B$680:$B$690),0))</f>
        <v>#REF!</v>
      </c>
    </row>
    <row r="84" spans="1:26">
      <c r="A84" s="31">
        <v>26054</v>
      </c>
      <c r="B84" s="32">
        <v>5.0000000000000001E-3</v>
      </c>
      <c r="C84">
        <f t="shared" si="4"/>
        <v>5</v>
      </c>
      <c r="D84">
        <f t="shared" si="5"/>
        <v>5</v>
      </c>
      <c r="E84" t="str">
        <f t="shared" si="6"/>
        <v>Maio</v>
      </c>
      <c r="F84">
        <f t="shared" si="7"/>
        <v>1971</v>
      </c>
      <c r="G84" t="str">
        <f>IF(AND(MENU!$AD$18='Juros '!E84,MENU!$AE$19='Juros '!F84),"OK","NÃO OK")</f>
        <v>NÃO OK</v>
      </c>
      <c r="H84" s="37" t="b">
        <f>IF(MENU!$C$10=2027,IF(G84="OK",SUM(B84:$B$690),0))</f>
        <v>0</v>
      </c>
      <c r="I84" s="37" t="b">
        <f>IF(MENU!$C$10=2026,IF(G84="OK",SUM(B84:$B$690),0))</f>
        <v>0</v>
      </c>
      <c r="J84" s="37" t="b">
        <f>IF(MENU!$C$10=2025,IF(G84="OK",SUM(B84:$B$690),0))</f>
        <v>0</v>
      </c>
      <c r="K84" s="37" t="b">
        <f>IF(MENU!$C$10=2024,IF(G84="OK",SUM(B84:$B$690),0))</f>
        <v>0</v>
      </c>
      <c r="L84" s="37" t="b">
        <f>IF(MENU!$C$10=2023,IF(G84="OK",SUM(B84:$B$690),0))</f>
        <v>0</v>
      </c>
      <c r="M84" s="37" t="b">
        <f>IF(MENU!$C$10=2022,IF(G84="OK",SUM(B84:$B$685),0))</f>
        <v>0</v>
      </c>
      <c r="N84" s="37" t="b">
        <f>IF(MENU!$C$10=2021,IF(G84="OK",SUM(B84:$B$673),0))</f>
        <v>0</v>
      </c>
      <c r="O84" s="37" t="b">
        <f>IF(MENU!$C$10=2020,IF(G84="OK",SUM(B84:$B$661,$B$680:$B$690),0))</f>
        <v>0</v>
      </c>
      <c r="P84" s="37" t="b">
        <f>IF(MENU!$C$10=2019,IF(G84="OK",SUM(B84:$B$649,$B$668:$B$690),0))</f>
        <v>0</v>
      </c>
      <c r="Q84">
        <f>IF(MENU!$C$10=2018,IF(G84="OK",SUM(B84:$B$637,$B$656:$B$690),0))</f>
        <v>0</v>
      </c>
      <c r="S84" t="e">
        <f>IF(AND(#REF!='Juros '!E84,#REF!='Juros '!F84),"OK","NÃO OK")</f>
        <v>#REF!</v>
      </c>
      <c r="T84" s="37" t="e">
        <f>IF(#REF!=2020,IF(S84="OK",SUM(B84:$B$661,$B$680:$B$690),0))</f>
        <v>#REF!</v>
      </c>
      <c r="V84" t="e">
        <f>IF(AND(#REF!='Juros '!E84,#REF!='Juros '!F84),"OK","NÃO OK")</f>
        <v>#REF!</v>
      </c>
      <c r="W84" s="37" t="e">
        <f>IF(#REF!=2020,IF(V84="OK",SUM($B84:B$661,$B$680:$B$690),0))</f>
        <v>#REF!</v>
      </c>
      <c r="Y84" t="e">
        <f>IF(AND(#REF!='Juros '!E84,#REF!='Juros '!F84),"OK","NÃO OK")</f>
        <v>#REF!</v>
      </c>
      <c r="Z84" s="37" t="e">
        <f>IF(#REF!=2020,IF(Y84="OK",SUM($B84:B$661,$B$680:$B$690),0))</f>
        <v>#REF!</v>
      </c>
    </row>
    <row r="85" spans="1:26">
      <c r="A85" s="31">
        <v>26085</v>
      </c>
      <c r="B85" s="32">
        <v>5.0000000000000001E-3</v>
      </c>
      <c r="C85">
        <f t="shared" si="4"/>
        <v>6</v>
      </c>
      <c r="D85">
        <f t="shared" si="5"/>
        <v>6</v>
      </c>
      <c r="E85" t="str">
        <f t="shared" si="6"/>
        <v>Junho</v>
      </c>
      <c r="F85">
        <f t="shared" si="7"/>
        <v>1971</v>
      </c>
      <c r="G85" t="str">
        <f>IF(AND(MENU!$AD$18='Juros '!E85,MENU!$AE$19='Juros '!F85),"OK","NÃO OK")</f>
        <v>NÃO OK</v>
      </c>
      <c r="H85" s="37" t="b">
        <f>IF(MENU!$C$10=2027,IF(G85="OK",SUM(B85:$B$690),0))</f>
        <v>0</v>
      </c>
      <c r="I85" s="37" t="b">
        <f>IF(MENU!$C$10=2026,IF(G85="OK",SUM(B85:$B$690),0))</f>
        <v>0</v>
      </c>
      <c r="J85" s="37" t="b">
        <f>IF(MENU!$C$10=2025,IF(G85="OK",SUM(B85:$B$690),0))</f>
        <v>0</v>
      </c>
      <c r="K85" s="37" t="b">
        <f>IF(MENU!$C$10=2024,IF(G85="OK",SUM(B85:$B$690),0))</f>
        <v>0</v>
      </c>
      <c r="L85" s="37" t="b">
        <f>IF(MENU!$C$10=2023,IF(G85="OK",SUM(B85:$B$690),0))</f>
        <v>0</v>
      </c>
      <c r="M85" s="37" t="b">
        <f>IF(MENU!$C$10=2022,IF(G85="OK",SUM(B85:$B$685),0))</f>
        <v>0</v>
      </c>
      <c r="N85" s="37" t="b">
        <f>IF(MENU!$C$10=2021,IF(G85="OK",SUM(B85:$B$673),0))</f>
        <v>0</v>
      </c>
      <c r="O85" s="37" t="b">
        <f>IF(MENU!$C$10=2020,IF(G85="OK",SUM(B85:$B$661,$B$680:$B$690),0))</f>
        <v>0</v>
      </c>
      <c r="P85" s="37" t="b">
        <f>IF(MENU!$C$10=2019,IF(G85="OK",SUM(B85:$B$649,$B$668:$B$690),0))</f>
        <v>0</v>
      </c>
      <c r="Q85">
        <f>IF(MENU!$C$10=2018,IF(G85="OK",SUM(B85:$B$637,$B$656:$B$690),0))</f>
        <v>0</v>
      </c>
      <c r="S85" t="e">
        <f>IF(AND(#REF!='Juros '!E85,#REF!='Juros '!F85),"OK","NÃO OK")</f>
        <v>#REF!</v>
      </c>
      <c r="T85" s="37" t="e">
        <f>IF(#REF!=2020,IF(S85="OK",SUM(B85:$B$661,$B$680:$B$690),0))</f>
        <v>#REF!</v>
      </c>
      <c r="V85" t="e">
        <f>IF(AND(#REF!='Juros '!E85,#REF!='Juros '!F85),"OK","NÃO OK")</f>
        <v>#REF!</v>
      </c>
      <c r="W85" s="37" t="e">
        <f>IF(#REF!=2020,IF(V85="OK",SUM($B85:B$661,$B$680:$B$690),0))</f>
        <v>#REF!</v>
      </c>
      <c r="Y85" t="e">
        <f>IF(AND(#REF!='Juros '!E85,#REF!='Juros '!F85),"OK","NÃO OK")</f>
        <v>#REF!</v>
      </c>
      <c r="Z85" s="37" t="e">
        <f>IF(#REF!=2020,IF(Y85="OK",SUM($B85:B$661,$B$680:$B$690),0))</f>
        <v>#REF!</v>
      </c>
    </row>
    <row r="86" spans="1:26">
      <c r="A86" s="31">
        <v>26115</v>
      </c>
      <c r="B86" s="32">
        <v>5.0000000000000001E-3</v>
      </c>
      <c r="C86">
        <f t="shared" si="4"/>
        <v>7</v>
      </c>
      <c r="D86">
        <f t="shared" si="5"/>
        <v>7</v>
      </c>
      <c r="E86" t="str">
        <f t="shared" si="6"/>
        <v>Julho</v>
      </c>
      <c r="F86">
        <f t="shared" si="7"/>
        <v>1971</v>
      </c>
      <c r="G86" t="str">
        <f>IF(AND(MENU!$AD$18='Juros '!E86,MENU!$AE$19='Juros '!F86),"OK","NÃO OK")</f>
        <v>NÃO OK</v>
      </c>
      <c r="H86" s="37" t="b">
        <f>IF(MENU!$C$10=2027,IF(G86="OK",SUM(B86:$B$690),0))</f>
        <v>0</v>
      </c>
      <c r="I86" s="37" t="b">
        <f>IF(MENU!$C$10=2026,IF(G86="OK",SUM(B86:$B$690),0))</f>
        <v>0</v>
      </c>
      <c r="J86" s="37" t="b">
        <f>IF(MENU!$C$10=2025,IF(G86="OK",SUM(B86:$B$690),0))</f>
        <v>0</v>
      </c>
      <c r="K86" s="37" t="b">
        <f>IF(MENU!$C$10=2024,IF(G86="OK",SUM(B86:$B$690),0))</f>
        <v>0</v>
      </c>
      <c r="L86" s="37" t="b">
        <f>IF(MENU!$C$10=2023,IF(G86="OK",SUM(B86:$B$690),0))</f>
        <v>0</v>
      </c>
      <c r="M86" s="37" t="b">
        <f>IF(MENU!$C$10=2022,IF(G86="OK",SUM(B86:$B$685),0))</f>
        <v>0</v>
      </c>
      <c r="N86" s="37" t="b">
        <f>IF(MENU!$C$10=2021,IF(G86="OK",SUM(B86:$B$673),0))</f>
        <v>0</v>
      </c>
      <c r="O86" s="37" t="b">
        <f>IF(MENU!$C$10=2020,IF(G86="OK",SUM(B86:$B$661,$B$680:$B$690),0))</f>
        <v>0</v>
      </c>
      <c r="P86" s="37" t="b">
        <f>IF(MENU!$C$10=2019,IF(G86="OK",SUM(B86:$B$649,$B$668:$B$690),0))</f>
        <v>0</v>
      </c>
      <c r="Q86">
        <f>IF(MENU!$C$10=2018,IF(G86="OK",SUM(B86:$B$637,$B$656:$B$690),0))</f>
        <v>0</v>
      </c>
      <c r="S86" t="e">
        <f>IF(AND(#REF!='Juros '!E86,#REF!='Juros '!F86),"OK","NÃO OK")</f>
        <v>#REF!</v>
      </c>
      <c r="T86" s="37" t="e">
        <f>IF(#REF!=2020,IF(S86="OK",SUM(B86:$B$661,$B$680:$B$690),0))</f>
        <v>#REF!</v>
      </c>
      <c r="V86" t="e">
        <f>IF(AND(#REF!='Juros '!E86,#REF!='Juros '!F86),"OK","NÃO OK")</f>
        <v>#REF!</v>
      </c>
      <c r="W86" s="37" t="e">
        <f>IF(#REF!=2020,IF(V86="OK",SUM($B86:B$661,$B$680:$B$690),0))</f>
        <v>#REF!</v>
      </c>
      <c r="Y86" t="e">
        <f>IF(AND(#REF!='Juros '!E86,#REF!='Juros '!F86),"OK","NÃO OK")</f>
        <v>#REF!</v>
      </c>
      <c r="Z86" s="37" t="e">
        <f>IF(#REF!=2020,IF(Y86="OK",SUM($B86:B$661,$B$680:$B$690),0))</f>
        <v>#REF!</v>
      </c>
    </row>
    <row r="87" spans="1:26">
      <c r="A87" s="31">
        <v>26146</v>
      </c>
      <c r="B87" s="32">
        <v>5.0000000000000001E-3</v>
      </c>
      <c r="C87">
        <f t="shared" si="4"/>
        <v>8</v>
      </c>
      <c r="D87">
        <f t="shared" si="5"/>
        <v>8</v>
      </c>
      <c r="E87" t="str">
        <f t="shared" si="6"/>
        <v>Agosto</v>
      </c>
      <c r="F87">
        <f t="shared" si="7"/>
        <v>1971</v>
      </c>
      <c r="G87" t="str">
        <f>IF(AND(MENU!$AD$18='Juros '!E87,MENU!$AE$19='Juros '!F87),"OK","NÃO OK")</f>
        <v>NÃO OK</v>
      </c>
      <c r="H87" s="37" t="b">
        <f>IF(MENU!$C$10=2027,IF(G87="OK",SUM(B87:$B$690),0))</f>
        <v>0</v>
      </c>
      <c r="I87" s="37" t="b">
        <f>IF(MENU!$C$10=2026,IF(G87="OK",SUM(B87:$B$690),0))</f>
        <v>0</v>
      </c>
      <c r="J87" s="37" t="b">
        <f>IF(MENU!$C$10=2025,IF(G87="OK",SUM(B87:$B$690),0))</f>
        <v>0</v>
      </c>
      <c r="K87" s="37" t="b">
        <f>IF(MENU!$C$10=2024,IF(G87="OK",SUM(B87:$B$690),0))</f>
        <v>0</v>
      </c>
      <c r="L87" s="37" t="b">
        <f>IF(MENU!$C$10=2023,IF(G87="OK",SUM(B87:$B$690),0))</f>
        <v>0</v>
      </c>
      <c r="M87" s="37" t="b">
        <f>IF(MENU!$C$10=2022,IF(G87="OK",SUM(B87:$B$685),0))</f>
        <v>0</v>
      </c>
      <c r="N87" s="37" t="b">
        <f>IF(MENU!$C$10=2021,IF(G87="OK",SUM(B87:$B$673),0))</f>
        <v>0</v>
      </c>
      <c r="O87" s="37" t="b">
        <f>IF(MENU!$C$10=2020,IF(G87="OK",SUM(B87:$B$661,$B$680:$B$690),0))</f>
        <v>0</v>
      </c>
      <c r="P87" s="37" t="b">
        <f>IF(MENU!$C$10=2019,IF(G87="OK",SUM(B87:$B$649,$B$668:$B$690),0))</f>
        <v>0</v>
      </c>
      <c r="Q87">
        <f>IF(MENU!$C$10=2018,IF(G87="OK",SUM(B87:$B$637,$B$656:$B$690),0))</f>
        <v>0</v>
      </c>
      <c r="S87" t="e">
        <f>IF(AND(#REF!='Juros '!E87,#REF!='Juros '!F87),"OK","NÃO OK")</f>
        <v>#REF!</v>
      </c>
      <c r="T87" s="37" t="e">
        <f>IF(#REF!=2020,IF(S87="OK",SUM(B87:$B$661,$B$680:$B$690),0))</f>
        <v>#REF!</v>
      </c>
      <c r="V87" t="e">
        <f>IF(AND(#REF!='Juros '!E87,#REF!='Juros '!F87),"OK","NÃO OK")</f>
        <v>#REF!</v>
      </c>
      <c r="W87" s="37" t="e">
        <f>IF(#REF!=2020,IF(V87="OK",SUM($B87:B$661,$B$680:$B$690),0))</f>
        <v>#REF!</v>
      </c>
      <c r="Y87" t="e">
        <f>IF(AND(#REF!='Juros '!E87,#REF!='Juros '!F87),"OK","NÃO OK")</f>
        <v>#REF!</v>
      </c>
      <c r="Z87" s="37" t="e">
        <f>IF(#REF!=2020,IF(Y87="OK",SUM($B87:B$661,$B$680:$B$690),0))</f>
        <v>#REF!</v>
      </c>
    </row>
    <row r="88" spans="1:26">
      <c r="A88" s="31">
        <v>26177</v>
      </c>
      <c r="B88" s="32">
        <v>5.0000000000000001E-3</v>
      </c>
      <c r="C88">
        <f t="shared" si="4"/>
        <v>9</v>
      </c>
      <c r="D88">
        <f t="shared" si="5"/>
        <v>9</v>
      </c>
      <c r="E88" t="str">
        <f t="shared" si="6"/>
        <v>Setembro</v>
      </c>
      <c r="F88">
        <f t="shared" si="7"/>
        <v>1971</v>
      </c>
      <c r="G88" t="str">
        <f>IF(AND(MENU!$AD$18='Juros '!E88,MENU!$AE$19='Juros '!F88),"OK","NÃO OK")</f>
        <v>NÃO OK</v>
      </c>
      <c r="H88" s="37" t="b">
        <f>IF(MENU!$C$10=2027,IF(G88="OK",SUM(B88:$B$690),0))</f>
        <v>0</v>
      </c>
      <c r="I88" s="37" t="b">
        <f>IF(MENU!$C$10=2026,IF(G88="OK",SUM(B88:$B$690),0))</f>
        <v>0</v>
      </c>
      <c r="J88" s="37" t="b">
        <f>IF(MENU!$C$10=2025,IF(G88="OK",SUM(B88:$B$690),0))</f>
        <v>0</v>
      </c>
      <c r="K88" s="37" t="b">
        <f>IF(MENU!$C$10=2024,IF(G88="OK",SUM(B88:$B$690),0))</f>
        <v>0</v>
      </c>
      <c r="L88" s="37" t="b">
        <f>IF(MENU!$C$10=2023,IF(G88="OK",SUM(B88:$B$690),0))</f>
        <v>0</v>
      </c>
      <c r="M88" s="37" t="b">
        <f>IF(MENU!$C$10=2022,IF(G88="OK",SUM(B88:$B$685),0))</f>
        <v>0</v>
      </c>
      <c r="N88" s="37" t="b">
        <f>IF(MENU!$C$10=2021,IF(G88="OK",SUM(B88:$B$673),0))</f>
        <v>0</v>
      </c>
      <c r="O88" s="37" t="b">
        <f>IF(MENU!$C$10=2020,IF(G88="OK",SUM(B88:$B$661,$B$680:$B$690),0))</f>
        <v>0</v>
      </c>
      <c r="P88" s="37" t="b">
        <f>IF(MENU!$C$10=2019,IF(G88="OK",SUM(B88:$B$649,$B$668:$B$690),0))</f>
        <v>0</v>
      </c>
      <c r="Q88">
        <f>IF(MENU!$C$10=2018,IF(G88="OK",SUM(B88:$B$637,$B$656:$B$690),0))</f>
        <v>0</v>
      </c>
      <c r="S88" t="e">
        <f>IF(AND(#REF!='Juros '!E88,#REF!='Juros '!F88),"OK","NÃO OK")</f>
        <v>#REF!</v>
      </c>
      <c r="T88" s="37" t="e">
        <f>IF(#REF!=2020,IF(S88="OK",SUM(B88:$B$661,$B$680:$B$690),0))</f>
        <v>#REF!</v>
      </c>
      <c r="V88" t="e">
        <f>IF(AND(#REF!='Juros '!E88,#REF!='Juros '!F88),"OK","NÃO OK")</f>
        <v>#REF!</v>
      </c>
      <c r="W88" s="37" t="e">
        <f>IF(#REF!=2020,IF(V88="OK",SUM($B88:B$661,$B$680:$B$690),0))</f>
        <v>#REF!</v>
      </c>
      <c r="Y88" t="e">
        <f>IF(AND(#REF!='Juros '!E88,#REF!='Juros '!F88),"OK","NÃO OK")</f>
        <v>#REF!</v>
      </c>
      <c r="Z88" s="37" t="e">
        <f>IF(#REF!=2020,IF(Y88="OK",SUM($B88:B$661,$B$680:$B$690),0))</f>
        <v>#REF!</v>
      </c>
    </row>
    <row r="89" spans="1:26">
      <c r="A89" s="31">
        <v>26207</v>
      </c>
      <c r="B89" s="32">
        <v>5.0000000000000001E-3</v>
      </c>
      <c r="C89">
        <f t="shared" si="4"/>
        <v>10</v>
      </c>
      <c r="D89">
        <f t="shared" si="5"/>
        <v>10</v>
      </c>
      <c r="E89" t="str">
        <f t="shared" si="6"/>
        <v>Outubro</v>
      </c>
      <c r="F89">
        <f t="shared" si="7"/>
        <v>1971</v>
      </c>
      <c r="G89" t="str">
        <f>IF(AND(MENU!$AD$18='Juros '!E89,MENU!$AE$19='Juros '!F89),"OK","NÃO OK")</f>
        <v>NÃO OK</v>
      </c>
      <c r="H89" s="37" t="b">
        <f>IF(MENU!$C$10=2027,IF(G89="OK",SUM(B89:$B$690),0))</f>
        <v>0</v>
      </c>
      <c r="I89" s="37" t="b">
        <f>IF(MENU!$C$10=2026,IF(G89="OK",SUM(B89:$B$690),0))</f>
        <v>0</v>
      </c>
      <c r="J89" s="37" t="b">
        <f>IF(MENU!$C$10=2025,IF(G89="OK",SUM(B89:$B$690),0))</f>
        <v>0</v>
      </c>
      <c r="K89" s="37" t="b">
        <f>IF(MENU!$C$10=2024,IF(G89="OK",SUM(B89:$B$690),0))</f>
        <v>0</v>
      </c>
      <c r="L89" s="37" t="b">
        <f>IF(MENU!$C$10=2023,IF(G89="OK",SUM(B89:$B$690),0))</f>
        <v>0</v>
      </c>
      <c r="M89" s="37" t="b">
        <f>IF(MENU!$C$10=2022,IF(G89="OK",SUM(B89:$B$685),0))</f>
        <v>0</v>
      </c>
      <c r="N89" s="37" t="b">
        <f>IF(MENU!$C$10=2021,IF(G89="OK",SUM(B89:$B$673),0))</f>
        <v>0</v>
      </c>
      <c r="O89" s="37" t="b">
        <f>IF(MENU!$C$10=2020,IF(G89="OK",SUM(B89:$B$661,$B$680:$B$690),0))</f>
        <v>0</v>
      </c>
      <c r="P89" s="37" t="b">
        <f>IF(MENU!$C$10=2019,IF(G89="OK",SUM(B89:$B$649,$B$668:$B$690),0))</f>
        <v>0</v>
      </c>
      <c r="Q89">
        <f>IF(MENU!$C$10=2018,IF(G89="OK",SUM(B89:$B$637,$B$656:$B$690),0))</f>
        <v>0</v>
      </c>
      <c r="S89" t="e">
        <f>IF(AND(#REF!='Juros '!E89,#REF!='Juros '!F89),"OK","NÃO OK")</f>
        <v>#REF!</v>
      </c>
      <c r="T89" s="37" t="e">
        <f>IF(#REF!=2020,IF(S89="OK",SUM(B89:$B$661,$B$680:$B$690),0))</f>
        <v>#REF!</v>
      </c>
      <c r="V89" t="e">
        <f>IF(AND(#REF!='Juros '!E89,#REF!='Juros '!F89),"OK","NÃO OK")</f>
        <v>#REF!</v>
      </c>
      <c r="W89" s="37" t="e">
        <f>IF(#REF!=2020,IF(V89="OK",SUM($B89:B$661,$B$680:$B$690),0))</f>
        <v>#REF!</v>
      </c>
      <c r="Y89" t="e">
        <f>IF(AND(#REF!='Juros '!E89,#REF!='Juros '!F89),"OK","NÃO OK")</f>
        <v>#REF!</v>
      </c>
      <c r="Z89" s="37" t="e">
        <f>IF(#REF!=2020,IF(Y89="OK",SUM($B89:B$661,$B$680:$B$690),0))</f>
        <v>#REF!</v>
      </c>
    </row>
    <row r="90" spans="1:26">
      <c r="A90" s="31">
        <v>26238</v>
      </c>
      <c r="B90" s="32">
        <v>5.0000000000000001E-3</v>
      </c>
      <c r="C90">
        <f t="shared" si="4"/>
        <v>11</v>
      </c>
      <c r="D90">
        <f t="shared" si="5"/>
        <v>11</v>
      </c>
      <c r="E90" t="str">
        <f t="shared" si="6"/>
        <v>Novembro</v>
      </c>
      <c r="F90">
        <f t="shared" si="7"/>
        <v>1971</v>
      </c>
      <c r="G90" t="str">
        <f>IF(AND(MENU!$AD$18='Juros '!E90,MENU!$AE$19='Juros '!F90),"OK","NÃO OK")</f>
        <v>NÃO OK</v>
      </c>
      <c r="H90" s="37" t="b">
        <f>IF(MENU!$C$10=2027,IF(G90="OK",SUM(B90:$B$690),0))</f>
        <v>0</v>
      </c>
      <c r="I90" s="37" t="b">
        <f>IF(MENU!$C$10=2026,IF(G90="OK",SUM(B90:$B$690),0))</f>
        <v>0</v>
      </c>
      <c r="J90" s="37" t="b">
        <f>IF(MENU!$C$10=2025,IF(G90="OK",SUM(B90:$B$690),0))</f>
        <v>0</v>
      </c>
      <c r="K90" s="37" t="b">
        <f>IF(MENU!$C$10=2024,IF(G90="OK",SUM(B90:$B$690),0))</f>
        <v>0</v>
      </c>
      <c r="L90" s="37" t="b">
        <f>IF(MENU!$C$10=2023,IF(G90="OK",SUM(B90:$B$690),0))</f>
        <v>0</v>
      </c>
      <c r="M90" s="37" t="b">
        <f>IF(MENU!$C$10=2022,IF(G90="OK",SUM(B90:$B$685),0))</f>
        <v>0</v>
      </c>
      <c r="N90" s="37" t="b">
        <f>IF(MENU!$C$10=2021,IF(G90="OK",SUM(B90:$B$673),0))</f>
        <v>0</v>
      </c>
      <c r="O90" s="37" t="b">
        <f>IF(MENU!$C$10=2020,IF(G90="OK",SUM(B90:$B$661,$B$680:$B$690),0))</f>
        <v>0</v>
      </c>
      <c r="P90" s="37" t="b">
        <f>IF(MENU!$C$10=2019,IF(G90="OK",SUM(B90:$B$649,$B$668:$B$690),0))</f>
        <v>0</v>
      </c>
      <c r="Q90">
        <f>IF(MENU!$C$10=2018,IF(G90="OK",SUM(B90:$B$637,$B$656:$B$690),0))</f>
        <v>0</v>
      </c>
      <c r="S90" t="e">
        <f>IF(AND(#REF!='Juros '!E90,#REF!='Juros '!F90),"OK","NÃO OK")</f>
        <v>#REF!</v>
      </c>
      <c r="T90" s="37" t="e">
        <f>IF(#REF!=2020,IF(S90="OK",SUM(B90:$B$661,$B$680:$B$690),0))</f>
        <v>#REF!</v>
      </c>
      <c r="V90" t="e">
        <f>IF(AND(#REF!='Juros '!E90,#REF!='Juros '!F90),"OK","NÃO OK")</f>
        <v>#REF!</v>
      </c>
      <c r="W90" s="37" t="e">
        <f>IF(#REF!=2020,IF(V90="OK",SUM($B90:B$661,$B$680:$B$690),0))</f>
        <v>#REF!</v>
      </c>
      <c r="Y90" t="e">
        <f>IF(AND(#REF!='Juros '!E90,#REF!='Juros '!F90),"OK","NÃO OK")</f>
        <v>#REF!</v>
      </c>
      <c r="Z90" s="37" t="e">
        <f>IF(#REF!=2020,IF(Y90="OK",SUM($B90:B$661,$B$680:$B$690),0))</f>
        <v>#REF!</v>
      </c>
    </row>
    <row r="91" spans="1:26">
      <c r="A91" s="31">
        <v>26268</v>
      </c>
      <c r="B91" s="32">
        <v>5.0000000000000001E-3</v>
      </c>
      <c r="C91">
        <f t="shared" si="4"/>
        <v>12</v>
      </c>
      <c r="D91">
        <f t="shared" si="5"/>
        <v>12</v>
      </c>
      <c r="E91" t="str">
        <f t="shared" si="6"/>
        <v>Dezembro</v>
      </c>
      <c r="F91">
        <f t="shared" si="7"/>
        <v>1971</v>
      </c>
      <c r="G91" t="str">
        <f>IF(AND(MENU!$AD$18='Juros '!E91,MENU!$AE$19='Juros '!F91),"OK","NÃO OK")</f>
        <v>NÃO OK</v>
      </c>
      <c r="H91" s="37" t="b">
        <f>IF(MENU!$C$10=2027,IF(G91="OK",SUM(B91:$B$690),0))</f>
        <v>0</v>
      </c>
      <c r="I91" s="37" t="b">
        <f>IF(MENU!$C$10=2026,IF(G91="OK",SUM(B91:$B$690),0))</f>
        <v>0</v>
      </c>
      <c r="J91" s="37" t="b">
        <f>IF(MENU!$C$10=2025,IF(G91="OK",SUM(B91:$B$690),0))</f>
        <v>0</v>
      </c>
      <c r="K91" s="37" t="b">
        <f>IF(MENU!$C$10=2024,IF(G91="OK",SUM(B91:$B$690),0))</f>
        <v>0</v>
      </c>
      <c r="L91" s="37" t="b">
        <f>IF(MENU!$C$10=2023,IF(G91="OK",SUM(B91:$B$690),0))</f>
        <v>0</v>
      </c>
      <c r="M91" s="37" t="b">
        <f>IF(MENU!$C$10=2022,IF(G91="OK",SUM(B91:$B$685),0))</f>
        <v>0</v>
      </c>
      <c r="N91" s="37" t="b">
        <f>IF(MENU!$C$10=2021,IF(G91="OK",SUM(B91:$B$673),0))</f>
        <v>0</v>
      </c>
      <c r="O91" s="37" t="b">
        <f>IF(MENU!$C$10=2020,IF(G91="OK",SUM(B91:$B$661,$B$680:$B$690),0))</f>
        <v>0</v>
      </c>
      <c r="P91" s="37" t="b">
        <f>IF(MENU!$C$10=2019,IF(G91="OK",SUM(B91:$B$649,$B$668:$B$690),0))</f>
        <v>0</v>
      </c>
      <c r="Q91">
        <f>IF(MENU!$C$10=2018,IF(G91="OK",SUM(B91:$B$637,$B$656:$B$690),0))</f>
        <v>0</v>
      </c>
      <c r="S91" t="e">
        <f>IF(AND(#REF!='Juros '!E91,#REF!='Juros '!F91),"OK","NÃO OK")</f>
        <v>#REF!</v>
      </c>
      <c r="T91" s="37" t="e">
        <f>IF(#REF!=2020,IF(S91="OK",SUM(B91:$B$661,$B$680:$B$690),0))</f>
        <v>#REF!</v>
      </c>
      <c r="V91" t="e">
        <f>IF(AND(#REF!='Juros '!E91,#REF!='Juros '!F91),"OK","NÃO OK")</f>
        <v>#REF!</v>
      </c>
      <c r="W91" s="37" t="e">
        <f>IF(#REF!=2020,IF(V91="OK",SUM($B91:B$661,$B$680:$B$690),0))</f>
        <v>#REF!</v>
      </c>
      <c r="Y91" t="e">
        <f>IF(AND(#REF!='Juros '!E91,#REF!='Juros '!F91),"OK","NÃO OK")</f>
        <v>#REF!</v>
      </c>
      <c r="Z91" s="37" t="e">
        <f>IF(#REF!=2020,IF(Y91="OK",SUM($B91:B$661,$B$680:$B$690),0))</f>
        <v>#REF!</v>
      </c>
    </row>
    <row r="92" spans="1:26">
      <c r="A92" s="31">
        <v>26299</v>
      </c>
      <c r="B92" s="32">
        <v>5.0000000000000001E-3</v>
      </c>
      <c r="C92">
        <f t="shared" si="4"/>
        <v>1</v>
      </c>
      <c r="D92">
        <f t="shared" si="5"/>
        <v>1</v>
      </c>
      <c r="E92" t="str">
        <f t="shared" si="6"/>
        <v>Janeiro</v>
      </c>
      <c r="F92">
        <f t="shared" si="7"/>
        <v>1972</v>
      </c>
      <c r="G92" t="str">
        <f>IF(AND(MENU!$AD$18='Juros '!E92,MENU!$AE$19='Juros '!F92),"OK","NÃO OK")</f>
        <v>NÃO OK</v>
      </c>
      <c r="H92" s="37" t="b">
        <f>IF(MENU!$C$10=2027,IF(G92="OK",SUM(B92:$B$690),0))</f>
        <v>0</v>
      </c>
      <c r="I92" s="37" t="b">
        <f>IF(MENU!$C$10=2026,IF(G92="OK",SUM(B92:$B$690),0))</f>
        <v>0</v>
      </c>
      <c r="J92" s="37" t="b">
        <f>IF(MENU!$C$10=2025,IF(G92="OK",SUM(B92:$B$690),0))</f>
        <v>0</v>
      </c>
      <c r="K92" s="37" t="b">
        <f>IF(MENU!$C$10=2024,IF(G92="OK",SUM(B92:$B$690),0))</f>
        <v>0</v>
      </c>
      <c r="L92" s="37" t="b">
        <f>IF(MENU!$C$10=2023,IF(G92="OK",SUM(B92:$B$690),0))</f>
        <v>0</v>
      </c>
      <c r="M92" s="37" t="b">
        <f>IF(MENU!$C$10=2022,IF(G92="OK",SUM(B92:$B$685),0))</f>
        <v>0</v>
      </c>
      <c r="N92" s="37" t="b">
        <f>IF(MENU!$C$10=2021,IF(G92="OK",SUM(B92:$B$673),0))</f>
        <v>0</v>
      </c>
      <c r="O92" s="37" t="b">
        <f>IF(MENU!$C$10=2020,IF(G92="OK",SUM(B92:$B$661,$B$680:$B$690),0))</f>
        <v>0</v>
      </c>
      <c r="P92" s="37" t="b">
        <f>IF(MENU!$C$10=2019,IF(G92="OK",SUM(B92:$B$649,$B$668:$B$690),0))</f>
        <v>0</v>
      </c>
      <c r="Q92">
        <f>IF(MENU!$C$10=2018,IF(G92="OK",SUM(B92:$B$637,$B$656:$B$690),0))</f>
        <v>0</v>
      </c>
      <c r="S92" t="e">
        <f>IF(AND(#REF!='Juros '!E92,#REF!='Juros '!F92),"OK","NÃO OK")</f>
        <v>#REF!</v>
      </c>
      <c r="T92" s="37" t="e">
        <f>IF(#REF!=2020,IF(S92="OK",SUM(B92:$B$661,$B$680:$B$690),0))</f>
        <v>#REF!</v>
      </c>
      <c r="V92" t="e">
        <f>IF(AND(#REF!='Juros '!E92,#REF!='Juros '!F92),"OK","NÃO OK")</f>
        <v>#REF!</v>
      </c>
      <c r="W92" s="37" t="e">
        <f>IF(#REF!=2020,IF(V92="OK",SUM($B92:B$661,$B$680:$B$690),0))</f>
        <v>#REF!</v>
      </c>
      <c r="Y92" t="e">
        <f>IF(AND(#REF!='Juros '!E92,#REF!='Juros '!F92),"OK","NÃO OK")</f>
        <v>#REF!</v>
      </c>
      <c r="Z92" s="37" t="e">
        <f>IF(#REF!=2020,IF(Y92="OK",SUM($B92:B$661,$B$680:$B$690),0))</f>
        <v>#REF!</v>
      </c>
    </row>
    <row r="93" spans="1:26">
      <c r="A93" s="31">
        <v>26330</v>
      </c>
      <c r="B93" s="32">
        <v>5.0000000000000001E-3</v>
      </c>
      <c r="C93">
        <f t="shared" si="4"/>
        <v>2</v>
      </c>
      <c r="D93">
        <f t="shared" si="5"/>
        <v>2</v>
      </c>
      <c r="E93" t="str">
        <f t="shared" si="6"/>
        <v>Fevereiro</v>
      </c>
      <c r="F93">
        <f t="shared" si="7"/>
        <v>1972</v>
      </c>
      <c r="G93" t="str">
        <f>IF(AND(MENU!$AD$18='Juros '!E93,MENU!$AE$19='Juros '!F93),"OK","NÃO OK")</f>
        <v>NÃO OK</v>
      </c>
      <c r="H93" s="37" t="b">
        <f>IF(MENU!$C$10=2027,IF(G93="OK",SUM(B93:$B$690),0))</f>
        <v>0</v>
      </c>
      <c r="I93" s="37" t="b">
        <f>IF(MENU!$C$10=2026,IF(G93="OK",SUM(B93:$B$690),0))</f>
        <v>0</v>
      </c>
      <c r="J93" s="37" t="b">
        <f>IF(MENU!$C$10=2025,IF(G93="OK",SUM(B93:$B$690),0))</f>
        <v>0</v>
      </c>
      <c r="K93" s="37" t="b">
        <f>IF(MENU!$C$10=2024,IF(G93="OK",SUM(B93:$B$690),0))</f>
        <v>0</v>
      </c>
      <c r="L93" s="37" t="b">
        <f>IF(MENU!$C$10=2023,IF(G93="OK",SUM(B93:$B$690),0))</f>
        <v>0</v>
      </c>
      <c r="M93" s="37" t="b">
        <f>IF(MENU!$C$10=2022,IF(G93="OK",SUM(B93:$B$685),0))</f>
        <v>0</v>
      </c>
      <c r="N93" s="37" t="b">
        <f>IF(MENU!$C$10=2021,IF(G93="OK",SUM(B93:$B$673),0))</f>
        <v>0</v>
      </c>
      <c r="O93" s="37" t="b">
        <f>IF(MENU!$C$10=2020,IF(G93="OK",SUM(B93:$B$661,$B$680:$B$690),0))</f>
        <v>0</v>
      </c>
      <c r="P93" s="37" t="b">
        <f>IF(MENU!$C$10=2019,IF(G93="OK",SUM(B93:$B$649,$B$668:$B$690),0))</f>
        <v>0</v>
      </c>
      <c r="Q93">
        <f>IF(MENU!$C$10=2018,IF(G93="OK",SUM(B93:$B$637,$B$656:$B$690),0))</f>
        <v>0</v>
      </c>
      <c r="S93" t="e">
        <f>IF(AND(#REF!='Juros '!E93,#REF!='Juros '!F93),"OK","NÃO OK")</f>
        <v>#REF!</v>
      </c>
      <c r="T93" s="37" t="e">
        <f>IF(#REF!=2020,IF(S93="OK",SUM(B93:$B$661,$B$680:$B$690),0))</f>
        <v>#REF!</v>
      </c>
      <c r="V93" t="e">
        <f>IF(AND(#REF!='Juros '!E93,#REF!='Juros '!F93),"OK","NÃO OK")</f>
        <v>#REF!</v>
      </c>
      <c r="W93" s="37" t="e">
        <f>IF(#REF!=2020,IF(V93="OK",SUM($B93:B$661,$B$680:$B$690),0))</f>
        <v>#REF!</v>
      </c>
      <c r="Y93" t="e">
        <f>IF(AND(#REF!='Juros '!E93,#REF!='Juros '!F93),"OK","NÃO OK")</f>
        <v>#REF!</v>
      </c>
      <c r="Z93" s="37" t="e">
        <f>IF(#REF!=2020,IF(Y93="OK",SUM($B93:B$661,$B$680:$B$690),0))</f>
        <v>#REF!</v>
      </c>
    </row>
    <row r="94" spans="1:26">
      <c r="A94" s="31">
        <v>26359</v>
      </c>
      <c r="B94" s="32">
        <v>5.0000000000000001E-3</v>
      </c>
      <c r="C94">
        <f t="shared" si="4"/>
        <v>3</v>
      </c>
      <c r="D94">
        <f t="shared" si="5"/>
        <v>3</v>
      </c>
      <c r="E94" t="str">
        <f t="shared" si="6"/>
        <v>Março</v>
      </c>
      <c r="F94">
        <f t="shared" si="7"/>
        <v>1972</v>
      </c>
      <c r="G94" t="str">
        <f>IF(AND(MENU!$AD$18='Juros '!E94,MENU!$AE$19='Juros '!F94),"OK","NÃO OK")</f>
        <v>NÃO OK</v>
      </c>
      <c r="H94" s="37" t="b">
        <f>IF(MENU!$C$10=2027,IF(G94="OK",SUM(B94:$B$690),0))</f>
        <v>0</v>
      </c>
      <c r="I94" s="37" t="b">
        <f>IF(MENU!$C$10=2026,IF(G94="OK",SUM(B94:$B$690),0))</f>
        <v>0</v>
      </c>
      <c r="J94" s="37" t="b">
        <f>IF(MENU!$C$10=2025,IF(G94="OK",SUM(B94:$B$690),0))</f>
        <v>0</v>
      </c>
      <c r="K94" s="37" t="b">
        <f>IF(MENU!$C$10=2024,IF(G94="OK",SUM(B94:$B$690),0))</f>
        <v>0</v>
      </c>
      <c r="L94" s="37" t="b">
        <f>IF(MENU!$C$10=2023,IF(G94="OK",SUM(B94:$B$690),0))</f>
        <v>0</v>
      </c>
      <c r="M94" s="37" t="b">
        <f>IF(MENU!$C$10=2022,IF(G94="OK",SUM(B94:$B$685),0))</f>
        <v>0</v>
      </c>
      <c r="N94" s="37" t="b">
        <f>IF(MENU!$C$10=2021,IF(G94="OK",SUM(B94:$B$673),0))</f>
        <v>0</v>
      </c>
      <c r="O94" s="37" t="b">
        <f>IF(MENU!$C$10=2020,IF(G94="OK",SUM(B94:$B$661,$B$680:$B$690),0))</f>
        <v>0</v>
      </c>
      <c r="P94" s="37" t="b">
        <f>IF(MENU!$C$10=2019,IF(G94="OK",SUM(B94:$B$649,$B$668:$B$690),0))</f>
        <v>0</v>
      </c>
      <c r="Q94">
        <f>IF(MENU!$C$10=2018,IF(G94="OK",SUM(B94:$B$637,$B$656:$B$690),0))</f>
        <v>0</v>
      </c>
      <c r="S94" t="e">
        <f>IF(AND(#REF!='Juros '!E94,#REF!='Juros '!F94),"OK","NÃO OK")</f>
        <v>#REF!</v>
      </c>
      <c r="T94" s="37" t="e">
        <f>IF(#REF!=2020,IF(S94="OK",SUM(B94:$B$661,$B$680:$B$690),0))</f>
        <v>#REF!</v>
      </c>
      <c r="V94" t="e">
        <f>IF(AND(#REF!='Juros '!E94,#REF!='Juros '!F94),"OK","NÃO OK")</f>
        <v>#REF!</v>
      </c>
      <c r="W94" s="37" t="e">
        <f>IF(#REF!=2020,IF(V94="OK",SUM($B94:B$661,$B$680:$B$690),0))</f>
        <v>#REF!</v>
      </c>
      <c r="Y94" t="e">
        <f>IF(AND(#REF!='Juros '!E94,#REF!='Juros '!F94),"OK","NÃO OK")</f>
        <v>#REF!</v>
      </c>
      <c r="Z94" s="37" t="e">
        <f>IF(#REF!=2020,IF(Y94="OK",SUM($B94:B$661,$B$680:$B$690),0))</f>
        <v>#REF!</v>
      </c>
    </row>
    <row r="95" spans="1:26">
      <c r="A95" s="31">
        <v>26390</v>
      </c>
      <c r="B95" s="32">
        <v>5.0000000000000001E-3</v>
      </c>
      <c r="C95">
        <f t="shared" si="4"/>
        <v>4</v>
      </c>
      <c r="D95">
        <f t="shared" si="5"/>
        <v>4</v>
      </c>
      <c r="E95" t="str">
        <f t="shared" si="6"/>
        <v>Abril</v>
      </c>
      <c r="F95">
        <f t="shared" si="7"/>
        <v>1972</v>
      </c>
      <c r="G95" t="str">
        <f>IF(AND(MENU!$AD$18='Juros '!E95,MENU!$AE$19='Juros '!F95),"OK","NÃO OK")</f>
        <v>NÃO OK</v>
      </c>
      <c r="H95" s="37" t="b">
        <f>IF(MENU!$C$10=2027,IF(G95="OK",SUM(B95:$B$690),0))</f>
        <v>0</v>
      </c>
      <c r="I95" s="37" t="b">
        <f>IF(MENU!$C$10=2026,IF(G95="OK",SUM(B95:$B$690),0))</f>
        <v>0</v>
      </c>
      <c r="J95" s="37" t="b">
        <f>IF(MENU!$C$10=2025,IF(G95="OK",SUM(B95:$B$690),0))</f>
        <v>0</v>
      </c>
      <c r="K95" s="37" t="b">
        <f>IF(MENU!$C$10=2024,IF(G95="OK",SUM(B95:$B$690),0))</f>
        <v>0</v>
      </c>
      <c r="L95" s="37" t="b">
        <f>IF(MENU!$C$10=2023,IF(G95="OK",SUM(B95:$B$690),0))</f>
        <v>0</v>
      </c>
      <c r="M95" s="37" t="b">
        <f>IF(MENU!$C$10=2022,IF(G95="OK",SUM(B95:$B$685),0))</f>
        <v>0</v>
      </c>
      <c r="N95" s="37" t="b">
        <f>IF(MENU!$C$10=2021,IF(G95="OK",SUM(B95:$B$673),0))</f>
        <v>0</v>
      </c>
      <c r="O95" s="37" t="b">
        <f>IF(MENU!$C$10=2020,IF(G95="OK",SUM(B95:$B$661,$B$680:$B$690),0))</f>
        <v>0</v>
      </c>
      <c r="P95" s="37" t="b">
        <f>IF(MENU!$C$10=2019,IF(G95="OK",SUM(B95:$B$649,$B$668:$B$690),0))</f>
        <v>0</v>
      </c>
      <c r="Q95">
        <f>IF(MENU!$C$10=2018,IF(G95="OK",SUM(B95:$B$637,$B$656:$B$690),0))</f>
        <v>0</v>
      </c>
      <c r="S95" t="e">
        <f>IF(AND(#REF!='Juros '!E95,#REF!='Juros '!F95),"OK","NÃO OK")</f>
        <v>#REF!</v>
      </c>
      <c r="T95" s="37" t="e">
        <f>IF(#REF!=2020,IF(S95="OK",SUM(B95:$B$661,$B$680:$B$690),0))</f>
        <v>#REF!</v>
      </c>
      <c r="V95" t="e">
        <f>IF(AND(#REF!='Juros '!E95,#REF!='Juros '!F95),"OK","NÃO OK")</f>
        <v>#REF!</v>
      </c>
      <c r="W95" s="37" t="e">
        <f>IF(#REF!=2020,IF(V95="OK",SUM($B95:B$661,$B$680:$B$690),0))</f>
        <v>#REF!</v>
      </c>
      <c r="Y95" t="e">
        <f>IF(AND(#REF!='Juros '!E95,#REF!='Juros '!F95),"OK","NÃO OK")</f>
        <v>#REF!</v>
      </c>
      <c r="Z95" s="37" t="e">
        <f>IF(#REF!=2020,IF(Y95="OK",SUM($B95:B$661,$B$680:$B$690),0))</f>
        <v>#REF!</v>
      </c>
    </row>
    <row r="96" spans="1:26">
      <c r="A96" s="31">
        <v>26420</v>
      </c>
      <c r="B96" s="32">
        <v>5.0000000000000001E-3</v>
      </c>
      <c r="C96">
        <f t="shared" si="4"/>
        <v>5</v>
      </c>
      <c r="D96">
        <f t="shared" si="5"/>
        <v>5</v>
      </c>
      <c r="E96" t="str">
        <f t="shared" si="6"/>
        <v>Maio</v>
      </c>
      <c r="F96">
        <f t="shared" si="7"/>
        <v>1972</v>
      </c>
      <c r="G96" t="str">
        <f>IF(AND(MENU!$AD$18='Juros '!E96,MENU!$AE$19='Juros '!F96),"OK","NÃO OK")</f>
        <v>NÃO OK</v>
      </c>
      <c r="H96" s="37" t="b">
        <f>IF(MENU!$C$10=2027,IF(G96="OK",SUM(B96:$B$690),0))</f>
        <v>0</v>
      </c>
      <c r="I96" s="37" t="b">
        <f>IF(MENU!$C$10=2026,IF(G96="OK",SUM(B96:$B$690),0))</f>
        <v>0</v>
      </c>
      <c r="J96" s="37" t="b">
        <f>IF(MENU!$C$10=2025,IF(G96="OK",SUM(B96:$B$690),0))</f>
        <v>0</v>
      </c>
      <c r="K96" s="37" t="b">
        <f>IF(MENU!$C$10=2024,IF(G96="OK",SUM(B96:$B$690),0))</f>
        <v>0</v>
      </c>
      <c r="L96" s="37" t="b">
        <f>IF(MENU!$C$10=2023,IF(G96="OK",SUM(B96:$B$690),0))</f>
        <v>0</v>
      </c>
      <c r="M96" s="37" t="b">
        <f>IF(MENU!$C$10=2022,IF(G96="OK",SUM(B96:$B$685),0))</f>
        <v>0</v>
      </c>
      <c r="N96" s="37" t="b">
        <f>IF(MENU!$C$10=2021,IF(G96="OK",SUM(B96:$B$673),0))</f>
        <v>0</v>
      </c>
      <c r="O96" s="37" t="b">
        <f>IF(MENU!$C$10=2020,IF(G96="OK",SUM(B96:$B$661,$B$680:$B$690),0))</f>
        <v>0</v>
      </c>
      <c r="P96" s="37" t="b">
        <f>IF(MENU!$C$10=2019,IF(G96="OK",SUM(B96:$B$649,$B$668:$B$690),0))</f>
        <v>0</v>
      </c>
      <c r="Q96">
        <f>IF(MENU!$C$10=2018,IF(G96="OK",SUM(B96:$B$637,$B$656:$B$690),0))</f>
        <v>0</v>
      </c>
      <c r="S96" t="e">
        <f>IF(AND(#REF!='Juros '!E96,#REF!='Juros '!F96),"OK","NÃO OK")</f>
        <v>#REF!</v>
      </c>
      <c r="T96" s="37" t="e">
        <f>IF(#REF!=2020,IF(S96="OK",SUM(B96:$B$661,$B$680:$B$690),0))</f>
        <v>#REF!</v>
      </c>
      <c r="V96" t="e">
        <f>IF(AND(#REF!='Juros '!E96,#REF!='Juros '!F96),"OK","NÃO OK")</f>
        <v>#REF!</v>
      </c>
      <c r="W96" s="37" t="e">
        <f>IF(#REF!=2020,IF(V96="OK",SUM($B96:B$661,$B$680:$B$690),0))</f>
        <v>#REF!</v>
      </c>
      <c r="Y96" t="e">
        <f>IF(AND(#REF!='Juros '!E96,#REF!='Juros '!F96),"OK","NÃO OK")</f>
        <v>#REF!</v>
      </c>
      <c r="Z96" s="37" t="e">
        <f>IF(#REF!=2020,IF(Y96="OK",SUM($B96:B$661,$B$680:$B$690),0))</f>
        <v>#REF!</v>
      </c>
    </row>
    <row r="97" spans="1:26">
      <c r="A97" s="31">
        <v>26451</v>
      </c>
      <c r="B97" s="32">
        <v>5.0000000000000001E-3</v>
      </c>
      <c r="C97">
        <f t="shared" si="4"/>
        <v>6</v>
      </c>
      <c r="D97">
        <f t="shared" si="5"/>
        <v>6</v>
      </c>
      <c r="E97" t="str">
        <f t="shared" si="6"/>
        <v>Junho</v>
      </c>
      <c r="F97">
        <f t="shared" si="7"/>
        <v>1972</v>
      </c>
      <c r="G97" t="str">
        <f>IF(AND(MENU!$AD$18='Juros '!E97,MENU!$AE$19='Juros '!F97),"OK","NÃO OK")</f>
        <v>NÃO OK</v>
      </c>
      <c r="H97" s="37" t="b">
        <f>IF(MENU!$C$10=2027,IF(G97="OK",SUM(B97:$B$690),0))</f>
        <v>0</v>
      </c>
      <c r="I97" s="37" t="b">
        <f>IF(MENU!$C$10=2026,IF(G97="OK",SUM(B97:$B$690),0))</f>
        <v>0</v>
      </c>
      <c r="J97" s="37" t="b">
        <f>IF(MENU!$C$10=2025,IF(G97="OK",SUM(B97:$B$690),0))</f>
        <v>0</v>
      </c>
      <c r="K97" s="37" t="b">
        <f>IF(MENU!$C$10=2024,IF(G97="OK",SUM(B97:$B$690),0))</f>
        <v>0</v>
      </c>
      <c r="L97" s="37" t="b">
        <f>IF(MENU!$C$10=2023,IF(G97="OK",SUM(B97:$B$690),0))</f>
        <v>0</v>
      </c>
      <c r="M97" s="37" t="b">
        <f>IF(MENU!$C$10=2022,IF(G97="OK",SUM(B97:$B$685),0))</f>
        <v>0</v>
      </c>
      <c r="N97" s="37" t="b">
        <f>IF(MENU!$C$10=2021,IF(G97="OK",SUM(B97:$B$673),0))</f>
        <v>0</v>
      </c>
      <c r="O97" s="37" t="b">
        <f>IF(MENU!$C$10=2020,IF(G97="OK",SUM(B97:$B$661,$B$680:$B$690),0))</f>
        <v>0</v>
      </c>
      <c r="P97" s="37" t="b">
        <f>IF(MENU!$C$10=2019,IF(G97="OK",SUM(B97:$B$649,$B$668:$B$690),0))</f>
        <v>0</v>
      </c>
      <c r="Q97">
        <f>IF(MENU!$C$10=2018,IF(G97="OK",SUM(B97:$B$637,$B$656:$B$690),0))</f>
        <v>0</v>
      </c>
      <c r="S97" t="e">
        <f>IF(AND(#REF!='Juros '!E97,#REF!='Juros '!F97),"OK","NÃO OK")</f>
        <v>#REF!</v>
      </c>
      <c r="T97" s="37" t="e">
        <f>IF(#REF!=2020,IF(S97="OK",SUM(B97:$B$661,$B$680:$B$690),0))</f>
        <v>#REF!</v>
      </c>
      <c r="V97" t="e">
        <f>IF(AND(#REF!='Juros '!E97,#REF!='Juros '!F97),"OK","NÃO OK")</f>
        <v>#REF!</v>
      </c>
      <c r="W97" s="37" t="e">
        <f>IF(#REF!=2020,IF(V97="OK",SUM($B97:B$661,$B$680:$B$690),0))</f>
        <v>#REF!</v>
      </c>
      <c r="Y97" t="e">
        <f>IF(AND(#REF!='Juros '!E97,#REF!='Juros '!F97),"OK","NÃO OK")</f>
        <v>#REF!</v>
      </c>
      <c r="Z97" s="37" t="e">
        <f>IF(#REF!=2020,IF(Y97="OK",SUM($B97:B$661,$B$680:$B$690),0))</f>
        <v>#REF!</v>
      </c>
    </row>
    <row r="98" spans="1:26">
      <c r="A98" s="31">
        <v>26481</v>
      </c>
      <c r="B98" s="32">
        <v>5.0000000000000001E-3</v>
      </c>
      <c r="C98">
        <f t="shared" si="4"/>
        <v>7</v>
      </c>
      <c r="D98">
        <f t="shared" si="5"/>
        <v>7</v>
      </c>
      <c r="E98" t="str">
        <f t="shared" si="6"/>
        <v>Julho</v>
      </c>
      <c r="F98">
        <f t="shared" si="7"/>
        <v>1972</v>
      </c>
      <c r="G98" t="str">
        <f>IF(AND(MENU!$AD$18='Juros '!E98,MENU!$AE$19='Juros '!F98),"OK","NÃO OK")</f>
        <v>NÃO OK</v>
      </c>
      <c r="H98" s="37" t="b">
        <f>IF(MENU!$C$10=2027,IF(G98="OK",SUM(B98:$B$690),0))</f>
        <v>0</v>
      </c>
      <c r="I98" s="37" t="b">
        <f>IF(MENU!$C$10=2026,IF(G98="OK",SUM(B98:$B$690),0))</f>
        <v>0</v>
      </c>
      <c r="J98" s="37" t="b">
        <f>IF(MENU!$C$10=2025,IF(G98="OK",SUM(B98:$B$690),0))</f>
        <v>0</v>
      </c>
      <c r="K98" s="37" t="b">
        <f>IF(MENU!$C$10=2024,IF(G98="OK",SUM(B98:$B$690),0))</f>
        <v>0</v>
      </c>
      <c r="L98" s="37" t="b">
        <f>IF(MENU!$C$10=2023,IF(G98="OK",SUM(B98:$B$690),0))</f>
        <v>0</v>
      </c>
      <c r="M98" s="37" t="b">
        <f>IF(MENU!$C$10=2022,IF(G98="OK",SUM(B98:$B$685),0))</f>
        <v>0</v>
      </c>
      <c r="N98" s="37" t="b">
        <f>IF(MENU!$C$10=2021,IF(G98="OK",SUM(B98:$B$673),0))</f>
        <v>0</v>
      </c>
      <c r="O98" s="37" t="b">
        <f>IF(MENU!$C$10=2020,IF(G98="OK",SUM(B98:$B$661,$B$680:$B$690),0))</f>
        <v>0</v>
      </c>
      <c r="P98" s="37" t="b">
        <f>IF(MENU!$C$10=2019,IF(G98="OK",SUM(B98:$B$649,$B$668:$B$690),0))</f>
        <v>0</v>
      </c>
      <c r="Q98">
        <f>IF(MENU!$C$10=2018,IF(G98="OK",SUM(B98:$B$637,$B$656:$B$690),0))</f>
        <v>0</v>
      </c>
      <c r="S98" t="e">
        <f>IF(AND(#REF!='Juros '!E98,#REF!='Juros '!F98),"OK","NÃO OK")</f>
        <v>#REF!</v>
      </c>
      <c r="T98" s="37" t="e">
        <f>IF(#REF!=2020,IF(S98="OK",SUM(B98:$B$661,$B$680:$B$690),0))</f>
        <v>#REF!</v>
      </c>
      <c r="V98" t="e">
        <f>IF(AND(#REF!='Juros '!E98,#REF!='Juros '!F98),"OK","NÃO OK")</f>
        <v>#REF!</v>
      </c>
      <c r="W98" s="37" t="e">
        <f>IF(#REF!=2020,IF(V98="OK",SUM($B98:B$661,$B$680:$B$690),0))</f>
        <v>#REF!</v>
      </c>
      <c r="Y98" t="e">
        <f>IF(AND(#REF!='Juros '!E98,#REF!='Juros '!F98),"OK","NÃO OK")</f>
        <v>#REF!</v>
      </c>
      <c r="Z98" s="37" t="e">
        <f>IF(#REF!=2020,IF(Y98="OK",SUM($B98:B$661,$B$680:$B$690),0))</f>
        <v>#REF!</v>
      </c>
    </row>
    <row r="99" spans="1:26">
      <c r="A99" s="31">
        <v>26512</v>
      </c>
      <c r="B99" s="32">
        <v>5.0000000000000001E-3</v>
      </c>
      <c r="C99">
        <f t="shared" si="4"/>
        <v>8</v>
      </c>
      <c r="D99">
        <f t="shared" si="5"/>
        <v>8</v>
      </c>
      <c r="E99" t="str">
        <f t="shared" si="6"/>
        <v>Agosto</v>
      </c>
      <c r="F99">
        <f t="shared" si="7"/>
        <v>1972</v>
      </c>
      <c r="G99" t="str">
        <f>IF(AND(MENU!$AD$18='Juros '!E99,MENU!$AE$19='Juros '!F99),"OK","NÃO OK")</f>
        <v>NÃO OK</v>
      </c>
      <c r="H99" s="37" t="b">
        <f>IF(MENU!$C$10=2027,IF(G99="OK",SUM(B99:$B$690),0))</f>
        <v>0</v>
      </c>
      <c r="I99" s="37" t="b">
        <f>IF(MENU!$C$10=2026,IF(G99="OK",SUM(B99:$B$690),0))</f>
        <v>0</v>
      </c>
      <c r="J99" s="37" t="b">
        <f>IF(MENU!$C$10=2025,IF(G99="OK",SUM(B99:$B$690),0))</f>
        <v>0</v>
      </c>
      <c r="K99" s="37" t="b">
        <f>IF(MENU!$C$10=2024,IF(G99="OK",SUM(B99:$B$690),0))</f>
        <v>0</v>
      </c>
      <c r="L99" s="37" t="b">
        <f>IF(MENU!$C$10=2023,IF(G99="OK",SUM(B99:$B$690),0))</f>
        <v>0</v>
      </c>
      <c r="M99" s="37" t="b">
        <f>IF(MENU!$C$10=2022,IF(G99="OK",SUM(B99:$B$685),0))</f>
        <v>0</v>
      </c>
      <c r="N99" s="37" t="b">
        <f>IF(MENU!$C$10=2021,IF(G99="OK",SUM(B99:$B$673),0))</f>
        <v>0</v>
      </c>
      <c r="O99" s="37" t="b">
        <f>IF(MENU!$C$10=2020,IF(G99="OK",SUM(B99:$B$661,$B$680:$B$690),0))</f>
        <v>0</v>
      </c>
      <c r="P99" s="37" t="b">
        <f>IF(MENU!$C$10=2019,IF(G99="OK",SUM(B99:$B$649,$B$668:$B$690),0))</f>
        <v>0</v>
      </c>
      <c r="Q99">
        <f>IF(MENU!$C$10=2018,IF(G99="OK",SUM(B99:$B$637,$B$656:$B$690),0))</f>
        <v>0</v>
      </c>
      <c r="S99" t="e">
        <f>IF(AND(#REF!='Juros '!E99,#REF!='Juros '!F99),"OK","NÃO OK")</f>
        <v>#REF!</v>
      </c>
      <c r="T99" s="37" t="e">
        <f>IF(#REF!=2020,IF(S99="OK",SUM(B99:$B$661,$B$680:$B$690),0))</f>
        <v>#REF!</v>
      </c>
      <c r="V99" t="e">
        <f>IF(AND(#REF!='Juros '!E99,#REF!='Juros '!F99),"OK","NÃO OK")</f>
        <v>#REF!</v>
      </c>
      <c r="W99" s="37" t="e">
        <f>IF(#REF!=2020,IF(V99="OK",SUM($B99:B$661,$B$680:$B$690),0))</f>
        <v>#REF!</v>
      </c>
      <c r="Y99" t="e">
        <f>IF(AND(#REF!='Juros '!E99,#REF!='Juros '!F99),"OK","NÃO OK")</f>
        <v>#REF!</v>
      </c>
      <c r="Z99" s="37" t="e">
        <f>IF(#REF!=2020,IF(Y99="OK",SUM($B99:B$661,$B$680:$B$690),0))</f>
        <v>#REF!</v>
      </c>
    </row>
    <row r="100" spans="1:26">
      <c r="A100" s="31">
        <v>26543</v>
      </c>
      <c r="B100" s="32">
        <v>5.0000000000000001E-3</v>
      </c>
      <c r="C100">
        <f t="shared" si="4"/>
        <v>9</v>
      </c>
      <c r="D100">
        <f t="shared" si="5"/>
        <v>9</v>
      </c>
      <c r="E100" t="str">
        <f t="shared" si="6"/>
        <v>Setembro</v>
      </c>
      <c r="F100">
        <f t="shared" si="7"/>
        <v>1972</v>
      </c>
      <c r="G100" t="str">
        <f>IF(AND(MENU!$AD$18='Juros '!E100,MENU!$AE$19='Juros '!F100),"OK","NÃO OK")</f>
        <v>NÃO OK</v>
      </c>
      <c r="H100" s="37" t="b">
        <f>IF(MENU!$C$10=2027,IF(G100="OK",SUM(B100:$B$690),0))</f>
        <v>0</v>
      </c>
      <c r="I100" s="37" t="b">
        <f>IF(MENU!$C$10=2026,IF(G100="OK",SUM(B100:$B$690),0))</f>
        <v>0</v>
      </c>
      <c r="J100" s="37" t="b">
        <f>IF(MENU!$C$10=2025,IF(G100="OK",SUM(B100:$B$690),0))</f>
        <v>0</v>
      </c>
      <c r="K100" s="37" t="b">
        <f>IF(MENU!$C$10=2024,IF(G100="OK",SUM(B100:$B$690),0))</f>
        <v>0</v>
      </c>
      <c r="L100" s="37" t="b">
        <f>IF(MENU!$C$10=2023,IF(G100="OK",SUM(B100:$B$690),0))</f>
        <v>0</v>
      </c>
      <c r="M100" s="37" t="b">
        <f>IF(MENU!$C$10=2022,IF(G100="OK",SUM(B100:$B$685),0))</f>
        <v>0</v>
      </c>
      <c r="N100" s="37" t="b">
        <f>IF(MENU!$C$10=2021,IF(G100="OK",SUM(B100:$B$673),0))</f>
        <v>0</v>
      </c>
      <c r="O100" s="37" t="b">
        <f>IF(MENU!$C$10=2020,IF(G100="OK",SUM(B100:$B$661,$B$680:$B$690),0))</f>
        <v>0</v>
      </c>
      <c r="P100" s="37" t="b">
        <f>IF(MENU!$C$10=2019,IF(G100="OK",SUM(B100:$B$649,$B$668:$B$690),0))</f>
        <v>0</v>
      </c>
      <c r="Q100">
        <f>IF(MENU!$C$10=2018,IF(G100="OK",SUM(B100:$B$637,$B$656:$B$690),0))</f>
        <v>0</v>
      </c>
      <c r="S100" t="e">
        <f>IF(AND(#REF!='Juros '!E100,#REF!='Juros '!F100),"OK","NÃO OK")</f>
        <v>#REF!</v>
      </c>
      <c r="T100" s="37" t="e">
        <f>IF(#REF!=2020,IF(S100="OK",SUM(B100:$B$661,$B$680:$B$690),0))</f>
        <v>#REF!</v>
      </c>
      <c r="V100" t="e">
        <f>IF(AND(#REF!='Juros '!E100,#REF!='Juros '!F100),"OK","NÃO OK")</f>
        <v>#REF!</v>
      </c>
      <c r="W100" s="37" t="e">
        <f>IF(#REF!=2020,IF(V100="OK",SUM($B100:B$661,$B$680:$B$690),0))</f>
        <v>#REF!</v>
      </c>
      <c r="Y100" t="e">
        <f>IF(AND(#REF!='Juros '!E100,#REF!='Juros '!F100),"OK","NÃO OK")</f>
        <v>#REF!</v>
      </c>
      <c r="Z100" s="37" t="e">
        <f>IF(#REF!=2020,IF(Y100="OK",SUM($B100:B$661,$B$680:$B$690),0))</f>
        <v>#REF!</v>
      </c>
    </row>
    <row r="101" spans="1:26">
      <c r="A101" s="31">
        <v>26573</v>
      </c>
      <c r="B101" s="32">
        <v>5.0000000000000001E-3</v>
      </c>
      <c r="C101">
        <f t="shared" si="4"/>
        <v>10</v>
      </c>
      <c r="D101">
        <f t="shared" si="5"/>
        <v>10</v>
      </c>
      <c r="E101" t="str">
        <f t="shared" si="6"/>
        <v>Outubro</v>
      </c>
      <c r="F101">
        <f t="shared" si="7"/>
        <v>1972</v>
      </c>
      <c r="G101" t="str">
        <f>IF(AND(MENU!$AD$18='Juros '!E101,MENU!$AE$19='Juros '!F101),"OK","NÃO OK")</f>
        <v>NÃO OK</v>
      </c>
      <c r="H101" s="37" t="b">
        <f>IF(MENU!$C$10=2027,IF(G101="OK",SUM(B101:$B$690),0))</f>
        <v>0</v>
      </c>
      <c r="I101" s="37" t="b">
        <f>IF(MENU!$C$10=2026,IF(G101="OK",SUM(B101:$B$690),0))</f>
        <v>0</v>
      </c>
      <c r="J101" s="37" t="b">
        <f>IF(MENU!$C$10=2025,IF(G101="OK",SUM(B101:$B$690),0))</f>
        <v>0</v>
      </c>
      <c r="K101" s="37" t="b">
        <f>IF(MENU!$C$10=2024,IF(G101="OK",SUM(B101:$B$690),0))</f>
        <v>0</v>
      </c>
      <c r="L101" s="37" t="b">
        <f>IF(MENU!$C$10=2023,IF(G101="OK",SUM(B101:$B$690),0))</f>
        <v>0</v>
      </c>
      <c r="M101" s="37" t="b">
        <f>IF(MENU!$C$10=2022,IF(G101="OK",SUM(B101:$B$685),0))</f>
        <v>0</v>
      </c>
      <c r="N101" s="37" t="b">
        <f>IF(MENU!$C$10=2021,IF(G101="OK",SUM(B101:$B$673),0))</f>
        <v>0</v>
      </c>
      <c r="O101" s="37" t="b">
        <f>IF(MENU!$C$10=2020,IF(G101="OK",SUM(B101:$B$661,$B$680:$B$690),0))</f>
        <v>0</v>
      </c>
      <c r="P101" s="37" t="b">
        <f>IF(MENU!$C$10=2019,IF(G101="OK",SUM(B101:$B$649,$B$668:$B$690),0))</f>
        <v>0</v>
      </c>
      <c r="Q101">
        <f>IF(MENU!$C$10=2018,IF(G101="OK",SUM(B101:$B$637,$B$656:$B$690),0))</f>
        <v>0</v>
      </c>
      <c r="S101" t="e">
        <f>IF(AND(#REF!='Juros '!E101,#REF!='Juros '!F101),"OK","NÃO OK")</f>
        <v>#REF!</v>
      </c>
      <c r="T101" s="37" t="e">
        <f>IF(#REF!=2020,IF(S101="OK",SUM(B101:$B$661,$B$680:$B$690),0))</f>
        <v>#REF!</v>
      </c>
      <c r="V101" t="e">
        <f>IF(AND(#REF!='Juros '!E101,#REF!='Juros '!F101),"OK","NÃO OK")</f>
        <v>#REF!</v>
      </c>
      <c r="W101" s="37" t="e">
        <f>IF(#REF!=2020,IF(V101="OK",SUM($B101:B$661,$B$680:$B$690),0))</f>
        <v>#REF!</v>
      </c>
      <c r="Y101" t="e">
        <f>IF(AND(#REF!='Juros '!E101,#REF!='Juros '!F101),"OK","NÃO OK")</f>
        <v>#REF!</v>
      </c>
      <c r="Z101" s="37" t="e">
        <f>IF(#REF!=2020,IF(Y101="OK",SUM($B101:B$661,$B$680:$B$690),0))</f>
        <v>#REF!</v>
      </c>
    </row>
    <row r="102" spans="1:26">
      <c r="A102" s="31">
        <v>26604</v>
      </c>
      <c r="B102" s="32">
        <v>5.0000000000000001E-3</v>
      </c>
      <c r="C102">
        <f t="shared" si="4"/>
        <v>11</v>
      </c>
      <c r="D102">
        <f t="shared" si="5"/>
        <v>11</v>
      </c>
      <c r="E102" t="str">
        <f t="shared" si="6"/>
        <v>Novembro</v>
      </c>
      <c r="F102">
        <f t="shared" si="7"/>
        <v>1972</v>
      </c>
      <c r="G102" t="str">
        <f>IF(AND(MENU!$AD$18='Juros '!E102,MENU!$AE$19='Juros '!F102),"OK","NÃO OK")</f>
        <v>NÃO OK</v>
      </c>
      <c r="H102" s="37" t="b">
        <f>IF(MENU!$C$10=2027,IF(G102="OK",SUM(B102:$B$690),0))</f>
        <v>0</v>
      </c>
      <c r="I102" s="37" t="b">
        <f>IF(MENU!$C$10=2026,IF(G102="OK",SUM(B102:$B$690),0))</f>
        <v>0</v>
      </c>
      <c r="J102" s="37" t="b">
        <f>IF(MENU!$C$10=2025,IF(G102="OK",SUM(B102:$B$690),0))</f>
        <v>0</v>
      </c>
      <c r="K102" s="37" t="b">
        <f>IF(MENU!$C$10=2024,IF(G102="OK",SUM(B102:$B$690),0))</f>
        <v>0</v>
      </c>
      <c r="L102" s="37" t="b">
        <f>IF(MENU!$C$10=2023,IF(G102="OK",SUM(B102:$B$690),0))</f>
        <v>0</v>
      </c>
      <c r="M102" s="37" t="b">
        <f>IF(MENU!$C$10=2022,IF(G102="OK",SUM(B102:$B$685),0))</f>
        <v>0</v>
      </c>
      <c r="N102" s="37" t="b">
        <f>IF(MENU!$C$10=2021,IF(G102="OK",SUM(B102:$B$673),0))</f>
        <v>0</v>
      </c>
      <c r="O102" s="37" t="b">
        <f>IF(MENU!$C$10=2020,IF(G102="OK",SUM(B102:$B$661,$B$680:$B$690),0))</f>
        <v>0</v>
      </c>
      <c r="P102" s="37" t="b">
        <f>IF(MENU!$C$10=2019,IF(G102="OK",SUM(B102:$B$649,$B$668:$B$690),0))</f>
        <v>0</v>
      </c>
      <c r="Q102">
        <f>IF(MENU!$C$10=2018,IF(G102="OK",SUM(B102:$B$637,$B$656:$B$690),0))</f>
        <v>0</v>
      </c>
      <c r="S102" t="e">
        <f>IF(AND(#REF!='Juros '!E102,#REF!='Juros '!F102),"OK","NÃO OK")</f>
        <v>#REF!</v>
      </c>
      <c r="T102" s="37" t="e">
        <f>IF(#REF!=2020,IF(S102="OK",SUM(B102:$B$661,$B$680:$B$690),0))</f>
        <v>#REF!</v>
      </c>
      <c r="V102" t="e">
        <f>IF(AND(#REF!='Juros '!E102,#REF!='Juros '!F102),"OK","NÃO OK")</f>
        <v>#REF!</v>
      </c>
      <c r="W102" s="37" t="e">
        <f>IF(#REF!=2020,IF(V102="OK",SUM($B102:B$661,$B$680:$B$690),0))</f>
        <v>#REF!</v>
      </c>
      <c r="Y102" t="e">
        <f>IF(AND(#REF!='Juros '!E102,#REF!='Juros '!F102),"OK","NÃO OK")</f>
        <v>#REF!</v>
      </c>
      <c r="Z102" s="37" t="e">
        <f>IF(#REF!=2020,IF(Y102="OK",SUM($B102:B$661,$B$680:$B$690),0))</f>
        <v>#REF!</v>
      </c>
    </row>
    <row r="103" spans="1:26">
      <c r="A103" s="31">
        <v>26634</v>
      </c>
      <c r="B103" s="32">
        <v>5.0000000000000001E-3</v>
      </c>
      <c r="C103">
        <f t="shared" si="4"/>
        <v>12</v>
      </c>
      <c r="D103">
        <f t="shared" si="5"/>
        <v>12</v>
      </c>
      <c r="E103" t="str">
        <f t="shared" si="6"/>
        <v>Dezembro</v>
      </c>
      <c r="F103">
        <f t="shared" si="7"/>
        <v>1972</v>
      </c>
      <c r="G103" t="str">
        <f>IF(AND(MENU!$AD$18='Juros '!E103,MENU!$AE$19='Juros '!F103),"OK","NÃO OK")</f>
        <v>NÃO OK</v>
      </c>
      <c r="H103" s="37" t="b">
        <f>IF(MENU!$C$10=2027,IF(G103="OK",SUM(B103:$B$690),0))</f>
        <v>0</v>
      </c>
      <c r="I103" s="37" t="b">
        <f>IF(MENU!$C$10=2026,IF(G103="OK",SUM(B103:$B$690),0))</f>
        <v>0</v>
      </c>
      <c r="J103" s="37" t="b">
        <f>IF(MENU!$C$10=2025,IF(G103="OK",SUM(B103:$B$690),0))</f>
        <v>0</v>
      </c>
      <c r="K103" s="37" t="b">
        <f>IF(MENU!$C$10=2024,IF(G103="OK",SUM(B103:$B$690),0))</f>
        <v>0</v>
      </c>
      <c r="L103" s="37" t="b">
        <f>IF(MENU!$C$10=2023,IF(G103="OK",SUM(B103:$B$690),0))</f>
        <v>0</v>
      </c>
      <c r="M103" s="37" t="b">
        <f>IF(MENU!$C$10=2022,IF(G103="OK",SUM(B103:$B$685),0))</f>
        <v>0</v>
      </c>
      <c r="N103" s="37" t="b">
        <f>IF(MENU!$C$10=2021,IF(G103="OK",SUM(B103:$B$673),0))</f>
        <v>0</v>
      </c>
      <c r="O103" s="37" t="b">
        <f>IF(MENU!$C$10=2020,IF(G103="OK",SUM(B103:$B$661,$B$680:$B$690),0))</f>
        <v>0</v>
      </c>
      <c r="P103" s="37" t="b">
        <f>IF(MENU!$C$10=2019,IF(G103="OK",SUM(B103:$B$649,$B$668:$B$690),0))</f>
        <v>0</v>
      </c>
      <c r="Q103">
        <f>IF(MENU!$C$10=2018,IF(G103="OK",SUM(B103:$B$637,$B$656:$B$690),0))</f>
        <v>0</v>
      </c>
      <c r="S103" t="e">
        <f>IF(AND(#REF!='Juros '!E103,#REF!='Juros '!F103),"OK","NÃO OK")</f>
        <v>#REF!</v>
      </c>
      <c r="T103" s="37" t="e">
        <f>IF(#REF!=2020,IF(S103="OK",SUM(B103:$B$661,$B$680:$B$690),0))</f>
        <v>#REF!</v>
      </c>
      <c r="V103" t="e">
        <f>IF(AND(#REF!='Juros '!E103,#REF!='Juros '!F103),"OK","NÃO OK")</f>
        <v>#REF!</v>
      </c>
      <c r="W103" s="37" t="e">
        <f>IF(#REF!=2020,IF(V103="OK",SUM($B103:B$661,$B$680:$B$690),0))</f>
        <v>#REF!</v>
      </c>
      <c r="Y103" t="e">
        <f>IF(AND(#REF!='Juros '!E103,#REF!='Juros '!F103),"OK","NÃO OK")</f>
        <v>#REF!</v>
      </c>
      <c r="Z103" s="37" t="e">
        <f>IF(#REF!=2020,IF(Y103="OK",SUM($B103:B$661,$B$680:$B$690),0))</f>
        <v>#REF!</v>
      </c>
    </row>
    <row r="104" spans="1:26">
      <c r="A104" s="31">
        <v>26665</v>
      </c>
      <c r="B104" s="32">
        <v>5.0000000000000001E-3</v>
      </c>
      <c r="C104">
        <f t="shared" si="4"/>
        <v>1</v>
      </c>
      <c r="D104">
        <f t="shared" si="5"/>
        <v>1</v>
      </c>
      <c r="E104" t="str">
        <f t="shared" si="6"/>
        <v>Janeiro</v>
      </c>
      <c r="F104">
        <f t="shared" si="7"/>
        <v>1973</v>
      </c>
      <c r="G104" t="str">
        <f>IF(AND(MENU!$AD$18='Juros '!E104,MENU!$AE$19='Juros '!F104),"OK","NÃO OK")</f>
        <v>NÃO OK</v>
      </c>
      <c r="H104" s="37" t="b">
        <f>IF(MENU!$C$10=2027,IF(G104="OK",SUM(B104:$B$690),0))</f>
        <v>0</v>
      </c>
      <c r="I104" s="37" t="b">
        <f>IF(MENU!$C$10=2026,IF(G104="OK",SUM(B104:$B$690),0))</f>
        <v>0</v>
      </c>
      <c r="J104" s="37" t="b">
        <f>IF(MENU!$C$10=2025,IF(G104="OK",SUM(B104:$B$690),0))</f>
        <v>0</v>
      </c>
      <c r="K104" s="37" t="b">
        <f>IF(MENU!$C$10=2024,IF(G104="OK",SUM(B104:$B$690),0))</f>
        <v>0</v>
      </c>
      <c r="L104" s="37" t="b">
        <f>IF(MENU!$C$10=2023,IF(G104="OK",SUM(B104:$B$690),0))</f>
        <v>0</v>
      </c>
      <c r="M104" s="37" t="b">
        <f>IF(MENU!$C$10=2022,IF(G104="OK",SUM(B104:$B$685),0))</f>
        <v>0</v>
      </c>
      <c r="N104" s="37" t="b">
        <f>IF(MENU!$C$10=2021,IF(G104="OK",SUM(B104:$B$673),0))</f>
        <v>0</v>
      </c>
      <c r="O104" s="37" t="b">
        <f>IF(MENU!$C$10=2020,IF(G104="OK",SUM(B104:$B$661,$B$680:$B$690),0))</f>
        <v>0</v>
      </c>
      <c r="P104" s="37" t="b">
        <f>IF(MENU!$C$10=2019,IF(G104="OK",SUM(B104:$B$649,$B$668:$B$690),0))</f>
        <v>0</v>
      </c>
      <c r="Q104">
        <f>IF(MENU!$C$10=2018,IF(G104="OK",SUM(B104:$B$637,$B$656:$B$690),0))</f>
        <v>0</v>
      </c>
      <c r="S104" t="e">
        <f>IF(AND(#REF!='Juros '!E104,#REF!='Juros '!F104),"OK","NÃO OK")</f>
        <v>#REF!</v>
      </c>
      <c r="T104" s="37" t="e">
        <f>IF(#REF!=2020,IF(S104="OK",SUM(B104:$B$661,$B$680:$B$690),0))</f>
        <v>#REF!</v>
      </c>
      <c r="V104" t="e">
        <f>IF(AND(#REF!='Juros '!E104,#REF!='Juros '!F104),"OK","NÃO OK")</f>
        <v>#REF!</v>
      </c>
      <c r="W104" s="37" t="e">
        <f>IF(#REF!=2020,IF(V104="OK",SUM($B104:B$661,$B$680:$B$690),0))</f>
        <v>#REF!</v>
      </c>
      <c r="Y104" t="e">
        <f>IF(AND(#REF!='Juros '!E104,#REF!='Juros '!F104),"OK","NÃO OK")</f>
        <v>#REF!</v>
      </c>
      <c r="Z104" s="37" t="e">
        <f>IF(#REF!=2020,IF(Y104="OK",SUM($B104:B$661,$B$680:$B$690),0))</f>
        <v>#REF!</v>
      </c>
    </row>
    <row r="105" spans="1:26">
      <c r="A105" s="31">
        <v>26696</v>
      </c>
      <c r="B105" s="32">
        <v>5.0000000000000001E-3</v>
      </c>
      <c r="C105">
        <f t="shared" si="4"/>
        <v>2</v>
      </c>
      <c r="D105">
        <f t="shared" si="5"/>
        <v>2</v>
      </c>
      <c r="E105" t="str">
        <f t="shared" si="6"/>
        <v>Fevereiro</v>
      </c>
      <c r="F105">
        <f t="shared" si="7"/>
        <v>1973</v>
      </c>
      <c r="G105" t="str">
        <f>IF(AND(MENU!$AD$18='Juros '!E105,MENU!$AE$19='Juros '!F105),"OK","NÃO OK")</f>
        <v>NÃO OK</v>
      </c>
      <c r="H105" s="37" t="b">
        <f>IF(MENU!$C$10=2027,IF(G105="OK",SUM(B105:$B$690),0))</f>
        <v>0</v>
      </c>
      <c r="I105" s="37" t="b">
        <f>IF(MENU!$C$10=2026,IF(G105="OK",SUM(B105:$B$690),0))</f>
        <v>0</v>
      </c>
      <c r="J105" s="37" t="b">
        <f>IF(MENU!$C$10=2025,IF(G105="OK",SUM(B105:$B$690),0))</f>
        <v>0</v>
      </c>
      <c r="K105" s="37" t="b">
        <f>IF(MENU!$C$10=2024,IF(G105="OK",SUM(B105:$B$690),0))</f>
        <v>0</v>
      </c>
      <c r="L105" s="37" t="b">
        <f>IF(MENU!$C$10=2023,IF(G105="OK",SUM(B105:$B$690),0))</f>
        <v>0</v>
      </c>
      <c r="M105" s="37" t="b">
        <f>IF(MENU!$C$10=2022,IF(G105="OK",SUM(B105:$B$685),0))</f>
        <v>0</v>
      </c>
      <c r="N105" s="37" t="b">
        <f>IF(MENU!$C$10=2021,IF(G105="OK",SUM(B105:$B$673),0))</f>
        <v>0</v>
      </c>
      <c r="O105" s="37" t="b">
        <f>IF(MENU!$C$10=2020,IF(G105="OK",SUM(B105:$B$661,$B$680:$B$690),0))</f>
        <v>0</v>
      </c>
      <c r="P105" s="37" t="b">
        <f>IF(MENU!$C$10=2019,IF(G105="OK",SUM(B105:$B$649,$B$668:$B$690),0))</f>
        <v>0</v>
      </c>
      <c r="Q105">
        <f>IF(MENU!$C$10=2018,IF(G105="OK",SUM(B105:$B$637,$B$656:$B$690),0))</f>
        <v>0</v>
      </c>
      <c r="S105" t="e">
        <f>IF(AND(#REF!='Juros '!E105,#REF!='Juros '!F105),"OK","NÃO OK")</f>
        <v>#REF!</v>
      </c>
      <c r="T105" s="37" t="e">
        <f>IF(#REF!=2020,IF(S105="OK",SUM(B105:$B$661,$B$680:$B$690),0))</f>
        <v>#REF!</v>
      </c>
      <c r="V105" t="e">
        <f>IF(AND(#REF!='Juros '!E105,#REF!='Juros '!F105),"OK","NÃO OK")</f>
        <v>#REF!</v>
      </c>
      <c r="W105" s="37" t="e">
        <f>IF(#REF!=2020,IF(V105="OK",SUM($B105:B$661,$B$680:$B$690),0))</f>
        <v>#REF!</v>
      </c>
      <c r="Y105" t="e">
        <f>IF(AND(#REF!='Juros '!E105,#REF!='Juros '!F105),"OK","NÃO OK")</f>
        <v>#REF!</v>
      </c>
      <c r="Z105" s="37" t="e">
        <f>IF(#REF!=2020,IF(Y105="OK",SUM($B105:B$661,$B$680:$B$690),0))</f>
        <v>#REF!</v>
      </c>
    </row>
    <row r="106" spans="1:26">
      <c r="A106" s="31">
        <v>26724</v>
      </c>
      <c r="B106" s="32">
        <v>5.0000000000000001E-3</v>
      </c>
      <c r="C106">
        <f t="shared" si="4"/>
        <v>3</v>
      </c>
      <c r="D106">
        <f t="shared" si="5"/>
        <v>3</v>
      </c>
      <c r="E106" t="str">
        <f t="shared" si="6"/>
        <v>Março</v>
      </c>
      <c r="F106">
        <f t="shared" si="7"/>
        <v>1973</v>
      </c>
      <c r="G106" t="str">
        <f>IF(AND(MENU!$AD$18='Juros '!E106,MENU!$AE$19='Juros '!F106),"OK","NÃO OK")</f>
        <v>NÃO OK</v>
      </c>
      <c r="H106" s="37" t="b">
        <f>IF(MENU!$C$10=2027,IF(G106="OK",SUM(B106:$B$690),0))</f>
        <v>0</v>
      </c>
      <c r="I106" s="37" t="b">
        <f>IF(MENU!$C$10=2026,IF(G106="OK",SUM(B106:$B$690),0))</f>
        <v>0</v>
      </c>
      <c r="J106" s="37" t="b">
        <f>IF(MENU!$C$10=2025,IF(G106="OK",SUM(B106:$B$690),0))</f>
        <v>0</v>
      </c>
      <c r="K106" s="37" t="b">
        <f>IF(MENU!$C$10=2024,IF(G106="OK",SUM(B106:$B$690),0))</f>
        <v>0</v>
      </c>
      <c r="L106" s="37" t="b">
        <f>IF(MENU!$C$10=2023,IF(G106="OK",SUM(B106:$B$690),0))</f>
        <v>0</v>
      </c>
      <c r="M106" s="37" t="b">
        <f>IF(MENU!$C$10=2022,IF(G106="OK",SUM(B106:$B$685),0))</f>
        <v>0</v>
      </c>
      <c r="N106" s="37" t="b">
        <f>IF(MENU!$C$10=2021,IF(G106="OK",SUM(B106:$B$673),0))</f>
        <v>0</v>
      </c>
      <c r="O106" s="37" t="b">
        <f>IF(MENU!$C$10=2020,IF(G106="OK",SUM(B106:$B$661,$B$680:$B$690),0))</f>
        <v>0</v>
      </c>
      <c r="P106" s="37" t="b">
        <f>IF(MENU!$C$10=2019,IF(G106="OK",SUM(B106:$B$649,$B$668:$B$690),0))</f>
        <v>0</v>
      </c>
      <c r="Q106">
        <f>IF(MENU!$C$10=2018,IF(G106="OK",SUM(B106:$B$637,$B$656:$B$690),0))</f>
        <v>0</v>
      </c>
      <c r="S106" t="e">
        <f>IF(AND(#REF!='Juros '!E106,#REF!='Juros '!F106),"OK","NÃO OK")</f>
        <v>#REF!</v>
      </c>
      <c r="T106" s="37" t="e">
        <f>IF(#REF!=2020,IF(S106="OK",SUM(B106:$B$661,$B$680:$B$690),0))</f>
        <v>#REF!</v>
      </c>
      <c r="V106" t="e">
        <f>IF(AND(#REF!='Juros '!E106,#REF!='Juros '!F106),"OK","NÃO OK")</f>
        <v>#REF!</v>
      </c>
      <c r="W106" s="37" t="e">
        <f>IF(#REF!=2020,IF(V106="OK",SUM($B106:B$661,$B$680:$B$690),0))</f>
        <v>#REF!</v>
      </c>
      <c r="Y106" t="e">
        <f>IF(AND(#REF!='Juros '!E106,#REF!='Juros '!F106),"OK","NÃO OK")</f>
        <v>#REF!</v>
      </c>
      <c r="Z106" s="37" t="e">
        <f>IF(#REF!=2020,IF(Y106="OK",SUM($B106:B$661,$B$680:$B$690),0))</f>
        <v>#REF!</v>
      </c>
    </row>
    <row r="107" spans="1:26">
      <c r="A107" s="31">
        <v>26755</v>
      </c>
      <c r="B107" s="32">
        <v>5.0000000000000001E-3</v>
      </c>
      <c r="C107">
        <f t="shared" si="4"/>
        <v>4</v>
      </c>
      <c r="D107">
        <f t="shared" si="5"/>
        <v>4</v>
      </c>
      <c r="E107" t="str">
        <f t="shared" si="6"/>
        <v>Abril</v>
      </c>
      <c r="F107">
        <f t="shared" si="7"/>
        <v>1973</v>
      </c>
      <c r="G107" t="str">
        <f>IF(AND(MENU!$AD$18='Juros '!E107,MENU!$AE$19='Juros '!F107),"OK","NÃO OK")</f>
        <v>NÃO OK</v>
      </c>
      <c r="H107" s="37" t="b">
        <f>IF(MENU!$C$10=2027,IF(G107="OK",SUM(B107:$B$690),0))</f>
        <v>0</v>
      </c>
      <c r="I107" s="37" t="b">
        <f>IF(MENU!$C$10=2026,IF(G107="OK",SUM(B107:$B$690),0))</f>
        <v>0</v>
      </c>
      <c r="J107" s="37" t="b">
        <f>IF(MENU!$C$10=2025,IF(G107="OK",SUM(B107:$B$690),0))</f>
        <v>0</v>
      </c>
      <c r="K107" s="37" t="b">
        <f>IF(MENU!$C$10=2024,IF(G107="OK",SUM(B107:$B$690),0))</f>
        <v>0</v>
      </c>
      <c r="L107" s="37" t="b">
        <f>IF(MENU!$C$10=2023,IF(G107="OK",SUM(B107:$B$690),0))</f>
        <v>0</v>
      </c>
      <c r="M107" s="37" t="b">
        <f>IF(MENU!$C$10=2022,IF(G107="OK",SUM(B107:$B$685),0))</f>
        <v>0</v>
      </c>
      <c r="N107" s="37" t="b">
        <f>IF(MENU!$C$10=2021,IF(G107="OK",SUM(B107:$B$673),0))</f>
        <v>0</v>
      </c>
      <c r="O107" s="37" t="b">
        <f>IF(MENU!$C$10=2020,IF(G107="OK",SUM(B107:$B$661,$B$680:$B$690),0))</f>
        <v>0</v>
      </c>
      <c r="P107" s="37" t="b">
        <f>IF(MENU!$C$10=2019,IF(G107="OK",SUM(B107:$B$649,$B$668:$B$690),0))</f>
        <v>0</v>
      </c>
      <c r="Q107">
        <f>IF(MENU!$C$10=2018,IF(G107="OK",SUM(B107:$B$637,$B$656:$B$690),0))</f>
        <v>0</v>
      </c>
      <c r="S107" t="e">
        <f>IF(AND(#REF!='Juros '!E107,#REF!='Juros '!F107),"OK","NÃO OK")</f>
        <v>#REF!</v>
      </c>
      <c r="T107" s="37" t="e">
        <f>IF(#REF!=2020,IF(S107="OK",SUM(B107:$B$661,$B$680:$B$690),0))</f>
        <v>#REF!</v>
      </c>
      <c r="V107" t="e">
        <f>IF(AND(#REF!='Juros '!E107,#REF!='Juros '!F107),"OK","NÃO OK")</f>
        <v>#REF!</v>
      </c>
      <c r="W107" s="37" t="e">
        <f>IF(#REF!=2020,IF(V107="OK",SUM($B107:B$661,$B$680:$B$690),0))</f>
        <v>#REF!</v>
      </c>
      <c r="Y107" t="e">
        <f>IF(AND(#REF!='Juros '!E107,#REF!='Juros '!F107),"OK","NÃO OK")</f>
        <v>#REF!</v>
      </c>
      <c r="Z107" s="37" t="e">
        <f>IF(#REF!=2020,IF(Y107="OK",SUM($B107:B$661,$B$680:$B$690),0))</f>
        <v>#REF!</v>
      </c>
    </row>
    <row r="108" spans="1:26">
      <c r="A108" s="31">
        <v>26785</v>
      </c>
      <c r="B108" s="32">
        <v>5.0000000000000001E-3</v>
      </c>
      <c r="C108">
        <f t="shared" si="4"/>
        <v>5</v>
      </c>
      <c r="D108">
        <f t="shared" si="5"/>
        <v>5</v>
      </c>
      <c r="E108" t="str">
        <f t="shared" si="6"/>
        <v>Maio</v>
      </c>
      <c r="F108">
        <f t="shared" si="7"/>
        <v>1973</v>
      </c>
      <c r="G108" t="str">
        <f>IF(AND(MENU!$AD$18='Juros '!E108,MENU!$AE$19='Juros '!F108),"OK","NÃO OK")</f>
        <v>NÃO OK</v>
      </c>
      <c r="H108" s="37" t="b">
        <f>IF(MENU!$C$10=2027,IF(G108="OK",SUM(B108:$B$690),0))</f>
        <v>0</v>
      </c>
      <c r="I108" s="37" t="b">
        <f>IF(MENU!$C$10=2026,IF(G108="OK",SUM(B108:$B$690),0))</f>
        <v>0</v>
      </c>
      <c r="J108" s="37" t="b">
        <f>IF(MENU!$C$10=2025,IF(G108="OK",SUM(B108:$B$690),0))</f>
        <v>0</v>
      </c>
      <c r="K108" s="37" t="b">
        <f>IF(MENU!$C$10=2024,IF(G108="OK",SUM(B108:$B$690),0))</f>
        <v>0</v>
      </c>
      <c r="L108" s="37" t="b">
        <f>IF(MENU!$C$10=2023,IF(G108="OK",SUM(B108:$B$690),0))</f>
        <v>0</v>
      </c>
      <c r="M108" s="37" t="b">
        <f>IF(MENU!$C$10=2022,IF(G108="OK",SUM(B108:$B$685),0))</f>
        <v>0</v>
      </c>
      <c r="N108" s="37" t="b">
        <f>IF(MENU!$C$10=2021,IF(G108="OK",SUM(B108:$B$673),0))</f>
        <v>0</v>
      </c>
      <c r="O108" s="37" t="b">
        <f>IF(MENU!$C$10=2020,IF(G108="OK",SUM(B108:$B$661,$B$680:$B$690),0))</f>
        <v>0</v>
      </c>
      <c r="P108" s="37" t="b">
        <f>IF(MENU!$C$10=2019,IF(G108="OK",SUM(B108:$B$649,$B$668:$B$690),0))</f>
        <v>0</v>
      </c>
      <c r="Q108">
        <f>IF(MENU!$C$10=2018,IF(G108="OK",SUM(B108:$B$637,$B$656:$B$690),0))</f>
        <v>0</v>
      </c>
      <c r="S108" t="e">
        <f>IF(AND(#REF!='Juros '!E108,#REF!='Juros '!F108),"OK","NÃO OK")</f>
        <v>#REF!</v>
      </c>
      <c r="T108" s="37" t="e">
        <f>IF(#REF!=2020,IF(S108="OK",SUM(B108:$B$661,$B$680:$B$690),0))</f>
        <v>#REF!</v>
      </c>
      <c r="V108" t="e">
        <f>IF(AND(#REF!='Juros '!E108,#REF!='Juros '!F108),"OK","NÃO OK")</f>
        <v>#REF!</v>
      </c>
      <c r="W108" s="37" t="e">
        <f>IF(#REF!=2020,IF(V108="OK",SUM($B108:B$661,$B$680:$B$690),0))</f>
        <v>#REF!</v>
      </c>
      <c r="Y108" t="e">
        <f>IF(AND(#REF!='Juros '!E108,#REF!='Juros '!F108),"OK","NÃO OK")</f>
        <v>#REF!</v>
      </c>
      <c r="Z108" s="37" t="e">
        <f>IF(#REF!=2020,IF(Y108="OK",SUM($B108:B$661,$B$680:$B$690),0))</f>
        <v>#REF!</v>
      </c>
    </row>
    <row r="109" spans="1:26">
      <c r="A109" s="31">
        <v>26816</v>
      </c>
      <c r="B109" s="32">
        <v>5.0000000000000001E-3</v>
      </c>
      <c r="C109">
        <f t="shared" si="4"/>
        <v>6</v>
      </c>
      <c r="D109">
        <f t="shared" si="5"/>
        <v>6</v>
      </c>
      <c r="E109" t="str">
        <f t="shared" si="6"/>
        <v>Junho</v>
      </c>
      <c r="F109">
        <f t="shared" si="7"/>
        <v>1973</v>
      </c>
      <c r="G109" t="str">
        <f>IF(AND(MENU!$AD$18='Juros '!E109,MENU!$AE$19='Juros '!F109),"OK","NÃO OK")</f>
        <v>NÃO OK</v>
      </c>
      <c r="H109" s="37" t="b">
        <f>IF(MENU!$C$10=2027,IF(G109="OK",SUM(B109:$B$690),0))</f>
        <v>0</v>
      </c>
      <c r="I109" s="37" t="b">
        <f>IF(MENU!$C$10=2026,IF(G109="OK",SUM(B109:$B$690),0))</f>
        <v>0</v>
      </c>
      <c r="J109" s="37" t="b">
        <f>IF(MENU!$C$10=2025,IF(G109="OK",SUM(B109:$B$690),0))</f>
        <v>0</v>
      </c>
      <c r="K109" s="37" t="b">
        <f>IF(MENU!$C$10=2024,IF(G109="OK",SUM(B109:$B$690),0))</f>
        <v>0</v>
      </c>
      <c r="L109" s="37" t="b">
        <f>IF(MENU!$C$10=2023,IF(G109="OK",SUM(B109:$B$690),0))</f>
        <v>0</v>
      </c>
      <c r="M109" s="37" t="b">
        <f>IF(MENU!$C$10=2022,IF(G109="OK",SUM(B109:$B$685),0))</f>
        <v>0</v>
      </c>
      <c r="N109" s="37" t="b">
        <f>IF(MENU!$C$10=2021,IF(G109="OK",SUM(B109:$B$673),0))</f>
        <v>0</v>
      </c>
      <c r="O109" s="37" t="b">
        <f>IF(MENU!$C$10=2020,IF(G109="OK",SUM(B109:$B$661,$B$680:$B$690),0))</f>
        <v>0</v>
      </c>
      <c r="P109" s="37" t="b">
        <f>IF(MENU!$C$10=2019,IF(G109="OK",SUM(B109:$B$649,$B$668:$B$690),0))</f>
        <v>0</v>
      </c>
      <c r="Q109">
        <f>IF(MENU!$C$10=2018,IF(G109="OK",SUM(B109:$B$637,$B$656:$B$690),0))</f>
        <v>0</v>
      </c>
      <c r="S109" t="e">
        <f>IF(AND(#REF!='Juros '!E109,#REF!='Juros '!F109),"OK","NÃO OK")</f>
        <v>#REF!</v>
      </c>
      <c r="T109" s="37" t="e">
        <f>IF(#REF!=2020,IF(S109="OK",SUM(B109:$B$661,$B$680:$B$690),0))</f>
        <v>#REF!</v>
      </c>
      <c r="V109" t="e">
        <f>IF(AND(#REF!='Juros '!E109,#REF!='Juros '!F109),"OK","NÃO OK")</f>
        <v>#REF!</v>
      </c>
      <c r="W109" s="37" t="e">
        <f>IF(#REF!=2020,IF(V109="OK",SUM($B109:B$661,$B$680:$B$690),0))</f>
        <v>#REF!</v>
      </c>
      <c r="Y109" t="e">
        <f>IF(AND(#REF!='Juros '!E109,#REF!='Juros '!F109),"OK","NÃO OK")</f>
        <v>#REF!</v>
      </c>
      <c r="Z109" s="37" t="e">
        <f>IF(#REF!=2020,IF(Y109="OK",SUM($B109:B$661,$B$680:$B$690),0))</f>
        <v>#REF!</v>
      </c>
    </row>
    <row r="110" spans="1:26">
      <c r="A110" s="31">
        <v>26846</v>
      </c>
      <c r="B110" s="32">
        <v>5.0000000000000001E-3</v>
      </c>
      <c r="C110">
        <f t="shared" si="4"/>
        <v>7</v>
      </c>
      <c r="D110">
        <f t="shared" si="5"/>
        <v>7</v>
      </c>
      <c r="E110" t="str">
        <f t="shared" si="6"/>
        <v>Julho</v>
      </c>
      <c r="F110">
        <f t="shared" si="7"/>
        <v>1973</v>
      </c>
      <c r="G110" t="str">
        <f>IF(AND(MENU!$AD$18='Juros '!E110,MENU!$AE$19='Juros '!F110),"OK","NÃO OK")</f>
        <v>NÃO OK</v>
      </c>
      <c r="H110" s="37" t="b">
        <f>IF(MENU!$C$10=2027,IF(G110="OK",SUM(B110:$B$690),0))</f>
        <v>0</v>
      </c>
      <c r="I110" s="37" t="b">
        <f>IF(MENU!$C$10=2026,IF(G110="OK",SUM(B110:$B$690),0))</f>
        <v>0</v>
      </c>
      <c r="J110" s="37" t="b">
        <f>IF(MENU!$C$10=2025,IF(G110="OK",SUM(B110:$B$690),0))</f>
        <v>0</v>
      </c>
      <c r="K110" s="37" t="b">
        <f>IF(MENU!$C$10=2024,IF(G110="OK",SUM(B110:$B$690),0))</f>
        <v>0</v>
      </c>
      <c r="L110" s="37" t="b">
        <f>IF(MENU!$C$10=2023,IF(G110="OK",SUM(B110:$B$690),0))</f>
        <v>0</v>
      </c>
      <c r="M110" s="37" t="b">
        <f>IF(MENU!$C$10=2022,IF(G110="OK",SUM(B110:$B$685),0))</f>
        <v>0</v>
      </c>
      <c r="N110" s="37" t="b">
        <f>IF(MENU!$C$10=2021,IF(G110="OK",SUM(B110:$B$673),0))</f>
        <v>0</v>
      </c>
      <c r="O110" s="37" t="b">
        <f>IF(MENU!$C$10=2020,IF(G110="OK",SUM(B110:$B$661,$B$680:$B$690),0))</f>
        <v>0</v>
      </c>
      <c r="P110" s="37" t="b">
        <f>IF(MENU!$C$10=2019,IF(G110="OK",SUM(B110:$B$649,$B$668:$B$690),0))</f>
        <v>0</v>
      </c>
      <c r="Q110">
        <f>IF(MENU!$C$10=2018,IF(G110="OK",SUM(B110:$B$637,$B$656:$B$690),0))</f>
        <v>0</v>
      </c>
      <c r="S110" t="e">
        <f>IF(AND(#REF!='Juros '!E110,#REF!='Juros '!F110),"OK","NÃO OK")</f>
        <v>#REF!</v>
      </c>
      <c r="T110" s="37" t="e">
        <f>IF(#REF!=2020,IF(S110="OK",SUM(B110:$B$661,$B$680:$B$690),0))</f>
        <v>#REF!</v>
      </c>
      <c r="V110" t="e">
        <f>IF(AND(#REF!='Juros '!E110,#REF!='Juros '!F110),"OK","NÃO OK")</f>
        <v>#REF!</v>
      </c>
      <c r="W110" s="37" t="e">
        <f>IF(#REF!=2020,IF(V110="OK",SUM($B110:B$661,$B$680:$B$690),0))</f>
        <v>#REF!</v>
      </c>
      <c r="Y110" t="e">
        <f>IF(AND(#REF!='Juros '!E110,#REF!='Juros '!F110),"OK","NÃO OK")</f>
        <v>#REF!</v>
      </c>
      <c r="Z110" s="37" t="e">
        <f>IF(#REF!=2020,IF(Y110="OK",SUM($B110:B$661,$B$680:$B$690),0))</f>
        <v>#REF!</v>
      </c>
    </row>
    <row r="111" spans="1:26">
      <c r="A111" s="31">
        <v>26877</v>
      </c>
      <c r="B111" s="32">
        <v>5.0000000000000001E-3</v>
      </c>
      <c r="C111">
        <f t="shared" si="4"/>
        <v>8</v>
      </c>
      <c r="D111">
        <f t="shared" si="5"/>
        <v>8</v>
      </c>
      <c r="E111" t="str">
        <f t="shared" si="6"/>
        <v>Agosto</v>
      </c>
      <c r="F111">
        <f t="shared" si="7"/>
        <v>1973</v>
      </c>
      <c r="G111" t="str">
        <f>IF(AND(MENU!$AD$18='Juros '!E111,MENU!$AE$19='Juros '!F111),"OK","NÃO OK")</f>
        <v>NÃO OK</v>
      </c>
      <c r="H111" s="37" t="b">
        <f>IF(MENU!$C$10=2027,IF(G111="OK",SUM(B111:$B$690),0))</f>
        <v>0</v>
      </c>
      <c r="I111" s="37" t="b">
        <f>IF(MENU!$C$10=2026,IF(G111="OK",SUM(B111:$B$690),0))</f>
        <v>0</v>
      </c>
      <c r="J111" s="37" t="b">
        <f>IF(MENU!$C$10=2025,IF(G111="OK",SUM(B111:$B$690),0))</f>
        <v>0</v>
      </c>
      <c r="K111" s="37" t="b">
        <f>IF(MENU!$C$10=2024,IF(G111="OK",SUM(B111:$B$690),0))</f>
        <v>0</v>
      </c>
      <c r="L111" s="37" t="b">
        <f>IF(MENU!$C$10=2023,IF(G111="OK",SUM(B111:$B$690),0))</f>
        <v>0</v>
      </c>
      <c r="M111" s="37" t="b">
        <f>IF(MENU!$C$10=2022,IF(G111="OK",SUM(B111:$B$685),0))</f>
        <v>0</v>
      </c>
      <c r="N111" s="37" t="b">
        <f>IF(MENU!$C$10=2021,IF(G111="OK",SUM(B111:$B$673),0))</f>
        <v>0</v>
      </c>
      <c r="O111" s="37" t="b">
        <f>IF(MENU!$C$10=2020,IF(G111="OK",SUM(B111:$B$661,$B$680:$B$690),0))</f>
        <v>0</v>
      </c>
      <c r="P111" s="37" t="b">
        <f>IF(MENU!$C$10=2019,IF(G111="OK",SUM(B111:$B$649,$B$668:$B$690),0))</f>
        <v>0</v>
      </c>
      <c r="Q111">
        <f>IF(MENU!$C$10=2018,IF(G111="OK",SUM(B111:$B$637,$B$656:$B$690),0))</f>
        <v>0</v>
      </c>
      <c r="S111" t="e">
        <f>IF(AND(#REF!='Juros '!E111,#REF!='Juros '!F111),"OK","NÃO OK")</f>
        <v>#REF!</v>
      </c>
      <c r="T111" s="37" t="e">
        <f>IF(#REF!=2020,IF(S111="OK",SUM(B111:$B$661,$B$680:$B$690),0))</f>
        <v>#REF!</v>
      </c>
      <c r="V111" t="e">
        <f>IF(AND(#REF!='Juros '!E111,#REF!='Juros '!F111),"OK","NÃO OK")</f>
        <v>#REF!</v>
      </c>
      <c r="W111" s="37" t="e">
        <f>IF(#REF!=2020,IF(V111="OK",SUM($B111:B$661,$B$680:$B$690),0))</f>
        <v>#REF!</v>
      </c>
      <c r="Y111" t="e">
        <f>IF(AND(#REF!='Juros '!E111,#REF!='Juros '!F111),"OK","NÃO OK")</f>
        <v>#REF!</v>
      </c>
      <c r="Z111" s="37" t="e">
        <f>IF(#REF!=2020,IF(Y111="OK",SUM($B111:B$661,$B$680:$B$690),0))</f>
        <v>#REF!</v>
      </c>
    </row>
    <row r="112" spans="1:26">
      <c r="A112" s="31">
        <v>26908</v>
      </c>
      <c r="B112" s="32">
        <v>5.0000000000000001E-3</v>
      </c>
      <c r="C112">
        <f t="shared" si="4"/>
        <v>9</v>
      </c>
      <c r="D112">
        <f t="shared" si="5"/>
        <v>9</v>
      </c>
      <c r="E112" t="str">
        <f t="shared" si="6"/>
        <v>Setembro</v>
      </c>
      <c r="F112">
        <f t="shared" si="7"/>
        <v>1973</v>
      </c>
      <c r="G112" t="str">
        <f>IF(AND(MENU!$AD$18='Juros '!E112,MENU!$AE$19='Juros '!F112),"OK","NÃO OK")</f>
        <v>NÃO OK</v>
      </c>
      <c r="H112" s="37" t="b">
        <f>IF(MENU!$C$10=2027,IF(G112="OK",SUM(B112:$B$690),0))</f>
        <v>0</v>
      </c>
      <c r="I112" s="37" t="b">
        <f>IF(MENU!$C$10=2026,IF(G112="OK",SUM(B112:$B$690),0))</f>
        <v>0</v>
      </c>
      <c r="J112" s="37" t="b">
        <f>IF(MENU!$C$10=2025,IF(G112="OK",SUM(B112:$B$690),0))</f>
        <v>0</v>
      </c>
      <c r="K112" s="37" t="b">
        <f>IF(MENU!$C$10=2024,IF(G112="OK",SUM(B112:$B$690),0))</f>
        <v>0</v>
      </c>
      <c r="L112" s="37" t="b">
        <f>IF(MENU!$C$10=2023,IF(G112="OK",SUM(B112:$B$690),0))</f>
        <v>0</v>
      </c>
      <c r="M112" s="37" t="b">
        <f>IF(MENU!$C$10=2022,IF(G112="OK",SUM(B112:$B$685),0))</f>
        <v>0</v>
      </c>
      <c r="N112" s="37" t="b">
        <f>IF(MENU!$C$10=2021,IF(G112="OK",SUM(B112:$B$673),0))</f>
        <v>0</v>
      </c>
      <c r="O112" s="37" t="b">
        <f>IF(MENU!$C$10=2020,IF(G112="OK",SUM(B112:$B$661,$B$680:$B$690),0))</f>
        <v>0</v>
      </c>
      <c r="P112" s="37" t="b">
        <f>IF(MENU!$C$10=2019,IF(G112="OK",SUM(B112:$B$649,$B$668:$B$690),0))</f>
        <v>0</v>
      </c>
      <c r="Q112">
        <f>IF(MENU!$C$10=2018,IF(G112="OK",SUM(B112:$B$637,$B$656:$B$690),0))</f>
        <v>0</v>
      </c>
      <c r="S112" t="e">
        <f>IF(AND(#REF!='Juros '!E112,#REF!='Juros '!F112),"OK","NÃO OK")</f>
        <v>#REF!</v>
      </c>
      <c r="T112" s="37" t="e">
        <f>IF(#REF!=2020,IF(S112="OK",SUM(B112:$B$661,$B$680:$B$690),0))</f>
        <v>#REF!</v>
      </c>
      <c r="V112" t="e">
        <f>IF(AND(#REF!='Juros '!E112,#REF!='Juros '!F112),"OK","NÃO OK")</f>
        <v>#REF!</v>
      </c>
      <c r="W112" s="37" t="e">
        <f>IF(#REF!=2020,IF(V112="OK",SUM($B112:B$661,$B$680:$B$690),0))</f>
        <v>#REF!</v>
      </c>
      <c r="Y112" t="e">
        <f>IF(AND(#REF!='Juros '!E112,#REF!='Juros '!F112),"OK","NÃO OK")</f>
        <v>#REF!</v>
      </c>
      <c r="Z112" s="37" t="e">
        <f>IF(#REF!=2020,IF(Y112="OK",SUM($B112:B$661,$B$680:$B$690),0))</f>
        <v>#REF!</v>
      </c>
    </row>
    <row r="113" spans="1:26">
      <c r="A113" s="31">
        <v>26938</v>
      </c>
      <c r="B113" s="32">
        <v>5.0000000000000001E-3</v>
      </c>
      <c r="C113">
        <f t="shared" si="4"/>
        <v>10</v>
      </c>
      <c r="D113">
        <f t="shared" si="5"/>
        <v>10</v>
      </c>
      <c r="E113" t="str">
        <f t="shared" si="6"/>
        <v>Outubro</v>
      </c>
      <c r="F113">
        <f t="shared" si="7"/>
        <v>1973</v>
      </c>
      <c r="G113" t="str">
        <f>IF(AND(MENU!$AD$18='Juros '!E113,MENU!$AE$19='Juros '!F113),"OK","NÃO OK")</f>
        <v>NÃO OK</v>
      </c>
      <c r="H113" s="37" t="b">
        <f>IF(MENU!$C$10=2027,IF(G113="OK",SUM(B113:$B$690),0))</f>
        <v>0</v>
      </c>
      <c r="I113" s="37" t="b">
        <f>IF(MENU!$C$10=2026,IF(G113="OK",SUM(B113:$B$690),0))</f>
        <v>0</v>
      </c>
      <c r="J113" s="37" t="b">
        <f>IF(MENU!$C$10=2025,IF(G113="OK",SUM(B113:$B$690),0))</f>
        <v>0</v>
      </c>
      <c r="K113" s="37" t="b">
        <f>IF(MENU!$C$10=2024,IF(G113="OK",SUM(B113:$B$690),0))</f>
        <v>0</v>
      </c>
      <c r="L113" s="37" t="b">
        <f>IF(MENU!$C$10=2023,IF(G113="OK",SUM(B113:$B$690),0))</f>
        <v>0</v>
      </c>
      <c r="M113" s="37" t="b">
        <f>IF(MENU!$C$10=2022,IF(G113="OK",SUM(B113:$B$685),0))</f>
        <v>0</v>
      </c>
      <c r="N113" s="37" t="b">
        <f>IF(MENU!$C$10=2021,IF(G113="OK",SUM(B113:$B$673),0))</f>
        <v>0</v>
      </c>
      <c r="O113" s="37" t="b">
        <f>IF(MENU!$C$10=2020,IF(G113="OK",SUM(B113:$B$661,$B$680:$B$690),0))</f>
        <v>0</v>
      </c>
      <c r="P113" s="37" t="b">
        <f>IF(MENU!$C$10=2019,IF(G113="OK",SUM(B113:$B$649,$B$668:$B$690),0))</f>
        <v>0</v>
      </c>
      <c r="Q113">
        <f>IF(MENU!$C$10=2018,IF(G113="OK",SUM(B113:$B$637,$B$656:$B$690),0))</f>
        <v>0</v>
      </c>
      <c r="S113" t="e">
        <f>IF(AND(#REF!='Juros '!E113,#REF!='Juros '!F113),"OK","NÃO OK")</f>
        <v>#REF!</v>
      </c>
      <c r="T113" s="37" t="e">
        <f>IF(#REF!=2020,IF(S113="OK",SUM(B113:$B$661,$B$680:$B$690),0))</f>
        <v>#REF!</v>
      </c>
      <c r="V113" t="e">
        <f>IF(AND(#REF!='Juros '!E113,#REF!='Juros '!F113),"OK","NÃO OK")</f>
        <v>#REF!</v>
      </c>
      <c r="W113" s="37" t="e">
        <f>IF(#REF!=2020,IF(V113="OK",SUM($B113:B$661,$B$680:$B$690),0))</f>
        <v>#REF!</v>
      </c>
      <c r="Y113" t="e">
        <f>IF(AND(#REF!='Juros '!E113,#REF!='Juros '!F113),"OK","NÃO OK")</f>
        <v>#REF!</v>
      </c>
      <c r="Z113" s="37" t="e">
        <f>IF(#REF!=2020,IF(Y113="OK",SUM($B113:B$661,$B$680:$B$690),0))</f>
        <v>#REF!</v>
      </c>
    </row>
    <row r="114" spans="1:26">
      <c r="A114" s="31">
        <v>26969</v>
      </c>
      <c r="B114" s="32">
        <v>5.0000000000000001E-3</v>
      </c>
      <c r="C114">
        <f t="shared" si="4"/>
        <v>11</v>
      </c>
      <c r="D114">
        <f t="shared" si="5"/>
        <v>11</v>
      </c>
      <c r="E114" t="str">
        <f t="shared" si="6"/>
        <v>Novembro</v>
      </c>
      <c r="F114">
        <f t="shared" si="7"/>
        <v>1973</v>
      </c>
      <c r="G114" t="str">
        <f>IF(AND(MENU!$AD$18='Juros '!E114,MENU!$AE$19='Juros '!F114),"OK","NÃO OK")</f>
        <v>NÃO OK</v>
      </c>
      <c r="H114" s="37" t="b">
        <f>IF(MENU!$C$10=2027,IF(G114="OK",SUM(B114:$B$690),0))</f>
        <v>0</v>
      </c>
      <c r="I114" s="37" t="b">
        <f>IF(MENU!$C$10=2026,IF(G114="OK",SUM(B114:$B$690),0))</f>
        <v>0</v>
      </c>
      <c r="J114" s="37" t="b">
        <f>IF(MENU!$C$10=2025,IF(G114="OK",SUM(B114:$B$690),0))</f>
        <v>0</v>
      </c>
      <c r="K114" s="37" t="b">
        <f>IF(MENU!$C$10=2024,IF(G114="OK",SUM(B114:$B$690),0))</f>
        <v>0</v>
      </c>
      <c r="L114" s="37" t="b">
        <f>IF(MENU!$C$10=2023,IF(G114="OK",SUM(B114:$B$690),0))</f>
        <v>0</v>
      </c>
      <c r="M114" s="37" t="b">
        <f>IF(MENU!$C$10=2022,IF(G114="OK",SUM(B114:$B$685),0))</f>
        <v>0</v>
      </c>
      <c r="N114" s="37" t="b">
        <f>IF(MENU!$C$10=2021,IF(G114="OK",SUM(B114:$B$673),0))</f>
        <v>0</v>
      </c>
      <c r="O114" s="37" t="b">
        <f>IF(MENU!$C$10=2020,IF(G114="OK",SUM(B114:$B$661,$B$680:$B$690),0))</f>
        <v>0</v>
      </c>
      <c r="P114" s="37" t="b">
        <f>IF(MENU!$C$10=2019,IF(G114="OK",SUM(B114:$B$649,$B$668:$B$690),0))</f>
        <v>0</v>
      </c>
      <c r="Q114">
        <f>IF(MENU!$C$10=2018,IF(G114="OK",SUM(B114:$B$637,$B$656:$B$690),0))</f>
        <v>0</v>
      </c>
      <c r="S114" t="e">
        <f>IF(AND(#REF!='Juros '!E114,#REF!='Juros '!F114),"OK","NÃO OK")</f>
        <v>#REF!</v>
      </c>
      <c r="T114" s="37" t="e">
        <f>IF(#REF!=2020,IF(S114="OK",SUM(B114:$B$661,$B$680:$B$690),0))</f>
        <v>#REF!</v>
      </c>
      <c r="V114" t="e">
        <f>IF(AND(#REF!='Juros '!E114,#REF!='Juros '!F114),"OK","NÃO OK")</f>
        <v>#REF!</v>
      </c>
      <c r="W114" s="37" t="e">
        <f>IF(#REF!=2020,IF(V114="OK",SUM($B114:B$661,$B$680:$B$690),0))</f>
        <v>#REF!</v>
      </c>
      <c r="Y114" t="e">
        <f>IF(AND(#REF!='Juros '!E114,#REF!='Juros '!F114),"OK","NÃO OK")</f>
        <v>#REF!</v>
      </c>
      <c r="Z114" s="37" t="e">
        <f>IF(#REF!=2020,IF(Y114="OK",SUM($B114:B$661,$B$680:$B$690),0))</f>
        <v>#REF!</v>
      </c>
    </row>
    <row r="115" spans="1:26">
      <c r="A115" s="31">
        <v>26999</v>
      </c>
      <c r="B115" s="32">
        <v>5.0000000000000001E-3</v>
      </c>
      <c r="C115">
        <f t="shared" si="4"/>
        <v>12</v>
      </c>
      <c r="D115">
        <f t="shared" si="5"/>
        <v>12</v>
      </c>
      <c r="E115" t="str">
        <f t="shared" si="6"/>
        <v>Dezembro</v>
      </c>
      <c r="F115">
        <f t="shared" si="7"/>
        <v>1973</v>
      </c>
      <c r="G115" t="str">
        <f>IF(AND(MENU!$AD$18='Juros '!E115,MENU!$AE$19='Juros '!F115),"OK","NÃO OK")</f>
        <v>NÃO OK</v>
      </c>
      <c r="H115" s="37" t="b">
        <f>IF(MENU!$C$10=2027,IF(G115="OK",SUM(B115:$B$690),0))</f>
        <v>0</v>
      </c>
      <c r="I115" s="37" t="b">
        <f>IF(MENU!$C$10=2026,IF(G115="OK",SUM(B115:$B$690),0))</f>
        <v>0</v>
      </c>
      <c r="J115" s="37" t="b">
        <f>IF(MENU!$C$10=2025,IF(G115="OK",SUM(B115:$B$690),0))</f>
        <v>0</v>
      </c>
      <c r="K115" s="37" t="b">
        <f>IF(MENU!$C$10=2024,IF(G115="OK",SUM(B115:$B$690),0))</f>
        <v>0</v>
      </c>
      <c r="L115" s="37" t="b">
        <f>IF(MENU!$C$10=2023,IF(G115="OK",SUM(B115:$B$690),0))</f>
        <v>0</v>
      </c>
      <c r="M115" s="37" t="b">
        <f>IF(MENU!$C$10=2022,IF(G115="OK",SUM(B115:$B$685),0))</f>
        <v>0</v>
      </c>
      <c r="N115" s="37" t="b">
        <f>IF(MENU!$C$10=2021,IF(G115="OK",SUM(B115:$B$673),0))</f>
        <v>0</v>
      </c>
      <c r="O115" s="37" t="b">
        <f>IF(MENU!$C$10=2020,IF(G115="OK",SUM(B115:$B$661,$B$680:$B$690),0))</f>
        <v>0</v>
      </c>
      <c r="P115" s="37" t="b">
        <f>IF(MENU!$C$10=2019,IF(G115="OK",SUM(B115:$B$649,$B$668:$B$690),0))</f>
        <v>0</v>
      </c>
      <c r="Q115">
        <f>IF(MENU!$C$10=2018,IF(G115="OK",SUM(B115:$B$637,$B$656:$B$690),0))</f>
        <v>0</v>
      </c>
      <c r="S115" t="e">
        <f>IF(AND(#REF!='Juros '!E115,#REF!='Juros '!F115),"OK","NÃO OK")</f>
        <v>#REF!</v>
      </c>
      <c r="T115" s="37" t="e">
        <f>IF(#REF!=2020,IF(S115="OK",SUM(B115:$B$661,$B$680:$B$690),0))</f>
        <v>#REF!</v>
      </c>
      <c r="V115" t="e">
        <f>IF(AND(#REF!='Juros '!E115,#REF!='Juros '!F115),"OK","NÃO OK")</f>
        <v>#REF!</v>
      </c>
      <c r="W115" s="37" t="e">
        <f>IF(#REF!=2020,IF(V115="OK",SUM($B115:B$661,$B$680:$B$690),0))</f>
        <v>#REF!</v>
      </c>
      <c r="Y115" t="e">
        <f>IF(AND(#REF!='Juros '!E115,#REF!='Juros '!F115),"OK","NÃO OK")</f>
        <v>#REF!</v>
      </c>
      <c r="Z115" s="37" t="e">
        <f>IF(#REF!=2020,IF(Y115="OK",SUM($B115:B$661,$B$680:$B$690),0))</f>
        <v>#REF!</v>
      </c>
    </row>
    <row r="116" spans="1:26">
      <c r="A116" s="31">
        <v>27030</v>
      </c>
      <c r="B116" s="32">
        <v>5.0000000000000001E-3</v>
      </c>
      <c r="C116">
        <f t="shared" si="4"/>
        <v>1</v>
      </c>
      <c r="D116">
        <f t="shared" si="5"/>
        <v>1</v>
      </c>
      <c r="E116" t="str">
        <f t="shared" si="6"/>
        <v>Janeiro</v>
      </c>
      <c r="F116">
        <f t="shared" si="7"/>
        <v>1974</v>
      </c>
      <c r="G116" t="str">
        <f>IF(AND(MENU!$AD$18='Juros '!E116,MENU!$AE$19='Juros '!F116),"OK","NÃO OK")</f>
        <v>NÃO OK</v>
      </c>
      <c r="H116" s="37" t="b">
        <f>IF(MENU!$C$10=2027,IF(G116="OK",SUM(B116:$B$690),0))</f>
        <v>0</v>
      </c>
      <c r="I116" s="37" t="b">
        <f>IF(MENU!$C$10=2026,IF(G116="OK",SUM(B116:$B$690),0))</f>
        <v>0</v>
      </c>
      <c r="J116" s="37" t="b">
        <f>IF(MENU!$C$10=2025,IF(G116="OK",SUM(B116:$B$690),0))</f>
        <v>0</v>
      </c>
      <c r="K116" s="37" t="b">
        <f>IF(MENU!$C$10=2024,IF(G116="OK",SUM(B116:$B$690),0))</f>
        <v>0</v>
      </c>
      <c r="L116" s="37" t="b">
        <f>IF(MENU!$C$10=2023,IF(G116="OK",SUM(B116:$B$690),0))</f>
        <v>0</v>
      </c>
      <c r="M116" s="37" t="b">
        <f>IF(MENU!$C$10=2022,IF(G116="OK",SUM(B116:$B$685),0))</f>
        <v>0</v>
      </c>
      <c r="N116" s="37" t="b">
        <f>IF(MENU!$C$10=2021,IF(G116="OK",SUM(B116:$B$673),0))</f>
        <v>0</v>
      </c>
      <c r="O116" s="37" t="b">
        <f>IF(MENU!$C$10=2020,IF(G116="OK",SUM(B116:$B$661,$B$680:$B$690),0))</f>
        <v>0</v>
      </c>
      <c r="P116" s="37" t="b">
        <f>IF(MENU!$C$10=2019,IF(G116="OK",SUM(B116:$B$649,$B$668:$B$690),0))</f>
        <v>0</v>
      </c>
      <c r="Q116">
        <f>IF(MENU!$C$10=2018,IF(G116="OK",SUM(B116:$B$637,$B$656:$B$690),0))</f>
        <v>0</v>
      </c>
      <c r="S116" t="e">
        <f>IF(AND(#REF!='Juros '!E116,#REF!='Juros '!F116),"OK","NÃO OK")</f>
        <v>#REF!</v>
      </c>
      <c r="T116" s="37" t="e">
        <f>IF(#REF!=2020,IF(S116="OK",SUM(B116:$B$661,$B$680:$B$690),0))</f>
        <v>#REF!</v>
      </c>
      <c r="V116" t="e">
        <f>IF(AND(#REF!='Juros '!E116,#REF!='Juros '!F116),"OK","NÃO OK")</f>
        <v>#REF!</v>
      </c>
      <c r="W116" s="37" t="e">
        <f>IF(#REF!=2020,IF(V116="OK",SUM($B116:B$661,$B$680:$B$690),0))</f>
        <v>#REF!</v>
      </c>
      <c r="Y116" t="e">
        <f>IF(AND(#REF!='Juros '!E116,#REF!='Juros '!F116),"OK","NÃO OK")</f>
        <v>#REF!</v>
      </c>
      <c r="Z116" s="37" t="e">
        <f>IF(#REF!=2020,IF(Y116="OK",SUM($B116:B$661,$B$680:$B$690),0))</f>
        <v>#REF!</v>
      </c>
    </row>
    <row r="117" spans="1:26">
      <c r="A117" s="31">
        <v>27061</v>
      </c>
      <c r="B117" s="32">
        <v>5.0000000000000001E-3</v>
      </c>
      <c r="C117">
        <f t="shared" si="4"/>
        <v>2</v>
      </c>
      <c r="D117">
        <f t="shared" si="5"/>
        <v>2</v>
      </c>
      <c r="E117" t="str">
        <f t="shared" si="6"/>
        <v>Fevereiro</v>
      </c>
      <c r="F117">
        <f t="shared" si="7"/>
        <v>1974</v>
      </c>
      <c r="G117" t="str">
        <f>IF(AND(MENU!$AD$18='Juros '!E117,MENU!$AE$19='Juros '!F117),"OK","NÃO OK")</f>
        <v>NÃO OK</v>
      </c>
      <c r="H117" s="37" t="b">
        <f>IF(MENU!$C$10=2027,IF(G117="OK",SUM(B117:$B$690),0))</f>
        <v>0</v>
      </c>
      <c r="I117" s="37" t="b">
        <f>IF(MENU!$C$10=2026,IF(G117="OK",SUM(B117:$B$690),0))</f>
        <v>0</v>
      </c>
      <c r="J117" s="37" t="b">
        <f>IF(MENU!$C$10=2025,IF(G117="OK",SUM(B117:$B$690),0))</f>
        <v>0</v>
      </c>
      <c r="K117" s="37" t="b">
        <f>IF(MENU!$C$10=2024,IF(G117="OK",SUM(B117:$B$690),0))</f>
        <v>0</v>
      </c>
      <c r="L117" s="37" t="b">
        <f>IF(MENU!$C$10=2023,IF(G117="OK",SUM(B117:$B$690),0))</f>
        <v>0</v>
      </c>
      <c r="M117" s="37" t="b">
        <f>IF(MENU!$C$10=2022,IF(G117="OK",SUM(B117:$B$685),0))</f>
        <v>0</v>
      </c>
      <c r="N117" s="37" t="b">
        <f>IF(MENU!$C$10=2021,IF(G117="OK",SUM(B117:$B$673),0))</f>
        <v>0</v>
      </c>
      <c r="O117" s="37" t="b">
        <f>IF(MENU!$C$10=2020,IF(G117="OK",SUM(B117:$B$661,$B$680:$B$690),0))</f>
        <v>0</v>
      </c>
      <c r="P117" s="37" t="b">
        <f>IF(MENU!$C$10=2019,IF(G117="OK",SUM(B117:$B$649,$B$668:$B$690),0))</f>
        <v>0</v>
      </c>
      <c r="Q117">
        <f>IF(MENU!$C$10=2018,IF(G117="OK",SUM(B117:$B$637,$B$656:$B$690),0))</f>
        <v>0</v>
      </c>
      <c r="S117" t="e">
        <f>IF(AND(#REF!='Juros '!E117,#REF!='Juros '!F117),"OK","NÃO OK")</f>
        <v>#REF!</v>
      </c>
      <c r="T117" s="37" t="e">
        <f>IF(#REF!=2020,IF(S117="OK",SUM(B117:$B$661,$B$680:$B$690),0))</f>
        <v>#REF!</v>
      </c>
      <c r="V117" t="e">
        <f>IF(AND(#REF!='Juros '!E117,#REF!='Juros '!F117),"OK","NÃO OK")</f>
        <v>#REF!</v>
      </c>
      <c r="W117" s="37" t="e">
        <f>IF(#REF!=2020,IF(V117="OK",SUM($B117:B$661,$B$680:$B$690),0))</f>
        <v>#REF!</v>
      </c>
      <c r="Y117" t="e">
        <f>IF(AND(#REF!='Juros '!E117,#REF!='Juros '!F117),"OK","NÃO OK")</f>
        <v>#REF!</v>
      </c>
      <c r="Z117" s="37" t="e">
        <f>IF(#REF!=2020,IF(Y117="OK",SUM($B117:B$661,$B$680:$B$690),0))</f>
        <v>#REF!</v>
      </c>
    </row>
    <row r="118" spans="1:26">
      <c r="A118" s="31">
        <v>27089</v>
      </c>
      <c r="B118" s="32">
        <v>5.0000000000000001E-3</v>
      </c>
      <c r="C118">
        <f t="shared" si="4"/>
        <v>3</v>
      </c>
      <c r="D118">
        <f t="shared" si="5"/>
        <v>3</v>
      </c>
      <c r="E118" t="str">
        <f t="shared" si="6"/>
        <v>Março</v>
      </c>
      <c r="F118">
        <f t="shared" si="7"/>
        <v>1974</v>
      </c>
      <c r="G118" t="str">
        <f>IF(AND(MENU!$AD$18='Juros '!E118,MENU!$AE$19='Juros '!F118),"OK","NÃO OK")</f>
        <v>NÃO OK</v>
      </c>
      <c r="H118" s="37" t="b">
        <f>IF(MENU!$C$10=2027,IF(G118="OK",SUM(B118:$B$690),0))</f>
        <v>0</v>
      </c>
      <c r="I118" s="37" t="b">
        <f>IF(MENU!$C$10=2026,IF(G118="OK",SUM(B118:$B$690),0))</f>
        <v>0</v>
      </c>
      <c r="J118" s="37" t="b">
        <f>IF(MENU!$C$10=2025,IF(G118="OK",SUM(B118:$B$690),0))</f>
        <v>0</v>
      </c>
      <c r="K118" s="37" t="b">
        <f>IF(MENU!$C$10=2024,IF(G118="OK",SUM(B118:$B$690),0))</f>
        <v>0</v>
      </c>
      <c r="L118" s="37" t="b">
        <f>IF(MENU!$C$10=2023,IF(G118="OK",SUM(B118:$B$690),0))</f>
        <v>0</v>
      </c>
      <c r="M118" s="37" t="b">
        <f>IF(MENU!$C$10=2022,IF(G118="OK",SUM(B118:$B$685),0))</f>
        <v>0</v>
      </c>
      <c r="N118" s="37" t="b">
        <f>IF(MENU!$C$10=2021,IF(G118="OK",SUM(B118:$B$673),0))</f>
        <v>0</v>
      </c>
      <c r="O118" s="37" t="b">
        <f>IF(MENU!$C$10=2020,IF(G118="OK",SUM(B118:$B$661,$B$680:$B$690),0))</f>
        <v>0</v>
      </c>
      <c r="P118" s="37" t="b">
        <f>IF(MENU!$C$10=2019,IF(G118="OK",SUM(B118:$B$649,$B$668:$B$690),0))</f>
        <v>0</v>
      </c>
      <c r="Q118">
        <f>IF(MENU!$C$10=2018,IF(G118="OK",SUM(B118:$B$637,$B$656:$B$690),0))</f>
        <v>0</v>
      </c>
      <c r="S118" t="e">
        <f>IF(AND(#REF!='Juros '!E118,#REF!='Juros '!F118),"OK","NÃO OK")</f>
        <v>#REF!</v>
      </c>
      <c r="T118" s="37" t="e">
        <f>IF(#REF!=2020,IF(S118="OK",SUM(B118:$B$661,$B$680:$B$690),0))</f>
        <v>#REF!</v>
      </c>
      <c r="V118" t="e">
        <f>IF(AND(#REF!='Juros '!E118,#REF!='Juros '!F118),"OK","NÃO OK")</f>
        <v>#REF!</v>
      </c>
      <c r="W118" s="37" t="e">
        <f>IF(#REF!=2020,IF(V118="OK",SUM($B118:B$661,$B$680:$B$690),0))</f>
        <v>#REF!</v>
      </c>
      <c r="Y118" t="e">
        <f>IF(AND(#REF!='Juros '!E118,#REF!='Juros '!F118),"OK","NÃO OK")</f>
        <v>#REF!</v>
      </c>
      <c r="Z118" s="37" t="e">
        <f>IF(#REF!=2020,IF(Y118="OK",SUM($B118:B$661,$B$680:$B$690),0))</f>
        <v>#REF!</v>
      </c>
    </row>
    <row r="119" spans="1:26">
      <c r="A119" s="31">
        <v>27120</v>
      </c>
      <c r="B119" s="32">
        <v>5.0000000000000001E-3</v>
      </c>
      <c r="C119">
        <f t="shared" si="4"/>
        <v>4</v>
      </c>
      <c r="D119">
        <f t="shared" si="5"/>
        <v>4</v>
      </c>
      <c r="E119" t="str">
        <f t="shared" si="6"/>
        <v>Abril</v>
      </c>
      <c r="F119">
        <f t="shared" si="7"/>
        <v>1974</v>
      </c>
      <c r="G119" t="str">
        <f>IF(AND(MENU!$AD$18='Juros '!E119,MENU!$AE$19='Juros '!F119),"OK","NÃO OK")</f>
        <v>NÃO OK</v>
      </c>
      <c r="H119" s="37" t="b">
        <f>IF(MENU!$C$10=2027,IF(G119="OK",SUM(B119:$B$690),0))</f>
        <v>0</v>
      </c>
      <c r="I119" s="37" t="b">
        <f>IF(MENU!$C$10=2026,IF(G119="OK",SUM(B119:$B$690),0))</f>
        <v>0</v>
      </c>
      <c r="J119" s="37" t="b">
        <f>IF(MENU!$C$10=2025,IF(G119="OK",SUM(B119:$B$690),0))</f>
        <v>0</v>
      </c>
      <c r="K119" s="37" t="b">
        <f>IF(MENU!$C$10=2024,IF(G119="OK",SUM(B119:$B$690),0))</f>
        <v>0</v>
      </c>
      <c r="L119" s="37" t="b">
        <f>IF(MENU!$C$10=2023,IF(G119="OK",SUM(B119:$B$690),0))</f>
        <v>0</v>
      </c>
      <c r="M119" s="37" t="b">
        <f>IF(MENU!$C$10=2022,IF(G119="OK",SUM(B119:$B$685),0))</f>
        <v>0</v>
      </c>
      <c r="N119" s="37" t="b">
        <f>IF(MENU!$C$10=2021,IF(G119="OK",SUM(B119:$B$673),0))</f>
        <v>0</v>
      </c>
      <c r="O119" s="37" t="b">
        <f>IF(MENU!$C$10=2020,IF(G119="OK",SUM(B119:$B$661,$B$680:$B$690),0))</f>
        <v>0</v>
      </c>
      <c r="P119" s="37" t="b">
        <f>IF(MENU!$C$10=2019,IF(G119="OK",SUM(B119:$B$649,$B$668:$B$690),0))</f>
        <v>0</v>
      </c>
      <c r="Q119">
        <f>IF(MENU!$C$10=2018,IF(G119="OK",SUM(B119:$B$637,$B$656:$B$690),0))</f>
        <v>0</v>
      </c>
      <c r="S119" t="e">
        <f>IF(AND(#REF!='Juros '!E119,#REF!='Juros '!F119),"OK","NÃO OK")</f>
        <v>#REF!</v>
      </c>
      <c r="T119" s="37" t="e">
        <f>IF(#REF!=2020,IF(S119="OK",SUM(B119:$B$661,$B$680:$B$690),0))</f>
        <v>#REF!</v>
      </c>
      <c r="V119" t="e">
        <f>IF(AND(#REF!='Juros '!E119,#REF!='Juros '!F119),"OK","NÃO OK")</f>
        <v>#REF!</v>
      </c>
      <c r="W119" s="37" t="e">
        <f>IF(#REF!=2020,IF(V119="OK",SUM($B119:B$661,$B$680:$B$690),0))</f>
        <v>#REF!</v>
      </c>
      <c r="Y119" t="e">
        <f>IF(AND(#REF!='Juros '!E119,#REF!='Juros '!F119),"OK","NÃO OK")</f>
        <v>#REF!</v>
      </c>
      <c r="Z119" s="37" t="e">
        <f>IF(#REF!=2020,IF(Y119="OK",SUM($B119:B$661,$B$680:$B$690),0))</f>
        <v>#REF!</v>
      </c>
    </row>
    <row r="120" spans="1:26">
      <c r="A120" s="31">
        <v>27150</v>
      </c>
      <c r="B120" s="32">
        <v>5.0000000000000001E-3</v>
      </c>
      <c r="C120">
        <f t="shared" si="4"/>
        <v>5</v>
      </c>
      <c r="D120">
        <f t="shared" si="5"/>
        <v>5</v>
      </c>
      <c r="E120" t="str">
        <f t="shared" si="6"/>
        <v>Maio</v>
      </c>
      <c r="F120">
        <f t="shared" si="7"/>
        <v>1974</v>
      </c>
      <c r="G120" t="str">
        <f>IF(AND(MENU!$AD$18='Juros '!E120,MENU!$AE$19='Juros '!F120),"OK","NÃO OK")</f>
        <v>NÃO OK</v>
      </c>
      <c r="H120" s="37" t="b">
        <f>IF(MENU!$C$10=2027,IF(G120="OK",SUM(B120:$B$690),0))</f>
        <v>0</v>
      </c>
      <c r="I120" s="37" t="b">
        <f>IF(MENU!$C$10=2026,IF(G120="OK",SUM(B120:$B$690),0))</f>
        <v>0</v>
      </c>
      <c r="J120" s="37" t="b">
        <f>IF(MENU!$C$10=2025,IF(G120="OK",SUM(B120:$B$690),0))</f>
        <v>0</v>
      </c>
      <c r="K120" s="37" t="b">
        <f>IF(MENU!$C$10=2024,IF(G120="OK",SUM(B120:$B$690),0))</f>
        <v>0</v>
      </c>
      <c r="L120" s="37" t="b">
        <f>IF(MENU!$C$10=2023,IF(G120="OK",SUM(B120:$B$690),0))</f>
        <v>0</v>
      </c>
      <c r="M120" s="37" t="b">
        <f>IF(MENU!$C$10=2022,IF(G120="OK",SUM(B120:$B$685),0))</f>
        <v>0</v>
      </c>
      <c r="N120" s="37" t="b">
        <f>IF(MENU!$C$10=2021,IF(G120="OK",SUM(B120:$B$673),0))</f>
        <v>0</v>
      </c>
      <c r="O120" s="37" t="b">
        <f>IF(MENU!$C$10=2020,IF(G120="OK",SUM(B120:$B$661,$B$680:$B$690),0))</f>
        <v>0</v>
      </c>
      <c r="P120" s="37" t="b">
        <f>IF(MENU!$C$10=2019,IF(G120="OK",SUM(B120:$B$649,$B$668:$B$690),0))</f>
        <v>0</v>
      </c>
      <c r="Q120">
        <f>IF(MENU!$C$10=2018,IF(G120="OK",SUM(B120:$B$637,$B$656:$B$690),0))</f>
        <v>0</v>
      </c>
      <c r="S120" t="e">
        <f>IF(AND(#REF!='Juros '!E120,#REF!='Juros '!F120),"OK","NÃO OK")</f>
        <v>#REF!</v>
      </c>
      <c r="T120" s="37" t="e">
        <f>IF(#REF!=2020,IF(S120="OK",SUM(B120:$B$661,$B$680:$B$690),0))</f>
        <v>#REF!</v>
      </c>
      <c r="V120" t="e">
        <f>IF(AND(#REF!='Juros '!E120,#REF!='Juros '!F120),"OK","NÃO OK")</f>
        <v>#REF!</v>
      </c>
      <c r="W120" s="37" t="e">
        <f>IF(#REF!=2020,IF(V120="OK",SUM($B120:B$661,$B$680:$B$690),0))</f>
        <v>#REF!</v>
      </c>
      <c r="Y120" t="e">
        <f>IF(AND(#REF!='Juros '!E120,#REF!='Juros '!F120),"OK","NÃO OK")</f>
        <v>#REF!</v>
      </c>
      <c r="Z120" s="37" t="e">
        <f>IF(#REF!=2020,IF(Y120="OK",SUM($B120:B$661,$B$680:$B$690),0))</f>
        <v>#REF!</v>
      </c>
    </row>
    <row r="121" spans="1:26">
      <c r="A121" s="31">
        <v>27181</v>
      </c>
      <c r="B121" s="32">
        <v>5.0000000000000001E-3</v>
      </c>
      <c r="C121">
        <f t="shared" si="4"/>
        <v>6</v>
      </c>
      <c r="D121">
        <f t="shared" si="5"/>
        <v>6</v>
      </c>
      <c r="E121" t="str">
        <f t="shared" si="6"/>
        <v>Junho</v>
      </c>
      <c r="F121">
        <f t="shared" si="7"/>
        <v>1974</v>
      </c>
      <c r="G121" t="str">
        <f>IF(AND(MENU!$AD$18='Juros '!E121,MENU!$AE$19='Juros '!F121),"OK","NÃO OK")</f>
        <v>NÃO OK</v>
      </c>
      <c r="H121" s="37" t="b">
        <f>IF(MENU!$C$10=2027,IF(G121="OK",SUM(B121:$B$690),0))</f>
        <v>0</v>
      </c>
      <c r="I121" s="37" t="b">
        <f>IF(MENU!$C$10=2026,IF(G121="OK",SUM(B121:$B$690),0))</f>
        <v>0</v>
      </c>
      <c r="J121" s="37" t="b">
        <f>IF(MENU!$C$10=2025,IF(G121="OK",SUM(B121:$B$690),0))</f>
        <v>0</v>
      </c>
      <c r="K121" s="37" t="b">
        <f>IF(MENU!$C$10=2024,IF(G121="OK",SUM(B121:$B$690),0))</f>
        <v>0</v>
      </c>
      <c r="L121" s="37" t="b">
        <f>IF(MENU!$C$10=2023,IF(G121="OK",SUM(B121:$B$690),0))</f>
        <v>0</v>
      </c>
      <c r="M121" s="37" t="b">
        <f>IF(MENU!$C$10=2022,IF(G121="OK",SUM(B121:$B$685),0))</f>
        <v>0</v>
      </c>
      <c r="N121" s="37" t="b">
        <f>IF(MENU!$C$10=2021,IF(G121="OK",SUM(B121:$B$673),0))</f>
        <v>0</v>
      </c>
      <c r="O121" s="37" t="b">
        <f>IF(MENU!$C$10=2020,IF(G121="OK",SUM(B121:$B$661,$B$680:$B$690),0))</f>
        <v>0</v>
      </c>
      <c r="P121" s="37" t="b">
        <f>IF(MENU!$C$10=2019,IF(G121="OK",SUM(B121:$B$649,$B$668:$B$690),0))</f>
        <v>0</v>
      </c>
      <c r="Q121">
        <f>IF(MENU!$C$10=2018,IF(G121="OK",SUM(B121:$B$637,$B$656:$B$690),0))</f>
        <v>0</v>
      </c>
      <c r="S121" t="e">
        <f>IF(AND(#REF!='Juros '!E121,#REF!='Juros '!F121),"OK","NÃO OK")</f>
        <v>#REF!</v>
      </c>
      <c r="T121" s="37" t="e">
        <f>IF(#REF!=2020,IF(S121="OK",SUM(B121:$B$661,$B$680:$B$690),0))</f>
        <v>#REF!</v>
      </c>
      <c r="V121" t="e">
        <f>IF(AND(#REF!='Juros '!E121,#REF!='Juros '!F121),"OK","NÃO OK")</f>
        <v>#REF!</v>
      </c>
      <c r="W121" s="37" t="e">
        <f>IF(#REF!=2020,IF(V121="OK",SUM($B121:B$661,$B$680:$B$690),0))</f>
        <v>#REF!</v>
      </c>
      <c r="Y121" t="e">
        <f>IF(AND(#REF!='Juros '!E121,#REF!='Juros '!F121),"OK","NÃO OK")</f>
        <v>#REF!</v>
      </c>
      <c r="Z121" s="37" t="e">
        <f>IF(#REF!=2020,IF(Y121="OK",SUM($B121:B$661,$B$680:$B$690),0))</f>
        <v>#REF!</v>
      </c>
    </row>
    <row r="122" spans="1:26">
      <c r="A122" s="31">
        <v>27211</v>
      </c>
      <c r="B122" s="32">
        <v>5.0000000000000001E-3</v>
      </c>
      <c r="C122">
        <f t="shared" si="4"/>
        <v>7</v>
      </c>
      <c r="D122">
        <f t="shared" si="5"/>
        <v>7</v>
      </c>
      <c r="E122" t="str">
        <f t="shared" si="6"/>
        <v>Julho</v>
      </c>
      <c r="F122">
        <f t="shared" si="7"/>
        <v>1974</v>
      </c>
      <c r="G122" t="str">
        <f>IF(AND(MENU!$AD$18='Juros '!E122,MENU!$AE$19='Juros '!F122),"OK","NÃO OK")</f>
        <v>NÃO OK</v>
      </c>
      <c r="H122" s="37" t="b">
        <f>IF(MENU!$C$10=2027,IF(G122="OK",SUM(B122:$B$690),0))</f>
        <v>0</v>
      </c>
      <c r="I122" s="37" t="b">
        <f>IF(MENU!$C$10=2026,IF(G122="OK",SUM(B122:$B$690),0))</f>
        <v>0</v>
      </c>
      <c r="J122" s="37" t="b">
        <f>IF(MENU!$C$10=2025,IF(G122="OK",SUM(B122:$B$690),0))</f>
        <v>0</v>
      </c>
      <c r="K122" s="37" t="b">
        <f>IF(MENU!$C$10=2024,IF(G122="OK",SUM(B122:$B$690),0))</f>
        <v>0</v>
      </c>
      <c r="L122" s="37" t="b">
        <f>IF(MENU!$C$10=2023,IF(G122="OK",SUM(B122:$B$690),0))</f>
        <v>0</v>
      </c>
      <c r="M122" s="37" t="b">
        <f>IF(MENU!$C$10=2022,IF(G122="OK",SUM(B122:$B$685),0))</f>
        <v>0</v>
      </c>
      <c r="N122" s="37" t="b">
        <f>IF(MENU!$C$10=2021,IF(G122="OK",SUM(B122:$B$673),0))</f>
        <v>0</v>
      </c>
      <c r="O122" s="37" t="b">
        <f>IF(MENU!$C$10=2020,IF(G122="OK",SUM(B122:$B$661,$B$680:$B$690),0))</f>
        <v>0</v>
      </c>
      <c r="P122" s="37" t="b">
        <f>IF(MENU!$C$10=2019,IF(G122="OK",SUM(B122:$B$649,$B$668:$B$690),0))</f>
        <v>0</v>
      </c>
      <c r="Q122">
        <f>IF(MENU!$C$10=2018,IF(G122="OK",SUM(B122:$B$637,$B$656:$B$690),0))</f>
        <v>0</v>
      </c>
      <c r="S122" t="e">
        <f>IF(AND(#REF!='Juros '!E122,#REF!='Juros '!F122),"OK","NÃO OK")</f>
        <v>#REF!</v>
      </c>
      <c r="T122" s="37" t="e">
        <f>IF(#REF!=2020,IF(S122="OK",SUM(B122:$B$661,$B$680:$B$690),0))</f>
        <v>#REF!</v>
      </c>
      <c r="V122" t="e">
        <f>IF(AND(#REF!='Juros '!E122,#REF!='Juros '!F122),"OK","NÃO OK")</f>
        <v>#REF!</v>
      </c>
      <c r="W122" s="37" t="e">
        <f>IF(#REF!=2020,IF(V122="OK",SUM($B122:B$661,$B$680:$B$690),0))</f>
        <v>#REF!</v>
      </c>
      <c r="Y122" t="e">
        <f>IF(AND(#REF!='Juros '!E122,#REF!='Juros '!F122),"OK","NÃO OK")</f>
        <v>#REF!</v>
      </c>
      <c r="Z122" s="37" t="e">
        <f>IF(#REF!=2020,IF(Y122="OK",SUM($B122:B$661,$B$680:$B$690),0))</f>
        <v>#REF!</v>
      </c>
    </row>
    <row r="123" spans="1:26">
      <c r="A123" s="31">
        <v>27242</v>
      </c>
      <c r="B123" s="32">
        <v>5.0000000000000001E-3</v>
      </c>
      <c r="C123">
        <f t="shared" si="4"/>
        <v>8</v>
      </c>
      <c r="D123">
        <f t="shared" si="5"/>
        <v>8</v>
      </c>
      <c r="E123" t="str">
        <f t="shared" si="6"/>
        <v>Agosto</v>
      </c>
      <c r="F123">
        <f t="shared" si="7"/>
        <v>1974</v>
      </c>
      <c r="G123" t="str">
        <f>IF(AND(MENU!$AD$18='Juros '!E123,MENU!$AE$19='Juros '!F123),"OK","NÃO OK")</f>
        <v>NÃO OK</v>
      </c>
      <c r="H123" s="37" t="b">
        <f>IF(MENU!$C$10=2027,IF(G123="OK",SUM(B123:$B$690),0))</f>
        <v>0</v>
      </c>
      <c r="I123" s="37" t="b">
        <f>IF(MENU!$C$10=2026,IF(G123="OK",SUM(B123:$B$690),0))</f>
        <v>0</v>
      </c>
      <c r="J123" s="37" t="b">
        <f>IF(MENU!$C$10=2025,IF(G123="OK",SUM(B123:$B$690),0))</f>
        <v>0</v>
      </c>
      <c r="K123" s="37" t="b">
        <f>IF(MENU!$C$10=2024,IF(G123="OK",SUM(B123:$B$690),0))</f>
        <v>0</v>
      </c>
      <c r="L123" s="37" t="b">
        <f>IF(MENU!$C$10=2023,IF(G123="OK",SUM(B123:$B$690),0))</f>
        <v>0</v>
      </c>
      <c r="M123" s="37" t="b">
        <f>IF(MENU!$C$10=2022,IF(G123="OK",SUM(B123:$B$685),0))</f>
        <v>0</v>
      </c>
      <c r="N123" s="37" t="b">
        <f>IF(MENU!$C$10=2021,IF(G123="OK",SUM(B123:$B$673),0))</f>
        <v>0</v>
      </c>
      <c r="O123" s="37" t="b">
        <f>IF(MENU!$C$10=2020,IF(G123="OK",SUM(B123:$B$661,$B$680:$B$690),0))</f>
        <v>0</v>
      </c>
      <c r="P123" s="37" t="b">
        <f>IF(MENU!$C$10=2019,IF(G123="OK",SUM(B123:$B$649,$B$668:$B$690),0))</f>
        <v>0</v>
      </c>
      <c r="Q123">
        <f>IF(MENU!$C$10=2018,IF(G123="OK",SUM(B123:$B$637,$B$656:$B$690),0))</f>
        <v>0</v>
      </c>
      <c r="S123" t="e">
        <f>IF(AND(#REF!='Juros '!E123,#REF!='Juros '!F123),"OK","NÃO OK")</f>
        <v>#REF!</v>
      </c>
      <c r="T123" s="37" t="e">
        <f>IF(#REF!=2020,IF(S123="OK",SUM(B123:$B$661,$B$680:$B$690),0))</f>
        <v>#REF!</v>
      </c>
      <c r="V123" t="e">
        <f>IF(AND(#REF!='Juros '!E123,#REF!='Juros '!F123),"OK","NÃO OK")</f>
        <v>#REF!</v>
      </c>
      <c r="W123" s="37" t="e">
        <f>IF(#REF!=2020,IF(V123="OK",SUM($B123:B$661,$B$680:$B$690),0))</f>
        <v>#REF!</v>
      </c>
      <c r="Y123" t="e">
        <f>IF(AND(#REF!='Juros '!E123,#REF!='Juros '!F123),"OK","NÃO OK")</f>
        <v>#REF!</v>
      </c>
      <c r="Z123" s="37" t="e">
        <f>IF(#REF!=2020,IF(Y123="OK",SUM($B123:B$661,$B$680:$B$690),0))</f>
        <v>#REF!</v>
      </c>
    </row>
    <row r="124" spans="1:26">
      <c r="A124" s="31">
        <v>27273</v>
      </c>
      <c r="B124" s="32">
        <v>5.0000000000000001E-3</v>
      </c>
      <c r="C124">
        <f t="shared" si="4"/>
        <v>9</v>
      </c>
      <c r="D124">
        <f t="shared" si="5"/>
        <v>9</v>
      </c>
      <c r="E124" t="str">
        <f t="shared" si="6"/>
        <v>Setembro</v>
      </c>
      <c r="F124">
        <f t="shared" si="7"/>
        <v>1974</v>
      </c>
      <c r="G124" t="str">
        <f>IF(AND(MENU!$AD$18='Juros '!E124,MENU!$AE$19='Juros '!F124),"OK","NÃO OK")</f>
        <v>NÃO OK</v>
      </c>
      <c r="H124" s="37" t="b">
        <f>IF(MENU!$C$10=2027,IF(G124="OK",SUM(B124:$B$690),0))</f>
        <v>0</v>
      </c>
      <c r="I124" s="37" t="b">
        <f>IF(MENU!$C$10=2026,IF(G124="OK",SUM(B124:$B$690),0))</f>
        <v>0</v>
      </c>
      <c r="J124" s="37" t="b">
        <f>IF(MENU!$C$10=2025,IF(G124="OK",SUM(B124:$B$690),0))</f>
        <v>0</v>
      </c>
      <c r="K124" s="37" t="b">
        <f>IF(MENU!$C$10=2024,IF(G124="OK",SUM(B124:$B$690),0))</f>
        <v>0</v>
      </c>
      <c r="L124" s="37" t="b">
        <f>IF(MENU!$C$10=2023,IF(G124="OK",SUM(B124:$B$690),0))</f>
        <v>0</v>
      </c>
      <c r="M124" s="37" t="b">
        <f>IF(MENU!$C$10=2022,IF(G124="OK",SUM(B124:$B$685),0))</f>
        <v>0</v>
      </c>
      <c r="N124" s="37" t="b">
        <f>IF(MENU!$C$10=2021,IF(G124="OK",SUM(B124:$B$673),0))</f>
        <v>0</v>
      </c>
      <c r="O124" s="37" t="b">
        <f>IF(MENU!$C$10=2020,IF(G124="OK",SUM(B124:$B$661,$B$680:$B$690),0))</f>
        <v>0</v>
      </c>
      <c r="P124" s="37" t="b">
        <f>IF(MENU!$C$10=2019,IF(G124="OK",SUM(B124:$B$649,$B$668:$B$690),0))</f>
        <v>0</v>
      </c>
      <c r="Q124">
        <f>IF(MENU!$C$10=2018,IF(G124="OK",SUM(B124:$B$637,$B$656:$B$690),0))</f>
        <v>0</v>
      </c>
      <c r="S124" t="e">
        <f>IF(AND(#REF!='Juros '!E124,#REF!='Juros '!F124),"OK","NÃO OK")</f>
        <v>#REF!</v>
      </c>
      <c r="T124" s="37" t="e">
        <f>IF(#REF!=2020,IF(S124="OK",SUM(B124:$B$661,$B$680:$B$690),0))</f>
        <v>#REF!</v>
      </c>
      <c r="V124" t="e">
        <f>IF(AND(#REF!='Juros '!E124,#REF!='Juros '!F124),"OK","NÃO OK")</f>
        <v>#REF!</v>
      </c>
      <c r="W124" s="37" t="e">
        <f>IF(#REF!=2020,IF(V124="OK",SUM($B124:B$661,$B$680:$B$690),0))</f>
        <v>#REF!</v>
      </c>
      <c r="Y124" t="e">
        <f>IF(AND(#REF!='Juros '!E124,#REF!='Juros '!F124),"OK","NÃO OK")</f>
        <v>#REF!</v>
      </c>
      <c r="Z124" s="37" t="e">
        <f>IF(#REF!=2020,IF(Y124="OK",SUM($B124:B$661,$B$680:$B$690),0))</f>
        <v>#REF!</v>
      </c>
    </row>
    <row r="125" spans="1:26">
      <c r="A125" s="31">
        <v>27303</v>
      </c>
      <c r="B125" s="32">
        <v>5.0000000000000001E-3</v>
      </c>
      <c r="C125">
        <f t="shared" si="4"/>
        <v>10</v>
      </c>
      <c r="D125">
        <f t="shared" si="5"/>
        <v>10</v>
      </c>
      <c r="E125" t="str">
        <f t="shared" si="6"/>
        <v>Outubro</v>
      </c>
      <c r="F125">
        <f t="shared" si="7"/>
        <v>1974</v>
      </c>
      <c r="G125" t="str">
        <f>IF(AND(MENU!$AD$18='Juros '!E125,MENU!$AE$19='Juros '!F125),"OK","NÃO OK")</f>
        <v>NÃO OK</v>
      </c>
      <c r="H125" s="37" t="b">
        <f>IF(MENU!$C$10=2027,IF(G125="OK",SUM(B125:$B$690),0))</f>
        <v>0</v>
      </c>
      <c r="I125" s="37" t="b">
        <f>IF(MENU!$C$10=2026,IF(G125="OK",SUM(B125:$B$690),0))</f>
        <v>0</v>
      </c>
      <c r="J125" s="37" t="b">
        <f>IF(MENU!$C$10=2025,IF(G125="OK",SUM(B125:$B$690),0))</f>
        <v>0</v>
      </c>
      <c r="K125" s="37" t="b">
        <f>IF(MENU!$C$10=2024,IF(G125="OK",SUM(B125:$B$690),0))</f>
        <v>0</v>
      </c>
      <c r="L125" s="37" t="b">
        <f>IF(MENU!$C$10=2023,IF(G125="OK",SUM(B125:$B$690),0))</f>
        <v>0</v>
      </c>
      <c r="M125" s="37" t="b">
        <f>IF(MENU!$C$10=2022,IF(G125="OK",SUM(B125:$B$685),0))</f>
        <v>0</v>
      </c>
      <c r="N125" s="37" t="b">
        <f>IF(MENU!$C$10=2021,IF(G125="OK",SUM(B125:$B$673),0))</f>
        <v>0</v>
      </c>
      <c r="O125" s="37" t="b">
        <f>IF(MENU!$C$10=2020,IF(G125="OK",SUM(B125:$B$661,$B$680:$B$690),0))</f>
        <v>0</v>
      </c>
      <c r="P125" s="37" t="b">
        <f>IF(MENU!$C$10=2019,IF(G125="OK",SUM(B125:$B$649,$B$668:$B$690),0))</f>
        <v>0</v>
      </c>
      <c r="Q125">
        <f>IF(MENU!$C$10=2018,IF(G125="OK",SUM(B125:$B$637,$B$656:$B$690),0))</f>
        <v>0</v>
      </c>
      <c r="S125" t="e">
        <f>IF(AND(#REF!='Juros '!E125,#REF!='Juros '!F125),"OK","NÃO OK")</f>
        <v>#REF!</v>
      </c>
      <c r="T125" s="37" t="e">
        <f>IF(#REF!=2020,IF(S125="OK",SUM(B125:$B$661,$B$680:$B$690),0))</f>
        <v>#REF!</v>
      </c>
      <c r="V125" t="e">
        <f>IF(AND(#REF!='Juros '!E125,#REF!='Juros '!F125),"OK","NÃO OK")</f>
        <v>#REF!</v>
      </c>
      <c r="W125" s="37" t="e">
        <f>IF(#REF!=2020,IF(V125="OK",SUM($B125:B$661,$B$680:$B$690),0))</f>
        <v>#REF!</v>
      </c>
      <c r="Y125" t="e">
        <f>IF(AND(#REF!='Juros '!E125,#REF!='Juros '!F125),"OK","NÃO OK")</f>
        <v>#REF!</v>
      </c>
      <c r="Z125" s="37" t="e">
        <f>IF(#REF!=2020,IF(Y125="OK",SUM($B125:B$661,$B$680:$B$690),0))</f>
        <v>#REF!</v>
      </c>
    </row>
    <row r="126" spans="1:26">
      <c r="A126" s="31">
        <v>27334</v>
      </c>
      <c r="B126" s="32">
        <v>5.0000000000000001E-3</v>
      </c>
      <c r="C126">
        <f t="shared" si="4"/>
        <v>11</v>
      </c>
      <c r="D126">
        <f t="shared" si="5"/>
        <v>11</v>
      </c>
      <c r="E126" t="str">
        <f t="shared" si="6"/>
        <v>Novembro</v>
      </c>
      <c r="F126">
        <f t="shared" si="7"/>
        <v>1974</v>
      </c>
      <c r="G126" t="str">
        <f>IF(AND(MENU!$AD$18='Juros '!E126,MENU!$AE$19='Juros '!F126),"OK","NÃO OK")</f>
        <v>NÃO OK</v>
      </c>
      <c r="H126" s="37" t="b">
        <f>IF(MENU!$C$10=2027,IF(G126="OK",SUM(B126:$B$690),0))</f>
        <v>0</v>
      </c>
      <c r="I126" s="37" t="b">
        <f>IF(MENU!$C$10=2026,IF(G126="OK",SUM(B126:$B$690),0))</f>
        <v>0</v>
      </c>
      <c r="J126" s="37" t="b">
        <f>IF(MENU!$C$10=2025,IF(G126="OK",SUM(B126:$B$690),0))</f>
        <v>0</v>
      </c>
      <c r="K126" s="37" t="b">
        <f>IF(MENU!$C$10=2024,IF(G126="OK",SUM(B126:$B$690),0))</f>
        <v>0</v>
      </c>
      <c r="L126" s="37" t="b">
        <f>IF(MENU!$C$10=2023,IF(G126="OK",SUM(B126:$B$690),0))</f>
        <v>0</v>
      </c>
      <c r="M126" s="37" t="b">
        <f>IF(MENU!$C$10=2022,IF(G126="OK",SUM(B126:$B$685),0))</f>
        <v>0</v>
      </c>
      <c r="N126" s="37" t="b">
        <f>IF(MENU!$C$10=2021,IF(G126="OK",SUM(B126:$B$673),0))</f>
        <v>0</v>
      </c>
      <c r="O126" s="37" t="b">
        <f>IF(MENU!$C$10=2020,IF(G126="OK",SUM(B126:$B$661,$B$680:$B$690),0))</f>
        <v>0</v>
      </c>
      <c r="P126" s="37" t="b">
        <f>IF(MENU!$C$10=2019,IF(G126="OK",SUM(B126:$B$649,$B$668:$B$690),0))</f>
        <v>0</v>
      </c>
      <c r="Q126">
        <f>IF(MENU!$C$10=2018,IF(G126="OK",SUM(B126:$B$637,$B$656:$B$690),0))</f>
        <v>0</v>
      </c>
      <c r="S126" t="e">
        <f>IF(AND(#REF!='Juros '!E126,#REF!='Juros '!F126),"OK","NÃO OK")</f>
        <v>#REF!</v>
      </c>
      <c r="T126" s="37" t="e">
        <f>IF(#REF!=2020,IF(S126="OK",SUM(B126:$B$661,$B$680:$B$690),0))</f>
        <v>#REF!</v>
      </c>
      <c r="V126" t="e">
        <f>IF(AND(#REF!='Juros '!E126,#REF!='Juros '!F126),"OK","NÃO OK")</f>
        <v>#REF!</v>
      </c>
      <c r="W126" s="37" t="e">
        <f>IF(#REF!=2020,IF(V126="OK",SUM($B126:B$661,$B$680:$B$690),0))</f>
        <v>#REF!</v>
      </c>
      <c r="Y126" t="e">
        <f>IF(AND(#REF!='Juros '!E126,#REF!='Juros '!F126),"OK","NÃO OK")</f>
        <v>#REF!</v>
      </c>
      <c r="Z126" s="37" t="e">
        <f>IF(#REF!=2020,IF(Y126="OK",SUM($B126:B$661,$B$680:$B$690),0))</f>
        <v>#REF!</v>
      </c>
    </row>
    <row r="127" spans="1:26">
      <c r="A127" s="31">
        <v>27364</v>
      </c>
      <c r="B127" s="32">
        <v>5.0000000000000001E-3</v>
      </c>
      <c r="C127">
        <f t="shared" si="4"/>
        <v>12</v>
      </c>
      <c r="D127">
        <f t="shared" si="5"/>
        <v>12</v>
      </c>
      <c r="E127" t="str">
        <f t="shared" si="6"/>
        <v>Dezembro</v>
      </c>
      <c r="F127">
        <f t="shared" si="7"/>
        <v>1974</v>
      </c>
      <c r="G127" t="str">
        <f>IF(AND(MENU!$AD$18='Juros '!E127,MENU!$AE$19='Juros '!F127),"OK","NÃO OK")</f>
        <v>NÃO OK</v>
      </c>
      <c r="H127" s="37" t="b">
        <f>IF(MENU!$C$10=2027,IF(G127="OK",SUM(B127:$B$690),0))</f>
        <v>0</v>
      </c>
      <c r="I127" s="37" t="b">
        <f>IF(MENU!$C$10=2026,IF(G127="OK",SUM(B127:$B$690),0))</f>
        <v>0</v>
      </c>
      <c r="J127" s="37" t="b">
        <f>IF(MENU!$C$10=2025,IF(G127="OK",SUM(B127:$B$690),0))</f>
        <v>0</v>
      </c>
      <c r="K127" s="37" t="b">
        <f>IF(MENU!$C$10=2024,IF(G127="OK",SUM(B127:$B$690),0))</f>
        <v>0</v>
      </c>
      <c r="L127" s="37" t="b">
        <f>IF(MENU!$C$10=2023,IF(G127="OK",SUM(B127:$B$690),0))</f>
        <v>0</v>
      </c>
      <c r="M127" s="37" t="b">
        <f>IF(MENU!$C$10=2022,IF(G127="OK",SUM(B127:$B$685),0))</f>
        <v>0</v>
      </c>
      <c r="N127" s="37" t="b">
        <f>IF(MENU!$C$10=2021,IF(G127="OK",SUM(B127:$B$673),0))</f>
        <v>0</v>
      </c>
      <c r="O127" s="37" t="b">
        <f>IF(MENU!$C$10=2020,IF(G127="OK",SUM(B127:$B$661,$B$680:$B$690),0))</f>
        <v>0</v>
      </c>
      <c r="P127" s="37" t="b">
        <f>IF(MENU!$C$10=2019,IF(G127="OK",SUM(B127:$B$649,$B$668:$B$690),0))</f>
        <v>0</v>
      </c>
      <c r="Q127">
        <f>IF(MENU!$C$10=2018,IF(G127="OK",SUM(B127:$B$637,$B$656:$B$690),0))</f>
        <v>0</v>
      </c>
      <c r="S127" t="e">
        <f>IF(AND(#REF!='Juros '!E127,#REF!='Juros '!F127),"OK","NÃO OK")</f>
        <v>#REF!</v>
      </c>
      <c r="T127" s="37" t="e">
        <f>IF(#REF!=2020,IF(S127="OK",SUM(B127:$B$661,$B$680:$B$690),0))</f>
        <v>#REF!</v>
      </c>
      <c r="V127" t="e">
        <f>IF(AND(#REF!='Juros '!E127,#REF!='Juros '!F127),"OK","NÃO OK")</f>
        <v>#REF!</v>
      </c>
      <c r="W127" s="37" t="e">
        <f>IF(#REF!=2020,IF(V127="OK",SUM($B127:B$661,$B$680:$B$690),0))</f>
        <v>#REF!</v>
      </c>
      <c r="Y127" t="e">
        <f>IF(AND(#REF!='Juros '!E127,#REF!='Juros '!F127),"OK","NÃO OK")</f>
        <v>#REF!</v>
      </c>
      <c r="Z127" s="37" t="e">
        <f>IF(#REF!=2020,IF(Y127="OK",SUM($B127:B$661,$B$680:$B$690),0))</f>
        <v>#REF!</v>
      </c>
    </row>
    <row r="128" spans="1:26">
      <c r="A128" s="31">
        <v>27395</v>
      </c>
      <c r="B128" s="32">
        <v>5.0000000000000001E-3</v>
      </c>
      <c r="C128">
        <f t="shared" si="4"/>
        <v>1</v>
      </c>
      <c r="D128">
        <f t="shared" si="5"/>
        <v>1</v>
      </c>
      <c r="E128" t="str">
        <f t="shared" si="6"/>
        <v>Janeiro</v>
      </c>
      <c r="F128">
        <f t="shared" si="7"/>
        <v>1975</v>
      </c>
      <c r="G128" t="str">
        <f>IF(AND(MENU!$AD$18='Juros '!E128,MENU!$AE$19='Juros '!F128),"OK","NÃO OK")</f>
        <v>NÃO OK</v>
      </c>
      <c r="H128" s="37" t="b">
        <f>IF(MENU!$C$10=2027,IF(G128="OK",SUM(B128:$B$690),0))</f>
        <v>0</v>
      </c>
      <c r="I128" s="37" t="b">
        <f>IF(MENU!$C$10=2026,IF(G128="OK",SUM(B128:$B$690),0))</f>
        <v>0</v>
      </c>
      <c r="J128" s="37" t="b">
        <f>IF(MENU!$C$10=2025,IF(G128="OK",SUM(B128:$B$690),0))</f>
        <v>0</v>
      </c>
      <c r="K128" s="37" t="b">
        <f>IF(MENU!$C$10=2024,IF(G128="OK",SUM(B128:$B$690),0))</f>
        <v>0</v>
      </c>
      <c r="L128" s="37" t="b">
        <f>IF(MENU!$C$10=2023,IF(G128="OK",SUM(B128:$B$690),0))</f>
        <v>0</v>
      </c>
      <c r="M128" s="37" t="b">
        <f>IF(MENU!$C$10=2022,IF(G128="OK",SUM(B128:$B$685),0))</f>
        <v>0</v>
      </c>
      <c r="N128" s="37" t="b">
        <f>IF(MENU!$C$10=2021,IF(G128="OK",SUM(B128:$B$673),0))</f>
        <v>0</v>
      </c>
      <c r="O128" s="37" t="b">
        <f>IF(MENU!$C$10=2020,IF(G128="OK",SUM(B128:$B$661,$B$680:$B$690),0))</f>
        <v>0</v>
      </c>
      <c r="P128" s="37" t="b">
        <f>IF(MENU!$C$10=2019,IF(G128="OK",SUM(B128:$B$649,$B$668:$B$690),0))</f>
        <v>0</v>
      </c>
      <c r="Q128">
        <f>IF(MENU!$C$10=2018,IF(G128="OK",SUM(B128:$B$637,$B$656:$B$690),0))</f>
        <v>0</v>
      </c>
      <c r="S128" t="e">
        <f>IF(AND(#REF!='Juros '!E128,#REF!='Juros '!F128),"OK","NÃO OK")</f>
        <v>#REF!</v>
      </c>
      <c r="T128" s="37" t="e">
        <f>IF(#REF!=2020,IF(S128="OK",SUM(B128:$B$661,$B$680:$B$690),0))</f>
        <v>#REF!</v>
      </c>
      <c r="V128" t="e">
        <f>IF(AND(#REF!='Juros '!E128,#REF!='Juros '!F128),"OK","NÃO OK")</f>
        <v>#REF!</v>
      </c>
      <c r="W128" s="37" t="e">
        <f>IF(#REF!=2020,IF(V128="OK",SUM($B128:B$661,$B$680:$B$690),0))</f>
        <v>#REF!</v>
      </c>
      <c r="Y128" t="e">
        <f>IF(AND(#REF!='Juros '!E128,#REF!='Juros '!F128),"OK","NÃO OK")</f>
        <v>#REF!</v>
      </c>
      <c r="Z128" s="37" t="e">
        <f>IF(#REF!=2020,IF(Y128="OK",SUM($B128:B$661,$B$680:$B$690),0))</f>
        <v>#REF!</v>
      </c>
    </row>
    <row r="129" spans="1:26">
      <c r="A129" s="31">
        <v>27426</v>
      </c>
      <c r="B129" s="32">
        <v>5.0000000000000001E-3</v>
      </c>
      <c r="C129">
        <f t="shared" si="4"/>
        <v>2</v>
      </c>
      <c r="D129">
        <f t="shared" si="5"/>
        <v>2</v>
      </c>
      <c r="E129" t="str">
        <f t="shared" si="6"/>
        <v>Fevereiro</v>
      </c>
      <c r="F129">
        <f t="shared" si="7"/>
        <v>1975</v>
      </c>
      <c r="G129" t="str">
        <f>IF(AND(MENU!$AD$18='Juros '!E129,MENU!$AE$19='Juros '!F129),"OK","NÃO OK")</f>
        <v>NÃO OK</v>
      </c>
      <c r="H129" s="37" t="b">
        <f>IF(MENU!$C$10=2027,IF(G129="OK",SUM(B129:$B$690),0))</f>
        <v>0</v>
      </c>
      <c r="I129" s="37" t="b">
        <f>IF(MENU!$C$10=2026,IF(G129="OK",SUM(B129:$B$690),0))</f>
        <v>0</v>
      </c>
      <c r="J129" s="37" t="b">
        <f>IF(MENU!$C$10=2025,IF(G129="OK",SUM(B129:$B$690),0))</f>
        <v>0</v>
      </c>
      <c r="K129" s="37" t="b">
        <f>IF(MENU!$C$10=2024,IF(G129="OK",SUM(B129:$B$690),0))</f>
        <v>0</v>
      </c>
      <c r="L129" s="37" t="b">
        <f>IF(MENU!$C$10=2023,IF(G129="OK",SUM(B129:$B$690),0))</f>
        <v>0</v>
      </c>
      <c r="M129" s="37" t="b">
        <f>IF(MENU!$C$10=2022,IF(G129="OK",SUM(B129:$B$685),0))</f>
        <v>0</v>
      </c>
      <c r="N129" s="37" t="b">
        <f>IF(MENU!$C$10=2021,IF(G129="OK",SUM(B129:$B$673),0))</f>
        <v>0</v>
      </c>
      <c r="O129" s="37" t="b">
        <f>IF(MENU!$C$10=2020,IF(G129="OK",SUM(B129:$B$661,$B$680:$B$690),0))</f>
        <v>0</v>
      </c>
      <c r="P129" s="37" t="b">
        <f>IF(MENU!$C$10=2019,IF(G129="OK",SUM(B129:$B$649,$B$668:$B$690),0))</f>
        <v>0</v>
      </c>
      <c r="Q129">
        <f>IF(MENU!$C$10=2018,IF(G129="OK",SUM(B129:$B$637,$B$656:$B$690),0))</f>
        <v>0</v>
      </c>
      <c r="S129" t="e">
        <f>IF(AND(#REF!='Juros '!E129,#REF!='Juros '!F129),"OK","NÃO OK")</f>
        <v>#REF!</v>
      </c>
      <c r="T129" s="37" t="e">
        <f>IF(#REF!=2020,IF(S129="OK",SUM(B129:$B$661,$B$680:$B$690),0))</f>
        <v>#REF!</v>
      </c>
      <c r="V129" t="e">
        <f>IF(AND(#REF!='Juros '!E129,#REF!='Juros '!F129),"OK","NÃO OK")</f>
        <v>#REF!</v>
      </c>
      <c r="W129" s="37" t="e">
        <f>IF(#REF!=2020,IF(V129="OK",SUM($B129:B$661,$B$680:$B$690),0))</f>
        <v>#REF!</v>
      </c>
      <c r="Y129" t="e">
        <f>IF(AND(#REF!='Juros '!E129,#REF!='Juros '!F129),"OK","NÃO OK")</f>
        <v>#REF!</v>
      </c>
      <c r="Z129" s="37" t="e">
        <f>IF(#REF!=2020,IF(Y129="OK",SUM($B129:B$661,$B$680:$B$690),0))</f>
        <v>#REF!</v>
      </c>
    </row>
    <row r="130" spans="1:26">
      <c r="A130" s="31">
        <v>27454</v>
      </c>
      <c r="B130" s="32">
        <v>5.0000000000000001E-3</v>
      </c>
      <c r="C130">
        <f t="shared" si="4"/>
        <v>3</v>
      </c>
      <c r="D130">
        <f t="shared" si="5"/>
        <v>3</v>
      </c>
      <c r="E130" t="str">
        <f t="shared" si="6"/>
        <v>Março</v>
      </c>
      <c r="F130">
        <f t="shared" si="7"/>
        <v>1975</v>
      </c>
      <c r="G130" t="str">
        <f>IF(AND(MENU!$AD$18='Juros '!E130,MENU!$AE$19='Juros '!F130),"OK","NÃO OK")</f>
        <v>NÃO OK</v>
      </c>
      <c r="H130" s="37" t="b">
        <f>IF(MENU!$C$10=2027,IF(G130="OK",SUM(B130:$B$690),0))</f>
        <v>0</v>
      </c>
      <c r="I130" s="37" t="b">
        <f>IF(MENU!$C$10=2026,IF(G130="OK",SUM(B130:$B$690),0))</f>
        <v>0</v>
      </c>
      <c r="J130" s="37" t="b">
        <f>IF(MENU!$C$10=2025,IF(G130="OK",SUM(B130:$B$690),0))</f>
        <v>0</v>
      </c>
      <c r="K130" s="37" t="b">
        <f>IF(MENU!$C$10=2024,IF(G130="OK",SUM(B130:$B$690),0))</f>
        <v>0</v>
      </c>
      <c r="L130" s="37" t="b">
        <f>IF(MENU!$C$10=2023,IF(G130="OK",SUM(B130:$B$690),0))</f>
        <v>0</v>
      </c>
      <c r="M130" s="37" t="b">
        <f>IF(MENU!$C$10=2022,IF(G130="OK",SUM(B130:$B$685),0))</f>
        <v>0</v>
      </c>
      <c r="N130" s="37" t="b">
        <f>IF(MENU!$C$10=2021,IF(G130="OK",SUM(B130:$B$673),0))</f>
        <v>0</v>
      </c>
      <c r="O130" s="37" t="b">
        <f>IF(MENU!$C$10=2020,IF(G130="OK",SUM(B130:$B$661,$B$680:$B$690),0))</f>
        <v>0</v>
      </c>
      <c r="P130" s="37" t="b">
        <f>IF(MENU!$C$10=2019,IF(G130="OK",SUM(B130:$B$649,$B$668:$B$690),0))</f>
        <v>0</v>
      </c>
      <c r="Q130">
        <f>IF(MENU!$C$10=2018,IF(G130="OK",SUM(B130:$B$637,$B$656:$B$690),0))</f>
        <v>0</v>
      </c>
      <c r="S130" t="e">
        <f>IF(AND(#REF!='Juros '!E130,#REF!='Juros '!F130),"OK","NÃO OK")</f>
        <v>#REF!</v>
      </c>
      <c r="T130" s="37" t="e">
        <f>IF(#REF!=2020,IF(S130="OK",SUM(B130:$B$661,$B$680:$B$690),0))</f>
        <v>#REF!</v>
      </c>
      <c r="V130" t="e">
        <f>IF(AND(#REF!='Juros '!E130,#REF!='Juros '!F130),"OK","NÃO OK")</f>
        <v>#REF!</v>
      </c>
      <c r="W130" s="37" t="e">
        <f>IF(#REF!=2020,IF(V130="OK",SUM($B130:B$661,$B$680:$B$690),0))</f>
        <v>#REF!</v>
      </c>
      <c r="Y130" t="e">
        <f>IF(AND(#REF!='Juros '!E130,#REF!='Juros '!F130),"OK","NÃO OK")</f>
        <v>#REF!</v>
      </c>
      <c r="Z130" s="37" t="e">
        <f>IF(#REF!=2020,IF(Y130="OK",SUM($B130:B$661,$B$680:$B$690),0))</f>
        <v>#REF!</v>
      </c>
    </row>
    <row r="131" spans="1:26">
      <c r="A131" s="31">
        <v>27485</v>
      </c>
      <c r="B131" s="32">
        <v>5.0000000000000001E-3</v>
      </c>
      <c r="C131">
        <f t="shared" si="4"/>
        <v>4</v>
      </c>
      <c r="D131">
        <f t="shared" si="5"/>
        <v>4</v>
      </c>
      <c r="E131" t="str">
        <f t="shared" si="6"/>
        <v>Abril</v>
      </c>
      <c r="F131">
        <f t="shared" si="7"/>
        <v>1975</v>
      </c>
      <c r="G131" t="str">
        <f>IF(AND(MENU!$AD$18='Juros '!E131,MENU!$AE$19='Juros '!F131),"OK","NÃO OK")</f>
        <v>NÃO OK</v>
      </c>
      <c r="H131" s="37" t="b">
        <f>IF(MENU!$C$10=2027,IF(G131="OK",SUM(B131:$B$690),0))</f>
        <v>0</v>
      </c>
      <c r="I131" s="37" t="b">
        <f>IF(MENU!$C$10=2026,IF(G131="OK",SUM(B131:$B$690),0))</f>
        <v>0</v>
      </c>
      <c r="J131" s="37" t="b">
        <f>IF(MENU!$C$10=2025,IF(G131="OK",SUM(B131:$B$690),0))</f>
        <v>0</v>
      </c>
      <c r="K131" s="37" t="b">
        <f>IF(MENU!$C$10=2024,IF(G131="OK",SUM(B131:$B$690),0))</f>
        <v>0</v>
      </c>
      <c r="L131" s="37" t="b">
        <f>IF(MENU!$C$10=2023,IF(G131="OK",SUM(B131:$B$690),0))</f>
        <v>0</v>
      </c>
      <c r="M131" s="37" t="b">
        <f>IF(MENU!$C$10=2022,IF(G131="OK",SUM(B131:$B$685),0))</f>
        <v>0</v>
      </c>
      <c r="N131" s="37" t="b">
        <f>IF(MENU!$C$10=2021,IF(G131="OK",SUM(B131:$B$673),0))</f>
        <v>0</v>
      </c>
      <c r="O131" s="37" t="b">
        <f>IF(MENU!$C$10=2020,IF(G131="OK",SUM(B131:$B$661,$B$680:$B$690),0))</f>
        <v>0</v>
      </c>
      <c r="P131" s="37" t="b">
        <f>IF(MENU!$C$10=2019,IF(G131="OK",SUM(B131:$B$649,$B$668:$B$690),0))</f>
        <v>0</v>
      </c>
      <c r="Q131">
        <f>IF(MENU!$C$10=2018,IF(G131="OK",SUM(B131:$B$637,$B$656:$B$690),0))</f>
        <v>0</v>
      </c>
      <c r="S131" t="e">
        <f>IF(AND(#REF!='Juros '!E131,#REF!='Juros '!F131),"OK","NÃO OK")</f>
        <v>#REF!</v>
      </c>
      <c r="T131" s="37" t="e">
        <f>IF(#REF!=2020,IF(S131="OK",SUM(B131:$B$661,$B$680:$B$690),0))</f>
        <v>#REF!</v>
      </c>
      <c r="V131" t="e">
        <f>IF(AND(#REF!='Juros '!E131,#REF!='Juros '!F131),"OK","NÃO OK")</f>
        <v>#REF!</v>
      </c>
      <c r="W131" s="37" t="e">
        <f>IF(#REF!=2020,IF(V131="OK",SUM($B131:B$661,$B$680:$B$690),0))</f>
        <v>#REF!</v>
      </c>
      <c r="Y131" t="e">
        <f>IF(AND(#REF!='Juros '!E131,#REF!='Juros '!F131),"OK","NÃO OK")</f>
        <v>#REF!</v>
      </c>
      <c r="Z131" s="37" t="e">
        <f>IF(#REF!=2020,IF(Y131="OK",SUM($B131:B$661,$B$680:$B$690),0))</f>
        <v>#REF!</v>
      </c>
    </row>
    <row r="132" spans="1:26">
      <c r="A132" s="31">
        <v>27515</v>
      </c>
      <c r="B132" s="32">
        <v>5.0000000000000001E-3</v>
      </c>
      <c r="C132">
        <f t="shared" si="4"/>
        <v>5</v>
      </c>
      <c r="D132">
        <f t="shared" si="5"/>
        <v>5</v>
      </c>
      <c r="E132" t="str">
        <f t="shared" si="6"/>
        <v>Maio</v>
      </c>
      <c r="F132">
        <f t="shared" si="7"/>
        <v>1975</v>
      </c>
      <c r="G132" t="str">
        <f>IF(AND(MENU!$AD$18='Juros '!E132,MENU!$AE$19='Juros '!F132),"OK","NÃO OK")</f>
        <v>NÃO OK</v>
      </c>
      <c r="H132" s="37" t="b">
        <f>IF(MENU!$C$10=2027,IF(G132="OK",SUM(B132:$B$690),0))</f>
        <v>0</v>
      </c>
      <c r="I132" s="37" t="b">
        <f>IF(MENU!$C$10=2026,IF(G132="OK",SUM(B132:$B$690),0))</f>
        <v>0</v>
      </c>
      <c r="J132" s="37" t="b">
        <f>IF(MENU!$C$10=2025,IF(G132="OK",SUM(B132:$B$690),0))</f>
        <v>0</v>
      </c>
      <c r="K132" s="37" t="b">
        <f>IF(MENU!$C$10=2024,IF(G132="OK",SUM(B132:$B$690),0))</f>
        <v>0</v>
      </c>
      <c r="L132" s="37" t="b">
        <f>IF(MENU!$C$10=2023,IF(G132="OK",SUM(B132:$B$690),0))</f>
        <v>0</v>
      </c>
      <c r="M132" s="37" t="b">
        <f>IF(MENU!$C$10=2022,IF(G132="OK",SUM(B132:$B$685),0))</f>
        <v>0</v>
      </c>
      <c r="N132" s="37" t="b">
        <f>IF(MENU!$C$10=2021,IF(G132="OK",SUM(B132:$B$673),0))</f>
        <v>0</v>
      </c>
      <c r="O132" s="37" t="b">
        <f>IF(MENU!$C$10=2020,IF(G132="OK",SUM(B132:$B$661,$B$680:$B$690),0))</f>
        <v>0</v>
      </c>
      <c r="P132" s="37" t="b">
        <f>IF(MENU!$C$10=2019,IF(G132="OK",SUM(B132:$B$649,$B$668:$B$690),0))</f>
        <v>0</v>
      </c>
      <c r="Q132">
        <f>IF(MENU!$C$10=2018,IF(G132="OK",SUM(B132:$B$637,$B$656:$B$690),0))</f>
        <v>0</v>
      </c>
      <c r="S132" t="e">
        <f>IF(AND(#REF!='Juros '!E132,#REF!='Juros '!F132),"OK","NÃO OK")</f>
        <v>#REF!</v>
      </c>
      <c r="T132" s="37" t="e">
        <f>IF(#REF!=2020,IF(S132="OK",SUM(B132:$B$661,$B$680:$B$690),0))</f>
        <v>#REF!</v>
      </c>
      <c r="V132" t="e">
        <f>IF(AND(#REF!='Juros '!E132,#REF!='Juros '!F132),"OK","NÃO OK")</f>
        <v>#REF!</v>
      </c>
      <c r="W132" s="37" t="e">
        <f>IF(#REF!=2020,IF(V132="OK",SUM($B132:B$661,$B$680:$B$690),0))</f>
        <v>#REF!</v>
      </c>
      <c r="Y132" t="e">
        <f>IF(AND(#REF!='Juros '!E132,#REF!='Juros '!F132),"OK","NÃO OK")</f>
        <v>#REF!</v>
      </c>
      <c r="Z132" s="37" t="e">
        <f>IF(#REF!=2020,IF(Y132="OK",SUM($B132:B$661,$B$680:$B$690),0))</f>
        <v>#REF!</v>
      </c>
    </row>
    <row r="133" spans="1:26">
      <c r="A133" s="31">
        <v>27546</v>
      </c>
      <c r="B133" s="32">
        <v>5.0000000000000001E-3</v>
      </c>
      <c r="C133">
        <f t="shared" ref="C133:C196" si="8">MONTH(A133)</f>
        <v>6</v>
      </c>
      <c r="D133">
        <f t="shared" ref="D133:D196" si="9">C133</f>
        <v>6</v>
      </c>
      <c r="E133" t="str">
        <f t="shared" ref="E133:E196" si="10">VLOOKUP(D133,$AD$1:$AE$12,2,0)</f>
        <v>Junho</v>
      </c>
      <c r="F133">
        <f t="shared" ref="F133:F196" si="11">YEAR(A133)</f>
        <v>1975</v>
      </c>
      <c r="G133" t="str">
        <f>IF(AND(MENU!$AD$18='Juros '!E133,MENU!$AE$19='Juros '!F133),"OK","NÃO OK")</f>
        <v>NÃO OK</v>
      </c>
      <c r="H133" s="37" t="b">
        <f>IF(MENU!$C$10=2027,IF(G133="OK",SUM(B133:$B$690),0))</f>
        <v>0</v>
      </c>
      <c r="I133" s="37" t="b">
        <f>IF(MENU!$C$10=2026,IF(G133="OK",SUM(B133:$B$690),0))</f>
        <v>0</v>
      </c>
      <c r="J133" s="37" t="b">
        <f>IF(MENU!$C$10=2025,IF(G133="OK",SUM(B133:$B$690),0))</f>
        <v>0</v>
      </c>
      <c r="K133" s="37" t="b">
        <f>IF(MENU!$C$10=2024,IF(G133="OK",SUM(B133:$B$690),0))</f>
        <v>0</v>
      </c>
      <c r="L133" s="37" t="b">
        <f>IF(MENU!$C$10=2023,IF(G133="OK",SUM(B133:$B$690),0))</f>
        <v>0</v>
      </c>
      <c r="M133" s="37" t="b">
        <f>IF(MENU!$C$10=2022,IF(G133="OK",SUM(B133:$B$685),0))</f>
        <v>0</v>
      </c>
      <c r="N133" s="37" t="b">
        <f>IF(MENU!$C$10=2021,IF(G133="OK",SUM(B133:$B$673),0))</f>
        <v>0</v>
      </c>
      <c r="O133" s="37" t="b">
        <f>IF(MENU!$C$10=2020,IF(G133="OK",SUM(B133:$B$661,$B$680:$B$690),0))</f>
        <v>0</v>
      </c>
      <c r="P133" s="37" t="b">
        <f>IF(MENU!$C$10=2019,IF(G133="OK",SUM(B133:$B$649,$B$668:$B$690),0))</f>
        <v>0</v>
      </c>
      <c r="Q133">
        <f>IF(MENU!$C$10=2018,IF(G133="OK",SUM(B133:$B$637,$B$656:$B$690),0))</f>
        <v>0</v>
      </c>
      <c r="S133" t="e">
        <f>IF(AND(#REF!='Juros '!E133,#REF!='Juros '!F133),"OK","NÃO OK")</f>
        <v>#REF!</v>
      </c>
      <c r="T133" s="37" t="e">
        <f>IF(#REF!=2020,IF(S133="OK",SUM(B133:$B$661,$B$680:$B$690),0))</f>
        <v>#REF!</v>
      </c>
      <c r="V133" t="e">
        <f>IF(AND(#REF!='Juros '!E133,#REF!='Juros '!F133),"OK","NÃO OK")</f>
        <v>#REF!</v>
      </c>
      <c r="W133" s="37" t="e">
        <f>IF(#REF!=2020,IF(V133="OK",SUM($B133:B$661,$B$680:$B$690),0))</f>
        <v>#REF!</v>
      </c>
      <c r="Y133" t="e">
        <f>IF(AND(#REF!='Juros '!E133,#REF!='Juros '!F133),"OK","NÃO OK")</f>
        <v>#REF!</v>
      </c>
      <c r="Z133" s="37" t="e">
        <f>IF(#REF!=2020,IF(Y133="OK",SUM($B133:B$661,$B$680:$B$690),0))</f>
        <v>#REF!</v>
      </c>
    </row>
    <row r="134" spans="1:26">
      <c r="A134" s="31">
        <v>27576</v>
      </c>
      <c r="B134" s="32">
        <v>5.0000000000000001E-3</v>
      </c>
      <c r="C134">
        <f t="shared" si="8"/>
        <v>7</v>
      </c>
      <c r="D134">
        <f t="shared" si="9"/>
        <v>7</v>
      </c>
      <c r="E134" t="str">
        <f t="shared" si="10"/>
        <v>Julho</v>
      </c>
      <c r="F134">
        <f t="shared" si="11"/>
        <v>1975</v>
      </c>
      <c r="G134" t="str">
        <f>IF(AND(MENU!$AD$18='Juros '!E134,MENU!$AE$19='Juros '!F134),"OK","NÃO OK")</f>
        <v>NÃO OK</v>
      </c>
      <c r="H134" s="37" t="b">
        <f>IF(MENU!$C$10=2027,IF(G134="OK",SUM(B134:$B$690),0))</f>
        <v>0</v>
      </c>
      <c r="I134" s="37" t="b">
        <f>IF(MENU!$C$10=2026,IF(G134="OK",SUM(B134:$B$690),0))</f>
        <v>0</v>
      </c>
      <c r="J134" s="37" t="b">
        <f>IF(MENU!$C$10=2025,IF(G134="OK",SUM(B134:$B$690),0))</f>
        <v>0</v>
      </c>
      <c r="K134" s="37" t="b">
        <f>IF(MENU!$C$10=2024,IF(G134="OK",SUM(B134:$B$690),0))</f>
        <v>0</v>
      </c>
      <c r="L134" s="37" t="b">
        <f>IF(MENU!$C$10=2023,IF(G134="OK",SUM(B134:$B$690),0))</f>
        <v>0</v>
      </c>
      <c r="M134" s="37" t="b">
        <f>IF(MENU!$C$10=2022,IF(G134="OK",SUM(B134:$B$685),0))</f>
        <v>0</v>
      </c>
      <c r="N134" s="37" t="b">
        <f>IF(MENU!$C$10=2021,IF(G134="OK",SUM(B134:$B$673),0))</f>
        <v>0</v>
      </c>
      <c r="O134" s="37" t="b">
        <f>IF(MENU!$C$10=2020,IF(G134="OK",SUM(B134:$B$661,$B$680:$B$690),0))</f>
        <v>0</v>
      </c>
      <c r="P134" s="37" t="b">
        <f>IF(MENU!$C$10=2019,IF(G134="OK",SUM(B134:$B$649,$B$668:$B$690),0))</f>
        <v>0</v>
      </c>
      <c r="Q134">
        <f>IF(MENU!$C$10=2018,IF(G134="OK",SUM(B134:$B$637,$B$656:$B$690),0))</f>
        <v>0</v>
      </c>
      <c r="S134" t="e">
        <f>IF(AND(#REF!='Juros '!E134,#REF!='Juros '!F134),"OK","NÃO OK")</f>
        <v>#REF!</v>
      </c>
      <c r="T134" s="37" t="e">
        <f>IF(#REF!=2020,IF(S134="OK",SUM(B134:$B$661,$B$680:$B$690),0))</f>
        <v>#REF!</v>
      </c>
      <c r="V134" t="e">
        <f>IF(AND(#REF!='Juros '!E134,#REF!='Juros '!F134),"OK","NÃO OK")</f>
        <v>#REF!</v>
      </c>
      <c r="W134" s="37" t="e">
        <f>IF(#REF!=2020,IF(V134="OK",SUM($B134:B$661,$B$680:$B$690),0))</f>
        <v>#REF!</v>
      </c>
      <c r="Y134" t="e">
        <f>IF(AND(#REF!='Juros '!E134,#REF!='Juros '!F134),"OK","NÃO OK")</f>
        <v>#REF!</v>
      </c>
      <c r="Z134" s="37" t="e">
        <f>IF(#REF!=2020,IF(Y134="OK",SUM($B134:B$661,$B$680:$B$690),0))</f>
        <v>#REF!</v>
      </c>
    </row>
    <row r="135" spans="1:26">
      <c r="A135" s="31">
        <v>27607</v>
      </c>
      <c r="B135" s="32">
        <v>5.0000000000000001E-3</v>
      </c>
      <c r="C135">
        <f t="shared" si="8"/>
        <v>8</v>
      </c>
      <c r="D135">
        <f t="shared" si="9"/>
        <v>8</v>
      </c>
      <c r="E135" t="str">
        <f t="shared" si="10"/>
        <v>Agosto</v>
      </c>
      <c r="F135">
        <f t="shared" si="11"/>
        <v>1975</v>
      </c>
      <c r="G135" t="str">
        <f>IF(AND(MENU!$AD$18='Juros '!E135,MENU!$AE$19='Juros '!F135),"OK","NÃO OK")</f>
        <v>NÃO OK</v>
      </c>
      <c r="H135" s="37" t="b">
        <f>IF(MENU!$C$10=2027,IF(G135="OK",SUM(B135:$B$690),0))</f>
        <v>0</v>
      </c>
      <c r="I135" s="37" t="b">
        <f>IF(MENU!$C$10=2026,IF(G135="OK",SUM(B135:$B$690),0))</f>
        <v>0</v>
      </c>
      <c r="J135" s="37" t="b">
        <f>IF(MENU!$C$10=2025,IF(G135="OK",SUM(B135:$B$690),0))</f>
        <v>0</v>
      </c>
      <c r="K135" s="37" t="b">
        <f>IF(MENU!$C$10=2024,IF(G135="OK",SUM(B135:$B$690),0))</f>
        <v>0</v>
      </c>
      <c r="L135" s="37" t="b">
        <f>IF(MENU!$C$10=2023,IF(G135="OK",SUM(B135:$B$690),0))</f>
        <v>0</v>
      </c>
      <c r="M135" s="37" t="b">
        <f>IF(MENU!$C$10=2022,IF(G135="OK",SUM(B135:$B$685),0))</f>
        <v>0</v>
      </c>
      <c r="N135" s="37" t="b">
        <f>IF(MENU!$C$10=2021,IF(G135="OK",SUM(B135:$B$673),0))</f>
        <v>0</v>
      </c>
      <c r="O135" s="37" t="b">
        <f>IF(MENU!$C$10=2020,IF(G135="OK",SUM(B135:$B$661,$B$680:$B$690),0))</f>
        <v>0</v>
      </c>
      <c r="P135" s="37" t="b">
        <f>IF(MENU!$C$10=2019,IF(G135="OK",SUM(B135:$B$649,$B$668:$B$690),0))</f>
        <v>0</v>
      </c>
      <c r="Q135">
        <f>IF(MENU!$C$10=2018,IF(G135="OK",SUM(B135:$B$637,$B$656:$B$690),0))</f>
        <v>0</v>
      </c>
      <c r="S135" t="e">
        <f>IF(AND(#REF!='Juros '!E135,#REF!='Juros '!F135),"OK","NÃO OK")</f>
        <v>#REF!</v>
      </c>
      <c r="T135" s="37" t="e">
        <f>IF(#REF!=2020,IF(S135="OK",SUM(B135:$B$661,$B$680:$B$690),0))</f>
        <v>#REF!</v>
      </c>
      <c r="V135" t="e">
        <f>IF(AND(#REF!='Juros '!E135,#REF!='Juros '!F135),"OK","NÃO OK")</f>
        <v>#REF!</v>
      </c>
      <c r="W135" s="37" t="e">
        <f>IF(#REF!=2020,IF(V135="OK",SUM($B135:B$661,$B$680:$B$690),0))</f>
        <v>#REF!</v>
      </c>
      <c r="Y135" t="e">
        <f>IF(AND(#REF!='Juros '!E135,#REF!='Juros '!F135),"OK","NÃO OK")</f>
        <v>#REF!</v>
      </c>
      <c r="Z135" s="37" t="e">
        <f>IF(#REF!=2020,IF(Y135="OK",SUM($B135:B$661,$B$680:$B$690),0))</f>
        <v>#REF!</v>
      </c>
    </row>
    <row r="136" spans="1:26">
      <c r="A136" s="31">
        <v>27638</v>
      </c>
      <c r="B136" s="32">
        <v>5.0000000000000001E-3</v>
      </c>
      <c r="C136">
        <f t="shared" si="8"/>
        <v>9</v>
      </c>
      <c r="D136">
        <f t="shared" si="9"/>
        <v>9</v>
      </c>
      <c r="E136" t="str">
        <f t="shared" si="10"/>
        <v>Setembro</v>
      </c>
      <c r="F136">
        <f t="shared" si="11"/>
        <v>1975</v>
      </c>
      <c r="G136" t="str">
        <f>IF(AND(MENU!$AD$18='Juros '!E136,MENU!$AE$19='Juros '!F136),"OK","NÃO OK")</f>
        <v>NÃO OK</v>
      </c>
      <c r="H136" s="37" t="b">
        <f>IF(MENU!$C$10=2027,IF(G136="OK",SUM(B136:$B$690),0))</f>
        <v>0</v>
      </c>
      <c r="I136" s="37" t="b">
        <f>IF(MENU!$C$10=2026,IF(G136="OK",SUM(B136:$B$690),0))</f>
        <v>0</v>
      </c>
      <c r="J136" s="37" t="b">
        <f>IF(MENU!$C$10=2025,IF(G136="OK",SUM(B136:$B$690),0))</f>
        <v>0</v>
      </c>
      <c r="K136" s="37" t="b">
        <f>IF(MENU!$C$10=2024,IF(G136="OK",SUM(B136:$B$690),0))</f>
        <v>0</v>
      </c>
      <c r="L136" s="37" t="b">
        <f>IF(MENU!$C$10=2023,IF(G136="OK",SUM(B136:$B$690),0))</f>
        <v>0</v>
      </c>
      <c r="M136" s="37" t="b">
        <f>IF(MENU!$C$10=2022,IF(G136="OK",SUM(B136:$B$685),0))</f>
        <v>0</v>
      </c>
      <c r="N136" s="37" t="b">
        <f>IF(MENU!$C$10=2021,IF(G136="OK",SUM(B136:$B$673),0))</f>
        <v>0</v>
      </c>
      <c r="O136" s="37" t="b">
        <f>IF(MENU!$C$10=2020,IF(G136="OK",SUM(B136:$B$661,$B$680:$B$690),0))</f>
        <v>0</v>
      </c>
      <c r="P136" s="37" t="b">
        <f>IF(MENU!$C$10=2019,IF(G136="OK",SUM(B136:$B$649,$B$668:$B$690),0))</f>
        <v>0</v>
      </c>
      <c r="Q136">
        <f>IF(MENU!$C$10=2018,IF(G136="OK",SUM(B136:$B$637,$B$656:$B$690),0))</f>
        <v>0</v>
      </c>
      <c r="S136" t="e">
        <f>IF(AND(#REF!='Juros '!E136,#REF!='Juros '!F136),"OK","NÃO OK")</f>
        <v>#REF!</v>
      </c>
      <c r="T136" s="37" t="e">
        <f>IF(#REF!=2020,IF(S136="OK",SUM(B136:$B$661,$B$680:$B$690),0))</f>
        <v>#REF!</v>
      </c>
      <c r="V136" t="e">
        <f>IF(AND(#REF!='Juros '!E136,#REF!='Juros '!F136),"OK","NÃO OK")</f>
        <v>#REF!</v>
      </c>
      <c r="W136" s="37" t="e">
        <f>IF(#REF!=2020,IF(V136="OK",SUM($B136:B$661,$B$680:$B$690),0))</f>
        <v>#REF!</v>
      </c>
      <c r="Y136" t="e">
        <f>IF(AND(#REF!='Juros '!E136,#REF!='Juros '!F136),"OK","NÃO OK")</f>
        <v>#REF!</v>
      </c>
      <c r="Z136" s="37" t="e">
        <f>IF(#REF!=2020,IF(Y136="OK",SUM($B136:B$661,$B$680:$B$690),0))</f>
        <v>#REF!</v>
      </c>
    </row>
    <row r="137" spans="1:26">
      <c r="A137" s="31">
        <v>27668</v>
      </c>
      <c r="B137" s="32">
        <v>5.0000000000000001E-3</v>
      </c>
      <c r="C137">
        <f t="shared" si="8"/>
        <v>10</v>
      </c>
      <c r="D137">
        <f t="shared" si="9"/>
        <v>10</v>
      </c>
      <c r="E137" t="str">
        <f t="shared" si="10"/>
        <v>Outubro</v>
      </c>
      <c r="F137">
        <f t="shared" si="11"/>
        <v>1975</v>
      </c>
      <c r="G137" t="str">
        <f>IF(AND(MENU!$AD$18='Juros '!E137,MENU!$AE$19='Juros '!F137),"OK","NÃO OK")</f>
        <v>NÃO OK</v>
      </c>
      <c r="H137" s="37" t="b">
        <f>IF(MENU!$C$10=2027,IF(G137="OK",SUM(B137:$B$690),0))</f>
        <v>0</v>
      </c>
      <c r="I137" s="37" t="b">
        <f>IF(MENU!$C$10=2026,IF(G137="OK",SUM(B137:$B$690),0))</f>
        <v>0</v>
      </c>
      <c r="J137" s="37" t="b">
        <f>IF(MENU!$C$10=2025,IF(G137="OK",SUM(B137:$B$690),0))</f>
        <v>0</v>
      </c>
      <c r="K137" s="37" t="b">
        <f>IF(MENU!$C$10=2024,IF(G137="OK",SUM(B137:$B$690),0))</f>
        <v>0</v>
      </c>
      <c r="L137" s="37" t="b">
        <f>IF(MENU!$C$10=2023,IF(G137="OK",SUM(B137:$B$690),0))</f>
        <v>0</v>
      </c>
      <c r="M137" s="37" t="b">
        <f>IF(MENU!$C$10=2022,IF(G137="OK",SUM(B137:$B$685),0))</f>
        <v>0</v>
      </c>
      <c r="N137" s="37" t="b">
        <f>IF(MENU!$C$10=2021,IF(G137="OK",SUM(B137:$B$673),0))</f>
        <v>0</v>
      </c>
      <c r="O137" s="37" t="b">
        <f>IF(MENU!$C$10=2020,IF(G137="OK",SUM(B137:$B$661,$B$680:$B$690),0))</f>
        <v>0</v>
      </c>
      <c r="P137" s="37" t="b">
        <f>IF(MENU!$C$10=2019,IF(G137="OK",SUM(B137:$B$649,$B$668:$B$690),0))</f>
        <v>0</v>
      </c>
      <c r="Q137">
        <f>IF(MENU!$C$10=2018,IF(G137="OK",SUM(B137:$B$637,$B$656:$B$690),0))</f>
        <v>0</v>
      </c>
      <c r="S137" t="e">
        <f>IF(AND(#REF!='Juros '!E137,#REF!='Juros '!F137),"OK","NÃO OK")</f>
        <v>#REF!</v>
      </c>
      <c r="T137" s="37" t="e">
        <f>IF(#REF!=2020,IF(S137="OK",SUM(B137:$B$661,$B$680:$B$690),0))</f>
        <v>#REF!</v>
      </c>
      <c r="V137" t="e">
        <f>IF(AND(#REF!='Juros '!E137,#REF!='Juros '!F137),"OK","NÃO OK")</f>
        <v>#REF!</v>
      </c>
      <c r="W137" s="37" t="e">
        <f>IF(#REF!=2020,IF(V137="OK",SUM($B137:B$661,$B$680:$B$690),0))</f>
        <v>#REF!</v>
      </c>
      <c r="Y137" t="e">
        <f>IF(AND(#REF!='Juros '!E137,#REF!='Juros '!F137),"OK","NÃO OK")</f>
        <v>#REF!</v>
      </c>
      <c r="Z137" s="37" t="e">
        <f>IF(#REF!=2020,IF(Y137="OK",SUM($B137:B$661,$B$680:$B$690),0))</f>
        <v>#REF!</v>
      </c>
    </row>
    <row r="138" spans="1:26">
      <c r="A138" s="31">
        <v>27699</v>
      </c>
      <c r="B138" s="32">
        <v>5.0000000000000001E-3</v>
      </c>
      <c r="C138">
        <f t="shared" si="8"/>
        <v>11</v>
      </c>
      <c r="D138">
        <f t="shared" si="9"/>
        <v>11</v>
      </c>
      <c r="E138" t="str">
        <f t="shared" si="10"/>
        <v>Novembro</v>
      </c>
      <c r="F138">
        <f t="shared" si="11"/>
        <v>1975</v>
      </c>
      <c r="G138" t="str">
        <f>IF(AND(MENU!$AD$18='Juros '!E138,MENU!$AE$19='Juros '!F138),"OK","NÃO OK")</f>
        <v>NÃO OK</v>
      </c>
      <c r="H138" s="37" t="b">
        <f>IF(MENU!$C$10=2027,IF(G138="OK",SUM(B138:$B$690),0))</f>
        <v>0</v>
      </c>
      <c r="I138" s="37" t="b">
        <f>IF(MENU!$C$10=2026,IF(G138="OK",SUM(B138:$B$690),0))</f>
        <v>0</v>
      </c>
      <c r="J138" s="37" t="b">
        <f>IF(MENU!$C$10=2025,IF(G138="OK",SUM(B138:$B$690),0))</f>
        <v>0</v>
      </c>
      <c r="K138" s="37" t="b">
        <f>IF(MENU!$C$10=2024,IF(G138="OK",SUM(B138:$B$690),0))</f>
        <v>0</v>
      </c>
      <c r="L138" s="37" t="b">
        <f>IF(MENU!$C$10=2023,IF(G138="OK",SUM(B138:$B$690),0))</f>
        <v>0</v>
      </c>
      <c r="M138" s="37" t="b">
        <f>IF(MENU!$C$10=2022,IF(G138="OK",SUM(B138:$B$685),0))</f>
        <v>0</v>
      </c>
      <c r="N138" s="37" t="b">
        <f>IF(MENU!$C$10=2021,IF(G138="OK",SUM(B138:$B$673),0))</f>
        <v>0</v>
      </c>
      <c r="O138" s="37" t="b">
        <f>IF(MENU!$C$10=2020,IF(G138="OK",SUM(B138:$B$661,$B$680:$B$690),0))</f>
        <v>0</v>
      </c>
      <c r="P138" s="37" t="b">
        <f>IF(MENU!$C$10=2019,IF(G138="OK",SUM(B138:$B$649,$B$668:$B$690),0))</f>
        <v>0</v>
      </c>
      <c r="Q138">
        <f>IF(MENU!$C$10=2018,IF(G138="OK",SUM(B138:$B$637,$B$656:$B$690),0))</f>
        <v>0</v>
      </c>
      <c r="S138" t="e">
        <f>IF(AND(#REF!='Juros '!E138,#REF!='Juros '!F138),"OK","NÃO OK")</f>
        <v>#REF!</v>
      </c>
      <c r="T138" s="37" t="e">
        <f>IF(#REF!=2020,IF(S138="OK",SUM(B138:$B$661,$B$680:$B$690),0))</f>
        <v>#REF!</v>
      </c>
      <c r="V138" t="e">
        <f>IF(AND(#REF!='Juros '!E138,#REF!='Juros '!F138),"OK","NÃO OK")</f>
        <v>#REF!</v>
      </c>
      <c r="W138" s="37" t="e">
        <f>IF(#REF!=2020,IF(V138="OK",SUM($B138:B$661,$B$680:$B$690),0))</f>
        <v>#REF!</v>
      </c>
      <c r="Y138" t="e">
        <f>IF(AND(#REF!='Juros '!E138,#REF!='Juros '!F138),"OK","NÃO OK")</f>
        <v>#REF!</v>
      </c>
      <c r="Z138" s="37" t="e">
        <f>IF(#REF!=2020,IF(Y138="OK",SUM($B138:B$661,$B$680:$B$690),0))</f>
        <v>#REF!</v>
      </c>
    </row>
    <row r="139" spans="1:26">
      <c r="A139" s="31">
        <v>27729</v>
      </c>
      <c r="B139" s="32">
        <v>5.0000000000000001E-3</v>
      </c>
      <c r="C139">
        <f t="shared" si="8"/>
        <v>12</v>
      </c>
      <c r="D139">
        <f t="shared" si="9"/>
        <v>12</v>
      </c>
      <c r="E139" t="str">
        <f t="shared" si="10"/>
        <v>Dezembro</v>
      </c>
      <c r="F139">
        <f t="shared" si="11"/>
        <v>1975</v>
      </c>
      <c r="G139" t="str">
        <f>IF(AND(MENU!$AD$18='Juros '!E139,MENU!$AE$19='Juros '!F139),"OK","NÃO OK")</f>
        <v>NÃO OK</v>
      </c>
      <c r="H139" s="37" t="b">
        <f>IF(MENU!$C$10=2027,IF(G139="OK",SUM(B139:$B$690),0))</f>
        <v>0</v>
      </c>
      <c r="I139" s="37" t="b">
        <f>IF(MENU!$C$10=2026,IF(G139="OK",SUM(B139:$B$690),0))</f>
        <v>0</v>
      </c>
      <c r="J139" s="37" t="b">
        <f>IF(MENU!$C$10=2025,IF(G139="OK",SUM(B139:$B$690),0))</f>
        <v>0</v>
      </c>
      <c r="K139" s="37" t="b">
        <f>IF(MENU!$C$10=2024,IF(G139="OK",SUM(B139:$B$690),0))</f>
        <v>0</v>
      </c>
      <c r="L139" s="37" t="b">
        <f>IF(MENU!$C$10=2023,IF(G139="OK",SUM(B139:$B$690),0))</f>
        <v>0</v>
      </c>
      <c r="M139" s="37" t="b">
        <f>IF(MENU!$C$10=2022,IF(G139="OK",SUM(B139:$B$685),0))</f>
        <v>0</v>
      </c>
      <c r="N139" s="37" t="b">
        <f>IF(MENU!$C$10=2021,IF(G139="OK",SUM(B139:$B$673),0))</f>
        <v>0</v>
      </c>
      <c r="O139" s="37" t="b">
        <f>IF(MENU!$C$10=2020,IF(G139="OK",SUM(B139:$B$661,$B$680:$B$690),0))</f>
        <v>0</v>
      </c>
      <c r="P139" s="37" t="b">
        <f>IF(MENU!$C$10=2019,IF(G139="OK",SUM(B139:$B$649,$B$668:$B$690),0))</f>
        <v>0</v>
      </c>
      <c r="Q139">
        <f>IF(MENU!$C$10=2018,IF(G139="OK",SUM(B139:$B$637,$B$656:$B$690),0))</f>
        <v>0</v>
      </c>
      <c r="S139" t="e">
        <f>IF(AND(#REF!='Juros '!E139,#REF!='Juros '!F139),"OK","NÃO OK")</f>
        <v>#REF!</v>
      </c>
      <c r="T139" s="37" t="e">
        <f>IF(#REF!=2020,IF(S139="OK",SUM(B139:$B$661,$B$680:$B$690),0))</f>
        <v>#REF!</v>
      </c>
      <c r="V139" t="e">
        <f>IF(AND(#REF!='Juros '!E139,#REF!='Juros '!F139),"OK","NÃO OK")</f>
        <v>#REF!</v>
      </c>
      <c r="W139" s="37" t="e">
        <f>IF(#REF!=2020,IF(V139="OK",SUM($B139:B$661,$B$680:$B$690),0))</f>
        <v>#REF!</v>
      </c>
      <c r="Y139" t="e">
        <f>IF(AND(#REF!='Juros '!E139,#REF!='Juros '!F139),"OK","NÃO OK")</f>
        <v>#REF!</v>
      </c>
      <c r="Z139" s="37" t="e">
        <f>IF(#REF!=2020,IF(Y139="OK",SUM($B139:B$661,$B$680:$B$690),0))</f>
        <v>#REF!</v>
      </c>
    </row>
    <row r="140" spans="1:26">
      <c r="A140" s="31">
        <v>27760</v>
      </c>
      <c r="B140" s="32">
        <v>5.0000000000000001E-3</v>
      </c>
      <c r="C140">
        <f t="shared" si="8"/>
        <v>1</v>
      </c>
      <c r="D140">
        <f t="shared" si="9"/>
        <v>1</v>
      </c>
      <c r="E140" t="str">
        <f t="shared" si="10"/>
        <v>Janeiro</v>
      </c>
      <c r="F140">
        <f t="shared" si="11"/>
        <v>1976</v>
      </c>
      <c r="G140" t="str">
        <f>IF(AND(MENU!$AD$18='Juros '!E140,MENU!$AE$19='Juros '!F140),"OK","NÃO OK")</f>
        <v>NÃO OK</v>
      </c>
      <c r="H140" s="37" t="b">
        <f>IF(MENU!$C$10=2027,IF(G140="OK",SUM(B140:$B$690),0))</f>
        <v>0</v>
      </c>
      <c r="I140" s="37" t="b">
        <f>IF(MENU!$C$10=2026,IF(G140="OK",SUM(B140:$B$690),0))</f>
        <v>0</v>
      </c>
      <c r="J140" s="37" t="b">
        <f>IF(MENU!$C$10=2025,IF(G140="OK",SUM(B140:$B$690),0))</f>
        <v>0</v>
      </c>
      <c r="K140" s="37" t="b">
        <f>IF(MENU!$C$10=2024,IF(G140="OK",SUM(B140:$B$690),0))</f>
        <v>0</v>
      </c>
      <c r="L140" s="37" t="b">
        <f>IF(MENU!$C$10=2023,IF(G140="OK",SUM(B140:$B$690),0))</f>
        <v>0</v>
      </c>
      <c r="M140" s="37" t="b">
        <f>IF(MENU!$C$10=2022,IF(G140="OK",SUM(B140:$B$685),0))</f>
        <v>0</v>
      </c>
      <c r="N140" s="37" t="b">
        <f>IF(MENU!$C$10=2021,IF(G140="OK",SUM(B140:$B$673),0))</f>
        <v>0</v>
      </c>
      <c r="O140" s="37" t="b">
        <f>IF(MENU!$C$10=2020,IF(G140="OK",SUM(B140:$B$661,$B$680:$B$690),0))</f>
        <v>0</v>
      </c>
      <c r="P140" s="37" t="b">
        <f>IF(MENU!$C$10=2019,IF(G140="OK",SUM(B140:$B$649,$B$668:$B$690),0))</f>
        <v>0</v>
      </c>
      <c r="Q140">
        <f>IF(MENU!$C$10=2018,IF(G140="OK",SUM(B140:$B$637,$B$656:$B$690),0))</f>
        <v>0</v>
      </c>
      <c r="S140" t="e">
        <f>IF(AND(#REF!='Juros '!E140,#REF!='Juros '!F140),"OK","NÃO OK")</f>
        <v>#REF!</v>
      </c>
      <c r="T140" s="37" t="e">
        <f>IF(#REF!=2020,IF(S140="OK",SUM(B140:$B$661,$B$680:$B$690),0))</f>
        <v>#REF!</v>
      </c>
      <c r="V140" t="e">
        <f>IF(AND(#REF!='Juros '!E140,#REF!='Juros '!F140),"OK","NÃO OK")</f>
        <v>#REF!</v>
      </c>
      <c r="W140" s="37" t="e">
        <f>IF(#REF!=2020,IF(V140="OK",SUM($B140:B$661,$B$680:$B$690),0))</f>
        <v>#REF!</v>
      </c>
      <c r="Y140" t="e">
        <f>IF(AND(#REF!='Juros '!E140,#REF!='Juros '!F140),"OK","NÃO OK")</f>
        <v>#REF!</v>
      </c>
      <c r="Z140" s="37" t="e">
        <f>IF(#REF!=2020,IF(Y140="OK",SUM($B140:B$661,$B$680:$B$690),0))</f>
        <v>#REF!</v>
      </c>
    </row>
    <row r="141" spans="1:26">
      <c r="A141" s="31">
        <v>27791</v>
      </c>
      <c r="B141" s="32">
        <v>5.0000000000000001E-3</v>
      </c>
      <c r="C141">
        <f t="shared" si="8"/>
        <v>2</v>
      </c>
      <c r="D141">
        <f t="shared" si="9"/>
        <v>2</v>
      </c>
      <c r="E141" t="str">
        <f t="shared" si="10"/>
        <v>Fevereiro</v>
      </c>
      <c r="F141">
        <f t="shared" si="11"/>
        <v>1976</v>
      </c>
      <c r="G141" t="str">
        <f>IF(AND(MENU!$AD$18='Juros '!E141,MENU!$AE$19='Juros '!F141),"OK","NÃO OK")</f>
        <v>NÃO OK</v>
      </c>
      <c r="H141" s="37" t="b">
        <f>IF(MENU!$C$10=2027,IF(G141="OK",SUM(B141:$B$690),0))</f>
        <v>0</v>
      </c>
      <c r="I141" s="37" t="b">
        <f>IF(MENU!$C$10=2026,IF(G141="OK",SUM(B141:$B$690),0))</f>
        <v>0</v>
      </c>
      <c r="J141" s="37" t="b">
        <f>IF(MENU!$C$10=2025,IF(G141="OK",SUM(B141:$B$690),0))</f>
        <v>0</v>
      </c>
      <c r="K141" s="37" t="b">
        <f>IF(MENU!$C$10=2024,IF(G141="OK",SUM(B141:$B$690),0))</f>
        <v>0</v>
      </c>
      <c r="L141" s="37" t="b">
        <f>IF(MENU!$C$10=2023,IF(G141="OK",SUM(B141:$B$690),0))</f>
        <v>0</v>
      </c>
      <c r="M141" s="37" t="b">
        <f>IF(MENU!$C$10=2022,IF(G141="OK",SUM(B141:$B$685),0))</f>
        <v>0</v>
      </c>
      <c r="N141" s="37" t="b">
        <f>IF(MENU!$C$10=2021,IF(G141="OK",SUM(B141:$B$673),0))</f>
        <v>0</v>
      </c>
      <c r="O141" s="37" t="b">
        <f>IF(MENU!$C$10=2020,IF(G141="OK",SUM(B141:$B$661,$B$680:$B$690),0))</f>
        <v>0</v>
      </c>
      <c r="P141" s="37" t="b">
        <f>IF(MENU!$C$10=2019,IF(G141="OK",SUM(B141:$B$649,$B$668:$B$690),0))</f>
        <v>0</v>
      </c>
      <c r="Q141">
        <f>IF(MENU!$C$10=2018,IF(G141="OK",SUM(B141:$B$637,$B$656:$B$690),0))</f>
        <v>0</v>
      </c>
      <c r="S141" t="e">
        <f>IF(AND(#REF!='Juros '!E141,#REF!='Juros '!F141),"OK","NÃO OK")</f>
        <v>#REF!</v>
      </c>
      <c r="T141" s="37" t="e">
        <f>IF(#REF!=2020,IF(S141="OK",SUM(B141:$B$661,$B$680:$B$690),0))</f>
        <v>#REF!</v>
      </c>
      <c r="V141" t="e">
        <f>IF(AND(#REF!='Juros '!E141,#REF!='Juros '!F141),"OK","NÃO OK")</f>
        <v>#REF!</v>
      </c>
      <c r="W141" s="37" t="e">
        <f>IF(#REF!=2020,IF(V141="OK",SUM($B141:B$661,$B$680:$B$690),0))</f>
        <v>#REF!</v>
      </c>
      <c r="Y141" t="e">
        <f>IF(AND(#REF!='Juros '!E141,#REF!='Juros '!F141),"OK","NÃO OK")</f>
        <v>#REF!</v>
      </c>
      <c r="Z141" s="37" t="e">
        <f>IF(#REF!=2020,IF(Y141="OK",SUM($B141:B$661,$B$680:$B$690),0))</f>
        <v>#REF!</v>
      </c>
    </row>
    <row r="142" spans="1:26">
      <c r="A142" s="31">
        <v>27820</v>
      </c>
      <c r="B142" s="32">
        <v>5.0000000000000001E-3</v>
      </c>
      <c r="C142">
        <f t="shared" si="8"/>
        <v>3</v>
      </c>
      <c r="D142">
        <f t="shared" si="9"/>
        <v>3</v>
      </c>
      <c r="E142" t="str">
        <f t="shared" si="10"/>
        <v>Março</v>
      </c>
      <c r="F142">
        <f t="shared" si="11"/>
        <v>1976</v>
      </c>
      <c r="G142" t="str">
        <f>IF(AND(MENU!$AD$18='Juros '!E142,MENU!$AE$19='Juros '!F142),"OK","NÃO OK")</f>
        <v>NÃO OK</v>
      </c>
      <c r="H142" s="37" t="b">
        <f>IF(MENU!$C$10=2027,IF(G142="OK",SUM(B142:$B$690),0))</f>
        <v>0</v>
      </c>
      <c r="I142" s="37" t="b">
        <f>IF(MENU!$C$10=2026,IF(G142="OK",SUM(B142:$B$690),0))</f>
        <v>0</v>
      </c>
      <c r="J142" s="37" t="b">
        <f>IF(MENU!$C$10=2025,IF(G142="OK",SUM(B142:$B$690),0))</f>
        <v>0</v>
      </c>
      <c r="K142" s="37" t="b">
        <f>IF(MENU!$C$10=2024,IF(G142="OK",SUM(B142:$B$690),0))</f>
        <v>0</v>
      </c>
      <c r="L142" s="37" t="b">
        <f>IF(MENU!$C$10=2023,IF(G142="OK",SUM(B142:$B$690),0))</f>
        <v>0</v>
      </c>
      <c r="M142" s="37" t="b">
        <f>IF(MENU!$C$10=2022,IF(G142="OK",SUM(B142:$B$685),0))</f>
        <v>0</v>
      </c>
      <c r="N142" s="37" t="b">
        <f>IF(MENU!$C$10=2021,IF(G142="OK",SUM(B142:$B$673),0))</f>
        <v>0</v>
      </c>
      <c r="O142" s="37" t="b">
        <f>IF(MENU!$C$10=2020,IF(G142="OK",SUM(B142:$B$661,$B$680:$B$690),0))</f>
        <v>0</v>
      </c>
      <c r="P142" s="37" t="b">
        <f>IF(MENU!$C$10=2019,IF(G142="OK",SUM(B142:$B$649,$B$668:$B$690),0))</f>
        <v>0</v>
      </c>
      <c r="Q142">
        <f>IF(MENU!$C$10=2018,IF(G142="OK",SUM(B142:$B$637,$B$656:$B$690),0))</f>
        <v>0</v>
      </c>
      <c r="S142" t="e">
        <f>IF(AND(#REF!='Juros '!E142,#REF!='Juros '!F142),"OK","NÃO OK")</f>
        <v>#REF!</v>
      </c>
      <c r="T142" s="37" t="e">
        <f>IF(#REF!=2020,IF(S142="OK",SUM(B142:$B$661,$B$680:$B$690),0))</f>
        <v>#REF!</v>
      </c>
      <c r="V142" t="e">
        <f>IF(AND(#REF!='Juros '!E142,#REF!='Juros '!F142),"OK","NÃO OK")</f>
        <v>#REF!</v>
      </c>
      <c r="W142" s="37" t="e">
        <f>IF(#REF!=2020,IF(V142="OK",SUM($B142:B$661,$B$680:$B$690),0))</f>
        <v>#REF!</v>
      </c>
      <c r="Y142" t="e">
        <f>IF(AND(#REF!='Juros '!E142,#REF!='Juros '!F142),"OK","NÃO OK")</f>
        <v>#REF!</v>
      </c>
      <c r="Z142" s="37" t="e">
        <f>IF(#REF!=2020,IF(Y142="OK",SUM($B142:B$661,$B$680:$B$690),0))</f>
        <v>#REF!</v>
      </c>
    </row>
    <row r="143" spans="1:26">
      <c r="A143" s="31">
        <v>27851</v>
      </c>
      <c r="B143" s="32">
        <v>5.0000000000000001E-3</v>
      </c>
      <c r="C143">
        <f t="shared" si="8"/>
        <v>4</v>
      </c>
      <c r="D143">
        <f t="shared" si="9"/>
        <v>4</v>
      </c>
      <c r="E143" t="str">
        <f t="shared" si="10"/>
        <v>Abril</v>
      </c>
      <c r="F143">
        <f t="shared" si="11"/>
        <v>1976</v>
      </c>
      <c r="G143" t="str">
        <f>IF(AND(MENU!$AD$18='Juros '!E143,MENU!$AE$19='Juros '!F143),"OK","NÃO OK")</f>
        <v>NÃO OK</v>
      </c>
      <c r="H143" s="37" t="b">
        <f>IF(MENU!$C$10=2027,IF(G143="OK",SUM(B143:$B$690),0))</f>
        <v>0</v>
      </c>
      <c r="I143" s="37" t="b">
        <f>IF(MENU!$C$10=2026,IF(G143="OK",SUM(B143:$B$690),0))</f>
        <v>0</v>
      </c>
      <c r="J143" s="37" t="b">
        <f>IF(MENU!$C$10=2025,IF(G143="OK",SUM(B143:$B$690),0))</f>
        <v>0</v>
      </c>
      <c r="K143" s="37" t="b">
        <f>IF(MENU!$C$10=2024,IF(G143="OK",SUM(B143:$B$690),0))</f>
        <v>0</v>
      </c>
      <c r="L143" s="37" t="b">
        <f>IF(MENU!$C$10=2023,IF(G143="OK",SUM(B143:$B$690),0))</f>
        <v>0</v>
      </c>
      <c r="M143" s="37" t="b">
        <f>IF(MENU!$C$10=2022,IF(G143="OK",SUM(B143:$B$685),0))</f>
        <v>0</v>
      </c>
      <c r="N143" s="37" t="b">
        <f>IF(MENU!$C$10=2021,IF(G143="OK",SUM(B143:$B$673),0))</f>
        <v>0</v>
      </c>
      <c r="O143" s="37" t="b">
        <f>IF(MENU!$C$10=2020,IF(G143="OK",SUM(B143:$B$661,$B$680:$B$690),0))</f>
        <v>0</v>
      </c>
      <c r="P143" s="37" t="b">
        <f>IF(MENU!$C$10=2019,IF(G143="OK",SUM(B143:$B$649,$B$668:$B$690),0))</f>
        <v>0</v>
      </c>
      <c r="Q143">
        <f>IF(MENU!$C$10=2018,IF(G143="OK",SUM(B143:$B$637,$B$656:$B$690),0))</f>
        <v>0</v>
      </c>
      <c r="S143" t="e">
        <f>IF(AND(#REF!='Juros '!E143,#REF!='Juros '!F143),"OK","NÃO OK")</f>
        <v>#REF!</v>
      </c>
      <c r="T143" s="37" t="e">
        <f>IF(#REF!=2020,IF(S143="OK",SUM(B143:$B$661,$B$680:$B$690),0))</f>
        <v>#REF!</v>
      </c>
      <c r="V143" t="e">
        <f>IF(AND(#REF!='Juros '!E143,#REF!='Juros '!F143),"OK","NÃO OK")</f>
        <v>#REF!</v>
      </c>
      <c r="W143" s="37" t="e">
        <f>IF(#REF!=2020,IF(V143="OK",SUM($B143:B$661,$B$680:$B$690),0))</f>
        <v>#REF!</v>
      </c>
      <c r="Y143" t="e">
        <f>IF(AND(#REF!='Juros '!E143,#REF!='Juros '!F143),"OK","NÃO OK")</f>
        <v>#REF!</v>
      </c>
      <c r="Z143" s="37" t="e">
        <f>IF(#REF!=2020,IF(Y143="OK",SUM($B143:B$661,$B$680:$B$690),0))</f>
        <v>#REF!</v>
      </c>
    </row>
    <row r="144" spans="1:26">
      <c r="A144" s="31">
        <v>27881</v>
      </c>
      <c r="B144" s="32">
        <v>5.0000000000000001E-3</v>
      </c>
      <c r="C144">
        <f t="shared" si="8"/>
        <v>5</v>
      </c>
      <c r="D144">
        <f t="shared" si="9"/>
        <v>5</v>
      </c>
      <c r="E144" t="str">
        <f t="shared" si="10"/>
        <v>Maio</v>
      </c>
      <c r="F144">
        <f t="shared" si="11"/>
        <v>1976</v>
      </c>
      <c r="G144" t="str">
        <f>IF(AND(MENU!$AD$18='Juros '!E144,MENU!$AE$19='Juros '!F144),"OK","NÃO OK")</f>
        <v>NÃO OK</v>
      </c>
      <c r="H144" s="37" t="b">
        <f>IF(MENU!$C$10=2027,IF(G144="OK",SUM(B144:$B$690),0))</f>
        <v>0</v>
      </c>
      <c r="I144" s="37" t="b">
        <f>IF(MENU!$C$10=2026,IF(G144="OK",SUM(B144:$B$690),0))</f>
        <v>0</v>
      </c>
      <c r="J144" s="37" t="b">
        <f>IF(MENU!$C$10=2025,IF(G144="OK",SUM(B144:$B$690),0))</f>
        <v>0</v>
      </c>
      <c r="K144" s="37" t="b">
        <f>IF(MENU!$C$10=2024,IF(G144="OK",SUM(B144:$B$690),0))</f>
        <v>0</v>
      </c>
      <c r="L144" s="37" t="b">
        <f>IF(MENU!$C$10=2023,IF(G144="OK",SUM(B144:$B$690),0))</f>
        <v>0</v>
      </c>
      <c r="M144" s="37" t="b">
        <f>IF(MENU!$C$10=2022,IF(G144="OK",SUM(B144:$B$685),0))</f>
        <v>0</v>
      </c>
      <c r="N144" s="37" t="b">
        <f>IF(MENU!$C$10=2021,IF(G144="OK",SUM(B144:$B$673),0))</f>
        <v>0</v>
      </c>
      <c r="O144" s="37" t="b">
        <f>IF(MENU!$C$10=2020,IF(G144="OK",SUM(B144:$B$661,$B$680:$B$690),0))</f>
        <v>0</v>
      </c>
      <c r="P144" s="37" t="b">
        <f>IF(MENU!$C$10=2019,IF(G144="OK",SUM(B144:$B$649,$B$668:$B$690),0))</f>
        <v>0</v>
      </c>
      <c r="Q144">
        <f>IF(MENU!$C$10=2018,IF(G144="OK",SUM(B144:$B$637,$B$656:$B$690),0))</f>
        <v>0</v>
      </c>
      <c r="S144" t="e">
        <f>IF(AND(#REF!='Juros '!E144,#REF!='Juros '!F144),"OK","NÃO OK")</f>
        <v>#REF!</v>
      </c>
      <c r="T144" s="37" t="e">
        <f>IF(#REF!=2020,IF(S144="OK",SUM(B144:$B$661,$B$680:$B$690),0))</f>
        <v>#REF!</v>
      </c>
      <c r="V144" t="e">
        <f>IF(AND(#REF!='Juros '!E144,#REF!='Juros '!F144),"OK","NÃO OK")</f>
        <v>#REF!</v>
      </c>
      <c r="W144" s="37" t="e">
        <f>IF(#REF!=2020,IF(V144="OK",SUM($B144:B$661,$B$680:$B$690),0))</f>
        <v>#REF!</v>
      </c>
      <c r="Y144" t="e">
        <f>IF(AND(#REF!='Juros '!E144,#REF!='Juros '!F144),"OK","NÃO OK")</f>
        <v>#REF!</v>
      </c>
      <c r="Z144" s="37" t="e">
        <f>IF(#REF!=2020,IF(Y144="OK",SUM($B144:B$661,$B$680:$B$690),0))</f>
        <v>#REF!</v>
      </c>
    </row>
    <row r="145" spans="1:26">
      <c r="A145" s="31">
        <v>27912</v>
      </c>
      <c r="B145" s="32">
        <v>5.0000000000000001E-3</v>
      </c>
      <c r="C145">
        <f t="shared" si="8"/>
        <v>6</v>
      </c>
      <c r="D145">
        <f t="shared" si="9"/>
        <v>6</v>
      </c>
      <c r="E145" t="str">
        <f t="shared" si="10"/>
        <v>Junho</v>
      </c>
      <c r="F145">
        <f t="shared" si="11"/>
        <v>1976</v>
      </c>
      <c r="G145" t="str">
        <f>IF(AND(MENU!$AD$18='Juros '!E145,MENU!$AE$19='Juros '!F145),"OK","NÃO OK")</f>
        <v>NÃO OK</v>
      </c>
      <c r="H145" s="37" t="b">
        <f>IF(MENU!$C$10=2027,IF(G145="OK",SUM(B145:$B$690),0))</f>
        <v>0</v>
      </c>
      <c r="I145" s="37" t="b">
        <f>IF(MENU!$C$10=2026,IF(G145="OK",SUM(B145:$B$690),0))</f>
        <v>0</v>
      </c>
      <c r="J145" s="37" t="b">
        <f>IF(MENU!$C$10=2025,IF(G145="OK",SUM(B145:$B$690),0))</f>
        <v>0</v>
      </c>
      <c r="K145" s="37" t="b">
        <f>IF(MENU!$C$10=2024,IF(G145="OK",SUM(B145:$B$690),0))</f>
        <v>0</v>
      </c>
      <c r="L145" s="37" t="b">
        <f>IF(MENU!$C$10=2023,IF(G145="OK",SUM(B145:$B$690),0))</f>
        <v>0</v>
      </c>
      <c r="M145" s="37" t="b">
        <f>IF(MENU!$C$10=2022,IF(G145="OK",SUM(B145:$B$685),0))</f>
        <v>0</v>
      </c>
      <c r="N145" s="37" t="b">
        <f>IF(MENU!$C$10=2021,IF(G145="OK",SUM(B145:$B$673),0))</f>
        <v>0</v>
      </c>
      <c r="O145" s="37" t="b">
        <f>IF(MENU!$C$10=2020,IF(G145="OK",SUM(B145:$B$661,$B$680:$B$690),0))</f>
        <v>0</v>
      </c>
      <c r="P145" s="37" t="b">
        <f>IF(MENU!$C$10=2019,IF(G145="OK",SUM(B145:$B$649,$B$668:$B$690),0))</f>
        <v>0</v>
      </c>
      <c r="Q145">
        <f>IF(MENU!$C$10=2018,IF(G145="OK",SUM(B145:$B$637,$B$656:$B$690),0))</f>
        <v>0</v>
      </c>
      <c r="S145" t="e">
        <f>IF(AND(#REF!='Juros '!E145,#REF!='Juros '!F145),"OK","NÃO OK")</f>
        <v>#REF!</v>
      </c>
      <c r="T145" s="37" t="e">
        <f>IF(#REF!=2020,IF(S145="OK",SUM(B145:$B$661,$B$680:$B$690),0))</f>
        <v>#REF!</v>
      </c>
      <c r="V145" t="e">
        <f>IF(AND(#REF!='Juros '!E145,#REF!='Juros '!F145),"OK","NÃO OK")</f>
        <v>#REF!</v>
      </c>
      <c r="W145" s="37" t="e">
        <f>IF(#REF!=2020,IF(V145="OK",SUM($B145:B$661,$B$680:$B$690),0))</f>
        <v>#REF!</v>
      </c>
      <c r="Y145" t="e">
        <f>IF(AND(#REF!='Juros '!E145,#REF!='Juros '!F145),"OK","NÃO OK")</f>
        <v>#REF!</v>
      </c>
      <c r="Z145" s="37" t="e">
        <f>IF(#REF!=2020,IF(Y145="OK",SUM($B145:B$661,$B$680:$B$690),0))</f>
        <v>#REF!</v>
      </c>
    </row>
    <row r="146" spans="1:26">
      <c r="A146" s="31">
        <v>27942</v>
      </c>
      <c r="B146" s="32">
        <v>5.0000000000000001E-3</v>
      </c>
      <c r="C146">
        <f t="shared" si="8"/>
        <v>7</v>
      </c>
      <c r="D146">
        <f t="shared" si="9"/>
        <v>7</v>
      </c>
      <c r="E146" t="str">
        <f t="shared" si="10"/>
        <v>Julho</v>
      </c>
      <c r="F146">
        <f t="shared" si="11"/>
        <v>1976</v>
      </c>
      <c r="G146" t="str">
        <f>IF(AND(MENU!$AD$18='Juros '!E146,MENU!$AE$19='Juros '!F146),"OK","NÃO OK")</f>
        <v>NÃO OK</v>
      </c>
      <c r="H146" s="37" t="b">
        <f>IF(MENU!$C$10=2027,IF(G146="OK",SUM(B146:$B$690),0))</f>
        <v>0</v>
      </c>
      <c r="I146" s="37" t="b">
        <f>IF(MENU!$C$10=2026,IF(G146="OK",SUM(B146:$B$690),0))</f>
        <v>0</v>
      </c>
      <c r="J146" s="37" t="b">
        <f>IF(MENU!$C$10=2025,IF(G146="OK",SUM(B146:$B$690),0))</f>
        <v>0</v>
      </c>
      <c r="K146" s="37" t="b">
        <f>IF(MENU!$C$10=2024,IF(G146="OK",SUM(B146:$B$690),0))</f>
        <v>0</v>
      </c>
      <c r="L146" s="37" t="b">
        <f>IF(MENU!$C$10=2023,IF(G146="OK",SUM(B146:$B$690),0))</f>
        <v>0</v>
      </c>
      <c r="M146" s="37" t="b">
        <f>IF(MENU!$C$10=2022,IF(G146="OK",SUM(B146:$B$685),0))</f>
        <v>0</v>
      </c>
      <c r="N146" s="37" t="b">
        <f>IF(MENU!$C$10=2021,IF(G146="OK",SUM(B146:$B$673),0))</f>
        <v>0</v>
      </c>
      <c r="O146" s="37" t="b">
        <f>IF(MENU!$C$10=2020,IF(G146="OK",SUM(B146:$B$661,$B$680:$B$690),0))</f>
        <v>0</v>
      </c>
      <c r="P146" s="37" t="b">
        <f>IF(MENU!$C$10=2019,IF(G146="OK",SUM(B146:$B$649,$B$668:$B$690),0))</f>
        <v>0</v>
      </c>
      <c r="Q146">
        <f>IF(MENU!$C$10=2018,IF(G146="OK",SUM(B146:$B$637,$B$656:$B$690),0))</f>
        <v>0</v>
      </c>
      <c r="S146" t="e">
        <f>IF(AND(#REF!='Juros '!E146,#REF!='Juros '!F146),"OK","NÃO OK")</f>
        <v>#REF!</v>
      </c>
      <c r="T146" s="37" t="e">
        <f>IF(#REF!=2020,IF(S146="OK",SUM(B146:$B$661,$B$680:$B$690),0))</f>
        <v>#REF!</v>
      </c>
      <c r="V146" t="e">
        <f>IF(AND(#REF!='Juros '!E146,#REF!='Juros '!F146),"OK","NÃO OK")</f>
        <v>#REF!</v>
      </c>
      <c r="W146" s="37" t="e">
        <f>IF(#REF!=2020,IF(V146="OK",SUM($B146:B$661,$B$680:$B$690),0))</f>
        <v>#REF!</v>
      </c>
      <c r="Y146" t="e">
        <f>IF(AND(#REF!='Juros '!E146,#REF!='Juros '!F146),"OK","NÃO OK")</f>
        <v>#REF!</v>
      </c>
      <c r="Z146" s="37" t="e">
        <f>IF(#REF!=2020,IF(Y146="OK",SUM($B146:B$661,$B$680:$B$690),0))</f>
        <v>#REF!</v>
      </c>
    </row>
    <row r="147" spans="1:26">
      <c r="A147" s="31">
        <v>27973</v>
      </c>
      <c r="B147" s="32">
        <v>5.0000000000000001E-3</v>
      </c>
      <c r="C147">
        <f t="shared" si="8"/>
        <v>8</v>
      </c>
      <c r="D147">
        <f t="shared" si="9"/>
        <v>8</v>
      </c>
      <c r="E147" t="str">
        <f t="shared" si="10"/>
        <v>Agosto</v>
      </c>
      <c r="F147">
        <f t="shared" si="11"/>
        <v>1976</v>
      </c>
      <c r="G147" t="str">
        <f>IF(AND(MENU!$AD$18='Juros '!E147,MENU!$AE$19='Juros '!F147),"OK","NÃO OK")</f>
        <v>NÃO OK</v>
      </c>
      <c r="H147" s="37" t="b">
        <f>IF(MENU!$C$10=2027,IF(G147="OK",SUM(B147:$B$690),0))</f>
        <v>0</v>
      </c>
      <c r="I147" s="37" t="b">
        <f>IF(MENU!$C$10=2026,IF(G147="OK",SUM(B147:$B$690),0))</f>
        <v>0</v>
      </c>
      <c r="J147" s="37" t="b">
        <f>IF(MENU!$C$10=2025,IF(G147="OK",SUM(B147:$B$690),0))</f>
        <v>0</v>
      </c>
      <c r="K147" s="37" t="b">
        <f>IF(MENU!$C$10=2024,IF(G147="OK",SUM(B147:$B$690),0))</f>
        <v>0</v>
      </c>
      <c r="L147" s="37" t="b">
        <f>IF(MENU!$C$10=2023,IF(G147="OK",SUM(B147:$B$690),0))</f>
        <v>0</v>
      </c>
      <c r="M147" s="37" t="b">
        <f>IF(MENU!$C$10=2022,IF(G147="OK",SUM(B147:$B$685),0))</f>
        <v>0</v>
      </c>
      <c r="N147" s="37" t="b">
        <f>IF(MENU!$C$10=2021,IF(G147="OK",SUM(B147:$B$673),0))</f>
        <v>0</v>
      </c>
      <c r="O147" s="37" t="b">
        <f>IF(MENU!$C$10=2020,IF(G147="OK",SUM(B147:$B$661,$B$680:$B$690),0))</f>
        <v>0</v>
      </c>
      <c r="P147" s="37" t="b">
        <f>IF(MENU!$C$10=2019,IF(G147="OK",SUM(B147:$B$649,$B$668:$B$690),0))</f>
        <v>0</v>
      </c>
      <c r="Q147">
        <f>IF(MENU!$C$10=2018,IF(G147="OK",SUM(B147:$B$637,$B$656:$B$690),0))</f>
        <v>0</v>
      </c>
      <c r="S147" t="e">
        <f>IF(AND(#REF!='Juros '!E147,#REF!='Juros '!F147),"OK","NÃO OK")</f>
        <v>#REF!</v>
      </c>
      <c r="T147" s="37" t="e">
        <f>IF(#REF!=2020,IF(S147="OK",SUM(B147:$B$661,$B$680:$B$690),0))</f>
        <v>#REF!</v>
      </c>
      <c r="V147" t="e">
        <f>IF(AND(#REF!='Juros '!E147,#REF!='Juros '!F147),"OK","NÃO OK")</f>
        <v>#REF!</v>
      </c>
      <c r="W147" s="37" t="e">
        <f>IF(#REF!=2020,IF(V147="OK",SUM($B147:B$661,$B$680:$B$690),0))</f>
        <v>#REF!</v>
      </c>
      <c r="Y147" t="e">
        <f>IF(AND(#REF!='Juros '!E147,#REF!='Juros '!F147),"OK","NÃO OK")</f>
        <v>#REF!</v>
      </c>
      <c r="Z147" s="37" t="e">
        <f>IF(#REF!=2020,IF(Y147="OK",SUM($B147:B$661,$B$680:$B$690),0))</f>
        <v>#REF!</v>
      </c>
    </row>
    <row r="148" spans="1:26">
      <c r="A148" s="31">
        <v>28004</v>
      </c>
      <c r="B148" s="32">
        <v>5.0000000000000001E-3</v>
      </c>
      <c r="C148">
        <f t="shared" si="8"/>
        <v>9</v>
      </c>
      <c r="D148">
        <f t="shared" si="9"/>
        <v>9</v>
      </c>
      <c r="E148" t="str">
        <f t="shared" si="10"/>
        <v>Setembro</v>
      </c>
      <c r="F148">
        <f t="shared" si="11"/>
        <v>1976</v>
      </c>
      <c r="G148" t="str">
        <f>IF(AND(MENU!$AD$18='Juros '!E148,MENU!$AE$19='Juros '!F148),"OK","NÃO OK")</f>
        <v>NÃO OK</v>
      </c>
      <c r="H148" s="37" t="b">
        <f>IF(MENU!$C$10=2027,IF(G148="OK",SUM(B148:$B$690),0))</f>
        <v>0</v>
      </c>
      <c r="I148" s="37" t="b">
        <f>IF(MENU!$C$10=2026,IF(G148="OK",SUM(B148:$B$690),0))</f>
        <v>0</v>
      </c>
      <c r="J148" s="37" t="b">
        <f>IF(MENU!$C$10=2025,IF(G148="OK",SUM(B148:$B$690),0))</f>
        <v>0</v>
      </c>
      <c r="K148" s="37" t="b">
        <f>IF(MENU!$C$10=2024,IF(G148="OK",SUM(B148:$B$690),0))</f>
        <v>0</v>
      </c>
      <c r="L148" s="37" t="b">
        <f>IF(MENU!$C$10=2023,IF(G148="OK",SUM(B148:$B$690),0))</f>
        <v>0</v>
      </c>
      <c r="M148" s="37" t="b">
        <f>IF(MENU!$C$10=2022,IF(G148="OK",SUM(B148:$B$685),0))</f>
        <v>0</v>
      </c>
      <c r="N148" s="37" t="b">
        <f>IF(MENU!$C$10=2021,IF(G148="OK",SUM(B148:$B$673),0))</f>
        <v>0</v>
      </c>
      <c r="O148" s="37" t="b">
        <f>IF(MENU!$C$10=2020,IF(G148="OK",SUM(B148:$B$661,$B$680:$B$690),0))</f>
        <v>0</v>
      </c>
      <c r="P148" s="37" t="b">
        <f>IF(MENU!$C$10=2019,IF(G148="OK",SUM(B148:$B$649,$B$668:$B$690),0))</f>
        <v>0</v>
      </c>
      <c r="Q148">
        <f>IF(MENU!$C$10=2018,IF(G148="OK",SUM(B148:$B$637,$B$656:$B$690),0))</f>
        <v>0</v>
      </c>
      <c r="S148" t="e">
        <f>IF(AND(#REF!='Juros '!E148,#REF!='Juros '!F148),"OK","NÃO OK")</f>
        <v>#REF!</v>
      </c>
      <c r="T148" s="37" t="e">
        <f>IF(#REF!=2020,IF(S148="OK",SUM(B148:$B$661,$B$680:$B$690),0))</f>
        <v>#REF!</v>
      </c>
      <c r="V148" t="e">
        <f>IF(AND(#REF!='Juros '!E148,#REF!='Juros '!F148),"OK","NÃO OK")</f>
        <v>#REF!</v>
      </c>
      <c r="W148" s="37" t="e">
        <f>IF(#REF!=2020,IF(V148="OK",SUM($B148:B$661,$B$680:$B$690),0))</f>
        <v>#REF!</v>
      </c>
      <c r="Y148" t="e">
        <f>IF(AND(#REF!='Juros '!E148,#REF!='Juros '!F148),"OK","NÃO OK")</f>
        <v>#REF!</v>
      </c>
      <c r="Z148" s="37" t="e">
        <f>IF(#REF!=2020,IF(Y148="OK",SUM($B148:B$661,$B$680:$B$690),0))</f>
        <v>#REF!</v>
      </c>
    </row>
    <row r="149" spans="1:26">
      <c r="A149" s="31">
        <v>28034</v>
      </c>
      <c r="B149" s="32">
        <v>5.0000000000000001E-3</v>
      </c>
      <c r="C149">
        <f t="shared" si="8"/>
        <v>10</v>
      </c>
      <c r="D149">
        <f t="shared" si="9"/>
        <v>10</v>
      </c>
      <c r="E149" t="str">
        <f t="shared" si="10"/>
        <v>Outubro</v>
      </c>
      <c r="F149">
        <f t="shared" si="11"/>
        <v>1976</v>
      </c>
      <c r="G149" t="str">
        <f>IF(AND(MENU!$AD$18='Juros '!E149,MENU!$AE$19='Juros '!F149),"OK","NÃO OK")</f>
        <v>NÃO OK</v>
      </c>
      <c r="H149" s="37" t="b">
        <f>IF(MENU!$C$10=2027,IF(G149="OK",SUM(B149:$B$690),0))</f>
        <v>0</v>
      </c>
      <c r="I149" s="37" t="b">
        <f>IF(MENU!$C$10=2026,IF(G149="OK",SUM(B149:$B$690),0))</f>
        <v>0</v>
      </c>
      <c r="J149" s="37" t="b">
        <f>IF(MENU!$C$10=2025,IF(G149="OK",SUM(B149:$B$690),0))</f>
        <v>0</v>
      </c>
      <c r="K149" s="37" t="b">
        <f>IF(MENU!$C$10=2024,IF(G149="OK",SUM(B149:$B$690),0))</f>
        <v>0</v>
      </c>
      <c r="L149" s="37" t="b">
        <f>IF(MENU!$C$10=2023,IF(G149="OK",SUM(B149:$B$690),0))</f>
        <v>0</v>
      </c>
      <c r="M149" s="37" t="b">
        <f>IF(MENU!$C$10=2022,IF(G149="OK",SUM(B149:$B$685),0))</f>
        <v>0</v>
      </c>
      <c r="N149" s="37" t="b">
        <f>IF(MENU!$C$10=2021,IF(G149="OK",SUM(B149:$B$673),0))</f>
        <v>0</v>
      </c>
      <c r="O149" s="37" t="b">
        <f>IF(MENU!$C$10=2020,IF(G149="OK",SUM(B149:$B$661,$B$680:$B$690),0))</f>
        <v>0</v>
      </c>
      <c r="P149" s="37" t="b">
        <f>IF(MENU!$C$10=2019,IF(G149="OK",SUM(B149:$B$649,$B$668:$B$690),0))</f>
        <v>0</v>
      </c>
      <c r="Q149">
        <f>IF(MENU!$C$10=2018,IF(G149="OK",SUM(B149:$B$637,$B$656:$B$690),0))</f>
        <v>0</v>
      </c>
      <c r="S149" t="e">
        <f>IF(AND(#REF!='Juros '!E149,#REF!='Juros '!F149),"OK","NÃO OK")</f>
        <v>#REF!</v>
      </c>
      <c r="T149" s="37" t="e">
        <f>IF(#REF!=2020,IF(S149="OK",SUM(B149:$B$661,$B$680:$B$690),0))</f>
        <v>#REF!</v>
      </c>
      <c r="V149" t="e">
        <f>IF(AND(#REF!='Juros '!E149,#REF!='Juros '!F149),"OK","NÃO OK")</f>
        <v>#REF!</v>
      </c>
      <c r="W149" s="37" t="e">
        <f>IF(#REF!=2020,IF(V149="OK",SUM($B149:B$661,$B$680:$B$690),0))</f>
        <v>#REF!</v>
      </c>
      <c r="Y149" t="e">
        <f>IF(AND(#REF!='Juros '!E149,#REF!='Juros '!F149),"OK","NÃO OK")</f>
        <v>#REF!</v>
      </c>
      <c r="Z149" s="37" t="e">
        <f>IF(#REF!=2020,IF(Y149="OK",SUM($B149:B$661,$B$680:$B$690),0))</f>
        <v>#REF!</v>
      </c>
    </row>
    <row r="150" spans="1:26">
      <c r="A150" s="31">
        <v>28065</v>
      </c>
      <c r="B150" s="32">
        <v>5.0000000000000001E-3</v>
      </c>
      <c r="C150">
        <f t="shared" si="8"/>
        <v>11</v>
      </c>
      <c r="D150">
        <f t="shared" si="9"/>
        <v>11</v>
      </c>
      <c r="E150" t="str">
        <f t="shared" si="10"/>
        <v>Novembro</v>
      </c>
      <c r="F150">
        <f t="shared" si="11"/>
        <v>1976</v>
      </c>
      <c r="G150" t="str">
        <f>IF(AND(MENU!$AD$18='Juros '!E150,MENU!$AE$19='Juros '!F150),"OK","NÃO OK")</f>
        <v>NÃO OK</v>
      </c>
      <c r="H150" s="37" t="b">
        <f>IF(MENU!$C$10=2027,IF(G150="OK",SUM(B150:$B$690),0))</f>
        <v>0</v>
      </c>
      <c r="I150" s="37" t="b">
        <f>IF(MENU!$C$10=2026,IF(G150="OK",SUM(B150:$B$690),0))</f>
        <v>0</v>
      </c>
      <c r="J150" s="37" t="b">
        <f>IF(MENU!$C$10=2025,IF(G150="OK",SUM(B150:$B$690),0))</f>
        <v>0</v>
      </c>
      <c r="K150" s="37" t="b">
        <f>IF(MENU!$C$10=2024,IF(G150="OK",SUM(B150:$B$690),0))</f>
        <v>0</v>
      </c>
      <c r="L150" s="37" t="b">
        <f>IF(MENU!$C$10=2023,IF(G150="OK",SUM(B150:$B$690),0))</f>
        <v>0</v>
      </c>
      <c r="M150" s="37" t="b">
        <f>IF(MENU!$C$10=2022,IF(G150="OK",SUM(B150:$B$685),0))</f>
        <v>0</v>
      </c>
      <c r="N150" s="37" t="b">
        <f>IF(MENU!$C$10=2021,IF(G150="OK",SUM(B150:$B$673),0))</f>
        <v>0</v>
      </c>
      <c r="O150" s="37" t="b">
        <f>IF(MENU!$C$10=2020,IF(G150="OK",SUM(B150:$B$661,$B$680:$B$690),0))</f>
        <v>0</v>
      </c>
      <c r="P150" s="37" t="b">
        <f>IF(MENU!$C$10=2019,IF(G150="OK",SUM(B150:$B$649,$B$668:$B$690),0))</f>
        <v>0</v>
      </c>
      <c r="Q150">
        <f>IF(MENU!$C$10=2018,IF(G150="OK",SUM(B150:$B$637,$B$656:$B$690),0))</f>
        <v>0</v>
      </c>
      <c r="S150" t="e">
        <f>IF(AND(#REF!='Juros '!E150,#REF!='Juros '!F150),"OK","NÃO OK")</f>
        <v>#REF!</v>
      </c>
      <c r="T150" s="37" t="e">
        <f>IF(#REF!=2020,IF(S150="OK",SUM(B150:$B$661,$B$680:$B$690),0))</f>
        <v>#REF!</v>
      </c>
      <c r="V150" t="e">
        <f>IF(AND(#REF!='Juros '!E150,#REF!='Juros '!F150),"OK","NÃO OK")</f>
        <v>#REF!</v>
      </c>
      <c r="W150" s="37" t="e">
        <f>IF(#REF!=2020,IF(V150="OK",SUM($B150:B$661,$B$680:$B$690),0))</f>
        <v>#REF!</v>
      </c>
      <c r="Y150" t="e">
        <f>IF(AND(#REF!='Juros '!E150,#REF!='Juros '!F150),"OK","NÃO OK")</f>
        <v>#REF!</v>
      </c>
      <c r="Z150" s="37" t="e">
        <f>IF(#REF!=2020,IF(Y150="OK",SUM($B150:B$661,$B$680:$B$690),0))</f>
        <v>#REF!</v>
      </c>
    </row>
    <row r="151" spans="1:26">
      <c r="A151" s="31">
        <v>28095</v>
      </c>
      <c r="B151" s="32">
        <v>5.0000000000000001E-3</v>
      </c>
      <c r="C151">
        <f t="shared" si="8"/>
        <v>12</v>
      </c>
      <c r="D151">
        <f t="shared" si="9"/>
        <v>12</v>
      </c>
      <c r="E151" t="str">
        <f t="shared" si="10"/>
        <v>Dezembro</v>
      </c>
      <c r="F151">
        <f t="shared" si="11"/>
        <v>1976</v>
      </c>
      <c r="G151" t="str">
        <f>IF(AND(MENU!$AD$18='Juros '!E151,MENU!$AE$19='Juros '!F151),"OK","NÃO OK")</f>
        <v>NÃO OK</v>
      </c>
      <c r="H151" s="37" t="b">
        <f>IF(MENU!$C$10=2027,IF(G151="OK",SUM(B151:$B$690),0))</f>
        <v>0</v>
      </c>
      <c r="I151" s="37" t="b">
        <f>IF(MENU!$C$10=2026,IF(G151="OK",SUM(B151:$B$690),0))</f>
        <v>0</v>
      </c>
      <c r="J151" s="37" t="b">
        <f>IF(MENU!$C$10=2025,IF(G151="OK",SUM(B151:$B$690),0))</f>
        <v>0</v>
      </c>
      <c r="K151" s="37" t="b">
        <f>IF(MENU!$C$10=2024,IF(G151="OK",SUM(B151:$B$690),0))</f>
        <v>0</v>
      </c>
      <c r="L151" s="37" t="b">
        <f>IF(MENU!$C$10=2023,IF(G151="OK",SUM(B151:$B$690),0))</f>
        <v>0</v>
      </c>
      <c r="M151" s="37" t="b">
        <f>IF(MENU!$C$10=2022,IF(G151="OK",SUM(B151:$B$685),0))</f>
        <v>0</v>
      </c>
      <c r="N151" s="37" t="b">
        <f>IF(MENU!$C$10=2021,IF(G151="OK",SUM(B151:$B$673),0))</f>
        <v>0</v>
      </c>
      <c r="O151" s="37" t="b">
        <f>IF(MENU!$C$10=2020,IF(G151="OK",SUM(B151:$B$661,$B$680:$B$690),0))</f>
        <v>0</v>
      </c>
      <c r="P151" s="37" t="b">
        <f>IF(MENU!$C$10=2019,IF(G151="OK",SUM(B151:$B$649,$B$668:$B$690),0))</f>
        <v>0</v>
      </c>
      <c r="Q151">
        <f>IF(MENU!$C$10=2018,IF(G151="OK",SUM(B151:$B$637,$B$656:$B$690),0))</f>
        <v>0</v>
      </c>
      <c r="S151" t="e">
        <f>IF(AND(#REF!='Juros '!E151,#REF!='Juros '!F151),"OK","NÃO OK")</f>
        <v>#REF!</v>
      </c>
      <c r="T151" s="37" t="e">
        <f>IF(#REF!=2020,IF(S151="OK",SUM(B151:$B$661,$B$680:$B$690),0))</f>
        <v>#REF!</v>
      </c>
      <c r="V151" t="e">
        <f>IF(AND(#REF!='Juros '!E151,#REF!='Juros '!F151),"OK","NÃO OK")</f>
        <v>#REF!</v>
      </c>
      <c r="W151" s="37" t="e">
        <f>IF(#REF!=2020,IF(V151="OK",SUM($B151:B$661,$B$680:$B$690),0))</f>
        <v>#REF!</v>
      </c>
      <c r="Y151" t="e">
        <f>IF(AND(#REF!='Juros '!E151,#REF!='Juros '!F151),"OK","NÃO OK")</f>
        <v>#REF!</v>
      </c>
      <c r="Z151" s="37" t="e">
        <f>IF(#REF!=2020,IF(Y151="OK",SUM($B151:B$661,$B$680:$B$690),0))</f>
        <v>#REF!</v>
      </c>
    </row>
    <row r="152" spans="1:26">
      <c r="A152" s="31">
        <v>28126</v>
      </c>
      <c r="B152" s="32">
        <v>5.0000000000000001E-3</v>
      </c>
      <c r="C152">
        <f t="shared" si="8"/>
        <v>1</v>
      </c>
      <c r="D152">
        <f t="shared" si="9"/>
        <v>1</v>
      </c>
      <c r="E152" t="str">
        <f t="shared" si="10"/>
        <v>Janeiro</v>
      </c>
      <c r="F152">
        <f t="shared" si="11"/>
        <v>1977</v>
      </c>
      <c r="G152" t="str">
        <f>IF(AND(MENU!$AD$18='Juros '!E152,MENU!$AE$19='Juros '!F152),"OK","NÃO OK")</f>
        <v>NÃO OK</v>
      </c>
      <c r="H152" s="37" t="b">
        <f>IF(MENU!$C$10=2027,IF(G152="OK",SUM(B152:$B$690),0))</f>
        <v>0</v>
      </c>
      <c r="I152" s="37" t="b">
        <f>IF(MENU!$C$10=2026,IF(G152="OK",SUM(B152:$B$690),0))</f>
        <v>0</v>
      </c>
      <c r="J152" s="37" t="b">
        <f>IF(MENU!$C$10=2025,IF(G152="OK",SUM(B152:$B$690),0))</f>
        <v>0</v>
      </c>
      <c r="K152" s="37" t="b">
        <f>IF(MENU!$C$10=2024,IF(G152="OK",SUM(B152:$B$690),0))</f>
        <v>0</v>
      </c>
      <c r="L152" s="37" t="b">
        <f>IF(MENU!$C$10=2023,IF(G152="OK",SUM(B152:$B$690),0))</f>
        <v>0</v>
      </c>
      <c r="M152" s="37" t="b">
        <f>IF(MENU!$C$10=2022,IF(G152="OK",SUM(B152:$B$685),0))</f>
        <v>0</v>
      </c>
      <c r="N152" s="37" t="b">
        <f>IF(MENU!$C$10=2021,IF(G152="OK",SUM(B152:$B$673),0))</f>
        <v>0</v>
      </c>
      <c r="O152" s="37" t="b">
        <f>IF(MENU!$C$10=2020,IF(G152="OK",SUM(B152:$B$661,$B$680:$B$690),0))</f>
        <v>0</v>
      </c>
      <c r="P152" s="37" t="b">
        <f>IF(MENU!$C$10=2019,IF(G152="OK",SUM(B152:$B$649,$B$668:$B$690),0))</f>
        <v>0</v>
      </c>
      <c r="Q152">
        <f>IF(MENU!$C$10=2018,IF(G152="OK",SUM(B152:$B$637,$B$656:$B$690),0))</f>
        <v>0</v>
      </c>
      <c r="S152" t="e">
        <f>IF(AND(#REF!='Juros '!E152,#REF!='Juros '!F152),"OK","NÃO OK")</f>
        <v>#REF!</v>
      </c>
      <c r="T152" s="37" t="e">
        <f>IF(#REF!=2020,IF(S152="OK",SUM(B152:$B$661,$B$680:$B$690),0))</f>
        <v>#REF!</v>
      </c>
      <c r="V152" t="e">
        <f>IF(AND(#REF!='Juros '!E152,#REF!='Juros '!F152),"OK","NÃO OK")</f>
        <v>#REF!</v>
      </c>
      <c r="W152" s="37" t="e">
        <f>IF(#REF!=2020,IF(V152="OK",SUM($B152:B$661,$B$680:$B$690),0))</f>
        <v>#REF!</v>
      </c>
      <c r="Y152" t="e">
        <f>IF(AND(#REF!='Juros '!E152,#REF!='Juros '!F152),"OK","NÃO OK")</f>
        <v>#REF!</v>
      </c>
      <c r="Z152" s="37" t="e">
        <f>IF(#REF!=2020,IF(Y152="OK",SUM($B152:B$661,$B$680:$B$690),0))</f>
        <v>#REF!</v>
      </c>
    </row>
    <row r="153" spans="1:26">
      <c r="A153" s="31">
        <v>28157</v>
      </c>
      <c r="B153" s="32">
        <v>5.0000000000000001E-3</v>
      </c>
      <c r="C153">
        <f t="shared" si="8"/>
        <v>2</v>
      </c>
      <c r="D153">
        <f t="shared" si="9"/>
        <v>2</v>
      </c>
      <c r="E153" t="str">
        <f t="shared" si="10"/>
        <v>Fevereiro</v>
      </c>
      <c r="F153">
        <f t="shared" si="11"/>
        <v>1977</v>
      </c>
      <c r="G153" t="str">
        <f>IF(AND(MENU!$AD$18='Juros '!E153,MENU!$AE$19='Juros '!F153),"OK","NÃO OK")</f>
        <v>NÃO OK</v>
      </c>
      <c r="H153" s="37" t="b">
        <f>IF(MENU!$C$10=2027,IF(G153="OK",SUM(B153:$B$690),0))</f>
        <v>0</v>
      </c>
      <c r="I153" s="37" t="b">
        <f>IF(MENU!$C$10=2026,IF(G153="OK",SUM(B153:$B$690),0))</f>
        <v>0</v>
      </c>
      <c r="J153" s="37" t="b">
        <f>IF(MENU!$C$10=2025,IF(G153="OK",SUM(B153:$B$690),0))</f>
        <v>0</v>
      </c>
      <c r="K153" s="37" t="b">
        <f>IF(MENU!$C$10=2024,IF(G153="OK",SUM(B153:$B$690),0))</f>
        <v>0</v>
      </c>
      <c r="L153" s="37" t="b">
        <f>IF(MENU!$C$10=2023,IF(G153="OK",SUM(B153:$B$690),0))</f>
        <v>0</v>
      </c>
      <c r="M153" s="37" t="b">
        <f>IF(MENU!$C$10=2022,IF(G153="OK",SUM(B153:$B$685),0))</f>
        <v>0</v>
      </c>
      <c r="N153" s="37" t="b">
        <f>IF(MENU!$C$10=2021,IF(G153="OK",SUM(B153:$B$673),0))</f>
        <v>0</v>
      </c>
      <c r="O153" s="37" t="b">
        <f>IF(MENU!$C$10=2020,IF(G153="OK",SUM(B153:$B$661,$B$680:$B$690),0))</f>
        <v>0</v>
      </c>
      <c r="P153" s="37" t="b">
        <f>IF(MENU!$C$10=2019,IF(G153="OK",SUM(B153:$B$649,$B$668:$B$690),0))</f>
        <v>0</v>
      </c>
      <c r="Q153">
        <f>IF(MENU!$C$10=2018,IF(G153="OK",SUM(B153:$B$637,$B$656:$B$690),0))</f>
        <v>0</v>
      </c>
      <c r="S153" t="e">
        <f>IF(AND(#REF!='Juros '!E153,#REF!='Juros '!F153),"OK","NÃO OK")</f>
        <v>#REF!</v>
      </c>
      <c r="T153" s="37" t="e">
        <f>IF(#REF!=2020,IF(S153="OK",SUM(B153:$B$661,$B$680:$B$690),0))</f>
        <v>#REF!</v>
      </c>
      <c r="V153" t="e">
        <f>IF(AND(#REF!='Juros '!E153,#REF!='Juros '!F153),"OK","NÃO OK")</f>
        <v>#REF!</v>
      </c>
      <c r="W153" s="37" t="e">
        <f>IF(#REF!=2020,IF(V153="OK",SUM($B153:B$661,$B$680:$B$690),0))</f>
        <v>#REF!</v>
      </c>
      <c r="Y153" t="e">
        <f>IF(AND(#REF!='Juros '!E153,#REF!='Juros '!F153),"OK","NÃO OK")</f>
        <v>#REF!</v>
      </c>
      <c r="Z153" s="37" t="e">
        <f>IF(#REF!=2020,IF(Y153="OK",SUM($B153:B$661,$B$680:$B$690),0))</f>
        <v>#REF!</v>
      </c>
    </row>
    <row r="154" spans="1:26">
      <c r="A154" s="31">
        <v>28185</v>
      </c>
      <c r="B154" s="32">
        <v>5.0000000000000001E-3</v>
      </c>
      <c r="C154">
        <f t="shared" si="8"/>
        <v>3</v>
      </c>
      <c r="D154">
        <f t="shared" si="9"/>
        <v>3</v>
      </c>
      <c r="E154" t="str">
        <f t="shared" si="10"/>
        <v>Março</v>
      </c>
      <c r="F154">
        <f t="shared" si="11"/>
        <v>1977</v>
      </c>
      <c r="G154" t="str">
        <f>IF(AND(MENU!$AD$18='Juros '!E154,MENU!$AE$19='Juros '!F154),"OK","NÃO OK")</f>
        <v>NÃO OK</v>
      </c>
      <c r="H154" s="37" t="b">
        <f>IF(MENU!$C$10=2027,IF(G154="OK",SUM(B154:$B$690),0))</f>
        <v>0</v>
      </c>
      <c r="I154" s="37" t="b">
        <f>IF(MENU!$C$10=2026,IF(G154="OK",SUM(B154:$B$690),0))</f>
        <v>0</v>
      </c>
      <c r="J154" s="37" t="b">
        <f>IF(MENU!$C$10=2025,IF(G154="OK",SUM(B154:$B$690),0))</f>
        <v>0</v>
      </c>
      <c r="K154" s="37" t="b">
        <f>IF(MENU!$C$10=2024,IF(G154="OK",SUM(B154:$B$690),0))</f>
        <v>0</v>
      </c>
      <c r="L154" s="37" t="b">
        <f>IF(MENU!$C$10=2023,IF(G154="OK",SUM(B154:$B$690),0))</f>
        <v>0</v>
      </c>
      <c r="M154" s="37" t="b">
        <f>IF(MENU!$C$10=2022,IF(G154="OK",SUM(B154:$B$685),0))</f>
        <v>0</v>
      </c>
      <c r="N154" s="37" t="b">
        <f>IF(MENU!$C$10=2021,IF(G154="OK",SUM(B154:$B$673),0))</f>
        <v>0</v>
      </c>
      <c r="O154" s="37" t="b">
        <f>IF(MENU!$C$10=2020,IF(G154="OK",SUM(B154:$B$661,$B$680:$B$690),0))</f>
        <v>0</v>
      </c>
      <c r="P154" s="37" t="b">
        <f>IF(MENU!$C$10=2019,IF(G154="OK",SUM(B154:$B$649,$B$668:$B$690),0))</f>
        <v>0</v>
      </c>
      <c r="Q154">
        <f>IF(MENU!$C$10=2018,IF(G154="OK",SUM(B154:$B$637,$B$656:$B$690),0))</f>
        <v>0</v>
      </c>
      <c r="S154" t="e">
        <f>IF(AND(#REF!='Juros '!E154,#REF!='Juros '!F154),"OK","NÃO OK")</f>
        <v>#REF!</v>
      </c>
      <c r="T154" s="37" t="e">
        <f>IF(#REF!=2020,IF(S154="OK",SUM(B154:$B$661,$B$680:$B$690),0))</f>
        <v>#REF!</v>
      </c>
      <c r="V154" t="e">
        <f>IF(AND(#REF!='Juros '!E154,#REF!='Juros '!F154),"OK","NÃO OK")</f>
        <v>#REF!</v>
      </c>
      <c r="W154" s="37" t="e">
        <f>IF(#REF!=2020,IF(V154="OK",SUM($B154:B$661,$B$680:$B$690),0))</f>
        <v>#REF!</v>
      </c>
      <c r="Y154" t="e">
        <f>IF(AND(#REF!='Juros '!E154,#REF!='Juros '!F154),"OK","NÃO OK")</f>
        <v>#REF!</v>
      </c>
      <c r="Z154" s="37" t="e">
        <f>IF(#REF!=2020,IF(Y154="OK",SUM($B154:B$661,$B$680:$B$690),0))</f>
        <v>#REF!</v>
      </c>
    </row>
    <row r="155" spans="1:26">
      <c r="A155" s="31">
        <v>28216</v>
      </c>
      <c r="B155" s="32">
        <v>5.0000000000000001E-3</v>
      </c>
      <c r="C155">
        <f t="shared" si="8"/>
        <v>4</v>
      </c>
      <c r="D155">
        <f t="shared" si="9"/>
        <v>4</v>
      </c>
      <c r="E155" t="str">
        <f t="shared" si="10"/>
        <v>Abril</v>
      </c>
      <c r="F155">
        <f t="shared" si="11"/>
        <v>1977</v>
      </c>
      <c r="G155" t="str">
        <f>IF(AND(MENU!$AD$18='Juros '!E155,MENU!$AE$19='Juros '!F155),"OK","NÃO OK")</f>
        <v>NÃO OK</v>
      </c>
      <c r="H155" s="37" t="b">
        <f>IF(MENU!$C$10=2027,IF(G155="OK",SUM(B155:$B$690),0))</f>
        <v>0</v>
      </c>
      <c r="I155" s="37" t="b">
        <f>IF(MENU!$C$10=2026,IF(G155="OK",SUM(B155:$B$690),0))</f>
        <v>0</v>
      </c>
      <c r="J155" s="37" t="b">
        <f>IF(MENU!$C$10=2025,IF(G155="OK",SUM(B155:$B$690),0))</f>
        <v>0</v>
      </c>
      <c r="K155" s="37" t="b">
        <f>IF(MENU!$C$10=2024,IF(G155="OK",SUM(B155:$B$690),0))</f>
        <v>0</v>
      </c>
      <c r="L155" s="37" t="b">
        <f>IF(MENU!$C$10=2023,IF(G155="OK",SUM(B155:$B$690),0))</f>
        <v>0</v>
      </c>
      <c r="M155" s="37" t="b">
        <f>IF(MENU!$C$10=2022,IF(G155="OK",SUM(B155:$B$685),0))</f>
        <v>0</v>
      </c>
      <c r="N155" s="37" t="b">
        <f>IF(MENU!$C$10=2021,IF(G155="OK",SUM(B155:$B$673),0))</f>
        <v>0</v>
      </c>
      <c r="O155" s="37" t="b">
        <f>IF(MENU!$C$10=2020,IF(G155="OK",SUM(B155:$B$661,$B$680:$B$690),0))</f>
        <v>0</v>
      </c>
      <c r="P155" s="37" t="b">
        <f>IF(MENU!$C$10=2019,IF(G155="OK",SUM(B155:$B$649,$B$668:$B$690),0))</f>
        <v>0</v>
      </c>
      <c r="Q155">
        <f>IF(MENU!$C$10=2018,IF(G155="OK",SUM(B155:$B$637,$B$656:$B$690),0))</f>
        <v>0</v>
      </c>
      <c r="S155" t="e">
        <f>IF(AND(#REF!='Juros '!E155,#REF!='Juros '!F155),"OK","NÃO OK")</f>
        <v>#REF!</v>
      </c>
      <c r="T155" s="37" t="e">
        <f>IF(#REF!=2020,IF(S155="OK",SUM(B155:$B$661,$B$680:$B$690),0))</f>
        <v>#REF!</v>
      </c>
      <c r="V155" t="e">
        <f>IF(AND(#REF!='Juros '!E155,#REF!='Juros '!F155),"OK","NÃO OK")</f>
        <v>#REF!</v>
      </c>
      <c r="W155" s="37" t="e">
        <f>IF(#REF!=2020,IF(V155="OK",SUM($B155:B$661,$B$680:$B$690),0))</f>
        <v>#REF!</v>
      </c>
      <c r="Y155" t="e">
        <f>IF(AND(#REF!='Juros '!E155,#REF!='Juros '!F155),"OK","NÃO OK")</f>
        <v>#REF!</v>
      </c>
      <c r="Z155" s="37" t="e">
        <f>IF(#REF!=2020,IF(Y155="OK",SUM($B155:B$661,$B$680:$B$690),0))</f>
        <v>#REF!</v>
      </c>
    </row>
    <row r="156" spans="1:26">
      <c r="A156" s="31">
        <v>28246</v>
      </c>
      <c r="B156" s="32">
        <v>5.0000000000000001E-3</v>
      </c>
      <c r="C156">
        <f t="shared" si="8"/>
        <v>5</v>
      </c>
      <c r="D156">
        <f t="shared" si="9"/>
        <v>5</v>
      </c>
      <c r="E156" t="str">
        <f t="shared" si="10"/>
        <v>Maio</v>
      </c>
      <c r="F156">
        <f t="shared" si="11"/>
        <v>1977</v>
      </c>
      <c r="G156" t="str">
        <f>IF(AND(MENU!$AD$18='Juros '!E156,MENU!$AE$19='Juros '!F156),"OK","NÃO OK")</f>
        <v>NÃO OK</v>
      </c>
      <c r="H156" s="37" t="b">
        <f>IF(MENU!$C$10=2027,IF(G156="OK",SUM(B156:$B$690),0))</f>
        <v>0</v>
      </c>
      <c r="I156" s="37" t="b">
        <f>IF(MENU!$C$10=2026,IF(G156="OK",SUM(B156:$B$690),0))</f>
        <v>0</v>
      </c>
      <c r="J156" s="37" t="b">
        <f>IF(MENU!$C$10=2025,IF(G156="OK",SUM(B156:$B$690),0))</f>
        <v>0</v>
      </c>
      <c r="K156" s="37" t="b">
        <f>IF(MENU!$C$10=2024,IF(G156="OK",SUM(B156:$B$690),0))</f>
        <v>0</v>
      </c>
      <c r="L156" s="37" t="b">
        <f>IF(MENU!$C$10=2023,IF(G156="OK",SUM(B156:$B$690),0))</f>
        <v>0</v>
      </c>
      <c r="M156" s="37" t="b">
        <f>IF(MENU!$C$10=2022,IF(G156="OK",SUM(B156:$B$685),0))</f>
        <v>0</v>
      </c>
      <c r="N156" s="37" t="b">
        <f>IF(MENU!$C$10=2021,IF(G156="OK",SUM(B156:$B$673),0))</f>
        <v>0</v>
      </c>
      <c r="O156" s="37" t="b">
        <f>IF(MENU!$C$10=2020,IF(G156="OK",SUM(B156:$B$661,$B$680:$B$690),0))</f>
        <v>0</v>
      </c>
      <c r="P156" s="37" t="b">
        <f>IF(MENU!$C$10=2019,IF(G156="OK",SUM(B156:$B$649,$B$668:$B$690),0))</f>
        <v>0</v>
      </c>
      <c r="Q156">
        <f>IF(MENU!$C$10=2018,IF(G156="OK",SUM(B156:$B$637,$B$656:$B$690),0))</f>
        <v>0</v>
      </c>
      <c r="S156" t="e">
        <f>IF(AND(#REF!='Juros '!E156,#REF!='Juros '!F156),"OK","NÃO OK")</f>
        <v>#REF!</v>
      </c>
      <c r="T156" s="37" t="e">
        <f>IF(#REF!=2020,IF(S156="OK",SUM(B156:$B$661,$B$680:$B$690),0))</f>
        <v>#REF!</v>
      </c>
      <c r="V156" t="e">
        <f>IF(AND(#REF!='Juros '!E156,#REF!='Juros '!F156),"OK","NÃO OK")</f>
        <v>#REF!</v>
      </c>
      <c r="W156" s="37" t="e">
        <f>IF(#REF!=2020,IF(V156="OK",SUM($B156:B$661,$B$680:$B$690),0))</f>
        <v>#REF!</v>
      </c>
      <c r="Y156" t="e">
        <f>IF(AND(#REF!='Juros '!E156,#REF!='Juros '!F156),"OK","NÃO OK")</f>
        <v>#REF!</v>
      </c>
      <c r="Z156" s="37" t="e">
        <f>IF(#REF!=2020,IF(Y156="OK",SUM($B156:B$661,$B$680:$B$690),0))</f>
        <v>#REF!</v>
      </c>
    </row>
    <row r="157" spans="1:26">
      <c r="A157" s="31">
        <v>28277</v>
      </c>
      <c r="B157" s="32">
        <v>5.0000000000000001E-3</v>
      </c>
      <c r="C157">
        <f t="shared" si="8"/>
        <v>6</v>
      </c>
      <c r="D157">
        <f t="shared" si="9"/>
        <v>6</v>
      </c>
      <c r="E157" t="str">
        <f t="shared" si="10"/>
        <v>Junho</v>
      </c>
      <c r="F157">
        <f t="shared" si="11"/>
        <v>1977</v>
      </c>
      <c r="G157" t="str">
        <f>IF(AND(MENU!$AD$18='Juros '!E157,MENU!$AE$19='Juros '!F157),"OK","NÃO OK")</f>
        <v>NÃO OK</v>
      </c>
      <c r="H157" s="37" t="b">
        <f>IF(MENU!$C$10=2027,IF(G157="OK",SUM(B157:$B$690),0))</f>
        <v>0</v>
      </c>
      <c r="I157" s="37" t="b">
        <f>IF(MENU!$C$10=2026,IF(G157="OK",SUM(B157:$B$690),0))</f>
        <v>0</v>
      </c>
      <c r="J157" s="37" t="b">
        <f>IF(MENU!$C$10=2025,IF(G157="OK",SUM(B157:$B$690),0))</f>
        <v>0</v>
      </c>
      <c r="K157" s="37" t="b">
        <f>IF(MENU!$C$10=2024,IF(G157="OK",SUM(B157:$B$690),0))</f>
        <v>0</v>
      </c>
      <c r="L157" s="37" t="b">
        <f>IF(MENU!$C$10=2023,IF(G157="OK",SUM(B157:$B$690),0))</f>
        <v>0</v>
      </c>
      <c r="M157" s="37" t="b">
        <f>IF(MENU!$C$10=2022,IF(G157="OK",SUM(B157:$B$685),0))</f>
        <v>0</v>
      </c>
      <c r="N157" s="37" t="b">
        <f>IF(MENU!$C$10=2021,IF(G157="OK",SUM(B157:$B$673),0))</f>
        <v>0</v>
      </c>
      <c r="O157" s="37" t="b">
        <f>IF(MENU!$C$10=2020,IF(G157="OK",SUM(B157:$B$661,$B$680:$B$690),0))</f>
        <v>0</v>
      </c>
      <c r="P157" s="37" t="b">
        <f>IF(MENU!$C$10=2019,IF(G157="OK",SUM(B157:$B$649,$B$668:$B$690),0))</f>
        <v>0</v>
      </c>
      <c r="Q157">
        <f>IF(MENU!$C$10=2018,IF(G157="OK",SUM(B157:$B$637,$B$656:$B$690),0))</f>
        <v>0</v>
      </c>
      <c r="S157" t="e">
        <f>IF(AND(#REF!='Juros '!E157,#REF!='Juros '!F157),"OK","NÃO OK")</f>
        <v>#REF!</v>
      </c>
      <c r="T157" s="37" t="e">
        <f>IF(#REF!=2020,IF(S157="OK",SUM(B157:$B$661,$B$680:$B$690),0))</f>
        <v>#REF!</v>
      </c>
      <c r="V157" t="e">
        <f>IF(AND(#REF!='Juros '!E157,#REF!='Juros '!F157),"OK","NÃO OK")</f>
        <v>#REF!</v>
      </c>
      <c r="W157" s="37" t="e">
        <f>IF(#REF!=2020,IF(V157="OK",SUM($B157:B$661,$B$680:$B$690),0))</f>
        <v>#REF!</v>
      </c>
      <c r="Y157" t="e">
        <f>IF(AND(#REF!='Juros '!E157,#REF!='Juros '!F157),"OK","NÃO OK")</f>
        <v>#REF!</v>
      </c>
      <c r="Z157" s="37" t="e">
        <f>IF(#REF!=2020,IF(Y157="OK",SUM($B157:B$661,$B$680:$B$690),0))</f>
        <v>#REF!</v>
      </c>
    </row>
    <row r="158" spans="1:26">
      <c r="A158" s="31">
        <v>28307</v>
      </c>
      <c r="B158" s="32">
        <v>5.0000000000000001E-3</v>
      </c>
      <c r="C158">
        <f t="shared" si="8"/>
        <v>7</v>
      </c>
      <c r="D158">
        <f t="shared" si="9"/>
        <v>7</v>
      </c>
      <c r="E158" t="str">
        <f t="shared" si="10"/>
        <v>Julho</v>
      </c>
      <c r="F158">
        <f t="shared" si="11"/>
        <v>1977</v>
      </c>
      <c r="G158" t="str">
        <f>IF(AND(MENU!$AD$18='Juros '!E158,MENU!$AE$19='Juros '!F158),"OK","NÃO OK")</f>
        <v>NÃO OK</v>
      </c>
      <c r="H158" s="37" t="b">
        <f>IF(MENU!$C$10=2027,IF(G158="OK",SUM(B158:$B$690),0))</f>
        <v>0</v>
      </c>
      <c r="I158" s="37" t="b">
        <f>IF(MENU!$C$10=2026,IF(G158="OK",SUM(B158:$B$690),0))</f>
        <v>0</v>
      </c>
      <c r="J158" s="37" t="b">
        <f>IF(MENU!$C$10=2025,IF(G158="OK",SUM(B158:$B$690),0))</f>
        <v>0</v>
      </c>
      <c r="K158" s="37" t="b">
        <f>IF(MENU!$C$10=2024,IF(G158="OK",SUM(B158:$B$690),0))</f>
        <v>0</v>
      </c>
      <c r="L158" s="37" t="b">
        <f>IF(MENU!$C$10=2023,IF(G158="OK",SUM(B158:$B$690),0))</f>
        <v>0</v>
      </c>
      <c r="M158" s="37" t="b">
        <f>IF(MENU!$C$10=2022,IF(G158="OK",SUM(B158:$B$685),0))</f>
        <v>0</v>
      </c>
      <c r="N158" s="37" t="b">
        <f>IF(MENU!$C$10=2021,IF(G158="OK",SUM(B158:$B$673),0))</f>
        <v>0</v>
      </c>
      <c r="O158" s="37" t="b">
        <f>IF(MENU!$C$10=2020,IF(G158="OK",SUM(B158:$B$661,$B$680:$B$690),0))</f>
        <v>0</v>
      </c>
      <c r="P158" s="37" t="b">
        <f>IF(MENU!$C$10=2019,IF(G158="OK",SUM(B158:$B$649,$B$668:$B$690),0))</f>
        <v>0</v>
      </c>
      <c r="Q158">
        <f>IF(MENU!$C$10=2018,IF(G158="OK",SUM(B158:$B$637,$B$656:$B$690),0))</f>
        <v>0</v>
      </c>
      <c r="S158" t="e">
        <f>IF(AND(#REF!='Juros '!E158,#REF!='Juros '!F158),"OK","NÃO OK")</f>
        <v>#REF!</v>
      </c>
      <c r="T158" s="37" t="e">
        <f>IF(#REF!=2020,IF(S158="OK",SUM(B158:$B$661,$B$680:$B$690),0))</f>
        <v>#REF!</v>
      </c>
      <c r="V158" t="e">
        <f>IF(AND(#REF!='Juros '!E158,#REF!='Juros '!F158),"OK","NÃO OK")</f>
        <v>#REF!</v>
      </c>
      <c r="W158" s="37" t="e">
        <f>IF(#REF!=2020,IF(V158="OK",SUM($B158:B$661,$B$680:$B$690),0))</f>
        <v>#REF!</v>
      </c>
      <c r="Y158" t="e">
        <f>IF(AND(#REF!='Juros '!E158,#REF!='Juros '!F158),"OK","NÃO OK")</f>
        <v>#REF!</v>
      </c>
      <c r="Z158" s="37" t="e">
        <f>IF(#REF!=2020,IF(Y158="OK",SUM($B158:B$661,$B$680:$B$690),0))</f>
        <v>#REF!</v>
      </c>
    </row>
    <row r="159" spans="1:26">
      <c r="A159" s="31">
        <v>28338</v>
      </c>
      <c r="B159" s="32">
        <v>5.0000000000000001E-3</v>
      </c>
      <c r="C159">
        <f t="shared" si="8"/>
        <v>8</v>
      </c>
      <c r="D159">
        <f t="shared" si="9"/>
        <v>8</v>
      </c>
      <c r="E159" t="str">
        <f t="shared" si="10"/>
        <v>Agosto</v>
      </c>
      <c r="F159">
        <f t="shared" si="11"/>
        <v>1977</v>
      </c>
      <c r="G159" t="str">
        <f>IF(AND(MENU!$AD$18='Juros '!E159,MENU!$AE$19='Juros '!F159),"OK","NÃO OK")</f>
        <v>NÃO OK</v>
      </c>
      <c r="H159" s="37" t="b">
        <f>IF(MENU!$C$10=2027,IF(G159="OK",SUM(B159:$B$690),0))</f>
        <v>0</v>
      </c>
      <c r="I159" s="37" t="b">
        <f>IF(MENU!$C$10=2026,IF(G159="OK",SUM(B159:$B$690),0))</f>
        <v>0</v>
      </c>
      <c r="J159" s="37" t="b">
        <f>IF(MENU!$C$10=2025,IF(G159="OK",SUM(B159:$B$690),0))</f>
        <v>0</v>
      </c>
      <c r="K159" s="37" t="b">
        <f>IF(MENU!$C$10=2024,IF(G159="OK",SUM(B159:$B$690),0))</f>
        <v>0</v>
      </c>
      <c r="L159" s="37" t="b">
        <f>IF(MENU!$C$10=2023,IF(G159="OK",SUM(B159:$B$690),0))</f>
        <v>0</v>
      </c>
      <c r="M159" s="37" t="b">
        <f>IF(MENU!$C$10=2022,IF(G159="OK",SUM(B159:$B$685),0))</f>
        <v>0</v>
      </c>
      <c r="N159" s="37" t="b">
        <f>IF(MENU!$C$10=2021,IF(G159="OK",SUM(B159:$B$673),0))</f>
        <v>0</v>
      </c>
      <c r="O159" s="37" t="b">
        <f>IF(MENU!$C$10=2020,IF(G159="OK",SUM(B159:$B$661,$B$680:$B$690),0))</f>
        <v>0</v>
      </c>
      <c r="P159" s="37" t="b">
        <f>IF(MENU!$C$10=2019,IF(G159="OK",SUM(B159:$B$649,$B$668:$B$690),0))</f>
        <v>0</v>
      </c>
      <c r="Q159">
        <f>IF(MENU!$C$10=2018,IF(G159="OK",SUM(B159:$B$637,$B$656:$B$690),0))</f>
        <v>0</v>
      </c>
      <c r="S159" t="e">
        <f>IF(AND(#REF!='Juros '!E159,#REF!='Juros '!F159),"OK","NÃO OK")</f>
        <v>#REF!</v>
      </c>
      <c r="T159" s="37" t="e">
        <f>IF(#REF!=2020,IF(S159="OK",SUM(B159:$B$661,$B$680:$B$690),0))</f>
        <v>#REF!</v>
      </c>
      <c r="V159" t="e">
        <f>IF(AND(#REF!='Juros '!E159,#REF!='Juros '!F159),"OK","NÃO OK")</f>
        <v>#REF!</v>
      </c>
      <c r="W159" s="37" t="e">
        <f>IF(#REF!=2020,IF(V159="OK",SUM($B159:B$661,$B$680:$B$690),0))</f>
        <v>#REF!</v>
      </c>
      <c r="Y159" t="e">
        <f>IF(AND(#REF!='Juros '!E159,#REF!='Juros '!F159),"OK","NÃO OK")</f>
        <v>#REF!</v>
      </c>
      <c r="Z159" s="37" t="e">
        <f>IF(#REF!=2020,IF(Y159="OK",SUM($B159:B$661,$B$680:$B$690),0))</f>
        <v>#REF!</v>
      </c>
    </row>
    <row r="160" spans="1:26">
      <c r="A160" s="31">
        <v>28369</v>
      </c>
      <c r="B160" s="32">
        <v>5.0000000000000001E-3</v>
      </c>
      <c r="C160">
        <f t="shared" si="8"/>
        <v>9</v>
      </c>
      <c r="D160">
        <f t="shared" si="9"/>
        <v>9</v>
      </c>
      <c r="E160" t="str">
        <f t="shared" si="10"/>
        <v>Setembro</v>
      </c>
      <c r="F160">
        <f t="shared" si="11"/>
        <v>1977</v>
      </c>
      <c r="G160" t="str">
        <f>IF(AND(MENU!$AD$18='Juros '!E160,MENU!$AE$19='Juros '!F160),"OK","NÃO OK")</f>
        <v>NÃO OK</v>
      </c>
      <c r="H160" s="37" t="b">
        <f>IF(MENU!$C$10=2027,IF(G160="OK",SUM(B160:$B$690),0))</f>
        <v>0</v>
      </c>
      <c r="I160" s="37" t="b">
        <f>IF(MENU!$C$10=2026,IF(G160="OK",SUM(B160:$B$690),0))</f>
        <v>0</v>
      </c>
      <c r="J160" s="37" t="b">
        <f>IF(MENU!$C$10=2025,IF(G160="OK",SUM(B160:$B$690),0))</f>
        <v>0</v>
      </c>
      <c r="K160" s="37" t="b">
        <f>IF(MENU!$C$10=2024,IF(G160="OK",SUM(B160:$B$690),0))</f>
        <v>0</v>
      </c>
      <c r="L160" s="37" t="b">
        <f>IF(MENU!$C$10=2023,IF(G160="OK",SUM(B160:$B$690),0))</f>
        <v>0</v>
      </c>
      <c r="M160" s="37" t="b">
        <f>IF(MENU!$C$10=2022,IF(G160="OK",SUM(B160:$B$685),0))</f>
        <v>0</v>
      </c>
      <c r="N160" s="37" t="b">
        <f>IF(MENU!$C$10=2021,IF(G160="OK",SUM(B160:$B$673),0))</f>
        <v>0</v>
      </c>
      <c r="O160" s="37" t="b">
        <f>IF(MENU!$C$10=2020,IF(G160="OK",SUM(B160:$B$661,$B$680:$B$690),0))</f>
        <v>0</v>
      </c>
      <c r="P160" s="37" t="b">
        <f>IF(MENU!$C$10=2019,IF(G160="OK",SUM(B160:$B$649,$B$668:$B$690),0))</f>
        <v>0</v>
      </c>
      <c r="Q160">
        <f>IF(MENU!$C$10=2018,IF(G160="OK",SUM(B160:$B$637,$B$656:$B$690),0))</f>
        <v>0</v>
      </c>
      <c r="S160" t="e">
        <f>IF(AND(#REF!='Juros '!E160,#REF!='Juros '!F160),"OK","NÃO OK")</f>
        <v>#REF!</v>
      </c>
      <c r="T160" s="37" t="e">
        <f>IF(#REF!=2020,IF(S160="OK",SUM(B160:$B$661,$B$680:$B$690),0))</f>
        <v>#REF!</v>
      </c>
      <c r="V160" t="e">
        <f>IF(AND(#REF!='Juros '!E160,#REF!='Juros '!F160),"OK","NÃO OK")</f>
        <v>#REF!</v>
      </c>
      <c r="W160" s="37" t="e">
        <f>IF(#REF!=2020,IF(V160="OK",SUM($B160:B$661,$B$680:$B$690),0))</f>
        <v>#REF!</v>
      </c>
      <c r="Y160" t="e">
        <f>IF(AND(#REF!='Juros '!E160,#REF!='Juros '!F160),"OK","NÃO OK")</f>
        <v>#REF!</v>
      </c>
      <c r="Z160" s="37" t="e">
        <f>IF(#REF!=2020,IF(Y160="OK",SUM($B160:B$661,$B$680:$B$690),0))</f>
        <v>#REF!</v>
      </c>
    </row>
    <row r="161" spans="1:26">
      <c r="A161" s="31">
        <v>28399</v>
      </c>
      <c r="B161" s="32">
        <v>5.0000000000000001E-3</v>
      </c>
      <c r="C161">
        <f t="shared" si="8"/>
        <v>10</v>
      </c>
      <c r="D161">
        <f t="shared" si="9"/>
        <v>10</v>
      </c>
      <c r="E161" t="str">
        <f t="shared" si="10"/>
        <v>Outubro</v>
      </c>
      <c r="F161">
        <f t="shared" si="11"/>
        <v>1977</v>
      </c>
      <c r="G161" t="str">
        <f>IF(AND(MENU!$AD$18='Juros '!E161,MENU!$AE$19='Juros '!F161),"OK","NÃO OK")</f>
        <v>NÃO OK</v>
      </c>
      <c r="H161" s="37" t="b">
        <f>IF(MENU!$C$10=2027,IF(G161="OK",SUM(B161:$B$690),0))</f>
        <v>0</v>
      </c>
      <c r="I161" s="37" t="b">
        <f>IF(MENU!$C$10=2026,IF(G161="OK",SUM(B161:$B$690),0))</f>
        <v>0</v>
      </c>
      <c r="J161" s="37" t="b">
        <f>IF(MENU!$C$10=2025,IF(G161="OK",SUM(B161:$B$690),0))</f>
        <v>0</v>
      </c>
      <c r="K161" s="37" t="b">
        <f>IF(MENU!$C$10=2024,IF(G161="OK",SUM(B161:$B$690),0))</f>
        <v>0</v>
      </c>
      <c r="L161" s="37" t="b">
        <f>IF(MENU!$C$10=2023,IF(G161="OK",SUM(B161:$B$690),0))</f>
        <v>0</v>
      </c>
      <c r="M161" s="37" t="b">
        <f>IF(MENU!$C$10=2022,IF(G161="OK",SUM(B161:$B$685),0))</f>
        <v>0</v>
      </c>
      <c r="N161" s="37" t="b">
        <f>IF(MENU!$C$10=2021,IF(G161="OK",SUM(B161:$B$673),0))</f>
        <v>0</v>
      </c>
      <c r="O161" s="37" t="b">
        <f>IF(MENU!$C$10=2020,IF(G161="OK",SUM(B161:$B$661,$B$680:$B$690),0))</f>
        <v>0</v>
      </c>
      <c r="P161" s="37" t="b">
        <f>IF(MENU!$C$10=2019,IF(G161="OK",SUM(B161:$B$649,$B$668:$B$690),0))</f>
        <v>0</v>
      </c>
      <c r="Q161">
        <f>IF(MENU!$C$10=2018,IF(G161="OK",SUM(B161:$B$637,$B$656:$B$690),0))</f>
        <v>0</v>
      </c>
      <c r="S161" t="e">
        <f>IF(AND(#REF!='Juros '!E161,#REF!='Juros '!F161),"OK","NÃO OK")</f>
        <v>#REF!</v>
      </c>
      <c r="T161" s="37" t="e">
        <f>IF(#REF!=2020,IF(S161="OK",SUM(B161:$B$661,$B$680:$B$690),0))</f>
        <v>#REF!</v>
      </c>
      <c r="V161" t="e">
        <f>IF(AND(#REF!='Juros '!E161,#REF!='Juros '!F161),"OK","NÃO OK")</f>
        <v>#REF!</v>
      </c>
      <c r="W161" s="37" t="e">
        <f>IF(#REF!=2020,IF(V161="OK",SUM($B161:B$661,$B$680:$B$690),0))</f>
        <v>#REF!</v>
      </c>
      <c r="Y161" t="e">
        <f>IF(AND(#REF!='Juros '!E161,#REF!='Juros '!F161),"OK","NÃO OK")</f>
        <v>#REF!</v>
      </c>
      <c r="Z161" s="37" t="e">
        <f>IF(#REF!=2020,IF(Y161="OK",SUM($B161:B$661,$B$680:$B$690),0))</f>
        <v>#REF!</v>
      </c>
    </row>
    <row r="162" spans="1:26">
      <c r="A162" s="31">
        <v>28430</v>
      </c>
      <c r="B162" s="32">
        <v>5.0000000000000001E-3</v>
      </c>
      <c r="C162">
        <f t="shared" si="8"/>
        <v>11</v>
      </c>
      <c r="D162">
        <f t="shared" si="9"/>
        <v>11</v>
      </c>
      <c r="E162" t="str">
        <f t="shared" si="10"/>
        <v>Novembro</v>
      </c>
      <c r="F162">
        <f t="shared" si="11"/>
        <v>1977</v>
      </c>
      <c r="G162" t="str">
        <f>IF(AND(MENU!$AD$18='Juros '!E162,MENU!$AE$19='Juros '!F162),"OK","NÃO OK")</f>
        <v>NÃO OK</v>
      </c>
      <c r="H162" s="37" t="b">
        <f>IF(MENU!$C$10=2027,IF(G162="OK",SUM(B162:$B$690),0))</f>
        <v>0</v>
      </c>
      <c r="I162" s="37" t="b">
        <f>IF(MENU!$C$10=2026,IF(G162="OK",SUM(B162:$B$690),0))</f>
        <v>0</v>
      </c>
      <c r="J162" s="37" t="b">
        <f>IF(MENU!$C$10=2025,IF(G162="OK",SUM(B162:$B$690),0))</f>
        <v>0</v>
      </c>
      <c r="K162" s="37" t="b">
        <f>IF(MENU!$C$10=2024,IF(G162="OK",SUM(B162:$B$690),0))</f>
        <v>0</v>
      </c>
      <c r="L162" s="37" t="b">
        <f>IF(MENU!$C$10=2023,IF(G162="OK",SUM(B162:$B$690),0))</f>
        <v>0</v>
      </c>
      <c r="M162" s="37" t="b">
        <f>IF(MENU!$C$10=2022,IF(G162="OK",SUM(B162:$B$685),0))</f>
        <v>0</v>
      </c>
      <c r="N162" s="37" t="b">
        <f>IF(MENU!$C$10=2021,IF(G162="OK",SUM(B162:$B$673),0))</f>
        <v>0</v>
      </c>
      <c r="O162" s="37" t="b">
        <f>IF(MENU!$C$10=2020,IF(G162="OK",SUM(B162:$B$661,$B$680:$B$690),0))</f>
        <v>0</v>
      </c>
      <c r="P162" s="37" t="b">
        <f>IF(MENU!$C$10=2019,IF(G162="OK",SUM(B162:$B$649,$B$668:$B$690),0))</f>
        <v>0</v>
      </c>
      <c r="Q162">
        <f>IF(MENU!$C$10=2018,IF(G162="OK",SUM(B162:$B$637,$B$656:$B$690),0))</f>
        <v>0</v>
      </c>
      <c r="S162" t="e">
        <f>IF(AND(#REF!='Juros '!E162,#REF!='Juros '!F162),"OK","NÃO OK")</f>
        <v>#REF!</v>
      </c>
      <c r="T162" s="37" t="e">
        <f>IF(#REF!=2020,IF(S162="OK",SUM(B162:$B$661,$B$680:$B$690),0))</f>
        <v>#REF!</v>
      </c>
      <c r="V162" t="e">
        <f>IF(AND(#REF!='Juros '!E162,#REF!='Juros '!F162),"OK","NÃO OK")</f>
        <v>#REF!</v>
      </c>
      <c r="W162" s="37" t="e">
        <f>IF(#REF!=2020,IF(V162="OK",SUM($B162:B$661,$B$680:$B$690),0))</f>
        <v>#REF!</v>
      </c>
      <c r="Y162" t="e">
        <f>IF(AND(#REF!='Juros '!E162,#REF!='Juros '!F162),"OK","NÃO OK")</f>
        <v>#REF!</v>
      </c>
      <c r="Z162" s="37" t="e">
        <f>IF(#REF!=2020,IF(Y162="OK",SUM($B162:B$661,$B$680:$B$690),0))</f>
        <v>#REF!</v>
      </c>
    </row>
    <row r="163" spans="1:26">
      <c r="A163" s="31">
        <v>28460</v>
      </c>
      <c r="B163" s="32">
        <v>5.0000000000000001E-3</v>
      </c>
      <c r="C163">
        <f t="shared" si="8"/>
        <v>12</v>
      </c>
      <c r="D163">
        <f t="shared" si="9"/>
        <v>12</v>
      </c>
      <c r="E163" t="str">
        <f t="shared" si="10"/>
        <v>Dezembro</v>
      </c>
      <c r="F163">
        <f t="shared" si="11"/>
        <v>1977</v>
      </c>
      <c r="G163" t="str">
        <f>IF(AND(MENU!$AD$18='Juros '!E163,MENU!$AE$19='Juros '!F163),"OK","NÃO OK")</f>
        <v>NÃO OK</v>
      </c>
      <c r="H163" s="37" t="b">
        <f>IF(MENU!$C$10=2027,IF(G163="OK",SUM(B163:$B$690),0))</f>
        <v>0</v>
      </c>
      <c r="I163" s="37" t="b">
        <f>IF(MENU!$C$10=2026,IF(G163="OK",SUM(B163:$B$690),0))</f>
        <v>0</v>
      </c>
      <c r="J163" s="37" t="b">
        <f>IF(MENU!$C$10=2025,IF(G163="OK",SUM(B163:$B$690),0))</f>
        <v>0</v>
      </c>
      <c r="K163" s="37" t="b">
        <f>IF(MENU!$C$10=2024,IF(G163="OK",SUM(B163:$B$690),0))</f>
        <v>0</v>
      </c>
      <c r="L163" s="37" t="b">
        <f>IF(MENU!$C$10=2023,IF(G163="OK",SUM(B163:$B$690),0))</f>
        <v>0</v>
      </c>
      <c r="M163" s="37" t="b">
        <f>IF(MENU!$C$10=2022,IF(G163="OK",SUM(B163:$B$685),0))</f>
        <v>0</v>
      </c>
      <c r="N163" s="37" t="b">
        <f>IF(MENU!$C$10=2021,IF(G163="OK",SUM(B163:$B$673),0))</f>
        <v>0</v>
      </c>
      <c r="O163" s="37" t="b">
        <f>IF(MENU!$C$10=2020,IF(G163="OK",SUM(B163:$B$661,$B$680:$B$690),0))</f>
        <v>0</v>
      </c>
      <c r="P163" s="37" t="b">
        <f>IF(MENU!$C$10=2019,IF(G163="OK",SUM(B163:$B$649,$B$668:$B$690),0))</f>
        <v>0</v>
      </c>
      <c r="Q163">
        <f>IF(MENU!$C$10=2018,IF(G163="OK",SUM(B163:$B$637,$B$656:$B$690),0))</f>
        <v>0</v>
      </c>
      <c r="S163" t="e">
        <f>IF(AND(#REF!='Juros '!E163,#REF!='Juros '!F163),"OK","NÃO OK")</f>
        <v>#REF!</v>
      </c>
      <c r="T163" s="37" t="e">
        <f>IF(#REF!=2020,IF(S163="OK",SUM(B163:$B$661,$B$680:$B$690),0))</f>
        <v>#REF!</v>
      </c>
      <c r="V163" t="e">
        <f>IF(AND(#REF!='Juros '!E163,#REF!='Juros '!F163),"OK","NÃO OK")</f>
        <v>#REF!</v>
      </c>
      <c r="W163" s="37" t="e">
        <f>IF(#REF!=2020,IF(V163="OK",SUM($B163:B$661,$B$680:$B$690),0))</f>
        <v>#REF!</v>
      </c>
      <c r="Y163" t="e">
        <f>IF(AND(#REF!='Juros '!E163,#REF!='Juros '!F163),"OK","NÃO OK")</f>
        <v>#REF!</v>
      </c>
      <c r="Z163" s="37" t="e">
        <f>IF(#REF!=2020,IF(Y163="OK",SUM($B163:B$661,$B$680:$B$690),0))</f>
        <v>#REF!</v>
      </c>
    </row>
    <row r="164" spans="1:26">
      <c r="A164" s="31">
        <v>28491</v>
      </c>
      <c r="B164" s="32">
        <v>5.0000000000000001E-3</v>
      </c>
      <c r="C164">
        <f t="shared" si="8"/>
        <v>1</v>
      </c>
      <c r="D164">
        <f t="shared" si="9"/>
        <v>1</v>
      </c>
      <c r="E164" t="str">
        <f t="shared" si="10"/>
        <v>Janeiro</v>
      </c>
      <c r="F164">
        <f t="shared" si="11"/>
        <v>1978</v>
      </c>
      <c r="G164" t="str">
        <f>IF(AND(MENU!$AD$18='Juros '!E164,MENU!$AE$19='Juros '!F164),"OK","NÃO OK")</f>
        <v>NÃO OK</v>
      </c>
      <c r="H164" s="37" t="b">
        <f>IF(MENU!$C$10=2027,IF(G164="OK",SUM(B164:$B$690),0))</f>
        <v>0</v>
      </c>
      <c r="I164" s="37" t="b">
        <f>IF(MENU!$C$10=2026,IF(G164="OK",SUM(B164:$B$690),0))</f>
        <v>0</v>
      </c>
      <c r="J164" s="37" t="b">
        <f>IF(MENU!$C$10=2025,IF(G164="OK",SUM(B164:$B$690),0))</f>
        <v>0</v>
      </c>
      <c r="K164" s="37" t="b">
        <f>IF(MENU!$C$10=2024,IF(G164="OK",SUM(B164:$B$690),0))</f>
        <v>0</v>
      </c>
      <c r="L164" s="37" t="b">
        <f>IF(MENU!$C$10=2023,IF(G164="OK",SUM(B164:$B$690),0))</f>
        <v>0</v>
      </c>
      <c r="M164" s="37" t="b">
        <f>IF(MENU!$C$10=2022,IF(G164="OK",SUM(B164:$B$685),0))</f>
        <v>0</v>
      </c>
      <c r="N164" s="37" t="b">
        <f>IF(MENU!$C$10=2021,IF(G164="OK",SUM(B164:$B$673),0))</f>
        <v>0</v>
      </c>
      <c r="O164" s="37" t="b">
        <f>IF(MENU!$C$10=2020,IF(G164="OK",SUM(B164:$B$661,$B$680:$B$690),0))</f>
        <v>0</v>
      </c>
      <c r="P164" s="37" t="b">
        <f>IF(MENU!$C$10=2019,IF(G164="OK",SUM(B164:$B$649,$B$668:$B$690),0))</f>
        <v>0</v>
      </c>
      <c r="Q164">
        <f>IF(MENU!$C$10=2018,IF(G164="OK",SUM(B164:$B$637,$B$656:$B$690),0))</f>
        <v>0</v>
      </c>
      <c r="S164" t="e">
        <f>IF(AND(#REF!='Juros '!E164,#REF!='Juros '!F164),"OK","NÃO OK")</f>
        <v>#REF!</v>
      </c>
      <c r="T164" s="37" t="e">
        <f>IF(#REF!=2020,IF(S164="OK",SUM(B164:$B$661,$B$680:$B$690),0))</f>
        <v>#REF!</v>
      </c>
      <c r="V164" t="e">
        <f>IF(AND(#REF!='Juros '!E164,#REF!='Juros '!F164),"OK","NÃO OK")</f>
        <v>#REF!</v>
      </c>
      <c r="W164" s="37" t="e">
        <f>IF(#REF!=2020,IF(V164="OK",SUM($B164:B$661,$B$680:$B$690),0))</f>
        <v>#REF!</v>
      </c>
      <c r="Y164" t="e">
        <f>IF(AND(#REF!='Juros '!E164,#REF!='Juros '!F164),"OK","NÃO OK")</f>
        <v>#REF!</v>
      </c>
      <c r="Z164" s="37" t="e">
        <f>IF(#REF!=2020,IF(Y164="OK",SUM($B164:B$661,$B$680:$B$690),0))</f>
        <v>#REF!</v>
      </c>
    </row>
    <row r="165" spans="1:26">
      <c r="A165" s="31">
        <v>28522</v>
      </c>
      <c r="B165" s="32">
        <v>5.0000000000000001E-3</v>
      </c>
      <c r="C165">
        <f t="shared" si="8"/>
        <v>2</v>
      </c>
      <c r="D165">
        <f t="shared" si="9"/>
        <v>2</v>
      </c>
      <c r="E165" t="str">
        <f t="shared" si="10"/>
        <v>Fevereiro</v>
      </c>
      <c r="F165">
        <f t="shared" si="11"/>
        <v>1978</v>
      </c>
      <c r="G165" t="str">
        <f>IF(AND(MENU!$AD$18='Juros '!E165,MENU!$AE$19='Juros '!F165),"OK","NÃO OK")</f>
        <v>NÃO OK</v>
      </c>
      <c r="H165" s="37" t="b">
        <f>IF(MENU!$C$10=2027,IF(G165="OK",SUM(B165:$B$690),0))</f>
        <v>0</v>
      </c>
      <c r="I165" s="37" t="b">
        <f>IF(MENU!$C$10=2026,IF(G165="OK",SUM(B165:$B$690),0))</f>
        <v>0</v>
      </c>
      <c r="J165" s="37" t="b">
        <f>IF(MENU!$C$10=2025,IF(G165="OK",SUM(B165:$B$690),0))</f>
        <v>0</v>
      </c>
      <c r="K165" s="37" t="b">
        <f>IF(MENU!$C$10=2024,IF(G165="OK",SUM(B165:$B$690),0))</f>
        <v>0</v>
      </c>
      <c r="L165" s="37" t="b">
        <f>IF(MENU!$C$10=2023,IF(G165="OK",SUM(B165:$B$690),0))</f>
        <v>0</v>
      </c>
      <c r="M165" s="37" t="b">
        <f>IF(MENU!$C$10=2022,IF(G165="OK",SUM(B165:$B$685),0))</f>
        <v>0</v>
      </c>
      <c r="N165" s="37" t="b">
        <f>IF(MENU!$C$10=2021,IF(G165="OK",SUM(B165:$B$673),0))</f>
        <v>0</v>
      </c>
      <c r="O165" s="37" t="b">
        <f>IF(MENU!$C$10=2020,IF(G165="OK",SUM(B165:$B$661,$B$680:$B$690),0))</f>
        <v>0</v>
      </c>
      <c r="P165" s="37" t="b">
        <f>IF(MENU!$C$10=2019,IF(G165="OK",SUM(B165:$B$649,$B$668:$B$690),0))</f>
        <v>0</v>
      </c>
      <c r="Q165">
        <f>IF(MENU!$C$10=2018,IF(G165="OK",SUM(B165:$B$637,$B$656:$B$690),0))</f>
        <v>0</v>
      </c>
      <c r="S165" t="e">
        <f>IF(AND(#REF!='Juros '!E165,#REF!='Juros '!F165),"OK","NÃO OK")</f>
        <v>#REF!</v>
      </c>
      <c r="T165" s="37" t="e">
        <f>IF(#REF!=2020,IF(S165="OK",SUM(B165:$B$661,$B$680:$B$690),0))</f>
        <v>#REF!</v>
      </c>
      <c r="V165" t="e">
        <f>IF(AND(#REF!='Juros '!E165,#REF!='Juros '!F165),"OK","NÃO OK")</f>
        <v>#REF!</v>
      </c>
      <c r="W165" s="37" t="e">
        <f>IF(#REF!=2020,IF(V165="OK",SUM($B165:B$661,$B$680:$B$690),0))</f>
        <v>#REF!</v>
      </c>
      <c r="Y165" t="e">
        <f>IF(AND(#REF!='Juros '!E165,#REF!='Juros '!F165),"OK","NÃO OK")</f>
        <v>#REF!</v>
      </c>
      <c r="Z165" s="37" t="e">
        <f>IF(#REF!=2020,IF(Y165="OK",SUM($B165:B$661,$B$680:$B$690),0))</f>
        <v>#REF!</v>
      </c>
    </row>
    <row r="166" spans="1:26">
      <c r="A166" s="31">
        <v>28550</v>
      </c>
      <c r="B166" s="32">
        <v>5.0000000000000001E-3</v>
      </c>
      <c r="C166">
        <f t="shared" si="8"/>
        <v>3</v>
      </c>
      <c r="D166">
        <f t="shared" si="9"/>
        <v>3</v>
      </c>
      <c r="E166" t="str">
        <f t="shared" si="10"/>
        <v>Março</v>
      </c>
      <c r="F166">
        <f t="shared" si="11"/>
        <v>1978</v>
      </c>
      <c r="G166" t="str">
        <f>IF(AND(MENU!$AD$18='Juros '!E166,MENU!$AE$19='Juros '!F166),"OK","NÃO OK")</f>
        <v>NÃO OK</v>
      </c>
      <c r="H166" s="37" t="b">
        <f>IF(MENU!$C$10=2027,IF(G166="OK",SUM(B166:$B$690),0))</f>
        <v>0</v>
      </c>
      <c r="I166" s="37" t="b">
        <f>IF(MENU!$C$10=2026,IF(G166="OK",SUM(B166:$B$690),0))</f>
        <v>0</v>
      </c>
      <c r="J166" s="37" t="b">
        <f>IF(MENU!$C$10=2025,IF(G166="OK",SUM(B166:$B$690),0))</f>
        <v>0</v>
      </c>
      <c r="K166" s="37" t="b">
        <f>IF(MENU!$C$10=2024,IF(G166="OK",SUM(B166:$B$690),0))</f>
        <v>0</v>
      </c>
      <c r="L166" s="37" t="b">
        <f>IF(MENU!$C$10=2023,IF(G166="OK",SUM(B166:$B$690),0))</f>
        <v>0</v>
      </c>
      <c r="M166" s="37" t="b">
        <f>IF(MENU!$C$10=2022,IF(G166="OK",SUM(B166:$B$685),0))</f>
        <v>0</v>
      </c>
      <c r="N166" s="37" t="b">
        <f>IF(MENU!$C$10=2021,IF(G166="OK",SUM(B166:$B$673),0))</f>
        <v>0</v>
      </c>
      <c r="O166" s="37" t="b">
        <f>IF(MENU!$C$10=2020,IF(G166="OK",SUM(B166:$B$661,$B$680:$B$690),0))</f>
        <v>0</v>
      </c>
      <c r="P166" s="37" t="b">
        <f>IF(MENU!$C$10=2019,IF(G166="OK",SUM(B166:$B$649,$B$668:$B$690),0))</f>
        <v>0</v>
      </c>
      <c r="Q166">
        <f>IF(MENU!$C$10=2018,IF(G166="OK",SUM(B166:$B$637,$B$656:$B$690),0))</f>
        <v>0</v>
      </c>
      <c r="S166" t="e">
        <f>IF(AND(#REF!='Juros '!E166,#REF!='Juros '!F166),"OK","NÃO OK")</f>
        <v>#REF!</v>
      </c>
      <c r="T166" s="37" t="e">
        <f>IF(#REF!=2020,IF(S166="OK",SUM(B166:$B$661,$B$680:$B$690),0))</f>
        <v>#REF!</v>
      </c>
      <c r="V166" t="e">
        <f>IF(AND(#REF!='Juros '!E166,#REF!='Juros '!F166),"OK","NÃO OK")</f>
        <v>#REF!</v>
      </c>
      <c r="W166" s="37" t="e">
        <f>IF(#REF!=2020,IF(V166="OK",SUM($B166:B$661,$B$680:$B$690),0))</f>
        <v>#REF!</v>
      </c>
      <c r="Y166" t="e">
        <f>IF(AND(#REF!='Juros '!E166,#REF!='Juros '!F166),"OK","NÃO OK")</f>
        <v>#REF!</v>
      </c>
      <c r="Z166" s="37" t="e">
        <f>IF(#REF!=2020,IF(Y166="OK",SUM($B166:B$661,$B$680:$B$690),0))</f>
        <v>#REF!</v>
      </c>
    </row>
    <row r="167" spans="1:26">
      <c r="A167" s="31">
        <v>28581</v>
      </c>
      <c r="B167" s="32">
        <v>5.0000000000000001E-3</v>
      </c>
      <c r="C167">
        <f t="shared" si="8"/>
        <v>4</v>
      </c>
      <c r="D167">
        <f t="shared" si="9"/>
        <v>4</v>
      </c>
      <c r="E167" t="str">
        <f t="shared" si="10"/>
        <v>Abril</v>
      </c>
      <c r="F167">
        <f t="shared" si="11"/>
        <v>1978</v>
      </c>
      <c r="G167" t="str">
        <f>IF(AND(MENU!$AD$18='Juros '!E167,MENU!$AE$19='Juros '!F167),"OK","NÃO OK")</f>
        <v>NÃO OK</v>
      </c>
      <c r="H167" s="37" t="b">
        <f>IF(MENU!$C$10=2027,IF(G167="OK",SUM(B167:$B$690),0))</f>
        <v>0</v>
      </c>
      <c r="I167" s="37" t="b">
        <f>IF(MENU!$C$10=2026,IF(G167="OK",SUM(B167:$B$690),0))</f>
        <v>0</v>
      </c>
      <c r="J167" s="37" t="b">
        <f>IF(MENU!$C$10=2025,IF(G167="OK",SUM(B167:$B$690),0))</f>
        <v>0</v>
      </c>
      <c r="K167" s="37" t="b">
        <f>IF(MENU!$C$10=2024,IF(G167="OK",SUM(B167:$B$690),0))</f>
        <v>0</v>
      </c>
      <c r="L167" s="37" t="b">
        <f>IF(MENU!$C$10=2023,IF(G167="OK",SUM(B167:$B$690),0))</f>
        <v>0</v>
      </c>
      <c r="M167" s="37" t="b">
        <f>IF(MENU!$C$10=2022,IF(G167="OK",SUM(B167:$B$685),0))</f>
        <v>0</v>
      </c>
      <c r="N167" s="37" t="b">
        <f>IF(MENU!$C$10=2021,IF(G167="OK",SUM(B167:$B$673),0))</f>
        <v>0</v>
      </c>
      <c r="O167" s="37" t="b">
        <f>IF(MENU!$C$10=2020,IF(G167="OK",SUM(B167:$B$661,$B$680:$B$690),0))</f>
        <v>0</v>
      </c>
      <c r="P167" s="37" t="b">
        <f>IF(MENU!$C$10=2019,IF(G167="OK",SUM(B167:$B$649,$B$668:$B$690),0))</f>
        <v>0</v>
      </c>
      <c r="Q167">
        <f>IF(MENU!$C$10=2018,IF(G167="OK",SUM(B167:$B$637,$B$656:$B$690),0))</f>
        <v>0</v>
      </c>
      <c r="S167" t="e">
        <f>IF(AND(#REF!='Juros '!E167,#REF!='Juros '!F167),"OK","NÃO OK")</f>
        <v>#REF!</v>
      </c>
      <c r="T167" s="37" t="e">
        <f>IF(#REF!=2020,IF(S167="OK",SUM(B167:$B$661,$B$680:$B$690),0))</f>
        <v>#REF!</v>
      </c>
      <c r="V167" t="e">
        <f>IF(AND(#REF!='Juros '!E167,#REF!='Juros '!F167),"OK","NÃO OK")</f>
        <v>#REF!</v>
      </c>
      <c r="W167" s="37" t="e">
        <f>IF(#REF!=2020,IF(V167="OK",SUM($B167:B$661,$B$680:$B$690),0))</f>
        <v>#REF!</v>
      </c>
      <c r="Y167" t="e">
        <f>IF(AND(#REF!='Juros '!E167,#REF!='Juros '!F167),"OK","NÃO OK")</f>
        <v>#REF!</v>
      </c>
      <c r="Z167" s="37" t="e">
        <f>IF(#REF!=2020,IF(Y167="OK",SUM($B167:B$661,$B$680:$B$690),0))</f>
        <v>#REF!</v>
      </c>
    </row>
    <row r="168" spans="1:26">
      <c r="A168" s="31">
        <v>28611</v>
      </c>
      <c r="B168" s="32">
        <v>5.0000000000000001E-3</v>
      </c>
      <c r="C168">
        <f t="shared" si="8"/>
        <v>5</v>
      </c>
      <c r="D168">
        <f t="shared" si="9"/>
        <v>5</v>
      </c>
      <c r="E168" t="str">
        <f t="shared" si="10"/>
        <v>Maio</v>
      </c>
      <c r="F168">
        <f t="shared" si="11"/>
        <v>1978</v>
      </c>
      <c r="G168" t="str">
        <f>IF(AND(MENU!$AD$18='Juros '!E168,MENU!$AE$19='Juros '!F168),"OK","NÃO OK")</f>
        <v>NÃO OK</v>
      </c>
      <c r="H168" s="37" t="b">
        <f>IF(MENU!$C$10=2027,IF(G168="OK",SUM(B168:$B$690),0))</f>
        <v>0</v>
      </c>
      <c r="I168" s="37" t="b">
        <f>IF(MENU!$C$10=2026,IF(G168="OK",SUM(B168:$B$690),0))</f>
        <v>0</v>
      </c>
      <c r="J168" s="37" t="b">
        <f>IF(MENU!$C$10=2025,IF(G168="OK",SUM(B168:$B$690),0))</f>
        <v>0</v>
      </c>
      <c r="K168" s="37" t="b">
        <f>IF(MENU!$C$10=2024,IF(G168="OK",SUM(B168:$B$690),0))</f>
        <v>0</v>
      </c>
      <c r="L168" s="37" t="b">
        <f>IF(MENU!$C$10=2023,IF(G168="OK",SUM(B168:$B$690),0))</f>
        <v>0</v>
      </c>
      <c r="M168" s="37" t="b">
        <f>IF(MENU!$C$10=2022,IF(G168="OK",SUM(B168:$B$685),0))</f>
        <v>0</v>
      </c>
      <c r="N168" s="37" t="b">
        <f>IF(MENU!$C$10=2021,IF(G168="OK",SUM(B168:$B$673),0))</f>
        <v>0</v>
      </c>
      <c r="O168" s="37" t="b">
        <f>IF(MENU!$C$10=2020,IF(G168="OK",SUM(B168:$B$661,$B$680:$B$690),0))</f>
        <v>0</v>
      </c>
      <c r="P168" s="37" t="b">
        <f>IF(MENU!$C$10=2019,IF(G168="OK",SUM(B168:$B$649,$B$668:$B$690),0))</f>
        <v>0</v>
      </c>
      <c r="Q168">
        <f>IF(MENU!$C$10=2018,IF(G168="OK",SUM(B168:$B$637,$B$656:$B$690),0))</f>
        <v>0</v>
      </c>
      <c r="S168" t="e">
        <f>IF(AND(#REF!='Juros '!E168,#REF!='Juros '!F168),"OK","NÃO OK")</f>
        <v>#REF!</v>
      </c>
      <c r="T168" s="37" t="e">
        <f>IF(#REF!=2020,IF(S168="OK",SUM(B168:$B$661,$B$680:$B$690),0))</f>
        <v>#REF!</v>
      </c>
      <c r="V168" t="e">
        <f>IF(AND(#REF!='Juros '!E168,#REF!='Juros '!F168),"OK","NÃO OK")</f>
        <v>#REF!</v>
      </c>
      <c r="W168" s="37" t="e">
        <f>IF(#REF!=2020,IF(V168="OK",SUM($B168:B$661,$B$680:$B$690),0))</f>
        <v>#REF!</v>
      </c>
      <c r="Y168" t="e">
        <f>IF(AND(#REF!='Juros '!E168,#REF!='Juros '!F168),"OK","NÃO OK")</f>
        <v>#REF!</v>
      </c>
      <c r="Z168" s="37" t="e">
        <f>IF(#REF!=2020,IF(Y168="OK",SUM($B168:B$661,$B$680:$B$690),0))</f>
        <v>#REF!</v>
      </c>
    </row>
    <row r="169" spans="1:26">
      <c r="A169" s="31">
        <v>28642</v>
      </c>
      <c r="B169" s="32">
        <v>5.0000000000000001E-3</v>
      </c>
      <c r="C169">
        <f t="shared" si="8"/>
        <v>6</v>
      </c>
      <c r="D169">
        <f t="shared" si="9"/>
        <v>6</v>
      </c>
      <c r="E169" t="str">
        <f t="shared" si="10"/>
        <v>Junho</v>
      </c>
      <c r="F169">
        <f t="shared" si="11"/>
        <v>1978</v>
      </c>
      <c r="G169" t="str">
        <f>IF(AND(MENU!$AD$18='Juros '!E169,MENU!$AE$19='Juros '!F169),"OK","NÃO OK")</f>
        <v>NÃO OK</v>
      </c>
      <c r="H169" s="37" t="b">
        <f>IF(MENU!$C$10=2027,IF(G169="OK",SUM(B169:$B$690),0))</f>
        <v>0</v>
      </c>
      <c r="I169" s="37" t="b">
        <f>IF(MENU!$C$10=2026,IF(G169="OK",SUM(B169:$B$690),0))</f>
        <v>0</v>
      </c>
      <c r="J169" s="37" t="b">
        <f>IF(MENU!$C$10=2025,IF(G169="OK",SUM(B169:$B$690),0))</f>
        <v>0</v>
      </c>
      <c r="K169" s="37" t="b">
        <f>IF(MENU!$C$10=2024,IF(G169="OK",SUM(B169:$B$690),0))</f>
        <v>0</v>
      </c>
      <c r="L169" s="37" t="b">
        <f>IF(MENU!$C$10=2023,IF(G169="OK",SUM(B169:$B$690),0))</f>
        <v>0</v>
      </c>
      <c r="M169" s="37" t="b">
        <f>IF(MENU!$C$10=2022,IF(G169="OK",SUM(B169:$B$685),0))</f>
        <v>0</v>
      </c>
      <c r="N169" s="37" t="b">
        <f>IF(MENU!$C$10=2021,IF(G169="OK",SUM(B169:$B$673),0))</f>
        <v>0</v>
      </c>
      <c r="O169" s="37" t="b">
        <f>IF(MENU!$C$10=2020,IF(G169="OK",SUM(B169:$B$661,$B$680:$B$690),0))</f>
        <v>0</v>
      </c>
      <c r="P169" s="37" t="b">
        <f>IF(MENU!$C$10=2019,IF(G169="OK",SUM(B169:$B$649,$B$668:$B$690),0))</f>
        <v>0</v>
      </c>
      <c r="Q169">
        <f>IF(MENU!$C$10=2018,IF(G169="OK",SUM(B169:$B$637,$B$656:$B$690),0))</f>
        <v>0</v>
      </c>
      <c r="S169" t="e">
        <f>IF(AND(#REF!='Juros '!E169,#REF!='Juros '!F169),"OK","NÃO OK")</f>
        <v>#REF!</v>
      </c>
      <c r="T169" s="37" t="e">
        <f>IF(#REF!=2020,IF(S169="OK",SUM(B169:$B$661,$B$680:$B$690),0))</f>
        <v>#REF!</v>
      </c>
      <c r="V169" t="e">
        <f>IF(AND(#REF!='Juros '!E169,#REF!='Juros '!F169),"OK","NÃO OK")</f>
        <v>#REF!</v>
      </c>
      <c r="W169" s="37" t="e">
        <f>IF(#REF!=2020,IF(V169="OK",SUM($B169:B$661,$B$680:$B$690),0))</f>
        <v>#REF!</v>
      </c>
      <c r="Y169" t="e">
        <f>IF(AND(#REF!='Juros '!E169,#REF!='Juros '!F169),"OK","NÃO OK")</f>
        <v>#REF!</v>
      </c>
      <c r="Z169" s="37" t="e">
        <f>IF(#REF!=2020,IF(Y169="OK",SUM($B169:B$661,$B$680:$B$690),0))</f>
        <v>#REF!</v>
      </c>
    </row>
    <row r="170" spans="1:26">
      <c r="A170" s="31">
        <v>28672</v>
      </c>
      <c r="B170" s="32">
        <v>5.0000000000000001E-3</v>
      </c>
      <c r="C170">
        <f t="shared" si="8"/>
        <v>7</v>
      </c>
      <c r="D170">
        <f t="shared" si="9"/>
        <v>7</v>
      </c>
      <c r="E170" t="str">
        <f t="shared" si="10"/>
        <v>Julho</v>
      </c>
      <c r="F170">
        <f t="shared" si="11"/>
        <v>1978</v>
      </c>
      <c r="G170" t="str">
        <f>IF(AND(MENU!$AD$18='Juros '!E170,MENU!$AE$19='Juros '!F170),"OK","NÃO OK")</f>
        <v>NÃO OK</v>
      </c>
      <c r="H170" s="37" t="b">
        <f>IF(MENU!$C$10=2027,IF(G170="OK",SUM(B170:$B$690),0))</f>
        <v>0</v>
      </c>
      <c r="I170" s="37" t="b">
        <f>IF(MENU!$C$10=2026,IF(G170="OK",SUM(B170:$B$690),0))</f>
        <v>0</v>
      </c>
      <c r="J170" s="37" t="b">
        <f>IF(MENU!$C$10=2025,IF(G170="OK",SUM(B170:$B$690),0))</f>
        <v>0</v>
      </c>
      <c r="K170" s="37" t="b">
        <f>IF(MENU!$C$10=2024,IF(G170="OK",SUM(B170:$B$690),0))</f>
        <v>0</v>
      </c>
      <c r="L170" s="37" t="b">
        <f>IF(MENU!$C$10=2023,IF(G170="OK",SUM(B170:$B$690),0))</f>
        <v>0</v>
      </c>
      <c r="M170" s="37" t="b">
        <f>IF(MENU!$C$10=2022,IF(G170="OK",SUM(B170:$B$685),0))</f>
        <v>0</v>
      </c>
      <c r="N170" s="37" t="b">
        <f>IF(MENU!$C$10=2021,IF(G170="OK",SUM(B170:$B$673),0))</f>
        <v>0</v>
      </c>
      <c r="O170" s="37" t="b">
        <f>IF(MENU!$C$10=2020,IF(G170="OK",SUM(B170:$B$661,$B$680:$B$690),0))</f>
        <v>0</v>
      </c>
      <c r="P170" s="37" t="b">
        <f>IF(MENU!$C$10=2019,IF(G170="OK",SUM(B170:$B$649,$B$668:$B$690),0))</f>
        <v>0</v>
      </c>
      <c r="Q170">
        <f>IF(MENU!$C$10=2018,IF(G170="OK",SUM(B170:$B$637,$B$656:$B$690),0))</f>
        <v>0</v>
      </c>
      <c r="S170" t="e">
        <f>IF(AND(#REF!='Juros '!E170,#REF!='Juros '!F170),"OK","NÃO OK")</f>
        <v>#REF!</v>
      </c>
      <c r="T170" s="37" t="e">
        <f>IF(#REF!=2020,IF(S170="OK",SUM(B170:$B$661,$B$680:$B$690),0))</f>
        <v>#REF!</v>
      </c>
      <c r="V170" t="e">
        <f>IF(AND(#REF!='Juros '!E170,#REF!='Juros '!F170),"OK","NÃO OK")</f>
        <v>#REF!</v>
      </c>
      <c r="W170" s="37" t="e">
        <f>IF(#REF!=2020,IF(V170="OK",SUM($B170:B$661,$B$680:$B$690),0))</f>
        <v>#REF!</v>
      </c>
      <c r="Y170" t="e">
        <f>IF(AND(#REF!='Juros '!E170,#REF!='Juros '!F170),"OK","NÃO OK")</f>
        <v>#REF!</v>
      </c>
      <c r="Z170" s="37" t="e">
        <f>IF(#REF!=2020,IF(Y170="OK",SUM($B170:B$661,$B$680:$B$690),0))</f>
        <v>#REF!</v>
      </c>
    </row>
    <row r="171" spans="1:26">
      <c r="A171" s="31">
        <v>28703</v>
      </c>
      <c r="B171" s="32">
        <v>5.0000000000000001E-3</v>
      </c>
      <c r="C171">
        <f t="shared" si="8"/>
        <v>8</v>
      </c>
      <c r="D171">
        <f t="shared" si="9"/>
        <v>8</v>
      </c>
      <c r="E171" t="str">
        <f t="shared" si="10"/>
        <v>Agosto</v>
      </c>
      <c r="F171">
        <f t="shared" si="11"/>
        <v>1978</v>
      </c>
      <c r="G171" t="str">
        <f>IF(AND(MENU!$AD$18='Juros '!E171,MENU!$AE$19='Juros '!F171),"OK","NÃO OK")</f>
        <v>NÃO OK</v>
      </c>
      <c r="H171" s="37" t="b">
        <f>IF(MENU!$C$10=2027,IF(G171="OK",SUM(B171:$B$690),0))</f>
        <v>0</v>
      </c>
      <c r="I171" s="37" t="b">
        <f>IF(MENU!$C$10=2026,IF(G171="OK",SUM(B171:$B$690),0))</f>
        <v>0</v>
      </c>
      <c r="J171" s="37" t="b">
        <f>IF(MENU!$C$10=2025,IF(G171="OK",SUM(B171:$B$690),0))</f>
        <v>0</v>
      </c>
      <c r="K171" s="37" t="b">
        <f>IF(MENU!$C$10=2024,IF(G171="OK",SUM(B171:$B$690),0))</f>
        <v>0</v>
      </c>
      <c r="L171" s="37" t="b">
        <f>IF(MENU!$C$10=2023,IF(G171="OK",SUM(B171:$B$690),0))</f>
        <v>0</v>
      </c>
      <c r="M171" s="37" t="b">
        <f>IF(MENU!$C$10=2022,IF(G171="OK",SUM(B171:$B$685),0))</f>
        <v>0</v>
      </c>
      <c r="N171" s="37" t="b">
        <f>IF(MENU!$C$10=2021,IF(G171="OK",SUM(B171:$B$673),0))</f>
        <v>0</v>
      </c>
      <c r="O171" s="37" t="b">
        <f>IF(MENU!$C$10=2020,IF(G171="OK",SUM(B171:$B$661,$B$680:$B$690),0))</f>
        <v>0</v>
      </c>
      <c r="P171" s="37" t="b">
        <f>IF(MENU!$C$10=2019,IF(G171="OK",SUM(B171:$B$649,$B$668:$B$690),0))</f>
        <v>0</v>
      </c>
      <c r="Q171">
        <f>IF(MENU!$C$10=2018,IF(G171="OK",SUM(B171:$B$637,$B$656:$B$690),0))</f>
        <v>0</v>
      </c>
      <c r="S171" t="e">
        <f>IF(AND(#REF!='Juros '!E171,#REF!='Juros '!F171),"OK","NÃO OK")</f>
        <v>#REF!</v>
      </c>
      <c r="T171" s="37" t="e">
        <f>IF(#REF!=2020,IF(S171="OK",SUM(B171:$B$661,$B$680:$B$690),0))</f>
        <v>#REF!</v>
      </c>
      <c r="V171" t="e">
        <f>IF(AND(#REF!='Juros '!E171,#REF!='Juros '!F171),"OK","NÃO OK")</f>
        <v>#REF!</v>
      </c>
      <c r="W171" s="37" t="e">
        <f>IF(#REF!=2020,IF(V171="OK",SUM($B171:B$661,$B$680:$B$690),0))</f>
        <v>#REF!</v>
      </c>
      <c r="Y171" t="e">
        <f>IF(AND(#REF!='Juros '!E171,#REF!='Juros '!F171),"OK","NÃO OK")</f>
        <v>#REF!</v>
      </c>
      <c r="Z171" s="37" t="e">
        <f>IF(#REF!=2020,IF(Y171="OK",SUM($B171:B$661,$B$680:$B$690),0))</f>
        <v>#REF!</v>
      </c>
    </row>
    <row r="172" spans="1:26">
      <c r="A172" s="31">
        <v>28734</v>
      </c>
      <c r="B172" s="32">
        <v>5.0000000000000001E-3</v>
      </c>
      <c r="C172">
        <f t="shared" si="8"/>
        <v>9</v>
      </c>
      <c r="D172">
        <f t="shared" si="9"/>
        <v>9</v>
      </c>
      <c r="E172" t="str">
        <f t="shared" si="10"/>
        <v>Setembro</v>
      </c>
      <c r="F172">
        <f t="shared" si="11"/>
        <v>1978</v>
      </c>
      <c r="G172" t="str">
        <f>IF(AND(MENU!$AD$18='Juros '!E172,MENU!$AE$19='Juros '!F172),"OK","NÃO OK")</f>
        <v>NÃO OK</v>
      </c>
      <c r="H172" s="37" t="b">
        <f>IF(MENU!$C$10=2027,IF(G172="OK",SUM(B172:$B$690),0))</f>
        <v>0</v>
      </c>
      <c r="I172" s="37" t="b">
        <f>IF(MENU!$C$10=2026,IF(G172="OK",SUM(B172:$B$690),0))</f>
        <v>0</v>
      </c>
      <c r="J172" s="37" t="b">
        <f>IF(MENU!$C$10=2025,IF(G172="OK",SUM(B172:$B$690),0))</f>
        <v>0</v>
      </c>
      <c r="K172" s="37" t="b">
        <f>IF(MENU!$C$10=2024,IF(G172="OK",SUM(B172:$B$690),0))</f>
        <v>0</v>
      </c>
      <c r="L172" s="37" t="b">
        <f>IF(MENU!$C$10=2023,IF(G172="OK",SUM(B172:$B$690),0))</f>
        <v>0</v>
      </c>
      <c r="M172" s="37" t="b">
        <f>IF(MENU!$C$10=2022,IF(G172="OK",SUM(B172:$B$685),0))</f>
        <v>0</v>
      </c>
      <c r="N172" s="37" t="b">
        <f>IF(MENU!$C$10=2021,IF(G172="OK",SUM(B172:$B$673),0))</f>
        <v>0</v>
      </c>
      <c r="O172" s="37" t="b">
        <f>IF(MENU!$C$10=2020,IF(G172="OK",SUM(B172:$B$661,$B$680:$B$690),0))</f>
        <v>0</v>
      </c>
      <c r="P172" s="37" t="b">
        <f>IF(MENU!$C$10=2019,IF(G172="OK",SUM(B172:$B$649,$B$668:$B$690),0))</f>
        <v>0</v>
      </c>
      <c r="Q172">
        <f>IF(MENU!$C$10=2018,IF(G172="OK",SUM(B172:$B$637,$B$656:$B$690),0))</f>
        <v>0</v>
      </c>
      <c r="S172" t="e">
        <f>IF(AND(#REF!='Juros '!E172,#REF!='Juros '!F172),"OK","NÃO OK")</f>
        <v>#REF!</v>
      </c>
      <c r="T172" s="37" t="e">
        <f>IF(#REF!=2020,IF(S172="OK",SUM(B172:$B$661,$B$680:$B$690),0))</f>
        <v>#REF!</v>
      </c>
      <c r="V172" t="e">
        <f>IF(AND(#REF!='Juros '!E172,#REF!='Juros '!F172),"OK","NÃO OK")</f>
        <v>#REF!</v>
      </c>
      <c r="W172" s="37" t="e">
        <f>IF(#REF!=2020,IF(V172="OK",SUM($B172:B$661,$B$680:$B$690),0))</f>
        <v>#REF!</v>
      </c>
      <c r="Y172" t="e">
        <f>IF(AND(#REF!='Juros '!E172,#REF!='Juros '!F172),"OK","NÃO OK")</f>
        <v>#REF!</v>
      </c>
      <c r="Z172" s="37" t="e">
        <f>IF(#REF!=2020,IF(Y172="OK",SUM($B172:B$661,$B$680:$B$690),0))</f>
        <v>#REF!</v>
      </c>
    </row>
    <row r="173" spans="1:26">
      <c r="A173" s="31">
        <v>28764</v>
      </c>
      <c r="B173" s="32">
        <v>5.0000000000000001E-3</v>
      </c>
      <c r="C173">
        <f t="shared" si="8"/>
        <v>10</v>
      </c>
      <c r="D173">
        <f t="shared" si="9"/>
        <v>10</v>
      </c>
      <c r="E173" t="str">
        <f t="shared" si="10"/>
        <v>Outubro</v>
      </c>
      <c r="F173">
        <f t="shared" si="11"/>
        <v>1978</v>
      </c>
      <c r="G173" t="str">
        <f>IF(AND(MENU!$AD$18='Juros '!E173,MENU!$AE$19='Juros '!F173),"OK","NÃO OK")</f>
        <v>NÃO OK</v>
      </c>
      <c r="H173" s="37" t="b">
        <f>IF(MENU!$C$10=2027,IF(G173="OK",SUM(B173:$B$690),0))</f>
        <v>0</v>
      </c>
      <c r="I173" s="37" t="b">
        <f>IF(MENU!$C$10=2026,IF(G173="OK",SUM(B173:$B$690),0))</f>
        <v>0</v>
      </c>
      <c r="J173" s="37" t="b">
        <f>IF(MENU!$C$10=2025,IF(G173="OK",SUM(B173:$B$690),0))</f>
        <v>0</v>
      </c>
      <c r="K173" s="37" t="b">
        <f>IF(MENU!$C$10=2024,IF(G173="OK",SUM(B173:$B$690),0))</f>
        <v>0</v>
      </c>
      <c r="L173" s="37" t="b">
        <f>IF(MENU!$C$10=2023,IF(G173="OK",SUM(B173:$B$690),0))</f>
        <v>0</v>
      </c>
      <c r="M173" s="37" t="b">
        <f>IF(MENU!$C$10=2022,IF(G173="OK",SUM(B173:$B$685),0))</f>
        <v>0</v>
      </c>
      <c r="N173" s="37" t="b">
        <f>IF(MENU!$C$10=2021,IF(G173="OK",SUM(B173:$B$673),0))</f>
        <v>0</v>
      </c>
      <c r="O173" s="37" t="b">
        <f>IF(MENU!$C$10=2020,IF(G173="OK",SUM(B173:$B$661,$B$680:$B$690),0))</f>
        <v>0</v>
      </c>
      <c r="P173" s="37" t="b">
        <f>IF(MENU!$C$10=2019,IF(G173="OK",SUM(B173:$B$649,$B$668:$B$690),0))</f>
        <v>0</v>
      </c>
      <c r="Q173">
        <f>IF(MENU!$C$10=2018,IF(G173="OK",SUM(B173:$B$637,$B$656:$B$690),0))</f>
        <v>0</v>
      </c>
      <c r="S173" t="e">
        <f>IF(AND(#REF!='Juros '!E173,#REF!='Juros '!F173),"OK","NÃO OK")</f>
        <v>#REF!</v>
      </c>
      <c r="T173" s="37" t="e">
        <f>IF(#REF!=2020,IF(S173="OK",SUM(B173:$B$661,$B$680:$B$690),0))</f>
        <v>#REF!</v>
      </c>
      <c r="V173" t="e">
        <f>IF(AND(#REF!='Juros '!E173,#REF!='Juros '!F173),"OK","NÃO OK")</f>
        <v>#REF!</v>
      </c>
      <c r="W173" s="37" t="e">
        <f>IF(#REF!=2020,IF(V173="OK",SUM($B173:B$661,$B$680:$B$690),0))</f>
        <v>#REF!</v>
      </c>
      <c r="Y173" t="e">
        <f>IF(AND(#REF!='Juros '!E173,#REF!='Juros '!F173),"OK","NÃO OK")</f>
        <v>#REF!</v>
      </c>
      <c r="Z173" s="37" t="e">
        <f>IF(#REF!=2020,IF(Y173="OK",SUM($B173:B$661,$B$680:$B$690),0))</f>
        <v>#REF!</v>
      </c>
    </row>
    <row r="174" spans="1:26">
      <c r="A174" s="31">
        <v>28795</v>
      </c>
      <c r="B174" s="32">
        <v>5.0000000000000001E-3</v>
      </c>
      <c r="C174">
        <f t="shared" si="8"/>
        <v>11</v>
      </c>
      <c r="D174">
        <f t="shared" si="9"/>
        <v>11</v>
      </c>
      <c r="E174" t="str">
        <f t="shared" si="10"/>
        <v>Novembro</v>
      </c>
      <c r="F174">
        <f t="shared" si="11"/>
        <v>1978</v>
      </c>
      <c r="G174" t="str">
        <f>IF(AND(MENU!$AD$18='Juros '!E174,MENU!$AE$19='Juros '!F174),"OK","NÃO OK")</f>
        <v>NÃO OK</v>
      </c>
      <c r="H174" s="37" t="b">
        <f>IF(MENU!$C$10=2027,IF(G174="OK",SUM(B174:$B$690),0))</f>
        <v>0</v>
      </c>
      <c r="I174" s="37" t="b">
        <f>IF(MENU!$C$10=2026,IF(G174="OK",SUM(B174:$B$690),0))</f>
        <v>0</v>
      </c>
      <c r="J174" s="37" t="b">
        <f>IF(MENU!$C$10=2025,IF(G174="OK",SUM(B174:$B$690),0))</f>
        <v>0</v>
      </c>
      <c r="K174" s="37" t="b">
        <f>IF(MENU!$C$10=2024,IF(G174="OK",SUM(B174:$B$690),0))</f>
        <v>0</v>
      </c>
      <c r="L174" s="37" t="b">
        <f>IF(MENU!$C$10=2023,IF(G174="OK",SUM(B174:$B$690),0))</f>
        <v>0</v>
      </c>
      <c r="M174" s="37" t="b">
        <f>IF(MENU!$C$10=2022,IF(G174="OK",SUM(B174:$B$685),0))</f>
        <v>0</v>
      </c>
      <c r="N174" s="37" t="b">
        <f>IF(MENU!$C$10=2021,IF(G174="OK",SUM(B174:$B$673),0))</f>
        <v>0</v>
      </c>
      <c r="O174" s="37" t="b">
        <f>IF(MENU!$C$10=2020,IF(G174="OK",SUM(B174:$B$661,$B$680:$B$690),0))</f>
        <v>0</v>
      </c>
      <c r="P174" s="37" t="b">
        <f>IF(MENU!$C$10=2019,IF(G174="OK",SUM(B174:$B$649,$B$668:$B$690),0))</f>
        <v>0</v>
      </c>
      <c r="Q174">
        <f>IF(MENU!$C$10=2018,IF(G174="OK",SUM(B174:$B$637,$B$656:$B$690),0))</f>
        <v>0</v>
      </c>
      <c r="S174" t="e">
        <f>IF(AND(#REF!='Juros '!E174,#REF!='Juros '!F174),"OK","NÃO OK")</f>
        <v>#REF!</v>
      </c>
      <c r="T174" s="37" t="e">
        <f>IF(#REF!=2020,IF(S174="OK",SUM(B174:$B$661,$B$680:$B$690),0))</f>
        <v>#REF!</v>
      </c>
      <c r="V174" t="e">
        <f>IF(AND(#REF!='Juros '!E174,#REF!='Juros '!F174),"OK","NÃO OK")</f>
        <v>#REF!</v>
      </c>
      <c r="W174" s="37" t="e">
        <f>IF(#REF!=2020,IF(V174="OK",SUM($B174:B$661,$B$680:$B$690),0))</f>
        <v>#REF!</v>
      </c>
      <c r="Y174" t="e">
        <f>IF(AND(#REF!='Juros '!E174,#REF!='Juros '!F174),"OK","NÃO OK")</f>
        <v>#REF!</v>
      </c>
      <c r="Z174" s="37" t="e">
        <f>IF(#REF!=2020,IF(Y174="OK",SUM($B174:B$661,$B$680:$B$690),0))</f>
        <v>#REF!</v>
      </c>
    </row>
    <row r="175" spans="1:26">
      <c r="A175" s="31">
        <v>28825</v>
      </c>
      <c r="B175" s="32">
        <v>5.0000000000000001E-3</v>
      </c>
      <c r="C175">
        <f t="shared" si="8"/>
        <v>12</v>
      </c>
      <c r="D175">
        <f t="shared" si="9"/>
        <v>12</v>
      </c>
      <c r="E175" t="str">
        <f t="shared" si="10"/>
        <v>Dezembro</v>
      </c>
      <c r="F175">
        <f t="shared" si="11"/>
        <v>1978</v>
      </c>
      <c r="G175" t="str">
        <f>IF(AND(MENU!$AD$18='Juros '!E175,MENU!$AE$19='Juros '!F175),"OK","NÃO OK")</f>
        <v>NÃO OK</v>
      </c>
      <c r="H175" s="37" t="b">
        <f>IF(MENU!$C$10=2027,IF(G175="OK",SUM(B175:$B$690),0))</f>
        <v>0</v>
      </c>
      <c r="I175" s="37" t="b">
        <f>IF(MENU!$C$10=2026,IF(G175="OK",SUM(B175:$B$690),0))</f>
        <v>0</v>
      </c>
      <c r="J175" s="37" t="b">
        <f>IF(MENU!$C$10=2025,IF(G175="OK",SUM(B175:$B$690),0))</f>
        <v>0</v>
      </c>
      <c r="K175" s="37" t="b">
        <f>IF(MENU!$C$10=2024,IF(G175="OK",SUM(B175:$B$690),0))</f>
        <v>0</v>
      </c>
      <c r="L175" s="37" t="b">
        <f>IF(MENU!$C$10=2023,IF(G175="OK",SUM(B175:$B$690),0))</f>
        <v>0</v>
      </c>
      <c r="M175" s="37" t="b">
        <f>IF(MENU!$C$10=2022,IF(G175="OK",SUM(B175:$B$685),0))</f>
        <v>0</v>
      </c>
      <c r="N175" s="37" t="b">
        <f>IF(MENU!$C$10=2021,IF(G175="OK",SUM(B175:$B$673),0))</f>
        <v>0</v>
      </c>
      <c r="O175" s="37" t="b">
        <f>IF(MENU!$C$10=2020,IF(G175="OK",SUM(B175:$B$661,$B$680:$B$690),0))</f>
        <v>0</v>
      </c>
      <c r="P175" s="37" t="b">
        <f>IF(MENU!$C$10=2019,IF(G175="OK",SUM(B175:$B$649,$B$668:$B$690),0))</f>
        <v>0</v>
      </c>
      <c r="Q175">
        <f>IF(MENU!$C$10=2018,IF(G175="OK",SUM(B175:$B$637,$B$656:$B$690),0))</f>
        <v>0</v>
      </c>
      <c r="S175" t="e">
        <f>IF(AND(#REF!='Juros '!E175,#REF!='Juros '!F175),"OK","NÃO OK")</f>
        <v>#REF!</v>
      </c>
      <c r="T175" s="37" t="e">
        <f>IF(#REF!=2020,IF(S175="OK",SUM(B175:$B$661,$B$680:$B$690),0))</f>
        <v>#REF!</v>
      </c>
      <c r="V175" t="e">
        <f>IF(AND(#REF!='Juros '!E175,#REF!='Juros '!F175),"OK","NÃO OK")</f>
        <v>#REF!</v>
      </c>
      <c r="W175" s="37" t="e">
        <f>IF(#REF!=2020,IF(V175="OK",SUM($B175:B$661,$B$680:$B$690),0))</f>
        <v>#REF!</v>
      </c>
      <c r="Y175" t="e">
        <f>IF(AND(#REF!='Juros '!E175,#REF!='Juros '!F175),"OK","NÃO OK")</f>
        <v>#REF!</v>
      </c>
      <c r="Z175" s="37" t="e">
        <f>IF(#REF!=2020,IF(Y175="OK",SUM($B175:B$661,$B$680:$B$690),0))</f>
        <v>#REF!</v>
      </c>
    </row>
    <row r="176" spans="1:26">
      <c r="A176" s="31">
        <v>28856</v>
      </c>
      <c r="B176" s="32">
        <v>5.0000000000000001E-3</v>
      </c>
      <c r="C176">
        <f t="shared" si="8"/>
        <v>1</v>
      </c>
      <c r="D176">
        <f t="shared" si="9"/>
        <v>1</v>
      </c>
      <c r="E176" t="str">
        <f t="shared" si="10"/>
        <v>Janeiro</v>
      </c>
      <c r="F176">
        <f t="shared" si="11"/>
        <v>1979</v>
      </c>
      <c r="G176" t="str">
        <f>IF(AND(MENU!$AD$18='Juros '!E176,MENU!$AE$19='Juros '!F176),"OK","NÃO OK")</f>
        <v>NÃO OK</v>
      </c>
      <c r="H176" s="37" t="b">
        <f>IF(MENU!$C$10=2027,IF(G176="OK",SUM(B176:$B$690),0))</f>
        <v>0</v>
      </c>
      <c r="I176" s="37" t="b">
        <f>IF(MENU!$C$10=2026,IF(G176="OK",SUM(B176:$B$690),0))</f>
        <v>0</v>
      </c>
      <c r="J176" s="37" t="b">
        <f>IF(MENU!$C$10=2025,IF(G176="OK",SUM(B176:$B$690),0))</f>
        <v>0</v>
      </c>
      <c r="K176" s="37" t="b">
        <f>IF(MENU!$C$10=2024,IF(G176="OK",SUM(B176:$B$690),0))</f>
        <v>0</v>
      </c>
      <c r="L176" s="37" t="b">
        <f>IF(MENU!$C$10=2023,IF(G176="OK",SUM(B176:$B$690),0))</f>
        <v>0</v>
      </c>
      <c r="M176" s="37" t="b">
        <f>IF(MENU!$C$10=2022,IF(G176="OK",SUM(B176:$B$685),0))</f>
        <v>0</v>
      </c>
      <c r="N176" s="37" t="b">
        <f>IF(MENU!$C$10=2021,IF(G176="OK",SUM(B176:$B$673),0))</f>
        <v>0</v>
      </c>
      <c r="O176" s="37" t="b">
        <f>IF(MENU!$C$10=2020,IF(G176="OK",SUM(B176:$B$661,$B$680:$B$690),0))</f>
        <v>0</v>
      </c>
      <c r="P176" s="37" t="b">
        <f>IF(MENU!$C$10=2019,IF(G176="OK",SUM(B176:$B$649,$B$668:$B$690),0))</f>
        <v>0</v>
      </c>
      <c r="Q176">
        <f>IF(MENU!$C$10=2018,IF(G176="OK",SUM(B176:$B$637,$B$656:$B$690),0))</f>
        <v>0</v>
      </c>
      <c r="S176" t="e">
        <f>IF(AND(#REF!='Juros '!E176,#REF!='Juros '!F176),"OK","NÃO OK")</f>
        <v>#REF!</v>
      </c>
      <c r="T176" s="37" t="e">
        <f>IF(#REF!=2020,IF(S176="OK",SUM(B176:$B$661,$B$680:$B$690),0))</f>
        <v>#REF!</v>
      </c>
      <c r="V176" t="e">
        <f>IF(AND(#REF!='Juros '!E176,#REF!='Juros '!F176),"OK","NÃO OK")</f>
        <v>#REF!</v>
      </c>
      <c r="W176" s="37" t="e">
        <f>IF(#REF!=2020,IF(V176="OK",SUM($B176:B$661,$B$680:$B$690),0))</f>
        <v>#REF!</v>
      </c>
      <c r="Y176" t="e">
        <f>IF(AND(#REF!='Juros '!E176,#REF!='Juros '!F176),"OK","NÃO OK")</f>
        <v>#REF!</v>
      </c>
      <c r="Z176" s="37" t="e">
        <f>IF(#REF!=2020,IF(Y176="OK",SUM($B176:B$661,$B$680:$B$690),0))</f>
        <v>#REF!</v>
      </c>
    </row>
    <row r="177" spans="1:26">
      <c r="A177" s="31">
        <v>28887</v>
      </c>
      <c r="B177" s="32">
        <v>5.0000000000000001E-3</v>
      </c>
      <c r="C177">
        <f t="shared" si="8"/>
        <v>2</v>
      </c>
      <c r="D177">
        <f t="shared" si="9"/>
        <v>2</v>
      </c>
      <c r="E177" t="str">
        <f t="shared" si="10"/>
        <v>Fevereiro</v>
      </c>
      <c r="F177">
        <f t="shared" si="11"/>
        <v>1979</v>
      </c>
      <c r="G177" t="str">
        <f>IF(AND(MENU!$AD$18='Juros '!E177,MENU!$AE$19='Juros '!F177),"OK","NÃO OK")</f>
        <v>NÃO OK</v>
      </c>
      <c r="H177" s="37" t="b">
        <f>IF(MENU!$C$10=2027,IF(G177="OK",SUM(B177:$B$690),0))</f>
        <v>0</v>
      </c>
      <c r="I177" s="37" t="b">
        <f>IF(MENU!$C$10=2026,IF(G177="OK",SUM(B177:$B$690),0))</f>
        <v>0</v>
      </c>
      <c r="J177" s="37" t="b">
        <f>IF(MENU!$C$10=2025,IF(G177="OK",SUM(B177:$B$690),0))</f>
        <v>0</v>
      </c>
      <c r="K177" s="37" t="b">
        <f>IF(MENU!$C$10=2024,IF(G177="OK",SUM(B177:$B$690),0))</f>
        <v>0</v>
      </c>
      <c r="L177" s="37" t="b">
        <f>IF(MENU!$C$10=2023,IF(G177="OK",SUM(B177:$B$690),0))</f>
        <v>0</v>
      </c>
      <c r="M177" s="37" t="b">
        <f>IF(MENU!$C$10=2022,IF(G177="OK",SUM(B177:$B$685),0))</f>
        <v>0</v>
      </c>
      <c r="N177" s="37" t="b">
        <f>IF(MENU!$C$10=2021,IF(G177="OK",SUM(B177:$B$673),0))</f>
        <v>0</v>
      </c>
      <c r="O177" s="37" t="b">
        <f>IF(MENU!$C$10=2020,IF(G177="OK",SUM(B177:$B$661,$B$680:$B$690),0))</f>
        <v>0</v>
      </c>
      <c r="P177" s="37" t="b">
        <f>IF(MENU!$C$10=2019,IF(G177="OK",SUM(B177:$B$649,$B$668:$B$690),0))</f>
        <v>0</v>
      </c>
      <c r="Q177">
        <f>IF(MENU!$C$10=2018,IF(G177="OK",SUM(B177:$B$637,$B$656:$B$690),0))</f>
        <v>0</v>
      </c>
      <c r="S177" t="e">
        <f>IF(AND(#REF!='Juros '!E177,#REF!='Juros '!F177),"OK","NÃO OK")</f>
        <v>#REF!</v>
      </c>
      <c r="T177" s="37" t="e">
        <f>IF(#REF!=2020,IF(S177="OK",SUM(B177:$B$661,$B$680:$B$690),0))</f>
        <v>#REF!</v>
      </c>
      <c r="V177" t="e">
        <f>IF(AND(#REF!='Juros '!E177,#REF!='Juros '!F177),"OK","NÃO OK")</f>
        <v>#REF!</v>
      </c>
      <c r="W177" s="37" t="e">
        <f>IF(#REF!=2020,IF(V177="OK",SUM($B177:B$661,$B$680:$B$690),0))</f>
        <v>#REF!</v>
      </c>
      <c r="Y177" t="e">
        <f>IF(AND(#REF!='Juros '!E177,#REF!='Juros '!F177),"OK","NÃO OK")</f>
        <v>#REF!</v>
      </c>
      <c r="Z177" s="37" t="e">
        <f>IF(#REF!=2020,IF(Y177="OK",SUM($B177:B$661,$B$680:$B$690),0))</f>
        <v>#REF!</v>
      </c>
    </row>
    <row r="178" spans="1:26">
      <c r="A178" s="31">
        <v>28915</v>
      </c>
      <c r="B178" s="32">
        <v>5.0000000000000001E-3</v>
      </c>
      <c r="C178">
        <f t="shared" si="8"/>
        <v>3</v>
      </c>
      <c r="D178">
        <f t="shared" si="9"/>
        <v>3</v>
      </c>
      <c r="E178" t="str">
        <f t="shared" si="10"/>
        <v>Março</v>
      </c>
      <c r="F178">
        <f t="shared" si="11"/>
        <v>1979</v>
      </c>
      <c r="G178" t="str">
        <f>IF(AND(MENU!$AD$18='Juros '!E178,MENU!$AE$19='Juros '!F178),"OK","NÃO OK")</f>
        <v>NÃO OK</v>
      </c>
      <c r="H178" s="37" t="b">
        <f>IF(MENU!$C$10=2027,IF(G178="OK",SUM(B178:$B$690),0))</f>
        <v>0</v>
      </c>
      <c r="I178" s="37" t="b">
        <f>IF(MENU!$C$10=2026,IF(G178="OK",SUM(B178:$B$690),0))</f>
        <v>0</v>
      </c>
      <c r="J178" s="37" t="b">
        <f>IF(MENU!$C$10=2025,IF(G178="OK",SUM(B178:$B$690),0))</f>
        <v>0</v>
      </c>
      <c r="K178" s="37" t="b">
        <f>IF(MENU!$C$10=2024,IF(G178="OK",SUM(B178:$B$690),0))</f>
        <v>0</v>
      </c>
      <c r="L178" s="37" t="b">
        <f>IF(MENU!$C$10=2023,IF(G178="OK",SUM(B178:$B$690),0))</f>
        <v>0</v>
      </c>
      <c r="M178" s="37" t="b">
        <f>IF(MENU!$C$10=2022,IF(G178="OK",SUM(B178:$B$685),0))</f>
        <v>0</v>
      </c>
      <c r="N178" s="37" t="b">
        <f>IF(MENU!$C$10=2021,IF(G178="OK",SUM(B178:$B$673),0))</f>
        <v>0</v>
      </c>
      <c r="O178" s="37" t="b">
        <f>IF(MENU!$C$10=2020,IF(G178="OK",SUM(B178:$B$661,$B$680:$B$690),0))</f>
        <v>0</v>
      </c>
      <c r="P178" s="37" t="b">
        <f>IF(MENU!$C$10=2019,IF(G178="OK",SUM(B178:$B$649,$B$668:$B$690),0))</f>
        <v>0</v>
      </c>
      <c r="Q178">
        <f>IF(MENU!$C$10=2018,IF(G178="OK",SUM(B178:$B$637,$B$656:$B$690),0))</f>
        <v>0</v>
      </c>
      <c r="S178" t="e">
        <f>IF(AND(#REF!='Juros '!E178,#REF!='Juros '!F178),"OK","NÃO OK")</f>
        <v>#REF!</v>
      </c>
      <c r="T178" s="37" t="e">
        <f>IF(#REF!=2020,IF(S178="OK",SUM(B178:$B$661,$B$680:$B$690),0))</f>
        <v>#REF!</v>
      </c>
      <c r="V178" t="e">
        <f>IF(AND(#REF!='Juros '!E178,#REF!='Juros '!F178),"OK","NÃO OK")</f>
        <v>#REF!</v>
      </c>
      <c r="W178" s="37" t="e">
        <f>IF(#REF!=2020,IF(V178="OK",SUM($B178:B$661,$B$680:$B$690),0))</f>
        <v>#REF!</v>
      </c>
      <c r="Y178" t="e">
        <f>IF(AND(#REF!='Juros '!E178,#REF!='Juros '!F178),"OK","NÃO OK")</f>
        <v>#REF!</v>
      </c>
      <c r="Z178" s="37" t="e">
        <f>IF(#REF!=2020,IF(Y178="OK",SUM($B178:B$661,$B$680:$B$690),0))</f>
        <v>#REF!</v>
      </c>
    </row>
    <row r="179" spans="1:26">
      <c r="A179" s="31">
        <v>28946</v>
      </c>
      <c r="B179" s="32">
        <v>5.0000000000000001E-3</v>
      </c>
      <c r="C179">
        <f t="shared" si="8"/>
        <v>4</v>
      </c>
      <c r="D179">
        <f t="shared" si="9"/>
        <v>4</v>
      </c>
      <c r="E179" t="str">
        <f t="shared" si="10"/>
        <v>Abril</v>
      </c>
      <c r="F179">
        <f t="shared" si="11"/>
        <v>1979</v>
      </c>
      <c r="G179" t="str">
        <f>IF(AND(MENU!$AD$18='Juros '!E179,MENU!$AE$19='Juros '!F179),"OK","NÃO OK")</f>
        <v>NÃO OK</v>
      </c>
      <c r="H179" s="37" t="b">
        <f>IF(MENU!$C$10=2027,IF(G179="OK",SUM(B179:$B$690),0))</f>
        <v>0</v>
      </c>
      <c r="I179" s="37" t="b">
        <f>IF(MENU!$C$10=2026,IF(G179="OK",SUM(B179:$B$690),0))</f>
        <v>0</v>
      </c>
      <c r="J179" s="37" t="b">
        <f>IF(MENU!$C$10=2025,IF(G179="OK",SUM(B179:$B$690),0))</f>
        <v>0</v>
      </c>
      <c r="K179" s="37" t="b">
        <f>IF(MENU!$C$10=2024,IF(G179="OK",SUM(B179:$B$690),0))</f>
        <v>0</v>
      </c>
      <c r="L179" s="37" t="b">
        <f>IF(MENU!$C$10=2023,IF(G179="OK",SUM(B179:$B$690),0))</f>
        <v>0</v>
      </c>
      <c r="M179" s="37" t="b">
        <f>IF(MENU!$C$10=2022,IF(G179="OK",SUM(B179:$B$685),0))</f>
        <v>0</v>
      </c>
      <c r="N179" s="37" t="b">
        <f>IF(MENU!$C$10=2021,IF(G179="OK",SUM(B179:$B$673),0))</f>
        <v>0</v>
      </c>
      <c r="O179" s="37" t="b">
        <f>IF(MENU!$C$10=2020,IF(G179="OK",SUM(B179:$B$661,$B$680:$B$690),0))</f>
        <v>0</v>
      </c>
      <c r="P179" s="37" t="b">
        <f>IF(MENU!$C$10=2019,IF(G179="OK",SUM(B179:$B$649,$B$668:$B$690),0))</f>
        <v>0</v>
      </c>
      <c r="Q179">
        <f>IF(MENU!$C$10=2018,IF(G179="OK",SUM(B179:$B$637,$B$656:$B$690),0))</f>
        <v>0</v>
      </c>
      <c r="S179" t="e">
        <f>IF(AND(#REF!='Juros '!E179,#REF!='Juros '!F179),"OK","NÃO OK")</f>
        <v>#REF!</v>
      </c>
      <c r="T179" s="37" t="e">
        <f>IF(#REF!=2020,IF(S179="OK",SUM(B179:$B$661,$B$680:$B$690),0))</f>
        <v>#REF!</v>
      </c>
      <c r="V179" t="e">
        <f>IF(AND(#REF!='Juros '!E179,#REF!='Juros '!F179),"OK","NÃO OK")</f>
        <v>#REF!</v>
      </c>
      <c r="W179" s="37" t="e">
        <f>IF(#REF!=2020,IF(V179="OK",SUM($B179:B$661,$B$680:$B$690),0))</f>
        <v>#REF!</v>
      </c>
      <c r="Y179" t="e">
        <f>IF(AND(#REF!='Juros '!E179,#REF!='Juros '!F179),"OK","NÃO OK")</f>
        <v>#REF!</v>
      </c>
      <c r="Z179" s="37" t="e">
        <f>IF(#REF!=2020,IF(Y179="OK",SUM($B179:B$661,$B$680:$B$690),0))</f>
        <v>#REF!</v>
      </c>
    </row>
    <row r="180" spans="1:26">
      <c r="A180" s="31">
        <v>28976</v>
      </c>
      <c r="B180" s="32">
        <v>5.0000000000000001E-3</v>
      </c>
      <c r="C180">
        <f t="shared" si="8"/>
        <v>5</v>
      </c>
      <c r="D180">
        <f t="shared" si="9"/>
        <v>5</v>
      </c>
      <c r="E180" t="str">
        <f t="shared" si="10"/>
        <v>Maio</v>
      </c>
      <c r="F180">
        <f t="shared" si="11"/>
        <v>1979</v>
      </c>
      <c r="G180" t="str">
        <f>IF(AND(MENU!$AD$18='Juros '!E180,MENU!$AE$19='Juros '!F180),"OK","NÃO OK")</f>
        <v>NÃO OK</v>
      </c>
      <c r="H180" s="37" t="b">
        <f>IF(MENU!$C$10=2027,IF(G180="OK",SUM(B180:$B$690),0))</f>
        <v>0</v>
      </c>
      <c r="I180" s="37" t="b">
        <f>IF(MENU!$C$10=2026,IF(G180="OK",SUM(B180:$B$690),0))</f>
        <v>0</v>
      </c>
      <c r="J180" s="37" t="b">
        <f>IF(MENU!$C$10=2025,IF(G180="OK",SUM(B180:$B$690),0))</f>
        <v>0</v>
      </c>
      <c r="K180" s="37" t="b">
        <f>IF(MENU!$C$10=2024,IF(G180="OK",SUM(B180:$B$690),0))</f>
        <v>0</v>
      </c>
      <c r="L180" s="37" t="b">
        <f>IF(MENU!$C$10=2023,IF(G180="OK",SUM(B180:$B$690),0))</f>
        <v>0</v>
      </c>
      <c r="M180" s="37" t="b">
        <f>IF(MENU!$C$10=2022,IF(G180="OK",SUM(B180:$B$685),0))</f>
        <v>0</v>
      </c>
      <c r="N180" s="37" t="b">
        <f>IF(MENU!$C$10=2021,IF(G180="OK",SUM(B180:$B$673),0))</f>
        <v>0</v>
      </c>
      <c r="O180" s="37" t="b">
        <f>IF(MENU!$C$10=2020,IF(G180="OK",SUM(B180:$B$661,$B$680:$B$690),0))</f>
        <v>0</v>
      </c>
      <c r="P180" s="37" t="b">
        <f>IF(MENU!$C$10=2019,IF(G180="OK",SUM(B180:$B$649,$B$668:$B$690),0))</f>
        <v>0</v>
      </c>
      <c r="Q180">
        <f>IF(MENU!$C$10=2018,IF(G180="OK",SUM(B180:$B$637,$B$656:$B$690),0))</f>
        <v>0</v>
      </c>
      <c r="S180" t="e">
        <f>IF(AND(#REF!='Juros '!E180,#REF!='Juros '!F180),"OK","NÃO OK")</f>
        <v>#REF!</v>
      </c>
      <c r="T180" s="37" t="e">
        <f>IF(#REF!=2020,IF(S180="OK",SUM(B180:$B$661,$B$680:$B$690),0))</f>
        <v>#REF!</v>
      </c>
      <c r="V180" t="e">
        <f>IF(AND(#REF!='Juros '!E180,#REF!='Juros '!F180),"OK","NÃO OK")</f>
        <v>#REF!</v>
      </c>
      <c r="W180" s="37" t="e">
        <f>IF(#REF!=2020,IF(V180="OK",SUM($B180:B$661,$B$680:$B$690),0))</f>
        <v>#REF!</v>
      </c>
      <c r="Y180" t="e">
        <f>IF(AND(#REF!='Juros '!E180,#REF!='Juros '!F180),"OK","NÃO OK")</f>
        <v>#REF!</v>
      </c>
      <c r="Z180" s="37" t="e">
        <f>IF(#REF!=2020,IF(Y180="OK",SUM($B180:B$661,$B$680:$B$690),0))</f>
        <v>#REF!</v>
      </c>
    </row>
    <row r="181" spans="1:26">
      <c r="A181" s="31">
        <v>29007</v>
      </c>
      <c r="B181" s="32">
        <v>5.0000000000000001E-3</v>
      </c>
      <c r="C181">
        <f t="shared" si="8"/>
        <v>6</v>
      </c>
      <c r="D181">
        <f t="shared" si="9"/>
        <v>6</v>
      </c>
      <c r="E181" t="str">
        <f t="shared" si="10"/>
        <v>Junho</v>
      </c>
      <c r="F181">
        <f t="shared" si="11"/>
        <v>1979</v>
      </c>
      <c r="G181" t="str">
        <f>IF(AND(MENU!$AD$18='Juros '!E181,MENU!$AE$19='Juros '!F181),"OK","NÃO OK")</f>
        <v>NÃO OK</v>
      </c>
      <c r="H181" s="37" t="b">
        <f>IF(MENU!$C$10=2027,IF(G181="OK",SUM(B181:$B$690),0))</f>
        <v>0</v>
      </c>
      <c r="I181" s="37" t="b">
        <f>IF(MENU!$C$10=2026,IF(G181="OK",SUM(B181:$B$690),0))</f>
        <v>0</v>
      </c>
      <c r="J181" s="37" t="b">
        <f>IF(MENU!$C$10=2025,IF(G181="OK",SUM(B181:$B$690),0))</f>
        <v>0</v>
      </c>
      <c r="K181" s="37" t="b">
        <f>IF(MENU!$C$10=2024,IF(G181="OK",SUM(B181:$B$690),0))</f>
        <v>0</v>
      </c>
      <c r="L181" s="37" t="b">
        <f>IF(MENU!$C$10=2023,IF(G181="OK",SUM(B181:$B$690),0))</f>
        <v>0</v>
      </c>
      <c r="M181" s="37" t="b">
        <f>IF(MENU!$C$10=2022,IF(G181="OK",SUM(B181:$B$685),0))</f>
        <v>0</v>
      </c>
      <c r="N181" s="37" t="b">
        <f>IF(MENU!$C$10=2021,IF(G181="OK",SUM(B181:$B$673),0))</f>
        <v>0</v>
      </c>
      <c r="O181" s="37" t="b">
        <f>IF(MENU!$C$10=2020,IF(G181="OK",SUM(B181:$B$661,$B$680:$B$690),0))</f>
        <v>0</v>
      </c>
      <c r="P181" s="37" t="b">
        <f>IF(MENU!$C$10=2019,IF(G181="OK",SUM(B181:$B$649,$B$668:$B$690),0))</f>
        <v>0</v>
      </c>
      <c r="Q181">
        <f>IF(MENU!$C$10=2018,IF(G181="OK",SUM(B181:$B$637,$B$656:$B$690),0))</f>
        <v>0</v>
      </c>
      <c r="S181" t="e">
        <f>IF(AND(#REF!='Juros '!E181,#REF!='Juros '!F181),"OK","NÃO OK")</f>
        <v>#REF!</v>
      </c>
      <c r="T181" s="37" t="e">
        <f>IF(#REF!=2020,IF(S181="OK",SUM(B181:$B$661,$B$680:$B$690),0))</f>
        <v>#REF!</v>
      </c>
      <c r="V181" t="e">
        <f>IF(AND(#REF!='Juros '!E181,#REF!='Juros '!F181),"OK","NÃO OK")</f>
        <v>#REF!</v>
      </c>
      <c r="W181" s="37" t="e">
        <f>IF(#REF!=2020,IF(V181="OK",SUM($B181:B$661,$B$680:$B$690),0))</f>
        <v>#REF!</v>
      </c>
      <c r="Y181" t="e">
        <f>IF(AND(#REF!='Juros '!E181,#REF!='Juros '!F181),"OK","NÃO OK")</f>
        <v>#REF!</v>
      </c>
      <c r="Z181" s="37" t="e">
        <f>IF(#REF!=2020,IF(Y181="OK",SUM($B181:B$661,$B$680:$B$690),0))</f>
        <v>#REF!</v>
      </c>
    </row>
    <row r="182" spans="1:26">
      <c r="A182" s="31">
        <v>29037</v>
      </c>
      <c r="B182" s="32">
        <v>5.0000000000000001E-3</v>
      </c>
      <c r="C182">
        <f t="shared" si="8"/>
        <v>7</v>
      </c>
      <c r="D182">
        <f t="shared" si="9"/>
        <v>7</v>
      </c>
      <c r="E182" t="str">
        <f t="shared" si="10"/>
        <v>Julho</v>
      </c>
      <c r="F182">
        <f t="shared" si="11"/>
        <v>1979</v>
      </c>
      <c r="G182" t="str">
        <f>IF(AND(MENU!$AD$18='Juros '!E182,MENU!$AE$19='Juros '!F182),"OK","NÃO OK")</f>
        <v>NÃO OK</v>
      </c>
      <c r="H182" s="37" t="b">
        <f>IF(MENU!$C$10=2027,IF(G182="OK",SUM(B182:$B$690),0))</f>
        <v>0</v>
      </c>
      <c r="I182" s="37" t="b">
        <f>IF(MENU!$C$10=2026,IF(G182="OK",SUM(B182:$B$690),0))</f>
        <v>0</v>
      </c>
      <c r="J182" s="37" t="b">
        <f>IF(MENU!$C$10=2025,IF(G182="OK",SUM(B182:$B$690),0))</f>
        <v>0</v>
      </c>
      <c r="K182" s="37" t="b">
        <f>IF(MENU!$C$10=2024,IF(G182="OK",SUM(B182:$B$690),0))</f>
        <v>0</v>
      </c>
      <c r="L182" s="37" t="b">
        <f>IF(MENU!$C$10=2023,IF(G182="OK",SUM(B182:$B$690),0))</f>
        <v>0</v>
      </c>
      <c r="M182" s="37" t="b">
        <f>IF(MENU!$C$10=2022,IF(G182="OK",SUM(B182:$B$685),0))</f>
        <v>0</v>
      </c>
      <c r="N182" s="37" t="b">
        <f>IF(MENU!$C$10=2021,IF(G182="OK",SUM(B182:$B$673),0))</f>
        <v>0</v>
      </c>
      <c r="O182" s="37" t="b">
        <f>IF(MENU!$C$10=2020,IF(G182="OK",SUM(B182:$B$661,$B$680:$B$690),0))</f>
        <v>0</v>
      </c>
      <c r="P182" s="37" t="b">
        <f>IF(MENU!$C$10=2019,IF(G182="OK",SUM(B182:$B$649,$B$668:$B$690),0))</f>
        <v>0</v>
      </c>
      <c r="Q182">
        <f>IF(MENU!$C$10=2018,IF(G182="OK",SUM(B182:$B$637,$B$656:$B$690),0))</f>
        <v>0</v>
      </c>
      <c r="S182" t="e">
        <f>IF(AND(#REF!='Juros '!E182,#REF!='Juros '!F182),"OK","NÃO OK")</f>
        <v>#REF!</v>
      </c>
      <c r="T182" s="37" t="e">
        <f>IF(#REF!=2020,IF(S182="OK",SUM(B182:$B$661,$B$680:$B$690),0))</f>
        <v>#REF!</v>
      </c>
      <c r="V182" t="e">
        <f>IF(AND(#REF!='Juros '!E182,#REF!='Juros '!F182),"OK","NÃO OK")</f>
        <v>#REF!</v>
      </c>
      <c r="W182" s="37" t="e">
        <f>IF(#REF!=2020,IF(V182="OK",SUM($B182:B$661,$B$680:$B$690),0))</f>
        <v>#REF!</v>
      </c>
      <c r="Y182" t="e">
        <f>IF(AND(#REF!='Juros '!E182,#REF!='Juros '!F182),"OK","NÃO OK")</f>
        <v>#REF!</v>
      </c>
      <c r="Z182" s="37" t="e">
        <f>IF(#REF!=2020,IF(Y182="OK",SUM($B182:B$661,$B$680:$B$690),0))</f>
        <v>#REF!</v>
      </c>
    </row>
    <row r="183" spans="1:26">
      <c r="A183" s="31">
        <v>29068</v>
      </c>
      <c r="B183" s="32">
        <v>5.0000000000000001E-3</v>
      </c>
      <c r="C183">
        <f t="shared" si="8"/>
        <v>8</v>
      </c>
      <c r="D183">
        <f t="shared" si="9"/>
        <v>8</v>
      </c>
      <c r="E183" t="str">
        <f t="shared" si="10"/>
        <v>Agosto</v>
      </c>
      <c r="F183">
        <f t="shared" si="11"/>
        <v>1979</v>
      </c>
      <c r="G183" t="str">
        <f>IF(AND(MENU!$AD$18='Juros '!E183,MENU!$AE$19='Juros '!F183),"OK","NÃO OK")</f>
        <v>NÃO OK</v>
      </c>
      <c r="H183" s="37" t="b">
        <f>IF(MENU!$C$10=2027,IF(G183="OK",SUM(B183:$B$690),0))</f>
        <v>0</v>
      </c>
      <c r="I183" s="37" t="b">
        <f>IF(MENU!$C$10=2026,IF(G183="OK",SUM(B183:$B$690),0))</f>
        <v>0</v>
      </c>
      <c r="J183" s="37" t="b">
        <f>IF(MENU!$C$10=2025,IF(G183="OK",SUM(B183:$B$690),0))</f>
        <v>0</v>
      </c>
      <c r="K183" s="37" t="b">
        <f>IF(MENU!$C$10=2024,IF(G183="OK",SUM(B183:$B$690),0))</f>
        <v>0</v>
      </c>
      <c r="L183" s="37" t="b">
        <f>IF(MENU!$C$10=2023,IF(G183="OK",SUM(B183:$B$690),0))</f>
        <v>0</v>
      </c>
      <c r="M183" s="37" t="b">
        <f>IF(MENU!$C$10=2022,IF(G183="OK",SUM(B183:$B$685),0))</f>
        <v>0</v>
      </c>
      <c r="N183" s="37" t="b">
        <f>IF(MENU!$C$10=2021,IF(G183="OK",SUM(B183:$B$673),0))</f>
        <v>0</v>
      </c>
      <c r="O183" s="37" t="b">
        <f>IF(MENU!$C$10=2020,IF(G183="OK",SUM(B183:$B$661,$B$680:$B$690),0))</f>
        <v>0</v>
      </c>
      <c r="P183" s="37" t="b">
        <f>IF(MENU!$C$10=2019,IF(G183="OK",SUM(B183:$B$649,$B$668:$B$690),0))</f>
        <v>0</v>
      </c>
      <c r="Q183">
        <f>IF(MENU!$C$10=2018,IF(G183="OK",SUM(B183:$B$637,$B$656:$B$690),0))</f>
        <v>0</v>
      </c>
      <c r="S183" t="e">
        <f>IF(AND(#REF!='Juros '!E183,#REF!='Juros '!F183),"OK","NÃO OK")</f>
        <v>#REF!</v>
      </c>
      <c r="T183" s="37" t="e">
        <f>IF(#REF!=2020,IF(S183="OK",SUM(B183:$B$661,$B$680:$B$690),0))</f>
        <v>#REF!</v>
      </c>
      <c r="V183" t="e">
        <f>IF(AND(#REF!='Juros '!E183,#REF!='Juros '!F183),"OK","NÃO OK")</f>
        <v>#REF!</v>
      </c>
      <c r="W183" s="37" t="e">
        <f>IF(#REF!=2020,IF(V183="OK",SUM($B183:B$661,$B$680:$B$690),0))</f>
        <v>#REF!</v>
      </c>
      <c r="Y183" t="e">
        <f>IF(AND(#REF!='Juros '!E183,#REF!='Juros '!F183),"OK","NÃO OK")</f>
        <v>#REF!</v>
      </c>
      <c r="Z183" s="37" t="e">
        <f>IF(#REF!=2020,IF(Y183="OK",SUM($B183:B$661,$B$680:$B$690),0))</f>
        <v>#REF!</v>
      </c>
    </row>
    <row r="184" spans="1:26">
      <c r="A184" s="31">
        <v>29099</v>
      </c>
      <c r="B184" s="32">
        <v>5.0000000000000001E-3</v>
      </c>
      <c r="C184">
        <f t="shared" si="8"/>
        <v>9</v>
      </c>
      <c r="D184">
        <f t="shared" si="9"/>
        <v>9</v>
      </c>
      <c r="E184" t="str">
        <f t="shared" si="10"/>
        <v>Setembro</v>
      </c>
      <c r="F184">
        <f t="shared" si="11"/>
        <v>1979</v>
      </c>
      <c r="G184" t="str">
        <f>IF(AND(MENU!$AD$18='Juros '!E184,MENU!$AE$19='Juros '!F184),"OK","NÃO OK")</f>
        <v>NÃO OK</v>
      </c>
      <c r="H184" s="37" t="b">
        <f>IF(MENU!$C$10=2027,IF(G184="OK",SUM(B184:$B$690),0))</f>
        <v>0</v>
      </c>
      <c r="I184" s="37" t="b">
        <f>IF(MENU!$C$10=2026,IF(G184="OK",SUM(B184:$B$690),0))</f>
        <v>0</v>
      </c>
      <c r="J184" s="37" t="b">
        <f>IF(MENU!$C$10=2025,IF(G184="OK",SUM(B184:$B$690),0))</f>
        <v>0</v>
      </c>
      <c r="K184" s="37" t="b">
        <f>IF(MENU!$C$10=2024,IF(G184="OK",SUM(B184:$B$690),0))</f>
        <v>0</v>
      </c>
      <c r="L184" s="37" t="b">
        <f>IF(MENU!$C$10=2023,IF(G184="OK",SUM(B184:$B$690),0))</f>
        <v>0</v>
      </c>
      <c r="M184" s="37" t="b">
        <f>IF(MENU!$C$10=2022,IF(G184="OK",SUM(B184:$B$685),0))</f>
        <v>0</v>
      </c>
      <c r="N184" s="37" t="b">
        <f>IF(MENU!$C$10=2021,IF(G184="OK",SUM(B184:$B$673),0))</f>
        <v>0</v>
      </c>
      <c r="O184" s="37" t="b">
        <f>IF(MENU!$C$10=2020,IF(G184="OK",SUM(B184:$B$661,$B$680:$B$690),0))</f>
        <v>0</v>
      </c>
      <c r="P184" s="37" t="b">
        <f>IF(MENU!$C$10=2019,IF(G184="OK",SUM(B184:$B$649,$B$668:$B$690),0))</f>
        <v>0</v>
      </c>
      <c r="Q184">
        <f>IF(MENU!$C$10=2018,IF(G184="OK",SUM(B184:$B$637,$B$656:$B$690),0))</f>
        <v>0</v>
      </c>
      <c r="S184" t="e">
        <f>IF(AND(#REF!='Juros '!E184,#REF!='Juros '!F184),"OK","NÃO OK")</f>
        <v>#REF!</v>
      </c>
      <c r="T184" s="37" t="e">
        <f>IF(#REF!=2020,IF(S184="OK",SUM(B184:$B$661,$B$680:$B$690),0))</f>
        <v>#REF!</v>
      </c>
      <c r="V184" t="e">
        <f>IF(AND(#REF!='Juros '!E184,#REF!='Juros '!F184),"OK","NÃO OK")</f>
        <v>#REF!</v>
      </c>
      <c r="W184" s="37" t="e">
        <f>IF(#REF!=2020,IF(V184="OK",SUM($B184:B$661,$B$680:$B$690),0))</f>
        <v>#REF!</v>
      </c>
      <c r="Y184" t="e">
        <f>IF(AND(#REF!='Juros '!E184,#REF!='Juros '!F184),"OK","NÃO OK")</f>
        <v>#REF!</v>
      </c>
      <c r="Z184" s="37" t="e">
        <f>IF(#REF!=2020,IF(Y184="OK",SUM($B184:B$661,$B$680:$B$690),0))</f>
        <v>#REF!</v>
      </c>
    </row>
    <row r="185" spans="1:26">
      <c r="A185" s="31">
        <v>29129</v>
      </c>
      <c r="B185" s="32">
        <v>5.0000000000000001E-3</v>
      </c>
      <c r="C185">
        <f t="shared" si="8"/>
        <v>10</v>
      </c>
      <c r="D185">
        <f t="shared" si="9"/>
        <v>10</v>
      </c>
      <c r="E185" t="str">
        <f t="shared" si="10"/>
        <v>Outubro</v>
      </c>
      <c r="F185">
        <f t="shared" si="11"/>
        <v>1979</v>
      </c>
      <c r="G185" t="str">
        <f>IF(AND(MENU!$AD$18='Juros '!E185,MENU!$AE$19='Juros '!F185),"OK","NÃO OK")</f>
        <v>NÃO OK</v>
      </c>
      <c r="H185" s="37" t="b">
        <f>IF(MENU!$C$10=2027,IF(G185="OK",SUM(B185:$B$690),0))</f>
        <v>0</v>
      </c>
      <c r="I185" s="37" t="b">
        <f>IF(MENU!$C$10=2026,IF(G185="OK",SUM(B185:$B$690),0))</f>
        <v>0</v>
      </c>
      <c r="J185" s="37" t="b">
        <f>IF(MENU!$C$10=2025,IF(G185="OK",SUM(B185:$B$690),0))</f>
        <v>0</v>
      </c>
      <c r="K185" s="37" t="b">
        <f>IF(MENU!$C$10=2024,IF(G185="OK",SUM(B185:$B$690),0))</f>
        <v>0</v>
      </c>
      <c r="L185" s="37" t="b">
        <f>IF(MENU!$C$10=2023,IF(G185="OK",SUM(B185:$B$690),0))</f>
        <v>0</v>
      </c>
      <c r="M185" s="37" t="b">
        <f>IF(MENU!$C$10=2022,IF(G185="OK",SUM(B185:$B$685),0))</f>
        <v>0</v>
      </c>
      <c r="N185" s="37" t="b">
        <f>IF(MENU!$C$10=2021,IF(G185="OK",SUM(B185:$B$673),0))</f>
        <v>0</v>
      </c>
      <c r="O185" s="37" t="b">
        <f>IF(MENU!$C$10=2020,IF(G185="OK",SUM(B185:$B$661,$B$680:$B$690),0))</f>
        <v>0</v>
      </c>
      <c r="P185" s="37" t="b">
        <f>IF(MENU!$C$10=2019,IF(G185="OK",SUM(B185:$B$649,$B$668:$B$690),0))</f>
        <v>0</v>
      </c>
      <c r="Q185">
        <f>IF(MENU!$C$10=2018,IF(G185="OK",SUM(B185:$B$637,$B$656:$B$690),0))</f>
        <v>0</v>
      </c>
      <c r="S185" t="e">
        <f>IF(AND(#REF!='Juros '!E185,#REF!='Juros '!F185),"OK","NÃO OK")</f>
        <v>#REF!</v>
      </c>
      <c r="T185" s="37" t="e">
        <f>IF(#REF!=2020,IF(S185="OK",SUM(B185:$B$661,$B$680:$B$690),0))</f>
        <v>#REF!</v>
      </c>
      <c r="V185" t="e">
        <f>IF(AND(#REF!='Juros '!E185,#REF!='Juros '!F185),"OK","NÃO OK")</f>
        <v>#REF!</v>
      </c>
      <c r="W185" s="37" t="e">
        <f>IF(#REF!=2020,IF(V185="OK",SUM($B185:B$661,$B$680:$B$690),0))</f>
        <v>#REF!</v>
      </c>
      <c r="Y185" t="e">
        <f>IF(AND(#REF!='Juros '!E185,#REF!='Juros '!F185),"OK","NÃO OK")</f>
        <v>#REF!</v>
      </c>
      <c r="Z185" s="37" t="e">
        <f>IF(#REF!=2020,IF(Y185="OK",SUM($B185:B$661,$B$680:$B$690),0))</f>
        <v>#REF!</v>
      </c>
    </row>
    <row r="186" spans="1:26">
      <c r="A186" s="31">
        <v>29160</v>
      </c>
      <c r="B186" s="32">
        <v>5.0000000000000001E-3</v>
      </c>
      <c r="C186">
        <f t="shared" si="8"/>
        <v>11</v>
      </c>
      <c r="D186">
        <f t="shared" si="9"/>
        <v>11</v>
      </c>
      <c r="E186" t="str">
        <f t="shared" si="10"/>
        <v>Novembro</v>
      </c>
      <c r="F186">
        <f t="shared" si="11"/>
        <v>1979</v>
      </c>
      <c r="G186" t="str">
        <f>IF(AND(MENU!$AD$18='Juros '!E186,MENU!$AE$19='Juros '!F186),"OK","NÃO OK")</f>
        <v>NÃO OK</v>
      </c>
      <c r="H186" s="37" t="b">
        <f>IF(MENU!$C$10=2027,IF(G186="OK",SUM(B186:$B$690),0))</f>
        <v>0</v>
      </c>
      <c r="I186" s="37" t="b">
        <f>IF(MENU!$C$10=2026,IF(G186="OK",SUM(B186:$B$690),0))</f>
        <v>0</v>
      </c>
      <c r="J186" s="37" t="b">
        <f>IF(MENU!$C$10=2025,IF(G186="OK",SUM(B186:$B$690),0))</f>
        <v>0</v>
      </c>
      <c r="K186" s="37" t="b">
        <f>IF(MENU!$C$10=2024,IF(G186="OK",SUM(B186:$B$690),0))</f>
        <v>0</v>
      </c>
      <c r="L186" s="37" t="b">
        <f>IF(MENU!$C$10=2023,IF(G186="OK",SUM(B186:$B$690),0))</f>
        <v>0</v>
      </c>
      <c r="M186" s="37" t="b">
        <f>IF(MENU!$C$10=2022,IF(G186="OK",SUM(B186:$B$685),0))</f>
        <v>0</v>
      </c>
      <c r="N186" s="37" t="b">
        <f>IF(MENU!$C$10=2021,IF(G186="OK",SUM(B186:$B$673),0))</f>
        <v>0</v>
      </c>
      <c r="O186" s="37" t="b">
        <f>IF(MENU!$C$10=2020,IF(G186="OK",SUM(B186:$B$661,$B$680:$B$690),0))</f>
        <v>0</v>
      </c>
      <c r="P186" s="37" t="b">
        <f>IF(MENU!$C$10=2019,IF(G186="OK",SUM(B186:$B$649,$B$668:$B$690),0))</f>
        <v>0</v>
      </c>
      <c r="Q186">
        <f>IF(MENU!$C$10=2018,IF(G186="OK",SUM(B186:$B$637,$B$656:$B$690),0))</f>
        <v>0</v>
      </c>
      <c r="S186" t="e">
        <f>IF(AND(#REF!='Juros '!E186,#REF!='Juros '!F186),"OK","NÃO OK")</f>
        <v>#REF!</v>
      </c>
      <c r="T186" s="37" t="e">
        <f>IF(#REF!=2020,IF(S186="OK",SUM(B186:$B$661,$B$680:$B$690),0))</f>
        <v>#REF!</v>
      </c>
      <c r="V186" t="e">
        <f>IF(AND(#REF!='Juros '!E186,#REF!='Juros '!F186),"OK","NÃO OK")</f>
        <v>#REF!</v>
      </c>
      <c r="W186" s="37" t="e">
        <f>IF(#REF!=2020,IF(V186="OK",SUM($B186:B$661,$B$680:$B$690),0))</f>
        <v>#REF!</v>
      </c>
      <c r="Y186" t="e">
        <f>IF(AND(#REF!='Juros '!E186,#REF!='Juros '!F186),"OK","NÃO OK")</f>
        <v>#REF!</v>
      </c>
      <c r="Z186" s="37" t="e">
        <f>IF(#REF!=2020,IF(Y186="OK",SUM($B186:B$661,$B$680:$B$690),0))</f>
        <v>#REF!</v>
      </c>
    </row>
    <row r="187" spans="1:26">
      <c r="A187" s="31">
        <v>29190</v>
      </c>
      <c r="B187" s="32">
        <v>5.0000000000000001E-3</v>
      </c>
      <c r="C187">
        <f t="shared" si="8"/>
        <v>12</v>
      </c>
      <c r="D187">
        <f t="shared" si="9"/>
        <v>12</v>
      </c>
      <c r="E187" t="str">
        <f t="shared" si="10"/>
        <v>Dezembro</v>
      </c>
      <c r="F187">
        <f t="shared" si="11"/>
        <v>1979</v>
      </c>
      <c r="G187" t="str">
        <f>IF(AND(MENU!$AD$18='Juros '!E187,MENU!$AE$19='Juros '!F187),"OK","NÃO OK")</f>
        <v>NÃO OK</v>
      </c>
      <c r="H187" s="37" t="b">
        <f>IF(MENU!$C$10=2027,IF(G187="OK",SUM(B187:$B$690),0))</f>
        <v>0</v>
      </c>
      <c r="I187" s="37" t="b">
        <f>IF(MENU!$C$10=2026,IF(G187="OK",SUM(B187:$B$690),0))</f>
        <v>0</v>
      </c>
      <c r="J187" s="37" t="b">
        <f>IF(MENU!$C$10=2025,IF(G187="OK",SUM(B187:$B$690),0))</f>
        <v>0</v>
      </c>
      <c r="K187" s="37" t="b">
        <f>IF(MENU!$C$10=2024,IF(G187="OK",SUM(B187:$B$690),0))</f>
        <v>0</v>
      </c>
      <c r="L187" s="37" t="b">
        <f>IF(MENU!$C$10=2023,IF(G187="OK",SUM(B187:$B$690),0))</f>
        <v>0</v>
      </c>
      <c r="M187" s="37" t="b">
        <f>IF(MENU!$C$10=2022,IF(G187="OK",SUM(B187:$B$685),0))</f>
        <v>0</v>
      </c>
      <c r="N187" s="37" t="b">
        <f>IF(MENU!$C$10=2021,IF(G187="OK",SUM(B187:$B$673),0))</f>
        <v>0</v>
      </c>
      <c r="O187" s="37" t="b">
        <f>IF(MENU!$C$10=2020,IF(G187="OK",SUM(B187:$B$661,$B$680:$B$690),0))</f>
        <v>0</v>
      </c>
      <c r="P187" s="37" t="b">
        <f>IF(MENU!$C$10=2019,IF(G187="OK",SUM(B187:$B$649,$B$668:$B$690),0))</f>
        <v>0</v>
      </c>
      <c r="Q187">
        <f>IF(MENU!$C$10=2018,IF(G187="OK",SUM(B187:$B$637,$B$656:$B$690),0))</f>
        <v>0</v>
      </c>
      <c r="S187" t="e">
        <f>IF(AND(#REF!='Juros '!E187,#REF!='Juros '!F187),"OK","NÃO OK")</f>
        <v>#REF!</v>
      </c>
      <c r="T187" s="37" t="e">
        <f>IF(#REF!=2020,IF(S187="OK",SUM(B187:$B$661,$B$680:$B$690),0))</f>
        <v>#REF!</v>
      </c>
      <c r="V187" t="e">
        <f>IF(AND(#REF!='Juros '!E187,#REF!='Juros '!F187),"OK","NÃO OK")</f>
        <v>#REF!</v>
      </c>
      <c r="W187" s="37" t="e">
        <f>IF(#REF!=2020,IF(V187="OK",SUM($B187:B$661,$B$680:$B$690),0))</f>
        <v>#REF!</v>
      </c>
      <c r="Y187" t="e">
        <f>IF(AND(#REF!='Juros '!E187,#REF!='Juros '!F187),"OK","NÃO OK")</f>
        <v>#REF!</v>
      </c>
      <c r="Z187" s="37" t="e">
        <f>IF(#REF!=2020,IF(Y187="OK",SUM($B187:B$661,$B$680:$B$690),0))</f>
        <v>#REF!</v>
      </c>
    </row>
    <row r="188" spans="1:26">
      <c r="A188" s="31">
        <v>29221</v>
      </c>
      <c r="B188" s="32">
        <v>5.0000000000000001E-3</v>
      </c>
      <c r="C188">
        <f t="shared" si="8"/>
        <v>1</v>
      </c>
      <c r="D188">
        <f t="shared" si="9"/>
        <v>1</v>
      </c>
      <c r="E188" t="str">
        <f t="shared" si="10"/>
        <v>Janeiro</v>
      </c>
      <c r="F188">
        <f t="shared" si="11"/>
        <v>1980</v>
      </c>
      <c r="G188" t="str">
        <f>IF(AND(MENU!$AD$18='Juros '!E188,MENU!$AE$19='Juros '!F188),"OK","NÃO OK")</f>
        <v>NÃO OK</v>
      </c>
      <c r="H188" s="37" t="b">
        <f>IF(MENU!$C$10=2027,IF(G188="OK",SUM(B188:$B$690),0))</f>
        <v>0</v>
      </c>
      <c r="I188" s="37" t="b">
        <f>IF(MENU!$C$10=2026,IF(G188="OK",SUM(B188:$B$690),0))</f>
        <v>0</v>
      </c>
      <c r="J188" s="37" t="b">
        <f>IF(MENU!$C$10=2025,IF(G188="OK",SUM(B188:$B$690),0))</f>
        <v>0</v>
      </c>
      <c r="K188" s="37" t="b">
        <f>IF(MENU!$C$10=2024,IF(G188="OK",SUM(B188:$B$690),0))</f>
        <v>0</v>
      </c>
      <c r="L188" s="37" t="b">
        <f>IF(MENU!$C$10=2023,IF(G188="OK",SUM(B188:$B$690),0))</f>
        <v>0</v>
      </c>
      <c r="M188" s="37" t="b">
        <f>IF(MENU!$C$10=2022,IF(G188="OK",SUM(B188:$B$685),0))</f>
        <v>0</v>
      </c>
      <c r="N188" s="37" t="b">
        <f>IF(MENU!$C$10=2021,IF(G188="OK",SUM(B188:$B$673),0))</f>
        <v>0</v>
      </c>
      <c r="O188" s="37" t="b">
        <f>IF(MENU!$C$10=2020,IF(G188="OK",SUM(B188:$B$661,$B$680:$B$690),0))</f>
        <v>0</v>
      </c>
      <c r="P188" s="37" t="b">
        <f>IF(MENU!$C$10=2019,IF(G188="OK",SUM(B188:$B$649,$B$668:$B$690),0))</f>
        <v>0</v>
      </c>
      <c r="Q188">
        <f>IF(MENU!$C$10=2018,IF(G188="OK",SUM(B188:$B$637,$B$656:$B$690),0))</f>
        <v>0</v>
      </c>
      <c r="S188" t="e">
        <f>IF(AND(#REF!='Juros '!E188,#REF!='Juros '!F188),"OK","NÃO OK")</f>
        <v>#REF!</v>
      </c>
      <c r="T188" s="37" t="e">
        <f>IF(#REF!=2020,IF(S188="OK",SUM(B188:$B$661,$B$680:$B$690),0))</f>
        <v>#REF!</v>
      </c>
      <c r="V188" t="e">
        <f>IF(AND(#REF!='Juros '!E188,#REF!='Juros '!F188),"OK","NÃO OK")</f>
        <v>#REF!</v>
      </c>
      <c r="W188" s="37" t="e">
        <f>IF(#REF!=2020,IF(V188="OK",SUM($B188:B$661,$B$680:$B$690),0))</f>
        <v>#REF!</v>
      </c>
      <c r="Y188" t="e">
        <f>IF(AND(#REF!='Juros '!E188,#REF!='Juros '!F188),"OK","NÃO OK")</f>
        <v>#REF!</v>
      </c>
      <c r="Z188" s="37" t="e">
        <f>IF(#REF!=2020,IF(Y188="OK",SUM($B188:B$661,$B$680:$B$690),0))</f>
        <v>#REF!</v>
      </c>
    </row>
    <row r="189" spans="1:26">
      <c r="A189" s="31">
        <v>29252</v>
      </c>
      <c r="B189" s="32">
        <v>5.0000000000000001E-3</v>
      </c>
      <c r="C189">
        <f t="shared" si="8"/>
        <v>2</v>
      </c>
      <c r="D189">
        <f t="shared" si="9"/>
        <v>2</v>
      </c>
      <c r="E189" t="str">
        <f t="shared" si="10"/>
        <v>Fevereiro</v>
      </c>
      <c r="F189">
        <f t="shared" si="11"/>
        <v>1980</v>
      </c>
      <c r="G189" t="str">
        <f>IF(AND(MENU!$AD$18='Juros '!E189,MENU!$AE$19='Juros '!F189),"OK","NÃO OK")</f>
        <v>NÃO OK</v>
      </c>
      <c r="H189" s="37" t="b">
        <f>IF(MENU!$C$10=2027,IF(G189="OK",SUM(B189:$B$690),0))</f>
        <v>0</v>
      </c>
      <c r="I189" s="37" t="b">
        <f>IF(MENU!$C$10=2026,IF(G189="OK",SUM(B189:$B$690),0))</f>
        <v>0</v>
      </c>
      <c r="J189" s="37" t="b">
        <f>IF(MENU!$C$10=2025,IF(G189="OK",SUM(B189:$B$690),0))</f>
        <v>0</v>
      </c>
      <c r="K189" s="37" t="b">
        <f>IF(MENU!$C$10=2024,IF(G189="OK",SUM(B189:$B$690),0))</f>
        <v>0</v>
      </c>
      <c r="L189" s="37" t="b">
        <f>IF(MENU!$C$10=2023,IF(G189="OK",SUM(B189:$B$690),0))</f>
        <v>0</v>
      </c>
      <c r="M189" s="37" t="b">
        <f>IF(MENU!$C$10=2022,IF(G189="OK",SUM(B189:$B$685),0))</f>
        <v>0</v>
      </c>
      <c r="N189" s="37" t="b">
        <f>IF(MENU!$C$10=2021,IF(G189="OK",SUM(B189:$B$673),0))</f>
        <v>0</v>
      </c>
      <c r="O189" s="37" t="b">
        <f>IF(MENU!$C$10=2020,IF(G189="OK",SUM(B189:$B$661,$B$680:$B$690),0))</f>
        <v>0</v>
      </c>
      <c r="P189" s="37" t="b">
        <f>IF(MENU!$C$10=2019,IF(G189="OK",SUM(B189:$B$649,$B$668:$B$690),0))</f>
        <v>0</v>
      </c>
      <c r="Q189">
        <f>IF(MENU!$C$10=2018,IF(G189="OK",SUM(B189:$B$637,$B$656:$B$690),0))</f>
        <v>0</v>
      </c>
      <c r="S189" t="e">
        <f>IF(AND(#REF!='Juros '!E189,#REF!='Juros '!F189),"OK","NÃO OK")</f>
        <v>#REF!</v>
      </c>
      <c r="T189" s="37" t="e">
        <f>IF(#REF!=2020,IF(S189="OK",SUM(B189:$B$661,$B$680:$B$690),0))</f>
        <v>#REF!</v>
      </c>
      <c r="V189" t="e">
        <f>IF(AND(#REF!='Juros '!E189,#REF!='Juros '!F189),"OK","NÃO OK")</f>
        <v>#REF!</v>
      </c>
      <c r="W189" s="37" t="e">
        <f>IF(#REF!=2020,IF(V189="OK",SUM($B189:B$661,$B$680:$B$690),0))</f>
        <v>#REF!</v>
      </c>
      <c r="Y189" t="e">
        <f>IF(AND(#REF!='Juros '!E189,#REF!='Juros '!F189),"OK","NÃO OK")</f>
        <v>#REF!</v>
      </c>
      <c r="Z189" s="37" t="e">
        <f>IF(#REF!=2020,IF(Y189="OK",SUM($B189:B$661,$B$680:$B$690),0))</f>
        <v>#REF!</v>
      </c>
    </row>
    <row r="190" spans="1:26">
      <c r="A190" s="31">
        <v>29281</v>
      </c>
      <c r="B190" s="32">
        <v>5.0000000000000001E-3</v>
      </c>
      <c r="C190">
        <f t="shared" si="8"/>
        <v>3</v>
      </c>
      <c r="D190">
        <f t="shared" si="9"/>
        <v>3</v>
      </c>
      <c r="E190" t="str">
        <f t="shared" si="10"/>
        <v>Março</v>
      </c>
      <c r="F190">
        <f t="shared" si="11"/>
        <v>1980</v>
      </c>
      <c r="G190" t="str">
        <f>IF(AND(MENU!$AD$18='Juros '!E190,MENU!$AE$19='Juros '!F190),"OK","NÃO OK")</f>
        <v>NÃO OK</v>
      </c>
      <c r="H190" s="37" t="b">
        <f>IF(MENU!$C$10=2027,IF(G190="OK",SUM(B190:$B$690),0))</f>
        <v>0</v>
      </c>
      <c r="I190" s="37" t="b">
        <f>IF(MENU!$C$10=2026,IF(G190="OK",SUM(B190:$B$690),0))</f>
        <v>0</v>
      </c>
      <c r="J190" s="37" t="b">
        <f>IF(MENU!$C$10=2025,IF(G190="OK",SUM(B190:$B$690),0))</f>
        <v>0</v>
      </c>
      <c r="K190" s="37" t="b">
        <f>IF(MENU!$C$10=2024,IF(G190="OK",SUM(B190:$B$690),0))</f>
        <v>0</v>
      </c>
      <c r="L190" s="37" t="b">
        <f>IF(MENU!$C$10=2023,IF(G190="OK",SUM(B190:$B$690),0))</f>
        <v>0</v>
      </c>
      <c r="M190" s="37" t="b">
        <f>IF(MENU!$C$10=2022,IF(G190="OK",SUM(B190:$B$685),0))</f>
        <v>0</v>
      </c>
      <c r="N190" s="37" t="b">
        <f>IF(MENU!$C$10=2021,IF(G190="OK",SUM(B190:$B$673),0))</f>
        <v>0</v>
      </c>
      <c r="O190" s="37" t="b">
        <f>IF(MENU!$C$10=2020,IF(G190="OK",SUM(B190:$B$661,$B$680:$B$690),0))</f>
        <v>0</v>
      </c>
      <c r="P190" s="37" t="b">
        <f>IF(MENU!$C$10=2019,IF(G190="OK",SUM(B190:$B$649,$B$668:$B$690),0))</f>
        <v>0</v>
      </c>
      <c r="Q190">
        <f>IF(MENU!$C$10=2018,IF(G190="OK",SUM(B190:$B$637,$B$656:$B$690),0))</f>
        <v>0</v>
      </c>
      <c r="S190" t="e">
        <f>IF(AND(#REF!='Juros '!E190,#REF!='Juros '!F190),"OK","NÃO OK")</f>
        <v>#REF!</v>
      </c>
      <c r="T190" s="37" t="e">
        <f>IF(#REF!=2020,IF(S190="OK",SUM(B190:$B$661,$B$680:$B$690),0))</f>
        <v>#REF!</v>
      </c>
      <c r="V190" t="e">
        <f>IF(AND(#REF!='Juros '!E190,#REF!='Juros '!F190),"OK","NÃO OK")</f>
        <v>#REF!</v>
      </c>
      <c r="W190" s="37" t="e">
        <f>IF(#REF!=2020,IF(V190="OK",SUM($B190:B$661,$B$680:$B$690),0))</f>
        <v>#REF!</v>
      </c>
      <c r="Y190" t="e">
        <f>IF(AND(#REF!='Juros '!E190,#REF!='Juros '!F190),"OK","NÃO OK")</f>
        <v>#REF!</v>
      </c>
      <c r="Z190" s="37" t="e">
        <f>IF(#REF!=2020,IF(Y190="OK",SUM($B190:B$661,$B$680:$B$690),0))</f>
        <v>#REF!</v>
      </c>
    </row>
    <row r="191" spans="1:26">
      <c r="A191" s="31">
        <v>29312</v>
      </c>
      <c r="B191" s="32">
        <v>5.0000000000000001E-3</v>
      </c>
      <c r="C191">
        <f t="shared" si="8"/>
        <v>4</v>
      </c>
      <c r="D191">
        <f t="shared" si="9"/>
        <v>4</v>
      </c>
      <c r="E191" t="str">
        <f t="shared" si="10"/>
        <v>Abril</v>
      </c>
      <c r="F191">
        <f t="shared" si="11"/>
        <v>1980</v>
      </c>
      <c r="G191" t="str">
        <f>IF(AND(MENU!$AD$18='Juros '!E191,MENU!$AE$19='Juros '!F191),"OK","NÃO OK")</f>
        <v>NÃO OK</v>
      </c>
      <c r="H191" s="37" t="b">
        <f>IF(MENU!$C$10=2027,IF(G191="OK",SUM(B191:$B$690),0))</f>
        <v>0</v>
      </c>
      <c r="I191" s="37" t="b">
        <f>IF(MENU!$C$10=2026,IF(G191="OK",SUM(B191:$B$690),0))</f>
        <v>0</v>
      </c>
      <c r="J191" s="37" t="b">
        <f>IF(MENU!$C$10=2025,IF(G191="OK",SUM(B191:$B$690),0))</f>
        <v>0</v>
      </c>
      <c r="K191" s="37" t="b">
        <f>IF(MENU!$C$10=2024,IF(G191="OK",SUM(B191:$B$690),0))</f>
        <v>0</v>
      </c>
      <c r="L191" s="37" t="b">
        <f>IF(MENU!$C$10=2023,IF(G191="OK",SUM(B191:$B$690),0))</f>
        <v>0</v>
      </c>
      <c r="M191" s="37" t="b">
        <f>IF(MENU!$C$10=2022,IF(G191="OK",SUM(B191:$B$685),0))</f>
        <v>0</v>
      </c>
      <c r="N191" s="37" t="b">
        <f>IF(MENU!$C$10=2021,IF(G191="OK",SUM(B191:$B$673),0))</f>
        <v>0</v>
      </c>
      <c r="O191" s="37" t="b">
        <f>IF(MENU!$C$10=2020,IF(G191="OK",SUM(B191:$B$661,$B$680:$B$690),0))</f>
        <v>0</v>
      </c>
      <c r="P191" s="37" t="b">
        <f>IF(MENU!$C$10=2019,IF(G191="OK",SUM(B191:$B$649,$B$668:$B$690),0))</f>
        <v>0</v>
      </c>
      <c r="Q191">
        <f>IF(MENU!$C$10=2018,IF(G191="OK",SUM(B191:$B$637,$B$656:$B$690),0))</f>
        <v>0</v>
      </c>
      <c r="S191" t="e">
        <f>IF(AND(#REF!='Juros '!E191,#REF!='Juros '!F191),"OK","NÃO OK")</f>
        <v>#REF!</v>
      </c>
      <c r="T191" s="37" t="e">
        <f>IF(#REF!=2020,IF(S191="OK",SUM(B191:$B$661,$B$680:$B$690),0))</f>
        <v>#REF!</v>
      </c>
      <c r="V191" t="e">
        <f>IF(AND(#REF!='Juros '!E191,#REF!='Juros '!F191),"OK","NÃO OK")</f>
        <v>#REF!</v>
      </c>
      <c r="W191" s="37" t="e">
        <f>IF(#REF!=2020,IF(V191="OK",SUM($B191:B$661,$B$680:$B$690),0))</f>
        <v>#REF!</v>
      </c>
      <c r="Y191" t="e">
        <f>IF(AND(#REF!='Juros '!E191,#REF!='Juros '!F191),"OK","NÃO OK")</f>
        <v>#REF!</v>
      </c>
      <c r="Z191" s="37" t="e">
        <f>IF(#REF!=2020,IF(Y191="OK",SUM($B191:B$661,$B$680:$B$690),0))</f>
        <v>#REF!</v>
      </c>
    </row>
    <row r="192" spans="1:26">
      <c r="A192" s="31">
        <v>29342</v>
      </c>
      <c r="B192" s="32">
        <v>5.0000000000000001E-3</v>
      </c>
      <c r="C192">
        <f t="shared" si="8"/>
        <v>5</v>
      </c>
      <c r="D192">
        <f t="shared" si="9"/>
        <v>5</v>
      </c>
      <c r="E192" t="str">
        <f t="shared" si="10"/>
        <v>Maio</v>
      </c>
      <c r="F192">
        <f t="shared" si="11"/>
        <v>1980</v>
      </c>
      <c r="G192" t="str">
        <f>IF(AND(MENU!$AD$18='Juros '!E192,MENU!$AE$19='Juros '!F192),"OK","NÃO OK")</f>
        <v>NÃO OK</v>
      </c>
      <c r="H192" s="37" t="b">
        <f>IF(MENU!$C$10=2027,IF(G192="OK",SUM(B192:$B$690),0))</f>
        <v>0</v>
      </c>
      <c r="I192" s="37" t="b">
        <f>IF(MENU!$C$10=2026,IF(G192="OK",SUM(B192:$B$690),0))</f>
        <v>0</v>
      </c>
      <c r="J192" s="37" t="b">
        <f>IF(MENU!$C$10=2025,IF(G192="OK",SUM(B192:$B$690),0))</f>
        <v>0</v>
      </c>
      <c r="K192" s="37" t="b">
        <f>IF(MENU!$C$10=2024,IF(G192="OK",SUM(B192:$B$690),0))</f>
        <v>0</v>
      </c>
      <c r="L192" s="37" t="b">
        <f>IF(MENU!$C$10=2023,IF(G192="OK",SUM(B192:$B$690),0))</f>
        <v>0</v>
      </c>
      <c r="M192" s="37" t="b">
        <f>IF(MENU!$C$10=2022,IF(G192="OK",SUM(B192:$B$685),0))</f>
        <v>0</v>
      </c>
      <c r="N192" s="37" t="b">
        <f>IF(MENU!$C$10=2021,IF(G192="OK",SUM(B192:$B$673),0))</f>
        <v>0</v>
      </c>
      <c r="O192" s="37" t="b">
        <f>IF(MENU!$C$10=2020,IF(G192="OK",SUM(B192:$B$661,$B$680:$B$690),0))</f>
        <v>0</v>
      </c>
      <c r="P192" s="37" t="b">
        <f>IF(MENU!$C$10=2019,IF(G192="OK",SUM(B192:$B$649,$B$668:$B$690),0))</f>
        <v>0</v>
      </c>
      <c r="Q192">
        <f>IF(MENU!$C$10=2018,IF(G192="OK",SUM(B192:$B$637,$B$656:$B$690),0))</f>
        <v>0</v>
      </c>
      <c r="S192" t="e">
        <f>IF(AND(#REF!='Juros '!E192,#REF!='Juros '!F192),"OK","NÃO OK")</f>
        <v>#REF!</v>
      </c>
      <c r="T192" s="37" t="e">
        <f>IF(#REF!=2020,IF(S192="OK",SUM(B192:$B$661,$B$680:$B$690),0))</f>
        <v>#REF!</v>
      </c>
      <c r="V192" t="e">
        <f>IF(AND(#REF!='Juros '!E192,#REF!='Juros '!F192),"OK","NÃO OK")</f>
        <v>#REF!</v>
      </c>
      <c r="W192" s="37" t="e">
        <f>IF(#REF!=2020,IF(V192="OK",SUM($B192:B$661,$B$680:$B$690),0))</f>
        <v>#REF!</v>
      </c>
      <c r="Y192" t="e">
        <f>IF(AND(#REF!='Juros '!E192,#REF!='Juros '!F192),"OK","NÃO OK")</f>
        <v>#REF!</v>
      </c>
      <c r="Z192" s="37" t="e">
        <f>IF(#REF!=2020,IF(Y192="OK",SUM($B192:B$661,$B$680:$B$690),0))</f>
        <v>#REF!</v>
      </c>
    </row>
    <row r="193" spans="1:26">
      <c r="A193" s="31">
        <v>29373</v>
      </c>
      <c r="B193" s="32">
        <v>5.0000000000000001E-3</v>
      </c>
      <c r="C193">
        <f t="shared" si="8"/>
        <v>6</v>
      </c>
      <c r="D193">
        <f t="shared" si="9"/>
        <v>6</v>
      </c>
      <c r="E193" t="str">
        <f t="shared" si="10"/>
        <v>Junho</v>
      </c>
      <c r="F193">
        <f t="shared" si="11"/>
        <v>1980</v>
      </c>
      <c r="G193" t="str">
        <f>IF(AND(MENU!$AD$18='Juros '!E193,MENU!$AE$19='Juros '!F193),"OK","NÃO OK")</f>
        <v>NÃO OK</v>
      </c>
      <c r="H193" s="37" t="b">
        <f>IF(MENU!$C$10=2027,IF(G193="OK",SUM(B193:$B$690),0))</f>
        <v>0</v>
      </c>
      <c r="I193" s="37" t="b">
        <f>IF(MENU!$C$10=2026,IF(G193="OK",SUM(B193:$B$690),0))</f>
        <v>0</v>
      </c>
      <c r="J193" s="37" t="b">
        <f>IF(MENU!$C$10=2025,IF(G193="OK",SUM(B193:$B$690),0))</f>
        <v>0</v>
      </c>
      <c r="K193" s="37" t="b">
        <f>IF(MENU!$C$10=2024,IF(G193="OK",SUM(B193:$B$690),0))</f>
        <v>0</v>
      </c>
      <c r="L193" s="37" t="b">
        <f>IF(MENU!$C$10=2023,IF(G193="OK",SUM(B193:$B$690),0))</f>
        <v>0</v>
      </c>
      <c r="M193" s="37" t="b">
        <f>IF(MENU!$C$10=2022,IF(G193="OK",SUM(B193:$B$685),0))</f>
        <v>0</v>
      </c>
      <c r="N193" s="37" t="b">
        <f>IF(MENU!$C$10=2021,IF(G193="OK",SUM(B193:$B$673),0))</f>
        <v>0</v>
      </c>
      <c r="O193" s="37" t="b">
        <f>IF(MENU!$C$10=2020,IF(G193="OK",SUM(B193:$B$661,$B$680:$B$690),0))</f>
        <v>0</v>
      </c>
      <c r="P193" s="37" t="b">
        <f>IF(MENU!$C$10=2019,IF(G193="OK",SUM(B193:$B$649,$B$668:$B$690),0))</f>
        <v>0</v>
      </c>
      <c r="Q193">
        <f>IF(MENU!$C$10=2018,IF(G193="OK",SUM(B193:$B$637,$B$656:$B$690),0))</f>
        <v>0</v>
      </c>
      <c r="S193" t="e">
        <f>IF(AND(#REF!='Juros '!E193,#REF!='Juros '!F193),"OK","NÃO OK")</f>
        <v>#REF!</v>
      </c>
      <c r="T193" s="37" t="e">
        <f>IF(#REF!=2020,IF(S193="OK",SUM(B193:$B$661,$B$680:$B$690),0))</f>
        <v>#REF!</v>
      </c>
      <c r="V193" t="e">
        <f>IF(AND(#REF!='Juros '!E193,#REF!='Juros '!F193),"OK","NÃO OK")</f>
        <v>#REF!</v>
      </c>
      <c r="W193" s="37" t="e">
        <f>IF(#REF!=2020,IF(V193="OK",SUM($B193:B$661,$B$680:$B$690),0))</f>
        <v>#REF!</v>
      </c>
      <c r="Y193" t="e">
        <f>IF(AND(#REF!='Juros '!E193,#REF!='Juros '!F193),"OK","NÃO OK")</f>
        <v>#REF!</v>
      </c>
      <c r="Z193" s="37" t="e">
        <f>IF(#REF!=2020,IF(Y193="OK",SUM($B193:B$661,$B$680:$B$690),0))</f>
        <v>#REF!</v>
      </c>
    </row>
    <row r="194" spans="1:26">
      <c r="A194" s="31">
        <v>29403</v>
      </c>
      <c r="B194" s="32">
        <v>5.0000000000000001E-3</v>
      </c>
      <c r="C194">
        <f t="shared" si="8"/>
        <v>7</v>
      </c>
      <c r="D194">
        <f t="shared" si="9"/>
        <v>7</v>
      </c>
      <c r="E194" t="str">
        <f t="shared" si="10"/>
        <v>Julho</v>
      </c>
      <c r="F194">
        <f t="shared" si="11"/>
        <v>1980</v>
      </c>
      <c r="G194" t="str">
        <f>IF(AND(MENU!$AD$18='Juros '!E194,MENU!$AE$19='Juros '!F194),"OK","NÃO OK")</f>
        <v>NÃO OK</v>
      </c>
      <c r="H194" s="37" t="b">
        <f>IF(MENU!$C$10=2027,IF(G194="OK",SUM(B194:$B$690),0))</f>
        <v>0</v>
      </c>
      <c r="I194" s="37" t="b">
        <f>IF(MENU!$C$10=2026,IF(G194="OK",SUM(B194:$B$690),0))</f>
        <v>0</v>
      </c>
      <c r="J194" s="37" t="b">
        <f>IF(MENU!$C$10=2025,IF(G194="OK",SUM(B194:$B$690),0))</f>
        <v>0</v>
      </c>
      <c r="K194" s="37" t="b">
        <f>IF(MENU!$C$10=2024,IF(G194="OK",SUM(B194:$B$690),0))</f>
        <v>0</v>
      </c>
      <c r="L194" s="37" t="b">
        <f>IF(MENU!$C$10=2023,IF(G194="OK",SUM(B194:$B$690),0))</f>
        <v>0</v>
      </c>
      <c r="M194" s="37" t="b">
        <f>IF(MENU!$C$10=2022,IF(G194="OK",SUM(B194:$B$685),0))</f>
        <v>0</v>
      </c>
      <c r="N194" s="37" t="b">
        <f>IF(MENU!$C$10=2021,IF(G194="OK",SUM(B194:$B$673),0))</f>
        <v>0</v>
      </c>
      <c r="O194" s="37" t="b">
        <f>IF(MENU!$C$10=2020,IF(G194="OK",SUM(B194:$B$661,$B$680:$B$690),0))</f>
        <v>0</v>
      </c>
      <c r="P194" s="37" t="b">
        <f>IF(MENU!$C$10=2019,IF(G194="OK",SUM(B194:$B$649,$B$668:$B$690),0))</f>
        <v>0</v>
      </c>
      <c r="Q194">
        <f>IF(MENU!$C$10=2018,IF(G194="OK",SUM(B194:$B$637,$B$656:$B$690),0))</f>
        <v>0</v>
      </c>
      <c r="S194" t="e">
        <f>IF(AND(#REF!='Juros '!E194,#REF!='Juros '!F194),"OK","NÃO OK")</f>
        <v>#REF!</v>
      </c>
      <c r="T194" s="37" t="e">
        <f>IF(#REF!=2020,IF(S194="OK",SUM(B194:$B$661,$B$680:$B$690),0))</f>
        <v>#REF!</v>
      </c>
      <c r="V194" t="e">
        <f>IF(AND(#REF!='Juros '!E194,#REF!='Juros '!F194),"OK","NÃO OK")</f>
        <v>#REF!</v>
      </c>
      <c r="W194" s="37" t="e">
        <f>IF(#REF!=2020,IF(V194="OK",SUM($B194:B$661,$B$680:$B$690),0))</f>
        <v>#REF!</v>
      </c>
      <c r="Y194" t="e">
        <f>IF(AND(#REF!='Juros '!E194,#REF!='Juros '!F194),"OK","NÃO OK")</f>
        <v>#REF!</v>
      </c>
      <c r="Z194" s="37" t="e">
        <f>IF(#REF!=2020,IF(Y194="OK",SUM($B194:B$661,$B$680:$B$690),0))</f>
        <v>#REF!</v>
      </c>
    </row>
    <row r="195" spans="1:26">
      <c r="A195" s="31">
        <v>29434</v>
      </c>
      <c r="B195" s="32">
        <v>5.0000000000000001E-3</v>
      </c>
      <c r="C195">
        <f t="shared" si="8"/>
        <v>8</v>
      </c>
      <c r="D195">
        <f t="shared" si="9"/>
        <v>8</v>
      </c>
      <c r="E195" t="str">
        <f t="shared" si="10"/>
        <v>Agosto</v>
      </c>
      <c r="F195">
        <f t="shared" si="11"/>
        <v>1980</v>
      </c>
      <c r="G195" t="str">
        <f>IF(AND(MENU!$AD$18='Juros '!E195,MENU!$AE$19='Juros '!F195),"OK","NÃO OK")</f>
        <v>NÃO OK</v>
      </c>
      <c r="H195" s="37" t="b">
        <f>IF(MENU!$C$10=2027,IF(G195="OK",SUM(B195:$B$690),0))</f>
        <v>0</v>
      </c>
      <c r="I195" s="37" t="b">
        <f>IF(MENU!$C$10=2026,IF(G195="OK",SUM(B195:$B$690),0))</f>
        <v>0</v>
      </c>
      <c r="J195" s="37" t="b">
        <f>IF(MENU!$C$10=2025,IF(G195="OK",SUM(B195:$B$690),0))</f>
        <v>0</v>
      </c>
      <c r="K195" s="37" t="b">
        <f>IF(MENU!$C$10=2024,IF(G195="OK",SUM(B195:$B$690),0))</f>
        <v>0</v>
      </c>
      <c r="L195" s="37" t="b">
        <f>IF(MENU!$C$10=2023,IF(G195="OK",SUM(B195:$B$690),0))</f>
        <v>0</v>
      </c>
      <c r="M195" s="37" t="b">
        <f>IF(MENU!$C$10=2022,IF(G195="OK",SUM(B195:$B$685),0))</f>
        <v>0</v>
      </c>
      <c r="N195" s="37" t="b">
        <f>IF(MENU!$C$10=2021,IF(G195="OK",SUM(B195:$B$673),0))</f>
        <v>0</v>
      </c>
      <c r="O195" s="37" t="b">
        <f>IF(MENU!$C$10=2020,IF(G195="OK",SUM(B195:$B$661,$B$680:$B$690),0))</f>
        <v>0</v>
      </c>
      <c r="P195" s="37" t="b">
        <f>IF(MENU!$C$10=2019,IF(G195="OK",SUM(B195:$B$649,$B$668:$B$690),0))</f>
        <v>0</v>
      </c>
      <c r="Q195">
        <f>IF(MENU!$C$10=2018,IF(G195="OK",SUM(B195:$B$637,$B$656:$B$690),0))</f>
        <v>0</v>
      </c>
      <c r="S195" t="e">
        <f>IF(AND(#REF!='Juros '!E195,#REF!='Juros '!F195),"OK","NÃO OK")</f>
        <v>#REF!</v>
      </c>
      <c r="T195" s="37" t="e">
        <f>IF(#REF!=2020,IF(S195="OK",SUM(B195:$B$661,$B$680:$B$690),0))</f>
        <v>#REF!</v>
      </c>
      <c r="V195" t="e">
        <f>IF(AND(#REF!='Juros '!E195,#REF!='Juros '!F195),"OK","NÃO OK")</f>
        <v>#REF!</v>
      </c>
      <c r="W195" s="37" t="e">
        <f>IF(#REF!=2020,IF(V195="OK",SUM($B195:B$661,$B$680:$B$690),0))</f>
        <v>#REF!</v>
      </c>
      <c r="Y195" t="e">
        <f>IF(AND(#REF!='Juros '!E195,#REF!='Juros '!F195),"OK","NÃO OK")</f>
        <v>#REF!</v>
      </c>
      <c r="Z195" s="37" t="e">
        <f>IF(#REF!=2020,IF(Y195="OK",SUM($B195:B$661,$B$680:$B$690),0))</f>
        <v>#REF!</v>
      </c>
    </row>
    <row r="196" spans="1:26">
      <c r="A196" s="31">
        <v>29465</v>
      </c>
      <c r="B196" s="32">
        <v>5.0000000000000001E-3</v>
      </c>
      <c r="C196">
        <f t="shared" si="8"/>
        <v>9</v>
      </c>
      <c r="D196">
        <f t="shared" si="9"/>
        <v>9</v>
      </c>
      <c r="E196" t="str">
        <f t="shared" si="10"/>
        <v>Setembro</v>
      </c>
      <c r="F196">
        <f t="shared" si="11"/>
        <v>1980</v>
      </c>
      <c r="G196" t="str">
        <f>IF(AND(MENU!$AD$18='Juros '!E196,MENU!$AE$19='Juros '!F196),"OK","NÃO OK")</f>
        <v>NÃO OK</v>
      </c>
      <c r="H196" s="37" t="b">
        <f>IF(MENU!$C$10=2027,IF(G196="OK",SUM(B196:$B$690),0))</f>
        <v>0</v>
      </c>
      <c r="I196" s="37" t="b">
        <f>IF(MENU!$C$10=2026,IF(G196="OK",SUM(B196:$B$690),0))</f>
        <v>0</v>
      </c>
      <c r="J196" s="37" t="b">
        <f>IF(MENU!$C$10=2025,IF(G196="OK",SUM(B196:$B$690),0))</f>
        <v>0</v>
      </c>
      <c r="K196" s="37" t="b">
        <f>IF(MENU!$C$10=2024,IF(G196="OK",SUM(B196:$B$690),0))</f>
        <v>0</v>
      </c>
      <c r="L196" s="37" t="b">
        <f>IF(MENU!$C$10=2023,IF(G196="OK",SUM(B196:$B$690),0))</f>
        <v>0</v>
      </c>
      <c r="M196" s="37" t="b">
        <f>IF(MENU!$C$10=2022,IF(G196="OK",SUM(B196:$B$685),0))</f>
        <v>0</v>
      </c>
      <c r="N196" s="37" t="b">
        <f>IF(MENU!$C$10=2021,IF(G196="OK",SUM(B196:$B$673),0))</f>
        <v>0</v>
      </c>
      <c r="O196" s="37" t="b">
        <f>IF(MENU!$C$10=2020,IF(G196="OK",SUM(B196:$B$661,$B$680:$B$690),0))</f>
        <v>0</v>
      </c>
      <c r="P196" s="37" t="b">
        <f>IF(MENU!$C$10=2019,IF(G196="OK",SUM(B196:$B$649,$B$668:$B$690),0))</f>
        <v>0</v>
      </c>
      <c r="Q196">
        <f>IF(MENU!$C$10=2018,IF(G196="OK",SUM(B196:$B$637,$B$656:$B$690),0))</f>
        <v>0</v>
      </c>
      <c r="S196" t="e">
        <f>IF(AND(#REF!='Juros '!E196,#REF!='Juros '!F196),"OK","NÃO OK")</f>
        <v>#REF!</v>
      </c>
      <c r="T196" s="37" t="e">
        <f>IF(#REF!=2020,IF(S196="OK",SUM(B196:$B$661,$B$680:$B$690),0))</f>
        <v>#REF!</v>
      </c>
      <c r="V196" t="e">
        <f>IF(AND(#REF!='Juros '!E196,#REF!='Juros '!F196),"OK","NÃO OK")</f>
        <v>#REF!</v>
      </c>
      <c r="W196" s="37" t="e">
        <f>IF(#REF!=2020,IF(V196="OK",SUM($B196:B$661,$B$680:$B$690),0))</f>
        <v>#REF!</v>
      </c>
      <c r="Y196" t="e">
        <f>IF(AND(#REF!='Juros '!E196,#REF!='Juros '!F196),"OK","NÃO OK")</f>
        <v>#REF!</v>
      </c>
      <c r="Z196" s="37" t="e">
        <f>IF(#REF!=2020,IF(Y196="OK",SUM($B196:B$661,$B$680:$B$690),0))</f>
        <v>#REF!</v>
      </c>
    </row>
    <row r="197" spans="1:26">
      <c r="A197" s="31">
        <v>29495</v>
      </c>
      <c r="B197" s="32">
        <v>5.0000000000000001E-3</v>
      </c>
      <c r="C197">
        <f t="shared" ref="C197:C260" si="12">MONTH(A197)</f>
        <v>10</v>
      </c>
      <c r="D197">
        <f t="shared" ref="D197:D260" si="13">C197</f>
        <v>10</v>
      </c>
      <c r="E197" t="str">
        <f t="shared" ref="E197:E260" si="14">VLOOKUP(D197,$AD$1:$AE$12,2,0)</f>
        <v>Outubro</v>
      </c>
      <c r="F197">
        <f t="shared" ref="F197:F260" si="15">YEAR(A197)</f>
        <v>1980</v>
      </c>
      <c r="G197" t="str">
        <f>IF(AND(MENU!$AD$18='Juros '!E197,MENU!$AE$19='Juros '!F197),"OK","NÃO OK")</f>
        <v>NÃO OK</v>
      </c>
      <c r="H197" s="37" t="b">
        <f>IF(MENU!$C$10=2027,IF(G197="OK",SUM(B197:$B$690),0))</f>
        <v>0</v>
      </c>
      <c r="I197" s="37" t="b">
        <f>IF(MENU!$C$10=2026,IF(G197="OK",SUM(B197:$B$690),0))</f>
        <v>0</v>
      </c>
      <c r="J197" s="37" t="b">
        <f>IF(MENU!$C$10=2025,IF(G197="OK",SUM(B197:$B$690),0))</f>
        <v>0</v>
      </c>
      <c r="K197" s="37" t="b">
        <f>IF(MENU!$C$10=2024,IF(G197="OK",SUM(B197:$B$690),0))</f>
        <v>0</v>
      </c>
      <c r="L197" s="37" t="b">
        <f>IF(MENU!$C$10=2023,IF(G197="OK",SUM(B197:$B$690),0))</f>
        <v>0</v>
      </c>
      <c r="M197" s="37" t="b">
        <f>IF(MENU!$C$10=2022,IF(G197="OK",SUM(B197:$B$685),0))</f>
        <v>0</v>
      </c>
      <c r="N197" s="37" t="b">
        <f>IF(MENU!$C$10=2021,IF(G197="OK",SUM(B197:$B$673),0))</f>
        <v>0</v>
      </c>
      <c r="O197" s="37" t="b">
        <f>IF(MENU!$C$10=2020,IF(G197="OK",SUM(B197:$B$661,$B$680:$B$690),0))</f>
        <v>0</v>
      </c>
      <c r="P197" s="37" t="b">
        <f>IF(MENU!$C$10=2019,IF(G197="OK",SUM(B197:$B$649,$B$668:$B$690),0))</f>
        <v>0</v>
      </c>
      <c r="Q197">
        <f>IF(MENU!$C$10=2018,IF(G197="OK",SUM(B197:$B$637,$B$656:$B$690),0))</f>
        <v>0</v>
      </c>
      <c r="S197" t="e">
        <f>IF(AND(#REF!='Juros '!E197,#REF!='Juros '!F197),"OK","NÃO OK")</f>
        <v>#REF!</v>
      </c>
      <c r="T197" s="37" t="e">
        <f>IF(#REF!=2020,IF(S197="OK",SUM(B197:$B$661,$B$680:$B$690),0))</f>
        <v>#REF!</v>
      </c>
      <c r="V197" t="e">
        <f>IF(AND(#REF!='Juros '!E197,#REF!='Juros '!F197),"OK","NÃO OK")</f>
        <v>#REF!</v>
      </c>
      <c r="W197" s="37" t="e">
        <f>IF(#REF!=2020,IF(V197="OK",SUM($B197:B$661,$B$680:$B$690),0))</f>
        <v>#REF!</v>
      </c>
      <c r="Y197" t="e">
        <f>IF(AND(#REF!='Juros '!E197,#REF!='Juros '!F197),"OK","NÃO OK")</f>
        <v>#REF!</v>
      </c>
      <c r="Z197" s="37" t="e">
        <f>IF(#REF!=2020,IF(Y197="OK",SUM($B197:B$661,$B$680:$B$690),0))</f>
        <v>#REF!</v>
      </c>
    </row>
    <row r="198" spans="1:26">
      <c r="A198" s="31">
        <v>29526</v>
      </c>
      <c r="B198" s="32">
        <v>5.0000000000000001E-3</v>
      </c>
      <c r="C198">
        <f t="shared" si="12"/>
        <v>11</v>
      </c>
      <c r="D198">
        <f t="shared" si="13"/>
        <v>11</v>
      </c>
      <c r="E198" t="str">
        <f t="shared" si="14"/>
        <v>Novembro</v>
      </c>
      <c r="F198">
        <f t="shared" si="15"/>
        <v>1980</v>
      </c>
      <c r="G198" t="str">
        <f>IF(AND(MENU!$AD$18='Juros '!E198,MENU!$AE$19='Juros '!F198),"OK","NÃO OK")</f>
        <v>NÃO OK</v>
      </c>
      <c r="H198" s="37" t="b">
        <f>IF(MENU!$C$10=2027,IF(G198="OK",SUM(B198:$B$690),0))</f>
        <v>0</v>
      </c>
      <c r="I198" s="37" t="b">
        <f>IF(MENU!$C$10=2026,IF(G198="OK",SUM(B198:$B$690),0))</f>
        <v>0</v>
      </c>
      <c r="J198" s="37" t="b">
        <f>IF(MENU!$C$10=2025,IF(G198="OK",SUM(B198:$B$690),0))</f>
        <v>0</v>
      </c>
      <c r="K198" s="37" t="b">
        <f>IF(MENU!$C$10=2024,IF(G198="OK",SUM(B198:$B$690),0))</f>
        <v>0</v>
      </c>
      <c r="L198" s="37" t="b">
        <f>IF(MENU!$C$10=2023,IF(G198="OK",SUM(B198:$B$690),0))</f>
        <v>0</v>
      </c>
      <c r="M198" s="37" t="b">
        <f>IF(MENU!$C$10=2022,IF(G198="OK",SUM(B198:$B$685),0))</f>
        <v>0</v>
      </c>
      <c r="N198" s="37" t="b">
        <f>IF(MENU!$C$10=2021,IF(G198="OK",SUM(B198:$B$673),0))</f>
        <v>0</v>
      </c>
      <c r="O198" s="37" t="b">
        <f>IF(MENU!$C$10=2020,IF(G198="OK",SUM(B198:$B$661,$B$680:$B$690),0))</f>
        <v>0</v>
      </c>
      <c r="P198" s="37" t="b">
        <f>IF(MENU!$C$10=2019,IF(G198="OK",SUM(B198:$B$649,$B$668:$B$690),0))</f>
        <v>0</v>
      </c>
      <c r="Q198">
        <f>IF(MENU!$C$10=2018,IF(G198="OK",SUM(B198:$B$637,$B$656:$B$690),0))</f>
        <v>0</v>
      </c>
      <c r="S198" t="e">
        <f>IF(AND(#REF!='Juros '!E198,#REF!='Juros '!F198),"OK","NÃO OK")</f>
        <v>#REF!</v>
      </c>
      <c r="T198" s="37" t="e">
        <f>IF(#REF!=2020,IF(S198="OK",SUM(B198:$B$661,$B$680:$B$690),0))</f>
        <v>#REF!</v>
      </c>
      <c r="V198" t="e">
        <f>IF(AND(#REF!='Juros '!E198,#REF!='Juros '!F198),"OK","NÃO OK")</f>
        <v>#REF!</v>
      </c>
      <c r="W198" s="37" t="e">
        <f>IF(#REF!=2020,IF(V198="OK",SUM($B198:B$661,$B$680:$B$690),0))</f>
        <v>#REF!</v>
      </c>
      <c r="Y198" t="e">
        <f>IF(AND(#REF!='Juros '!E198,#REF!='Juros '!F198),"OK","NÃO OK")</f>
        <v>#REF!</v>
      </c>
      <c r="Z198" s="37" t="e">
        <f>IF(#REF!=2020,IF(Y198="OK",SUM($B198:B$661,$B$680:$B$690),0))</f>
        <v>#REF!</v>
      </c>
    </row>
    <row r="199" spans="1:26">
      <c r="A199" s="31">
        <v>29556</v>
      </c>
      <c r="B199" s="32">
        <v>5.0000000000000001E-3</v>
      </c>
      <c r="C199">
        <f t="shared" si="12"/>
        <v>12</v>
      </c>
      <c r="D199">
        <f t="shared" si="13"/>
        <v>12</v>
      </c>
      <c r="E199" t="str">
        <f t="shared" si="14"/>
        <v>Dezembro</v>
      </c>
      <c r="F199">
        <f t="shared" si="15"/>
        <v>1980</v>
      </c>
      <c r="G199" t="str">
        <f>IF(AND(MENU!$AD$18='Juros '!E199,MENU!$AE$19='Juros '!F199),"OK","NÃO OK")</f>
        <v>NÃO OK</v>
      </c>
      <c r="H199" s="37" t="b">
        <f>IF(MENU!$C$10=2027,IF(G199="OK",SUM(B199:$B$690),0))</f>
        <v>0</v>
      </c>
      <c r="I199" s="37" t="b">
        <f>IF(MENU!$C$10=2026,IF(G199="OK",SUM(B199:$B$690),0))</f>
        <v>0</v>
      </c>
      <c r="J199" s="37" t="b">
        <f>IF(MENU!$C$10=2025,IF(G199="OK",SUM(B199:$B$690),0))</f>
        <v>0</v>
      </c>
      <c r="K199" s="37" t="b">
        <f>IF(MENU!$C$10=2024,IF(G199="OK",SUM(B199:$B$690),0))</f>
        <v>0</v>
      </c>
      <c r="L199" s="37" t="b">
        <f>IF(MENU!$C$10=2023,IF(G199="OK",SUM(B199:$B$690),0))</f>
        <v>0</v>
      </c>
      <c r="M199" s="37" t="b">
        <f>IF(MENU!$C$10=2022,IF(G199="OK",SUM(B199:$B$685),0))</f>
        <v>0</v>
      </c>
      <c r="N199" s="37" t="b">
        <f>IF(MENU!$C$10=2021,IF(G199="OK",SUM(B199:$B$673),0))</f>
        <v>0</v>
      </c>
      <c r="O199" s="37" t="b">
        <f>IF(MENU!$C$10=2020,IF(G199="OK",SUM(B199:$B$661,$B$680:$B$690),0))</f>
        <v>0</v>
      </c>
      <c r="P199" s="37" t="b">
        <f>IF(MENU!$C$10=2019,IF(G199="OK",SUM(B199:$B$649,$B$668:$B$690),0))</f>
        <v>0</v>
      </c>
      <c r="Q199">
        <f>IF(MENU!$C$10=2018,IF(G199="OK",SUM(B199:$B$637,$B$656:$B$690),0))</f>
        <v>0</v>
      </c>
      <c r="S199" t="e">
        <f>IF(AND(#REF!='Juros '!E199,#REF!='Juros '!F199),"OK","NÃO OK")</f>
        <v>#REF!</v>
      </c>
      <c r="T199" s="37" t="e">
        <f>IF(#REF!=2020,IF(S199="OK",SUM(B199:$B$661,$B$680:$B$690),0))</f>
        <v>#REF!</v>
      </c>
      <c r="V199" t="e">
        <f>IF(AND(#REF!='Juros '!E199,#REF!='Juros '!F199),"OK","NÃO OK")</f>
        <v>#REF!</v>
      </c>
      <c r="W199" s="37" t="e">
        <f>IF(#REF!=2020,IF(V199="OK",SUM($B199:B$661,$B$680:$B$690),0))</f>
        <v>#REF!</v>
      </c>
      <c r="Y199" t="e">
        <f>IF(AND(#REF!='Juros '!E199,#REF!='Juros '!F199),"OK","NÃO OK")</f>
        <v>#REF!</v>
      </c>
      <c r="Z199" s="37" t="e">
        <f>IF(#REF!=2020,IF(Y199="OK",SUM($B199:B$661,$B$680:$B$690),0))</f>
        <v>#REF!</v>
      </c>
    </row>
    <row r="200" spans="1:26">
      <c r="A200" s="31">
        <v>29587</v>
      </c>
      <c r="B200" s="32">
        <v>5.0000000000000001E-3</v>
      </c>
      <c r="C200">
        <f t="shared" si="12"/>
        <v>1</v>
      </c>
      <c r="D200">
        <f t="shared" si="13"/>
        <v>1</v>
      </c>
      <c r="E200" t="str">
        <f t="shared" si="14"/>
        <v>Janeiro</v>
      </c>
      <c r="F200">
        <f t="shared" si="15"/>
        <v>1981</v>
      </c>
      <c r="G200" t="str">
        <f>IF(AND(MENU!$AD$18='Juros '!E200,MENU!$AE$19='Juros '!F200),"OK","NÃO OK")</f>
        <v>NÃO OK</v>
      </c>
      <c r="H200" s="37" t="b">
        <f>IF(MENU!$C$10=2027,IF(G200="OK",SUM(B200:$B$690),0))</f>
        <v>0</v>
      </c>
      <c r="I200" s="37" t="b">
        <f>IF(MENU!$C$10=2026,IF(G200="OK",SUM(B200:$B$690),0))</f>
        <v>0</v>
      </c>
      <c r="J200" s="37" t="b">
        <f>IF(MENU!$C$10=2025,IF(G200="OK",SUM(B200:$B$690),0))</f>
        <v>0</v>
      </c>
      <c r="K200" s="37" t="b">
        <f>IF(MENU!$C$10=2024,IF(G200="OK",SUM(B200:$B$690),0))</f>
        <v>0</v>
      </c>
      <c r="L200" s="37" t="b">
        <f>IF(MENU!$C$10=2023,IF(G200="OK",SUM(B200:$B$690),0))</f>
        <v>0</v>
      </c>
      <c r="M200" s="37" t="b">
        <f>IF(MENU!$C$10=2022,IF(G200="OK",SUM(B200:$B$685),0))</f>
        <v>0</v>
      </c>
      <c r="N200" s="37" t="b">
        <f>IF(MENU!$C$10=2021,IF(G200="OK",SUM(B200:$B$673),0))</f>
        <v>0</v>
      </c>
      <c r="O200" s="37" t="b">
        <f>IF(MENU!$C$10=2020,IF(G200="OK",SUM(B200:$B$661,$B$680:$B$690),0))</f>
        <v>0</v>
      </c>
      <c r="P200" s="37" t="b">
        <f>IF(MENU!$C$10=2019,IF(G200="OK",SUM(B200:$B$649,$B$668:$B$690),0))</f>
        <v>0</v>
      </c>
      <c r="Q200">
        <f>IF(MENU!$C$10=2018,IF(G200="OK",SUM(B200:$B$637,$B$656:$B$690),0))</f>
        <v>0</v>
      </c>
      <c r="S200" t="e">
        <f>IF(AND(#REF!='Juros '!E200,#REF!='Juros '!F200),"OK","NÃO OK")</f>
        <v>#REF!</v>
      </c>
      <c r="T200" s="37" t="e">
        <f>IF(#REF!=2020,IF(S200="OK",SUM(B200:$B$661,$B$680:$B$690),0))</f>
        <v>#REF!</v>
      </c>
      <c r="V200" t="e">
        <f>IF(AND(#REF!='Juros '!E200,#REF!='Juros '!F200),"OK","NÃO OK")</f>
        <v>#REF!</v>
      </c>
      <c r="W200" s="37" t="e">
        <f>IF(#REF!=2020,IF(V200="OK",SUM($B200:B$661,$B$680:$B$690),0))</f>
        <v>#REF!</v>
      </c>
      <c r="Y200" t="e">
        <f>IF(AND(#REF!='Juros '!E200,#REF!='Juros '!F200),"OK","NÃO OK")</f>
        <v>#REF!</v>
      </c>
      <c r="Z200" s="37" t="e">
        <f>IF(#REF!=2020,IF(Y200="OK",SUM($B200:B$661,$B$680:$B$690),0))</f>
        <v>#REF!</v>
      </c>
    </row>
    <row r="201" spans="1:26">
      <c r="A201" s="31">
        <v>29618</v>
      </c>
      <c r="B201" s="32">
        <v>5.0000000000000001E-3</v>
      </c>
      <c r="C201">
        <f t="shared" si="12"/>
        <v>2</v>
      </c>
      <c r="D201">
        <f t="shared" si="13"/>
        <v>2</v>
      </c>
      <c r="E201" t="str">
        <f t="shared" si="14"/>
        <v>Fevereiro</v>
      </c>
      <c r="F201">
        <f t="shared" si="15"/>
        <v>1981</v>
      </c>
      <c r="G201" t="str">
        <f>IF(AND(MENU!$AD$18='Juros '!E201,MENU!$AE$19='Juros '!F201),"OK","NÃO OK")</f>
        <v>NÃO OK</v>
      </c>
      <c r="H201" s="37" t="b">
        <f>IF(MENU!$C$10=2027,IF(G201="OK",SUM(B201:$B$690),0))</f>
        <v>0</v>
      </c>
      <c r="I201" s="37" t="b">
        <f>IF(MENU!$C$10=2026,IF(G201="OK",SUM(B201:$B$690),0))</f>
        <v>0</v>
      </c>
      <c r="J201" s="37" t="b">
        <f>IF(MENU!$C$10=2025,IF(G201="OK",SUM(B201:$B$690),0))</f>
        <v>0</v>
      </c>
      <c r="K201" s="37" t="b">
        <f>IF(MENU!$C$10=2024,IF(G201="OK",SUM(B201:$B$690),0))</f>
        <v>0</v>
      </c>
      <c r="L201" s="37" t="b">
        <f>IF(MENU!$C$10=2023,IF(G201="OK",SUM(B201:$B$690),0))</f>
        <v>0</v>
      </c>
      <c r="M201" s="37" t="b">
        <f>IF(MENU!$C$10=2022,IF(G201="OK",SUM(B201:$B$685),0))</f>
        <v>0</v>
      </c>
      <c r="N201" s="37" t="b">
        <f>IF(MENU!$C$10=2021,IF(G201="OK",SUM(B201:$B$673),0))</f>
        <v>0</v>
      </c>
      <c r="O201" s="37" t="b">
        <f>IF(MENU!$C$10=2020,IF(G201="OK",SUM(B201:$B$661,$B$680:$B$690),0))</f>
        <v>0</v>
      </c>
      <c r="P201" s="37" t="b">
        <f>IF(MENU!$C$10=2019,IF(G201="OK",SUM(B201:$B$649,$B$668:$B$690),0))</f>
        <v>0</v>
      </c>
      <c r="Q201">
        <f>IF(MENU!$C$10=2018,IF(G201="OK",SUM(B201:$B$637,$B$656:$B$690),0))</f>
        <v>0</v>
      </c>
      <c r="S201" t="e">
        <f>IF(AND(#REF!='Juros '!E201,#REF!='Juros '!F201),"OK","NÃO OK")</f>
        <v>#REF!</v>
      </c>
      <c r="T201" s="37" t="e">
        <f>IF(#REF!=2020,IF(S201="OK",SUM(B201:$B$661,$B$680:$B$690),0))</f>
        <v>#REF!</v>
      </c>
      <c r="V201" t="e">
        <f>IF(AND(#REF!='Juros '!E201,#REF!='Juros '!F201),"OK","NÃO OK")</f>
        <v>#REF!</v>
      </c>
      <c r="W201" s="37" t="e">
        <f>IF(#REF!=2020,IF(V201="OK",SUM($B201:B$661,$B$680:$B$690),0))</f>
        <v>#REF!</v>
      </c>
      <c r="Y201" t="e">
        <f>IF(AND(#REF!='Juros '!E201,#REF!='Juros '!F201),"OK","NÃO OK")</f>
        <v>#REF!</v>
      </c>
      <c r="Z201" s="37" t="e">
        <f>IF(#REF!=2020,IF(Y201="OK",SUM($B201:B$661,$B$680:$B$690),0))</f>
        <v>#REF!</v>
      </c>
    </row>
    <row r="202" spans="1:26">
      <c r="A202" s="31">
        <v>29646</v>
      </c>
      <c r="B202" s="32">
        <v>5.0000000000000001E-3</v>
      </c>
      <c r="C202">
        <f t="shared" si="12"/>
        <v>3</v>
      </c>
      <c r="D202">
        <f t="shared" si="13"/>
        <v>3</v>
      </c>
      <c r="E202" t="str">
        <f t="shared" si="14"/>
        <v>Março</v>
      </c>
      <c r="F202">
        <f t="shared" si="15"/>
        <v>1981</v>
      </c>
      <c r="G202" t="str">
        <f>IF(AND(MENU!$AD$18='Juros '!E202,MENU!$AE$19='Juros '!F202),"OK","NÃO OK")</f>
        <v>NÃO OK</v>
      </c>
      <c r="H202" s="37" t="b">
        <f>IF(MENU!$C$10=2027,IF(G202="OK",SUM(B202:$B$690),0))</f>
        <v>0</v>
      </c>
      <c r="I202" s="37" t="b">
        <f>IF(MENU!$C$10=2026,IF(G202="OK",SUM(B202:$B$690),0))</f>
        <v>0</v>
      </c>
      <c r="J202" s="37" t="b">
        <f>IF(MENU!$C$10=2025,IF(G202="OK",SUM(B202:$B$690),0))</f>
        <v>0</v>
      </c>
      <c r="K202" s="37" t="b">
        <f>IF(MENU!$C$10=2024,IF(G202="OK",SUM(B202:$B$690),0))</f>
        <v>0</v>
      </c>
      <c r="L202" s="37" t="b">
        <f>IF(MENU!$C$10=2023,IF(G202="OK",SUM(B202:$B$690),0))</f>
        <v>0</v>
      </c>
      <c r="M202" s="37" t="b">
        <f>IF(MENU!$C$10=2022,IF(G202="OK",SUM(B202:$B$685),0))</f>
        <v>0</v>
      </c>
      <c r="N202" s="37" t="b">
        <f>IF(MENU!$C$10=2021,IF(G202="OK",SUM(B202:$B$673),0))</f>
        <v>0</v>
      </c>
      <c r="O202" s="37" t="b">
        <f>IF(MENU!$C$10=2020,IF(G202="OK",SUM(B202:$B$661,$B$680:$B$690),0))</f>
        <v>0</v>
      </c>
      <c r="P202" s="37" t="b">
        <f>IF(MENU!$C$10=2019,IF(G202="OK",SUM(B202:$B$649,$B$668:$B$690),0))</f>
        <v>0</v>
      </c>
      <c r="Q202">
        <f>IF(MENU!$C$10=2018,IF(G202="OK",SUM(B202:$B$637,$B$656:$B$690),0))</f>
        <v>0</v>
      </c>
      <c r="S202" t="e">
        <f>IF(AND(#REF!='Juros '!E202,#REF!='Juros '!F202),"OK","NÃO OK")</f>
        <v>#REF!</v>
      </c>
      <c r="T202" s="37" t="e">
        <f>IF(#REF!=2020,IF(S202="OK",SUM(B202:$B$661,$B$680:$B$690),0))</f>
        <v>#REF!</v>
      </c>
      <c r="V202" t="e">
        <f>IF(AND(#REF!='Juros '!E202,#REF!='Juros '!F202),"OK","NÃO OK")</f>
        <v>#REF!</v>
      </c>
      <c r="W202" s="37" t="e">
        <f>IF(#REF!=2020,IF(V202="OK",SUM($B202:B$661,$B$680:$B$690),0))</f>
        <v>#REF!</v>
      </c>
      <c r="Y202" t="e">
        <f>IF(AND(#REF!='Juros '!E202,#REF!='Juros '!F202),"OK","NÃO OK")</f>
        <v>#REF!</v>
      </c>
      <c r="Z202" s="37" t="e">
        <f>IF(#REF!=2020,IF(Y202="OK",SUM($B202:B$661,$B$680:$B$690),0))</f>
        <v>#REF!</v>
      </c>
    </row>
    <row r="203" spans="1:26">
      <c r="A203" s="31">
        <v>29677</v>
      </c>
      <c r="B203" s="32">
        <v>5.0000000000000001E-3</v>
      </c>
      <c r="C203">
        <f t="shared" si="12"/>
        <v>4</v>
      </c>
      <c r="D203">
        <f t="shared" si="13"/>
        <v>4</v>
      </c>
      <c r="E203" t="str">
        <f t="shared" si="14"/>
        <v>Abril</v>
      </c>
      <c r="F203">
        <f t="shared" si="15"/>
        <v>1981</v>
      </c>
      <c r="G203" t="str">
        <f>IF(AND(MENU!$AD$18='Juros '!E203,MENU!$AE$19='Juros '!F203),"OK","NÃO OK")</f>
        <v>NÃO OK</v>
      </c>
      <c r="H203" s="37" t="b">
        <f>IF(MENU!$C$10=2027,IF(G203="OK",SUM(B203:$B$690),0))</f>
        <v>0</v>
      </c>
      <c r="I203" s="37" t="b">
        <f>IF(MENU!$C$10=2026,IF(G203="OK",SUM(B203:$B$690),0))</f>
        <v>0</v>
      </c>
      <c r="J203" s="37" t="b">
        <f>IF(MENU!$C$10=2025,IF(G203="OK",SUM(B203:$B$690),0))</f>
        <v>0</v>
      </c>
      <c r="K203" s="37" t="b">
        <f>IF(MENU!$C$10=2024,IF(G203="OK",SUM(B203:$B$690),0))</f>
        <v>0</v>
      </c>
      <c r="L203" s="37" t="b">
        <f>IF(MENU!$C$10=2023,IF(G203="OK",SUM(B203:$B$690),0))</f>
        <v>0</v>
      </c>
      <c r="M203" s="37" t="b">
        <f>IF(MENU!$C$10=2022,IF(G203="OK",SUM(B203:$B$685),0))</f>
        <v>0</v>
      </c>
      <c r="N203" s="37" t="b">
        <f>IF(MENU!$C$10=2021,IF(G203="OK",SUM(B203:$B$673),0))</f>
        <v>0</v>
      </c>
      <c r="O203" s="37" t="b">
        <f>IF(MENU!$C$10=2020,IF(G203="OK",SUM(B203:$B$661,$B$680:$B$690),0))</f>
        <v>0</v>
      </c>
      <c r="P203" s="37" t="b">
        <f>IF(MENU!$C$10=2019,IF(G203="OK",SUM(B203:$B$649,$B$668:$B$690),0))</f>
        <v>0</v>
      </c>
      <c r="Q203">
        <f>IF(MENU!$C$10=2018,IF(G203="OK",SUM(B203:$B$637,$B$656:$B$690),0))</f>
        <v>0</v>
      </c>
      <c r="S203" t="e">
        <f>IF(AND(#REF!='Juros '!E203,#REF!='Juros '!F203),"OK","NÃO OK")</f>
        <v>#REF!</v>
      </c>
      <c r="T203" s="37" t="e">
        <f>IF(#REF!=2020,IF(S203="OK",SUM(B203:$B$661,$B$680:$B$690),0))</f>
        <v>#REF!</v>
      </c>
      <c r="V203" t="e">
        <f>IF(AND(#REF!='Juros '!E203,#REF!='Juros '!F203),"OK","NÃO OK")</f>
        <v>#REF!</v>
      </c>
      <c r="W203" s="37" t="e">
        <f>IF(#REF!=2020,IF(V203="OK",SUM($B203:B$661,$B$680:$B$690),0))</f>
        <v>#REF!</v>
      </c>
      <c r="Y203" t="e">
        <f>IF(AND(#REF!='Juros '!E203,#REF!='Juros '!F203),"OK","NÃO OK")</f>
        <v>#REF!</v>
      </c>
      <c r="Z203" s="37" t="e">
        <f>IF(#REF!=2020,IF(Y203="OK",SUM($B203:B$661,$B$680:$B$690),0))</f>
        <v>#REF!</v>
      </c>
    </row>
    <row r="204" spans="1:26">
      <c r="A204" s="31">
        <v>29707</v>
      </c>
      <c r="B204" s="32">
        <v>5.0000000000000001E-3</v>
      </c>
      <c r="C204">
        <f t="shared" si="12"/>
        <v>5</v>
      </c>
      <c r="D204">
        <f t="shared" si="13"/>
        <v>5</v>
      </c>
      <c r="E204" t="str">
        <f t="shared" si="14"/>
        <v>Maio</v>
      </c>
      <c r="F204">
        <f t="shared" si="15"/>
        <v>1981</v>
      </c>
      <c r="G204" t="str">
        <f>IF(AND(MENU!$AD$18='Juros '!E204,MENU!$AE$19='Juros '!F204),"OK","NÃO OK")</f>
        <v>NÃO OK</v>
      </c>
      <c r="H204" s="37" t="b">
        <f>IF(MENU!$C$10=2027,IF(G204="OK",SUM(B204:$B$690),0))</f>
        <v>0</v>
      </c>
      <c r="I204" s="37" t="b">
        <f>IF(MENU!$C$10=2026,IF(G204="OK",SUM(B204:$B$690),0))</f>
        <v>0</v>
      </c>
      <c r="J204" s="37" t="b">
        <f>IF(MENU!$C$10=2025,IF(G204="OK",SUM(B204:$B$690),0))</f>
        <v>0</v>
      </c>
      <c r="K204" s="37" t="b">
        <f>IF(MENU!$C$10=2024,IF(G204="OK",SUM(B204:$B$690),0))</f>
        <v>0</v>
      </c>
      <c r="L204" s="37" t="b">
        <f>IF(MENU!$C$10=2023,IF(G204="OK",SUM(B204:$B$690),0))</f>
        <v>0</v>
      </c>
      <c r="M204" s="37" t="b">
        <f>IF(MENU!$C$10=2022,IF(G204="OK",SUM(B204:$B$685),0))</f>
        <v>0</v>
      </c>
      <c r="N204" s="37" t="b">
        <f>IF(MENU!$C$10=2021,IF(G204="OK",SUM(B204:$B$673),0))</f>
        <v>0</v>
      </c>
      <c r="O204" s="37" t="b">
        <f>IF(MENU!$C$10=2020,IF(G204="OK",SUM(B204:$B$661,$B$680:$B$690),0))</f>
        <v>0</v>
      </c>
      <c r="P204" s="37" t="b">
        <f>IF(MENU!$C$10=2019,IF(G204="OK",SUM(B204:$B$649,$B$668:$B$690),0))</f>
        <v>0</v>
      </c>
      <c r="Q204">
        <f>IF(MENU!$C$10=2018,IF(G204="OK",SUM(B204:$B$637,$B$656:$B$690),0))</f>
        <v>0</v>
      </c>
      <c r="S204" t="e">
        <f>IF(AND(#REF!='Juros '!E204,#REF!='Juros '!F204),"OK","NÃO OK")</f>
        <v>#REF!</v>
      </c>
      <c r="T204" s="37" t="e">
        <f>IF(#REF!=2020,IF(S204="OK",SUM(B204:$B$661,$B$680:$B$690),0))</f>
        <v>#REF!</v>
      </c>
      <c r="V204" t="e">
        <f>IF(AND(#REF!='Juros '!E204,#REF!='Juros '!F204),"OK","NÃO OK")</f>
        <v>#REF!</v>
      </c>
      <c r="W204" s="37" t="e">
        <f>IF(#REF!=2020,IF(V204="OK",SUM($B204:B$661,$B$680:$B$690),0))</f>
        <v>#REF!</v>
      </c>
      <c r="Y204" t="e">
        <f>IF(AND(#REF!='Juros '!E204,#REF!='Juros '!F204),"OK","NÃO OK")</f>
        <v>#REF!</v>
      </c>
      <c r="Z204" s="37" t="e">
        <f>IF(#REF!=2020,IF(Y204="OK",SUM($B204:B$661,$B$680:$B$690),0))</f>
        <v>#REF!</v>
      </c>
    </row>
    <row r="205" spans="1:26">
      <c r="A205" s="31">
        <v>29738</v>
      </c>
      <c r="B205" s="32">
        <v>5.0000000000000001E-3</v>
      </c>
      <c r="C205">
        <f t="shared" si="12"/>
        <v>6</v>
      </c>
      <c r="D205">
        <f t="shared" si="13"/>
        <v>6</v>
      </c>
      <c r="E205" t="str">
        <f t="shared" si="14"/>
        <v>Junho</v>
      </c>
      <c r="F205">
        <f t="shared" si="15"/>
        <v>1981</v>
      </c>
      <c r="G205" t="str">
        <f>IF(AND(MENU!$AD$18='Juros '!E205,MENU!$AE$19='Juros '!F205),"OK","NÃO OK")</f>
        <v>NÃO OK</v>
      </c>
      <c r="H205" s="37" t="b">
        <f>IF(MENU!$C$10=2027,IF(G205="OK",SUM(B205:$B$690),0))</f>
        <v>0</v>
      </c>
      <c r="I205" s="37" t="b">
        <f>IF(MENU!$C$10=2026,IF(G205="OK",SUM(B205:$B$690),0))</f>
        <v>0</v>
      </c>
      <c r="J205" s="37" t="b">
        <f>IF(MENU!$C$10=2025,IF(G205="OK",SUM(B205:$B$690),0))</f>
        <v>0</v>
      </c>
      <c r="K205" s="37" t="b">
        <f>IF(MENU!$C$10=2024,IF(G205="OK",SUM(B205:$B$690),0))</f>
        <v>0</v>
      </c>
      <c r="L205" s="37" t="b">
        <f>IF(MENU!$C$10=2023,IF(G205="OK",SUM(B205:$B$690),0))</f>
        <v>0</v>
      </c>
      <c r="M205" s="37" t="b">
        <f>IF(MENU!$C$10=2022,IF(G205="OK",SUM(B205:$B$685),0))</f>
        <v>0</v>
      </c>
      <c r="N205" s="37" t="b">
        <f>IF(MENU!$C$10=2021,IF(G205="OK",SUM(B205:$B$673),0))</f>
        <v>0</v>
      </c>
      <c r="O205" s="37" t="b">
        <f>IF(MENU!$C$10=2020,IF(G205="OK",SUM(B205:$B$661,$B$680:$B$690),0))</f>
        <v>0</v>
      </c>
      <c r="P205" s="37" t="b">
        <f>IF(MENU!$C$10=2019,IF(G205="OK",SUM(B205:$B$649,$B$668:$B$690),0))</f>
        <v>0</v>
      </c>
      <c r="Q205">
        <f>IF(MENU!$C$10=2018,IF(G205="OK",SUM(B205:$B$637,$B$656:$B$690),0))</f>
        <v>0</v>
      </c>
      <c r="S205" t="e">
        <f>IF(AND(#REF!='Juros '!E205,#REF!='Juros '!F205),"OK","NÃO OK")</f>
        <v>#REF!</v>
      </c>
      <c r="T205" s="37" t="e">
        <f>IF(#REF!=2020,IF(S205="OK",SUM(B205:$B$661,$B$680:$B$690),0))</f>
        <v>#REF!</v>
      </c>
      <c r="V205" t="e">
        <f>IF(AND(#REF!='Juros '!E205,#REF!='Juros '!F205),"OK","NÃO OK")</f>
        <v>#REF!</v>
      </c>
      <c r="W205" s="37" t="e">
        <f>IF(#REF!=2020,IF(V205="OK",SUM($B205:B$661,$B$680:$B$690),0))</f>
        <v>#REF!</v>
      </c>
      <c r="Y205" t="e">
        <f>IF(AND(#REF!='Juros '!E205,#REF!='Juros '!F205),"OK","NÃO OK")</f>
        <v>#REF!</v>
      </c>
      <c r="Z205" s="37" t="e">
        <f>IF(#REF!=2020,IF(Y205="OK",SUM($B205:B$661,$B$680:$B$690),0))</f>
        <v>#REF!</v>
      </c>
    </row>
    <row r="206" spans="1:26">
      <c r="A206" s="31">
        <v>29768</v>
      </c>
      <c r="B206" s="32">
        <v>5.0000000000000001E-3</v>
      </c>
      <c r="C206">
        <f t="shared" si="12"/>
        <v>7</v>
      </c>
      <c r="D206">
        <f t="shared" si="13"/>
        <v>7</v>
      </c>
      <c r="E206" t="str">
        <f t="shared" si="14"/>
        <v>Julho</v>
      </c>
      <c r="F206">
        <f t="shared" si="15"/>
        <v>1981</v>
      </c>
      <c r="G206" t="str">
        <f>IF(AND(MENU!$AD$18='Juros '!E206,MENU!$AE$19='Juros '!F206),"OK","NÃO OK")</f>
        <v>NÃO OK</v>
      </c>
      <c r="H206" s="37" t="b">
        <f>IF(MENU!$C$10=2027,IF(G206="OK",SUM(B206:$B$690),0))</f>
        <v>0</v>
      </c>
      <c r="I206" s="37" t="b">
        <f>IF(MENU!$C$10=2026,IF(G206="OK",SUM(B206:$B$690),0))</f>
        <v>0</v>
      </c>
      <c r="J206" s="37" t="b">
        <f>IF(MENU!$C$10=2025,IF(G206="OK",SUM(B206:$B$690),0))</f>
        <v>0</v>
      </c>
      <c r="K206" s="37" t="b">
        <f>IF(MENU!$C$10=2024,IF(G206="OK",SUM(B206:$B$690),0))</f>
        <v>0</v>
      </c>
      <c r="L206" s="37" t="b">
        <f>IF(MENU!$C$10=2023,IF(G206="OK",SUM(B206:$B$690),0))</f>
        <v>0</v>
      </c>
      <c r="M206" s="37" t="b">
        <f>IF(MENU!$C$10=2022,IF(G206="OK",SUM(B206:$B$685),0))</f>
        <v>0</v>
      </c>
      <c r="N206" s="37" t="b">
        <f>IF(MENU!$C$10=2021,IF(G206="OK",SUM(B206:$B$673),0))</f>
        <v>0</v>
      </c>
      <c r="O206" s="37" t="b">
        <f>IF(MENU!$C$10=2020,IF(G206="OK",SUM(B206:$B$661,$B$680:$B$690),0))</f>
        <v>0</v>
      </c>
      <c r="P206" s="37" t="b">
        <f>IF(MENU!$C$10=2019,IF(G206="OK",SUM(B206:$B$649,$B$668:$B$690),0))</f>
        <v>0</v>
      </c>
      <c r="Q206">
        <f>IF(MENU!$C$10=2018,IF(G206="OK",SUM(B206:$B$637,$B$656:$B$690),0))</f>
        <v>0</v>
      </c>
      <c r="S206" t="e">
        <f>IF(AND(#REF!='Juros '!E206,#REF!='Juros '!F206),"OK","NÃO OK")</f>
        <v>#REF!</v>
      </c>
      <c r="T206" s="37" t="e">
        <f>IF(#REF!=2020,IF(S206="OK",SUM(B206:$B$661,$B$680:$B$690),0))</f>
        <v>#REF!</v>
      </c>
      <c r="V206" t="e">
        <f>IF(AND(#REF!='Juros '!E206,#REF!='Juros '!F206),"OK","NÃO OK")</f>
        <v>#REF!</v>
      </c>
      <c r="W206" s="37" t="e">
        <f>IF(#REF!=2020,IF(V206="OK",SUM($B206:B$661,$B$680:$B$690),0))</f>
        <v>#REF!</v>
      </c>
      <c r="Y206" t="e">
        <f>IF(AND(#REF!='Juros '!E206,#REF!='Juros '!F206),"OK","NÃO OK")</f>
        <v>#REF!</v>
      </c>
      <c r="Z206" s="37" t="e">
        <f>IF(#REF!=2020,IF(Y206="OK",SUM($B206:B$661,$B$680:$B$690),0))</f>
        <v>#REF!</v>
      </c>
    </row>
    <row r="207" spans="1:26">
      <c r="A207" s="31">
        <v>29799</v>
      </c>
      <c r="B207" s="32">
        <v>5.0000000000000001E-3</v>
      </c>
      <c r="C207">
        <f t="shared" si="12"/>
        <v>8</v>
      </c>
      <c r="D207">
        <f t="shared" si="13"/>
        <v>8</v>
      </c>
      <c r="E207" t="str">
        <f t="shared" si="14"/>
        <v>Agosto</v>
      </c>
      <c r="F207">
        <f t="shared" si="15"/>
        <v>1981</v>
      </c>
      <c r="G207" t="str">
        <f>IF(AND(MENU!$AD$18='Juros '!E207,MENU!$AE$19='Juros '!F207),"OK","NÃO OK")</f>
        <v>NÃO OK</v>
      </c>
      <c r="H207" s="37" t="b">
        <f>IF(MENU!$C$10=2027,IF(G207="OK",SUM(B207:$B$690),0))</f>
        <v>0</v>
      </c>
      <c r="I207" s="37" t="b">
        <f>IF(MENU!$C$10=2026,IF(G207="OK",SUM(B207:$B$690),0))</f>
        <v>0</v>
      </c>
      <c r="J207" s="37" t="b">
        <f>IF(MENU!$C$10=2025,IF(G207="OK",SUM(B207:$B$690),0))</f>
        <v>0</v>
      </c>
      <c r="K207" s="37" t="b">
        <f>IF(MENU!$C$10=2024,IF(G207="OK",SUM(B207:$B$690),0))</f>
        <v>0</v>
      </c>
      <c r="L207" s="37" t="b">
        <f>IF(MENU!$C$10=2023,IF(G207="OK",SUM(B207:$B$690),0))</f>
        <v>0</v>
      </c>
      <c r="M207" s="37" t="b">
        <f>IF(MENU!$C$10=2022,IF(G207="OK",SUM(B207:$B$685),0))</f>
        <v>0</v>
      </c>
      <c r="N207" s="37" t="b">
        <f>IF(MENU!$C$10=2021,IF(G207="OK",SUM(B207:$B$673),0))</f>
        <v>0</v>
      </c>
      <c r="O207" s="37" t="b">
        <f>IF(MENU!$C$10=2020,IF(G207="OK",SUM(B207:$B$661,$B$680:$B$690),0))</f>
        <v>0</v>
      </c>
      <c r="P207" s="37" t="b">
        <f>IF(MENU!$C$10=2019,IF(G207="OK",SUM(B207:$B$649,$B$668:$B$690),0))</f>
        <v>0</v>
      </c>
      <c r="Q207">
        <f>IF(MENU!$C$10=2018,IF(G207="OK",SUM(B207:$B$637,$B$656:$B$690),0))</f>
        <v>0</v>
      </c>
      <c r="S207" t="e">
        <f>IF(AND(#REF!='Juros '!E207,#REF!='Juros '!F207),"OK","NÃO OK")</f>
        <v>#REF!</v>
      </c>
      <c r="T207" s="37" t="e">
        <f>IF(#REF!=2020,IF(S207="OK",SUM(B207:$B$661,$B$680:$B$690),0))</f>
        <v>#REF!</v>
      </c>
      <c r="V207" t="e">
        <f>IF(AND(#REF!='Juros '!E207,#REF!='Juros '!F207),"OK","NÃO OK")</f>
        <v>#REF!</v>
      </c>
      <c r="W207" s="37" t="e">
        <f>IF(#REF!=2020,IF(V207="OK",SUM($B207:B$661,$B$680:$B$690),0))</f>
        <v>#REF!</v>
      </c>
      <c r="Y207" t="e">
        <f>IF(AND(#REF!='Juros '!E207,#REF!='Juros '!F207),"OK","NÃO OK")</f>
        <v>#REF!</v>
      </c>
      <c r="Z207" s="37" t="e">
        <f>IF(#REF!=2020,IF(Y207="OK",SUM($B207:B$661,$B$680:$B$690),0))</f>
        <v>#REF!</v>
      </c>
    </row>
    <row r="208" spans="1:26">
      <c r="A208" s="31">
        <v>29830</v>
      </c>
      <c r="B208" s="32">
        <v>5.0000000000000001E-3</v>
      </c>
      <c r="C208">
        <f t="shared" si="12"/>
        <v>9</v>
      </c>
      <c r="D208">
        <f t="shared" si="13"/>
        <v>9</v>
      </c>
      <c r="E208" t="str">
        <f t="shared" si="14"/>
        <v>Setembro</v>
      </c>
      <c r="F208">
        <f t="shared" si="15"/>
        <v>1981</v>
      </c>
      <c r="G208" t="str">
        <f>IF(AND(MENU!$AD$18='Juros '!E208,MENU!$AE$19='Juros '!F208),"OK","NÃO OK")</f>
        <v>NÃO OK</v>
      </c>
      <c r="H208" s="37" t="b">
        <f>IF(MENU!$C$10=2027,IF(G208="OK",SUM(B208:$B$690),0))</f>
        <v>0</v>
      </c>
      <c r="I208" s="37" t="b">
        <f>IF(MENU!$C$10=2026,IF(G208="OK",SUM(B208:$B$690),0))</f>
        <v>0</v>
      </c>
      <c r="J208" s="37" t="b">
        <f>IF(MENU!$C$10=2025,IF(G208="OK",SUM(B208:$B$690),0))</f>
        <v>0</v>
      </c>
      <c r="K208" s="37" t="b">
        <f>IF(MENU!$C$10=2024,IF(G208="OK",SUM(B208:$B$690),0))</f>
        <v>0</v>
      </c>
      <c r="L208" s="37" t="b">
        <f>IF(MENU!$C$10=2023,IF(G208="OK",SUM(B208:$B$690),0))</f>
        <v>0</v>
      </c>
      <c r="M208" s="37" t="b">
        <f>IF(MENU!$C$10=2022,IF(G208="OK",SUM(B208:$B$685),0))</f>
        <v>0</v>
      </c>
      <c r="N208" s="37" t="b">
        <f>IF(MENU!$C$10=2021,IF(G208="OK",SUM(B208:$B$673),0))</f>
        <v>0</v>
      </c>
      <c r="O208" s="37" t="b">
        <f>IF(MENU!$C$10=2020,IF(G208="OK",SUM(B208:$B$661,$B$680:$B$690),0))</f>
        <v>0</v>
      </c>
      <c r="P208" s="37" t="b">
        <f>IF(MENU!$C$10=2019,IF(G208="OK",SUM(B208:$B$649,$B$668:$B$690),0))</f>
        <v>0</v>
      </c>
      <c r="Q208">
        <f>IF(MENU!$C$10=2018,IF(G208="OK",SUM(B208:$B$637,$B$656:$B$690),0))</f>
        <v>0</v>
      </c>
      <c r="S208" t="e">
        <f>IF(AND(#REF!='Juros '!E208,#REF!='Juros '!F208),"OK","NÃO OK")</f>
        <v>#REF!</v>
      </c>
      <c r="T208" s="37" t="e">
        <f>IF(#REF!=2020,IF(S208="OK",SUM(B208:$B$661,$B$680:$B$690),0))</f>
        <v>#REF!</v>
      </c>
      <c r="V208" t="e">
        <f>IF(AND(#REF!='Juros '!E208,#REF!='Juros '!F208),"OK","NÃO OK")</f>
        <v>#REF!</v>
      </c>
      <c r="W208" s="37" t="e">
        <f>IF(#REF!=2020,IF(V208="OK",SUM($B208:B$661,$B$680:$B$690),0))</f>
        <v>#REF!</v>
      </c>
      <c r="Y208" t="e">
        <f>IF(AND(#REF!='Juros '!E208,#REF!='Juros '!F208),"OK","NÃO OK")</f>
        <v>#REF!</v>
      </c>
      <c r="Z208" s="37" t="e">
        <f>IF(#REF!=2020,IF(Y208="OK",SUM($B208:B$661,$B$680:$B$690),0))</f>
        <v>#REF!</v>
      </c>
    </row>
    <row r="209" spans="1:26">
      <c r="A209" s="31">
        <v>29860</v>
      </c>
      <c r="B209" s="32">
        <v>5.0000000000000001E-3</v>
      </c>
      <c r="C209">
        <f t="shared" si="12"/>
        <v>10</v>
      </c>
      <c r="D209">
        <f t="shared" si="13"/>
        <v>10</v>
      </c>
      <c r="E209" t="str">
        <f t="shared" si="14"/>
        <v>Outubro</v>
      </c>
      <c r="F209">
        <f t="shared" si="15"/>
        <v>1981</v>
      </c>
      <c r="G209" t="str">
        <f>IF(AND(MENU!$AD$18='Juros '!E209,MENU!$AE$19='Juros '!F209),"OK","NÃO OK")</f>
        <v>NÃO OK</v>
      </c>
      <c r="H209" s="37" t="b">
        <f>IF(MENU!$C$10=2027,IF(G209="OK",SUM(B209:$B$690),0))</f>
        <v>0</v>
      </c>
      <c r="I209" s="37" t="b">
        <f>IF(MENU!$C$10=2026,IF(G209="OK",SUM(B209:$B$690),0))</f>
        <v>0</v>
      </c>
      <c r="J209" s="37" t="b">
        <f>IF(MENU!$C$10=2025,IF(G209="OK",SUM(B209:$B$690),0))</f>
        <v>0</v>
      </c>
      <c r="K209" s="37" t="b">
        <f>IF(MENU!$C$10=2024,IF(G209="OK",SUM(B209:$B$690),0))</f>
        <v>0</v>
      </c>
      <c r="L209" s="37" t="b">
        <f>IF(MENU!$C$10=2023,IF(G209="OK",SUM(B209:$B$690),0))</f>
        <v>0</v>
      </c>
      <c r="M209" s="37" t="b">
        <f>IF(MENU!$C$10=2022,IF(G209="OK",SUM(B209:$B$685),0))</f>
        <v>0</v>
      </c>
      <c r="N209" s="37" t="b">
        <f>IF(MENU!$C$10=2021,IF(G209="OK",SUM(B209:$B$673),0))</f>
        <v>0</v>
      </c>
      <c r="O209" s="37" t="b">
        <f>IF(MENU!$C$10=2020,IF(G209="OK",SUM(B209:$B$661,$B$680:$B$690),0))</f>
        <v>0</v>
      </c>
      <c r="P209" s="37" t="b">
        <f>IF(MENU!$C$10=2019,IF(G209="OK",SUM(B209:$B$649,$B$668:$B$690),0))</f>
        <v>0</v>
      </c>
      <c r="Q209">
        <f>IF(MENU!$C$10=2018,IF(G209="OK",SUM(B209:$B$637,$B$656:$B$690),0))</f>
        <v>0</v>
      </c>
      <c r="S209" t="e">
        <f>IF(AND(#REF!='Juros '!E209,#REF!='Juros '!F209),"OK","NÃO OK")</f>
        <v>#REF!</v>
      </c>
      <c r="T209" s="37" t="e">
        <f>IF(#REF!=2020,IF(S209="OK",SUM(B209:$B$661,$B$680:$B$690),0))</f>
        <v>#REF!</v>
      </c>
      <c r="V209" t="e">
        <f>IF(AND(#REF!='Juros '!E209,#REF!='Juros '!F209),"OK","NÃO OK")</f>
        <v>#REF!</v>
      </c>
      <c r="W209" s="37" t="e">
        <f>IF(#REF!=2020,IF(V209="OK",SUM($B209:B$661,$B$680:$B$690),0))</f>
        <v>#REF!</v>
      </c>
      <c r="Y209" t="e">
        <f>IF(AND(#REF!='Juros '!E209,#REF!='Juros '!F209),"OK","NÃO OK")</f>
        <v>#REF!</v>
      </c>
      <c r="Z209" s="37" t="e">
        <f>IF(#REF!=2020,IF(Y209="OK",SUM($B209:B$661,$B$680:$B$690),0))</f>
        <v>#REF!</v>
      </c>
    </row>
    <row r="210" spans="1:26">
      <c r="A210" s="31">
        <v>29891</v>
      </c>
      <c r="B210" s="32">
        <v>5.0000000000000001E-3</v>
      </c>
      <c r="C210">
        <f t="shared" si="12"/>
        <v>11</v>
      </c>
      <c r="D210">
        <f t="shared" si="13"/>
        <v>11</v>
      </c>
      <c r="E210" t="str">
        <f t="shared" si="14"/>
        <v>Novembro</v>
      </c>
      <c r="F210">
        <f t="shared" si="15"/>
        <v>1981</v>
      </c>
      <c r="G210" t="str">
        <f>IF(AND(MENU!$AD$18='Juros '!E210,MENU!$AE$19='Juros '!F210),"OK","NÃO OK")</f>
        <v>NÃO OK</v>
      </c>
      <c r="H210" s="37" t="b">
        <f>IF(MENU!$C$10=2027,IF(G210="OK",SUM(B210:$B$690),0))</f>
        <v>0</v>
      </c>
      <c r="I210" s="37" t="b">
        <f>IF(MENU!$C$10=2026,IF(G210="OK",SUM(B210:$B$690),0))</f>
        <v>0</v>
      </c>
      <c r="J210" s="37" t="b">
        <f>IF(MENU!$C$10=2025,IF(G210="OK",SUM(B210:$B$690),0))</f>
        <v>0</v>
      </c>
      <c r="K210" s="37" t="b">
        <f>IF(MENU!$C$10=2024,IF(G210="OK",SUM(B210:$B$690),0))</f>
        <v>0</v>
      </c>
      <c r="L210" s="37" t="b">
        <f>IF(MENU!$C$10=2023,IF(G210="OK",SUM(B210:$B$690),0))</f>
        <v>0</v>
      </c>
      <c r="M210" s="37" t="b">
        <f>IF(MENU!$C$10=2022,IF(G210="OK",SUM(B210:$B$685),0))</f>
        <v>0</v>
      </c>
      <c r="N210" s="37" t="b">
        <f>IF(MENU!$C$10=2021,IF(G210="OK",SUM(B210:$B$673),0))</f>
        <v>0</v>
      </c>
      <c r="O210" s="37" t="b">
        <f>IF(MENU!$C$10=2020,IF(G210="OK",SUM(B210:$B$661,$B$680:$B$690),0))</f>
        <v>0</v>
      </c>
      <c r="P210" s="37" t="b">
        <f>IF(MENU!$C$10=2019,IF(G210="OK",SUM(B210:$B$649,$B$668:$B$690),0))</f>
        <v>0</v>
      </c>
      <c r="Q210">
        <f>IF(MENU!$C$10=2018,IF(G210="OK",SUM(B210:$B$637,$B$656:$B$690),0))</f>
        <v>0</v>
      </c>
      <c r="S210" t="e">
        <f>IF(AND(#REF!='Juros '!E210,#REF!='Juros '!F210),"OK","NÃO OK")</f>
        <v>#REF!</v>
      </c>
      <c r="T210" s="37" t="e">
        <f>IF(#REF!=2020,IF(S210="OK",SUM(B210:$B$661,$B$680:$B$690),0))</f>
        <v>#REF!</v>
      </c>
      <c r="V210" t="e">
        <f>IF(AND(#REF!='Juros '!E210,#REF!='Juros '!F210),"OK","NÃO OK")</f>
        <v>#REF!</v>
      </c>
      <c r="W210" s="37" t="e">
        <f>IF(#REF!=2020,IF(V210="OK",SUM($B210:B$661,$B$680:$B$690),0))</f>
        <v>#REF!</v>
      </c>
      <c r="Y210" t="e">
        <f>IF(AND(#REF!='Juros '!E210,#REF!='Juros '!F210),"OK","NÃO OK")</f>
        <v>#REF!</v>
      </c>
      <c r="Z210" s="37" t="e">
        <f>IF(#REF!=2020,IF(Y210="OK",SUM($B210:B$661,$B$680:$B$690),0))</f>
        <v>#REF!</v>
      </c>
    </row>
    <row r="211" spans="1:26">
      <c r="A211" s="31">
        <v>29921</v>
      </c>
      <c r="B211" s="32">
        <v>5.0000000000000001E-3</v>
      </c>
      <c r="C211">
        <f t="shared" si="12"/>
        <v>12</v>
      </c>
      <c r="D211">
        <f t="shared" si="13"/>
        <v>12</v>
      </c>
      <c r="E211" t="str">
        <f t="shared" si="14"/>
        <v>Dezembro</v>
      </c>
      <c r="F211">
        <f t="shared" si="15"/>
        <v>1981</v>
      </c>
      <c r="G211" t="str">
        <f>IF(AND(MENU!$AD$18='Juros '!E211,MENU!$AE$19='Juros '!F211),"OK","NÃO OK")</f>
        <v>NÃO OK</v>
      </c>
      <c r="H211" s="37" t="b">
        <f>IF(MENU!$C$10=2027,IF(G211="OK",SUM(B211:$B$690),0))</f>
        <v>0</v>
      </c>
      <c r="I211" s="37" t="b">
        <f>IF(MENU!$C$10=2026,IF(G211="OK",SUM(B211:$B$690),0))</f>
        <v>0</v>
      </c>
      <c r="J211" s="37" t="b">
        <f>IF(MENU!$C$10=2025,IF(G211="OK",SUM(B211:$B$690),0))</f>
        <v>0</v>
      </c>
      <c r="K211" s="37" t="b">
        <f>IF(MENU!$C$10=2024,IF(G211="OK",SUM(B211:$B$690),0))</f>
        <v>0</v>
      </c>
      <c r="L211" s="37" t="b">
        <f>IF(MENU!$C$10=2023,IF(G211="OK",SUM(B211:$B$690),0))</f>
        <v>0</v>
      </c>
      <c r="M211" s="37" t="b">
        <f>IF(MENU!$C$10=2022,IF(G211="OK",SUM(B211:$B$685),0))</f>
        <v>0</v>
      </c>
      <c r="N211" s="37" t="b">
        <f>IF(MENU!$C$10=2021,IF(G211="OK",SUM(B211:$B$673),0))</f>
        <v>0</v>
      </c>
      <c r="O211" s="37" t="b">
        <f>IF(MENU!$C$10=2020,IF(G211="OK",SUM(B211:$B$661,$B$680:$B$690),0))</f>
        <v>0</v>
      </c>
      <c r="P211" s="37" t="b">
        <f>IF(MENU!$C$10=2019,IF(G211="OK",SUM(B211:$B$649,$B$668:$B$690),0))</f>
        <v>0</v>
      </c>
      <c r="Q211">
        <f>IF(MENU!$C$10=2018,IF(G211="OK",SUM(B211:$B$637,$B$656:$B$690),0))</f>
        <v>0</v>
      </c>
      <c r="S211" t="e">
        <f>IF(AND(#REF!='Juros '!E211,#REF!='Juros '!F211),"OK","NÃO OK")</f>
        <v>#REF!</v>
      </c>
      <c r="T211" s="37" t="e">
        <f>IF(#REF!=2020,IF(S211="OK",SUM(B211:$B$661,$B$680:$B$690),0))</f>
        <v>#REF!</v>
      </c>
      <c r="V211" t="e">
        <f>IF(AND(#REF!='Juros '!E211,#REF!='Juros '!F211),"OK","NÃO OK")</f>
        <v>#REF!</v>
      </c>
      <c r="W211" s="37" t="e">
        <f>IF(#REF!=2020,IF(V211="OK",SUM($B211:B$661,$B$680:$B$690),0))</f>
        <v>#REF!</v>
      </c>
      <c r="Y211" t="e">
        <f>IF(AND(#REF!='Juros '!E211,#REF!='Juros '!F211),"OK","NÃO OK")</f>
        <v>#REF!</v>
      </c>
      <c r="Z211" s="37" t="e">
        <f>IF(#REF!=2020,IF(Y211="OK",SUM($B211:B$661,$B$680:$B$690),0))</f>
        <v>#REF!</v>
      </c>
    </row>
    <row r="212" spans="1:26">
      <c r="A212" s="31">
        <v>29952</v>
      </c>
      <c r="B212" s="32">
        <v>5.0000000000000001E-3</v>
      </c>
      <c r="C212">
        <f t="shared" si="12"/>
        <v>1</v>
      </c>
      <c r="D212">
        <f t="shared" si="13"/>
        <v>1</v>
      </c>
      <c r="E212" t="str">
        <f t="shared" si="14"/>
        <v>Janeiro</v>
      </c>
      <c r="F212">
        <f t="shared" si="15"/>
        <v>1982</v>
      </c>
      <c r="G212" t="str">
        <f>IF(AND(MENU!$AD$18='Juros '!E212,MENU!$AE$19='Juros '!F212),"OK","NÃO OK")</f>
        <v>NÃO OK</v>
      </c>
      <c r="H212" s="37" t="b">
        <f>IF(MENU!$C$10=2027,IF(G212="OK",SUM(B212:$B$690),0))</f>
        <v>0</v>
      </c>
      <c r="I212" s="37" t="b">
        <f>IF(MENU!$C$10=2026,IF(G212="OK",SUM(B212:$B$690),0))</f>
        <v>0</v>
      </c>
      <c r="J212" s="37" t="b">
        <f>IF(MENU!$C$10=2025,IF(G212="OK",SUM(B212:$B$690),0))</f>
        <v>0</v>
      </c>
      <c r="K212" s="37" t="b">
        <f>IF(MENU!$C$10=2024,IF(G212="OK",SUM(B212:$B$690),0))</f>
        <v>0</v>
      </c>
      <c r="L212" s="37" t="b">
        <f>IF(MENU!$C$10=2023,IF(G212="OK",SUM(B212:$B$690),0))</f>
        <v>0</v>
      </c>
      <c r="M212" s="37" t="b">
        <f>IF(MENU!$C$10=2022,IF(G212="OK",SUM(B212:$B$685),0))</f>
        <v>0</v>
      </c>
      <c r="N212" s="37" t="b">
        <f>IF(MENU!$C$10=2021,IF(G212="OK",SUM(B212:$B$673),0))</f>
        <v>0</v>
      </c>
      <c r="O212" s="37" t="b">
        <f>IF(MENU!$C$10=2020,IF(G212="OK",SUM(B212:$B$661,$B$680:$B$690),0))</f>
        <v>0</v>
      </c>
      <c r="P212" s="37" t="b">
        <f>IF(MENU!$C$10=2019,IF(G212="OK",SUM(B212:$B$649,$B$668:$B$690),0))</f>
        <v>0</v>
      </c>
      <c r="Q212">
        <f>IF(MENU!$C$10=2018,IF(G212="OK",SUM(B212:$B$637,$B$656:$B$690),0))</f>
        <v>0</v>
      </c>
      <c r="S212" t="e">
        <f>IF(AND(#REF!='Juros '!E212,#REF!='Juros '!F212),"OK","NÃO OK")</f>
        <v>#REF!</v>
      </c>
      <c r="T212" s="37" t="e">
        <f>IF(#REF!=2020,IF(S212="OK",SUM(B212:$B$661,$B$680:$B$690),0))</f>
        <v>#REF!</v>
      </c>
      <c r="V212" t="e">
        <f>IF(AND(#REF!='Juros '!E212,#REF!='Juros '!F212),"OK","NÃO OK")</f>
        <v>#REF!</v>
      </c>
      <c r="W212" s="37" t="e">
        <f>IF(#REF!=2020,IF(V212="OK",SUM($B212:B$661,$B$680:$B$690),0))</f>
        <v>#REF!</v>
      </c>
      <c r="Y212" t="e">
        <f>IF(AND(#REF!='Juros '!E212,#REF!='Juros '!F212),"OK","NÃO OK")</f>
        <v>#REF!</v>
      </c>
      <c r="Z212" s="37" t="e">
        <f>IF(#REF!=2020,IF(Y212="OK",SUM($B212:B$661,$B$680:$B$690),0))</f>
        <v>#REF!</v>
      </c>
    </row>
    <row r="213" spans="1:26">
      <c r="A213" s="31">
        <v>29983</v>
      </c>
      <c r="B213" s="32">
        <v>5.0000000000000001E-3</v>
      </c>
      <c r="C213">
        <f t="shared" si="12"/>
        <v>2</v>
      </c>
      <c r="D213">
        <f t="shared" si="13"/>
        <v>2</v>
      </c>
      <c r="E213" t="str">
        <f t="shared" si="14"/>
        <v>Fevereiro</v>
      </c>
      <c r="F213">
        <f t="shared" si="15"/>
        <v>1982</v>
      </c>
      <c r="G213" t="str">
        <f>IF(AND(MENU!$AD$18='Juros '!E213,MENU!$AE$19='Juros '!F213),"OK","NÃO OK")</f>
        <v>NÃO OK</v>
      </c>
      <c r="H213" s="37" t="b">
        <f>IF(MENU!$C$10=2027,IF(G213="OK",SUM(B213:$B$690),0))</f>
        <v>0</v>
      </c>
      <c r="I213" s="37" t="b">
        <f>IF(MENU!$C$10=2026,IF(G213="OK",SUM(B213:$B$690),0))</f>
        <v>0</v>
      </c>
      <c r="J213" s="37" t="b">
        <f>IF(MENU!$C$10=2025,IF(G213="OK",SUM(B213:$B$690),0))</f>
        <v>0</v>
      </c>
      <c r="K213" s="37" t="b">
        <f>IF(MENU!$C$10=2024,IF(G213="OK",SUM(B213:$B$690),0))</f>
        <v>0</v>
      </c>
      <c r="L213" s="37" t="b">
        <f>IF(MENU!$C$10=2023,IF(G213="OK",SUM(B213:$B$690),0))</f>
        <v>0</v>
      </c>
      <c r="M213" s="37" t="b">
        <f>IF(MENU!$C$10=2022,IF(G213="OK",SUM(B213:$B$685),0))</f>
        <v>0</v>
      </c>
      <c r="N213" s="37" t="b">
        <f>IF(MENU!$C$10=2021,IF(G213="OK",SUM(B213:$B$673),0))</f>
        <v>0</v>
      </c>
      <c r="O213" s="37" t="b">
        <f>IF(MENU!$C$10=2020,IF(G213="OK",SUM(B213:$B$661,$B$680:$B$690),0))</f>
        <v>0</v>
      </c>
      <c r="P213" s="37" t="b">
        <f>IF(MENU!$C$10=2019,IF(G213="OK",SUM(B213:$B$649,$B$668:$B$690),0))</f>
        <v>0</v>
      </c>
      <c r="Q213">
        <f>IF(MENU!$C$10=2018,IF(G213="OK",SUM(B213:$B$637,$B$656:$B$690),0))</f>
        <v>0</v>
      </c>
      <c r="S213" t="e">
        <f>IF(AND(#REF!='Juros '!E213,#REF!='Juros '!F213),"OK","NÃO OK")</f>
        <v>#REF!</v>
      </c>
      <c r="T213" s="37" t="e">
        <f>IF(#REF!=2020,IF(S213="OK",SUM(B213:$B$661,$B$680:$B$690),0))</f>
        <v>#REF!</v>
      </c>
      <c r="V213" t="e">
        <f>IF(AND(#REF!='Juros '!E213,#REF!='Juros '!F213),"OK","NÃO OK")</f>
        <v>#REF!</v>
      </c>
      <c r="W213" s="37" t="e">
        <f>IF(#REF!=2020,IF(V213="OK",SUM($B213:B$661,$B$680:$B$690),0))</f>
        <v>#REF!</v>
      </c>
      <c r="Y213" t="e">
        <f>IF(AND(#REF!='Juros '!E213,#REF!='Juros '!F213),"OK","NÃO OK")</f>
        <v>#REF!</v>
      </c>
      <c r="Z213" s="37" t="e">
        <f>IF(#REF!=2020,IF(Y213="OK",SUM($B213:B$661,$B$680:$B$690),0))</f>
        <v>#REF!</v>
      </c>
    </row>
    <row r="214" spans="1:26">
      <c r="A214" s="31">
        <v>30011</v>
      </c>
      <c r="B214" s="32">
        <v>5.0000000000000001E-3</v>
      </c>
      <c r="C214">
        <f t="shared" si="12"/>
        <v>3</v>
      </c>
      <c r="D214">
        <f t="shared" si="13"/>
        <v>3</v>
      </c>
      <c r="E214" t="str">
        <f t="shared" si="14"/>
        <v>Março</v>
      </c>
      <c r="F214">
        <f t="shared" si="15"/>
        <v>1982</v>
      </c>
      <c r="G214" t="str">
        <f>IF(AND(MENU!$AD$18='Juros '!E214,MENU!$AE$19='Juros '!F214),"OK","NÃO OK")</f>
        <v>NÃO OK</v>
      </c>
      <c r="H214" s="37" t="b">
        <f>IF(MENU!$C$10=2027,IF(G214="OK",SUM(B214:$B$690),0))</f>
        <v>0</v>
      </c>
      <c r="I214" s="37" t="b">
        <f>IF(MENU!$C$10=2026,IF(G214="OK",SUM(B214:$B$690),0))</f>
        <v>0</v>
      </c>
      <c r="J214" s="37" t="b">
        <f>IF(MENU!$C$10=2025,IF(G214="OK",SUM(B214:$B$690),0))</f>
        <v>0</v>
      </c>
      <c r="K214" s="37" t="b">
        <f>IF(MENU!$C$10=2024,IF(G214="OK",SUM(B214:$B$690),0))</f>
        <v>0</v>
      </c>
      <c r="L214" s="37" t="b">
        <f>IF(MENU!$C$10=2023,IF(G214="OK",SUM(B214:$B$690),0))</f>
        <v>0</v>
      </c>
      <c r="M214" s="37" t="b">
        <f>IF(MENU!$C$10=2022,IF(G214="OK",SUM(B214:$B$685),0))</f>
        <v>0</v>
      </c>
      <c r="N214" s="37" t="b">
        <f>IF(MENU!$C$10=2021,IF(G214="OK",SUM(B214:$B$673),0))</f>
        <v>0</v>
      </c>
      <c r="O214" s="37" t="b">
        <f>IF(MENU!$C$10=2020,IF(G214="OK",SUM(B214:$B$661,$B$680:$B$690),0))</f>
        <v>0</v>
      </c>
      <c r="P214" s="37" t="b">
        <f>IF(MENU!$C$10=2019,IF(G214="OK",SUM(B214:$B$649,$B$668:$B$690),0))</f>
        <v>0</v>
      </c>
      <c r="Q214">
        <f>IF(MENU!$C$10=2018,IF(G214="OK",SUM(B214:$B$637,$B$656:$B$690),0))</f>
        <v>0</v>
      </c>
      <c r="S214" t="e">
        <f>IF(AND(#REF!='Juros '!E214,#REF!='Juros '!F214),"OK","NÃO OK")</f>
        <v>#REF!</v>
      </c>
      <c r="T214" s="37" t="e">
        <f>IF(#REF!=2020,IF(S214="OK",SUM(B214:$B$661,$B$680:$B$690),0))</f>
        <v>#REF!</v>
      </c>
      <c r="V214" t="e">
        <f>IF(AND(#REF!='Juros '!E214,#REF!='Juros '!F214),"OK","NÃO OK")</f>
        <v>#REF!</v>
      </c>
      <c r="W214" s="37" t="e">
        <f>IF(#REF!=2020,IF(V214="OK",SUM($B214:B$661,$B$680:$B$690),0))</f>
        <v>#REF!</v>
      </c>
      <c r="Y214" t="e">
        <f>IF(AND(#REF!='Juros '!E214,#REF!='Juros '!F214),"OK","NÃO OK")</f>
        <v>#REF!</v>
      </c>
      <c r="Z214" s="37" t="e">
        <f>IF(#REF!=2020,IF(Y214="OK",SUM($B214:B$661,$B$680:$B$690),0))</f>
        <v>#REF!</v>
      </c>
    </row>
    <row r="215" spans="1:26">
      <c r="A215" s="31">
        <v>30042</v>
      </c>
      <c r="B215" s="32">
        <v>5.0000000000000001E-3</v>
      </c>
      <c r="C215">
        <f t="shared" si="12"/>
        <v>4</v>
      </c>
      <c r="D215">
        <f t="shared" si="13"/>
        <v>4</v>
      </c>
      <c r="E215" t="str">
        <f t="shared" si="14"/>
        <v>Abril</v>
      </c>
      <c r="F215">
        <f t="shared" si="15"/>
        <v>1982</v>
      </c>
      <c r="G215" t="str">
        <f>IF(AND(MENU!$AD$18='Juros '!E215,MENU!$AE$19='Juros '!F215),"OK","NÃO OK")</f>
        <v>NÃO OK</v>
      </c>
      <c r="H215" s="37" t="b">
        <f>IF(MENU!$C$10=2027,IF(G215="OK",SUM(B215:$B$690),0))</f>
        <v>0</v>
      </c>
      <c r="I215" s="37" t="b">
        <f>IF(MENU!$C$10=2026,IF(G215="OK",SUM(B215:$B$690),0))</f>
        <v>0</v>
      </c>
      <c r="J215" s="37" t="b">
        <f>IF(MENU!$C$10=2025,IF(G215="OK",SUM(B215:$B$690),0))</f>
        <v>0</v>
      </c>
      <c r="K215" s="37" t="b">
        <f>IF(MENU!$C$10=2024,IF(G215="OK",SUM(B215:$B$690),0))</f>
        <v>0</v>
      </c>
      <c r="L215" s="37" t="b">
        <f>IF(MENU!$C$10=2023,IF(G215="OK",SUM(B215:$B$690),0))</f>
        <v>0</v>
      </c>
      <c r="M215" s="37" t="b">
        <f>IF(MENU!$C$10=2022,IF(G215="OK",SUM(B215:$B$685),0))</f>
        <v>0</v>
      </c>
      <c r="N215" s="37" t="b">
        <f>IF(MENU!$C$10=2021,IF(G215="OK",SUM(B215:$B$673),0))</f>
        <v>0</v>
      </c>
      <c r="O215" s="37" t="b">
        <f>IF(MENU!$C$10=2020,IF(G215="OK",SUM(B215:$B$661,$B$680:$B$690),0))</f>
        <v>0</v>
      </c>
      <c r="P215" s="37" t="b">
        <f>IF(MENU!$C$10=2019,IF(G215="OK",SUM(B215:$B$649,$B$668:$B$690),0))</f>
        <v>0</v>
      </c>
      <c r="Q215">
        <f>IF(MENU!$C$10=2018,IF(G215="OK",SUM(B215:$B$637,$B$656:$B$690),0))</f>
        <v>0</v>
      </c>
      <c r="S215" t="e">
        <f>IF(AND(#REF!='Juros '!E215,#REF!='Juros '!F215),"OK","NÃO OK")</f>
        <v>#REF!</v>
      </c>
      <c r="T215" s="37" t="e">
        <f>IF(#REF!=2020,IF(S215="OK",SUM(B215:$B$661,$B$680:$B$690),0))</f>
        <v>#REF!</v>
      </c>
      <c r="V215" t="e">
        <f>IF(AND(#REF!='Juros '!E215,#REF!='Juros '!F215),"OK","NÃO OK")</f>
        <v>#REF!</v>
      </c>
      <c r="W215" s="37" t="e">
        <f>IF(#REF!=2020,IF(V215="OK",SUM($B215:B$661,$B$680:$B$690),0))</f>
        <v>#REF!</v>
      </c>
      <c r="Y215" t="e">
        <f>IF(AND(#REF!='Juros '!E215,#REF!='Juros '!F215),"OK","NÃO OK")</f>
        <v>#REF!</v>
      </c>
      <c r="Z215" s="37" t="e">
        <f>IF(#REF!=2020,IF(Y215="OK",SUM($B215:B$661,$B$680:$B$690),0))</f>
        <v>#REF!</v>
      </c>
    </row>
    <row r="216" spans="1:26">
      <c r="A216" s="31">
        <v>30072</v>
      </c>
      <c r="B216" s="32">
        <v>5.0000000000000001E-3</v>
      </c>
      <c r="C216">
        <f t="shared" si="12"/>
        <v>5</v>
      </c>
      <c r="D216">
        <f t="shared" si="13"/>
        <v>5</v>
      </c>
      <c r="E216" t="str">
        <f t="shared" si="14"/>
        <v>Maio</v>
      </c>
      <c r="F216">
        <f t="shared" si="15"/>
        <v>1982</v>
      </c>
      <c r="G216" t="str">
        <f>IF(AND(MENU!$AD$18='Juros '!E216,MENU!$AE$19='Juros '!F216),"OK","NÃO OK")</f>
        <v>NÃO OK</v>
      </c>
      <c r="H216" s="37" t="b">
        <f>IF(MENU!$C$10=2027,IF(G216="OK",SUM(B216:$B$690),0))</f>
        <v>0</v>
      </c>
      <c r="I216" s="37" t="b">
        <f>IF(MENU!$C$10=2026,IF(G216="OK",SUM(B216:$B$690),0))</f>
        <v>0</v>
      </c>
      <c r="J216" s="37" t="b">
        <f>IF(MENU!$C$10=2025,IF(G216="OK",SUM(B216:$B$690),0))</f>
        <v>0</v>
      </c>
      <c r="K216" s="37" t="b">
        <f>IF(MENU!$C$10=2024,IF(G216="OK",SUM(B216:$B$690),0))</f>
        <v>0</v>
      </c>
      <c r="L216" s="37" t="b">
        <f>IF(MENU!$C$10=2023,IF(G216="OK",SUM(B216:$B$690),0))</f>
        <v>0</v>
      </c>
      <c r="M216" s="37" t="b">
        <f>IF(MENU!$C$10=2022,IF(G216="OK",SUM(B216:$B$685),0))</f>
        <v>0</v>
      </c>
      <c r="N216" s="37" t="b">
        <f>IF(MENU!$C$10=2021,IF(G216="OK",SUM(B216:$B$673),0))</f>
        <v>0</v>
      </c>
      <c r="O216" s="37" t="b">
        <f>IF(MENU!$C$10=2020,IF(G216="OK",SUM(B216:$B$661,$B$680:$B$690),0))</f>
        <v>0</v>
      </c>
      <c r="P216" s="37" t="b">
        <f>IF(MENU!$C$10=2019,IF(G216="OK",SUM(B216:$B$649,$B$668:$B$690),0))</f>
        <v>0</v>
      </c>
      <c r="Q216">
        <f>IF(MENU!$C$10=2018,IF(G216="OK",SUM(B216:$B$637,$B$656:$B$690),0))</f>
        <v>0</v>
      </c>
      <c r="S216" t="e">
        <f>IF(AND(#REF!='Juros '!E216,#REF!='Juros '!F216),"OK","NÃO OK")</f>
        <v>#REF!</v>
      </c>
      <c r="T216" s="37" t="e">
        <f>IF(#REF!=2020,IF(S216="OK",SUM(B216:$B$661,$B$680:$B$690),0))</f>
        <v>#REF!</v>
      </c>
      <c r="V216" t="e">
        <f>IF(AND(#REF!='Juros '!E216,#REF!='Juros '!F216),"OK","NÃO OK")</f>
        <v>#REF!</v>
      </c>
      <c r="W216" s="37" t="e">
        <f>IF(#REF!=2020,IF(V216="OK",SUM($B216:B$661,$B$680:$B$690),0))</f>
        <v>#REF!</v>
      </c>
      <c r="Y216" t="e">
        <f>IF(AND(#REF!='Juros '!E216,#REF!='Juros '!F216),"OK","NÃO OK")</f>
        <v>#REF!</v>
      </c>
      <c r="Z216" s="37" t="e">
        <f>IF(#REF!=2020,IF(Y216="OK",SUM($B216:B$661,$B$680:$B$690),0))</f>
        <v>#REF!</v>
      </c>
    </row>
    <row r="217" spans="1:26">
      <c r="A217" s="31">
        <v>30103</v>
      </c>
      <c r="B217" s="32">
        <v>5.0000000000000001E-3</v>
      </c>
      <c r="C217">
        <f t="shared" si="12"/>
        <v>6</v>
      </c>
      <c r="D217">
        <f t="shared" si="13"/>
        <v>6</v>
      </c>
      <c r="E217" t="str">
        <f t="shared" si="14"/>
        <v>Junho</v>
      </c>
      <c r="F217">
        <f t="shared" si="15"/>
        <v>1982</v>
      </c>
      <c r="G217" t="str">
        <f>IF(AND(MENU!$AD$18='Juros '!E217,MENU!$AE$19='Juros '!F217),"OK","NÃO OK")</f>
        <v>NÃO OK</v>
      </c>
      <c r="H217" s="37" t="b">
        <f>IF(MENU!$C$10=2027,IF(G217="OK",SUM(B217:$B$690),0))</f>
        <v>0</v>
      </c>
      <c r="I217" s="37" t="b">
        <f>IF(MENU!$C$10=2026,IF(G217="OK",SUM(B217:$B$690),0))</f>
        <v>0</v>
      </c>
      <c r="J217" s="37" t="b">
        <f>IF(MENU!$C$10=2025,IF(G217="OK",SUM(B217:$B$690),0))</f>
        <v>0</v>
      </c>
      <c r="K217" s="37" t="b">
        <f>IF(MENU!$C$10=2024,IF(G217="OK",SUM(B217:$B$690),0))</f>
        <v>0</v>
      </c>
      <c r="L217" s="37" t="b">
        <f>IF(MENU!$C$10=2023,IF(G217="OK",SUM(B217:$B$690),0))</f>
        <v>0</v>
      </c>
      <c r="M217" s="37" t="b">
        <f>IF(MENU!$C$10=2022,IF(G217="OK",SUM(B217:$B$685),0))</f>
        <v>0</v>
      </c>
      <c r="N217" s="37" t="b">
        <f>IF(MENU!$C$10=2021,IF(G217="OK",SUM(B217:$B$673),0))</f>
        <v>0</v>
      </c>
      <c r="O217" s="37" t="b">
        <f>IF(MENU!$C$10=2020,IF(G217="OK",SUM(B217:$B$661,$B$680:$B$690),0))</f>
        <v>0</v>
      </c>
      <c r="P217" s="37" t="b">
        <f>IF(MENU!$C$10=2019,IF(G217="OK",SUM(B217:$B$649,$B$668:$B$690),0))</f>
        <v>0</v>
      </c>
      <c r="Q217">
        <f>IF(MENU!$C$10=2018,IF(G217="OK",SUM(B217:$B$637,$B$656:$B$690),0))</f>
        <v>0</v>
      </c>
      <c r="S217" t="e">
        <f>IF(AND(#REF!='Juros '!E217,#REF!='Juros '!F217),"OK","NÃO OK")</f>
        <v>#REF!</v>
      </c>
      <c r="T217" s="37" t="e">
        <f>IF(#REF!=2020,IF(S217="OK",SUM(B217:$B$661,$B$680:$B$690),0))</f>
        <v>#REF!</v>
      </c>
      <c r="V217" t="e">
        <f>IF(AND(#REF!='Juros '!E217,#REF!='Juros '!F217),"OK","NÃO OK")</f>
        <v>#REF!</v>
      </c>
      <c r="W217" s="37" t="e">
        <f>IF(#REF!=2020,IF(V217="OK",SUM($B217:B$661,$B$680:$B$690),0))</f>
        <v>#REF!</v>
      </c>
      <c r="Y217" t="e">
        <f>IF(AND(#REF!='Juros '!E217,#REF!='Juros '!F217),"OK","NÃO OK")</f>
        <v>#REF!</v>
      </c>
      <c r="Z217" s="37" t="e">
        <f>IF(#REF!=2020,IF(Y217="OK",SUM($B217:B$661,$B$680:$B$690),0))</f>
        <v>#REF!</v>
      </c>
    </row>
    <row r="218" spans="1:26">
      <c r="A218" s="31">
        <v>30133</v>
      </c>
      <c r="B218" s="32">
        <v>5.0000000000000001E-3</v>
      </c>
      <c r="C218">
        <f t="shared" si="12"/>
        <v>7</v>
      </c>
      <c r="D218">
        <f t="shared" si="13"/>
        <v>7</v>
      </c>
      <c r="E218" t="str">
        <f t="shared" si="14"/>
        <v>Julho</v>
      </c>
      <c r="F218">
        <f t="shared" si="15"/>
        <v>1982</v>
      </c>
      <c r="G218" t="str">
        <f>IF(AND(MENU!$AD$18='Juros '!E218,MENU!$AE$19='Juros '!F218),"OK","NÃO OK")</f>
        <v>NÃO OK</v>
      </c>
      <c r="H218" s="37" t="b">
        <f>IF(MENU!$C$10=2027,IF(G218="OK",SUM(B218:$B$690),0))</f>
        <v>0</v>
      </c>
      <c r="I218" s="37" t="b">
        <f>IF(MENU!$C$10=2026,IF(G218="OK",SUM(B218:$B$690),0))</f>
        <v>0</v>
      </c>
      <c r="J218" s="37" t="b">
        <f>IF(MENU!$C$10=2025,IF(G218="OK",SUM(B218:$B$690),0))</f>
        <v>0</v>
      </c>
      <c r="K218" s="37" t="b">
        <f>IF(MENU!$C$10=2024,IF(G218="OK",SUM(B218:$B$690),0))</f>
        <v>0</v>
      </c>
      <c r="L218" s="37" t="b">
        <f>IF(MENU!$C$10=2023,IF(G218="OK",SUM(B218:$B$690),0))</f>
        <v>0</v>
      </c>
      <c r="M218" s="37" t="b">
        <f>IF(MENU!$C$10=2022,IF(G218="OK",SUM(B218:$B$685),0))</f>
        <v>0</v>
      </c>
      <c r="N218" s="37" t="b">
        <f>IF(MENU!$C$10=2021,IF(G218="OK",SUM(B218:$B$673),0))</f>
        <v>0</v>
      </c>
      <c r="O218" s="37" t="b">
        <f>IF(MENU!$C$10=2020,IF(G218="OK",SUM(B218:$B$661,$B$680:$B$690),0))</f>
        <v>0</v>
      </c>
      <c r="P218" s="37" t="b">
        <f>IF(MENU!$C$10=2019,IF(G218="OK",SUM(B218:$B$649,$B$668:$B$690),0))</f>
        <v>0</v>
      </c>
      <c r="Q218">
        <f>IF(MENU!$C$10=2018,IF(G218="OK",SUM(B218:$B$637,$B$656:$B$690),0))</f>
        <v>0</v>
      </c>
      <c r="S218" t="e">
        <f>IF(AND(#REF!='Juros '!E218,#REF!='Juros '!F218),"OK","NÃO OK")</f>
        <v>#REF!</v>
      </c>
      <c r="T218" s="37" t="e">
        <f>IF(#REF!=2020,IF(S218="OK",SUM(B218:$B$661,$B$680:$B$690),0))</f>
        <v>#REF!</v>
      </c>
      <c r="V218" t="e">
        <f>IF(AND(#REF!='Juros '!E218,#REF!='Juros '!F218),"OK","NÃO OK")</f>
        <v>#REF!</v>
      </c>
      <c r="W218" s="37" t="e">
        <f>IF(#REF!=2020,IF(V218="OK",SUM($B218:B$661,$B$680:$B$690),0))</f>
        <v>#REF!</v>
      </c>
      <c r="Y218" t="e">
        <f>IF(AND(#REF!='Juros '!E218,#REF!='Juros '!F218),"OK","NÃO OK")</f>
        <v>#REF!</v>
      </c>
      <c r="Z218" s="37" t="e">
        <f>IF(#REF!=2020,IF(Y218="OK",SUM($B218:B$661,$B$680:$B$690),0))</f>
        <v>#REF!</v>
      </c>
    </row>
    <row r="219" spans="1:26">
      <c r="A219" s="31">
        <v>30164</v>
      </c>
      <c r="B219" s="32">
        <v>5.0000000000000001E-3</v>
      </c>
      <c r="C219">
        <f t="shared" si="12"/>
        <v>8</v>
      </c>
      <c r="D219">
        <f t="shared" si="13"/>
        <v>8</v>
      </c>
      <c r="E219" t="str">
        <f t="shared" si="14"/>
        <v>Agosto</v>
      </c>
      <c r="F219">
        <f t="shared" si="15"/>
        <v>1982</v>
      </c>
      <c r="G219" t="str">
        <f>IF(AND(MENU!$AD$18='Juros '!E219,MENU!$AE$19='Juros '!F219),"OK","NÃO OK")</f>
        <v>NÃO OK</v>
      </c>
      <c r="H219" s="37" t="b">
        <f>IF(MENU!$C$10=2027,IF(G219="OK",SUM(B219:$B$690),0))</f>
        <v>0</v>
      </c>
      <c r="I219" s="37" t="b">
        <f>IF(MENU!$C$10=2026,IF(G219="OK",SUM(B219:$B$690),0))</f>
        <v>0</v>
      </c>
      <c r="J219" s="37" t="b">
        <f>IF(MENU!$C$10=2025,IF(G219="OK",SUM(B219:$B$690),0))</f>
        <v>0</v>
      </c>
      <c r="K219" s="37" t="b">
        <f>IF(MENU!$C$10=2024,IF(G219="OK",SUM(B219:$B$690),0))</f>
        <v>0</v>
      </c>
      <c r="L219" s="37" t="b">
        <f>IF(MENU!$C$10=2023,IF(G219="OK",SUM(B219:$B$690),0))</f>
        <v>0</v>
      </c>
      <c r="M219" s="37" t="b">
        <f>IF(MENU!$C$10=2022,IF(G219="OK",SUM(B219:$B$685),0))</f>
        <v>0</v>
      </c>
      <c r="N219" s="37" t="b">
        <f>IF(MENU!$C$10=2021,IF(G219="OK",SUM(B219:$B$673),0))</f>
        <v>0</v>
      </c>
      <c r="O219" s="37" t="b">
        <f>IF(MENU!$C$10=2020,IF(G219="OK",SUM(B219:$B$661,$B$680:$B$690),0))</f>
        <v>0</v>
      </c>
      <c r="P219" s="37" t="b">
        <f>IF(MENU!$C$10=2019,IF(G219="OK",SUM(B219:$B$649,$B$668:$B$690),0))</f>
        <v>0</v>
      </c>
      <c r="Q219">
        <f>IF(MENU!$C$10=2018,IF(G219="OK",SUM(B219:$B$637,$B$656:$B$690),0))</f>
        <v>0</v>
      </c>
      <c r="S219" t="e">
        <f>IF(AND(#REF!='Juros '!E219,#REF!='Juros '!F219),"OK","NÃO OK")</f>
        <v>#REF!</v>
      </c>
      <c r="T219" s="37" t="e">
        <f>IF(#REF!=2020,IF(S219="OK",SUM(B219:$B$661,$B$680:$B$690),0))</f>
        <v>#REF!</v>
      </c>
      <c r="V219" t="e">
        <f>IF(AND(#REF!='Juros '!E219,#REF!='Juros '!F219),"OK","NÃO OK")</f>
        <v>#REF!</v>
      </c>
      <c r="W219" s="37" t="e">
        <f>IF(#REF!=2020,IF(V219="OK",SUM($B219:B$661,$B$680:$B$690),0))</f>
        <v>#REF!</v>
      </c>
      <c r="Y219" t="e">
        <f>IF(AND(#REF!='Juros '!E219,#REF!='Juros '!F219),"OK","NÃO OK")</f>
        <v>#REF!</v>
      </c>
      <c r="Z219" s="37" t="e">
        <f>IF(#REF!=2020,IF(Y219="OK",SUM($B219:B$661,$B$680:$B$690),0))</f>
        <v>#REF!</v>
      </c>
    </row>
    <row r="220" spans="1:26">
      <c r="A220" s="31">
        <v>30195</v>
      </c>
      <c r="B220" s="32">
        <v>5.0000000000000001E-3</v>
      </c>
      <c r="C220">
        <f t="shared" si="12"/>
        <v>9</v>
      </c>
      <c r="D220">
        <f t="shared" si="13"/>
        <v>9</v>
      </c>
      <c r="E220" t="str">
        <f t="shared" si="14"/>
        <v>Setembro</v>
      </c>
      <c r="F220">
        <f t="shared" si="15"/>
        <v>1982</v>
      </c>
      <c r="G220" t="str">
        <f>IF(AND(MENU!$AD$18='Juros '!E220,MENU!$AE$19='Juros '!F220),"OK","NÃO OK")</f>
        <v>NÃO OK</v>
      </c>
      <c r="H220" s="37" t="b">
        <f>IF(MENU!$C$10=2027,IF(G220="OK",SUM(B220:$B$690),0))</f>
        <v>0</v>
      </c>
      <c r="I220" s="37" t="b">
        <f>IF(MENU!$C$10=2026,IF(G220="OK",SUM(B220:$B$690),0))</f>
        <v>0</v>
      </c>
      <c r="J220" s="37" t="b">
        <f>IF(MENU!$C$10=2025,IF(G220="OK",SUM(B220:$B$690),0))</f>
        <v>0</v>
      </c>
      <c r="K220" s="37" t="b">
        <f>IF(MENU!$C$10=2024,IF(G220="OK",SUM(B220:$B$690),0))</f>
        <v>0</v>
      </c>
      <c r="L220" s="37" t="b">
        <f>IF(MENU!$C$10=2023,IF(G220="OK",SUM(B220:$B$690),0))</f>
        <v>0</v>
      </c>
      <c r="M220" s="37" t="b">
        <f>IF(MENU!$C$10=2022,IF(G220="OK",SUM(B220:$B$685),0))</f>
        <v>0</v>
      </c>
      <c r="N220" s="37" t="b">
        <f>IF(MENU!$C$10=2021,IF(G220="OK",SUM(B220:$B$673),0))</f>
        <v>0</v>
      </c>
      <c r="O220" s="37" t="b">
        <f>IF(MENU!$C$10=2020,IF(G220="OK",SUM(B220:$B$661,$B$680:$B$690),0))</f>
        <v>0</v>
      </c>
      <c r="P220" s="37" t="b">
        <f>IF(MENU!$C$10=2019,IF(G220="OK",SUM(B220:$B$649,$B$668:$B$690),0))</f>
        <v>0</v>
      </c>
      <c r="Q220">
        <f>IF(MENU!$C$10=2018,IF(G220="OK",SUM(B220:$B$637,$B$656:$B$690),0))</f>
        <v>0</v>
      </c>
      <c r="S220" t="e">
        <f>IF(AND(#REF!='Juros '!E220,#REF!='Juros '!F220),"OK","NÃO OK")</f>
        <v>#REF!</v>
      </c>
      <c r="T220" s="37" t="e">
        <f>IF(#REF!=2020,IF(S220="OK",SUM(B220:$B$661,$B$680:$B$690),0))</f>
        <v>#REF!</v>
      </c>
      <c r="V220" t="e">
        <f>IF(AND(#REF!='Juros '!E220,#REF!='Juros '!F220),"OK","NÃO OK")</f>
        <v>#REF!</v>
      </c>
      <c r="W220" s="37" t="e">
        <f>IF(#REF!=2020,IF(V220="OK",SUM($B220:B$661,$B$680:$B$690),0))</f>
        <v>#REF!</v>
      </c>
      <c r="Y220" t="e">
        <f>IF(AND(#REF!='Juros '!E220,#REF!='Juros '!F220),"OK","NÃO OK")</f>
        <v>#REF!</v>
      </c>
      <c r="Z220" s="37" t="e">
        <f>IF(#REF!=2020,IF(Y220="OK",SUM($B220:B$661,$B$680:$B$690),0))</f>
        <v>#REF!</v>
      </c>
    </row>
    <row r="221" spans="1:26">
      <c r="A221" s="31">
        <v>30225</v>
      </c>
      <c r="B221" s="32">
        <v>5.0000000000000001E-3</v>
      </c>
      <c r="C221">
        <f t="shared" si="12"/>
        <v>10</v>
      </c>
      <c r="D221">
        <f t="shared" si="13"/>
        <v>10</v>
      </c>
      <c r="E221" t="str">
        <f t="shared" si="14"/>
        <v>Outubro</v>
      </c>
      <c r="F221">
        <f t="shared" si="15"/>
        <v>1982</v>
      </c>
      <c r="G221" t="str">
        <f>IF(AND(MENU!$AD$18='Juros '!E221,MENU!$AE$19='Juros '!F221),"OK","NÃO OK")</f>
        <v>NÃO OK</v>
      </c>
      <c r="H221" s="37" t="b">
        <f>IF(MENU!$C$10=2027,IF(G221="OK",SUM(B221:$B$690),0))</f>
        <v>0</v>
      </c>
      <c r="I221" s="37" t="b">
        <f>IF(MENU!$C$10=2026,IF(G221="OK",SUM(B221:$B$690),0))</f>
        <v>0</v>
      </c>
      <c r="J221" s="37" t="b">
        <f>IF(MENU!$C$10=2025,IF(G221="OK",SUM(B221:$B$690),0))</f>
        <v>0</v>
      </c>
      <c r="K221" s="37" t="b">
        <f>IF(MENU!$C$10=2024,IF(G221="OK",SUM(B221:$B$690),0))</f>
        <v>0</v>
      </c>
      <c r="L221" s="37" t="b">
        <f>IF(MENU!$C$10=2023,IF(G221="OK",SUM(B221:$B$690),0))</f>
        <v>0</v>
      </c>
      <c r="M221" s="37" t="b">
        <f>IF(MENU!$C$10=2022,IF(G221="OK",SUM(B221:$B$685),0))</f>
        <v>0</v>
      </c>
      <c r="N221" s="37" t="b">
        <f>IF(MENU!$C$10=2021,IF(G221="OK",SUM(B221:$B$673),0))</f>
        <v>0</v>
      </c>
      <c r="O221" s="37" t="b">
        <f>IF(MENU!$C$10=2020,IF(G221="OK",SUM(B221:$B$661,$B$680:$B$690),0))</f>
        <v>0</v>
      </c>
      <c r="P221" s="37" t="b">
        <f>IF(MENU!$C$10=2019,IF(G221="OK",SUM(B221:$B$649,$B$668:$B$690),0))</f>
        <v>0</v>
      </c>
      <c r="Q221">
        <f>IF(MENU!$C$10=2018,IF(G221="OK",SUM(B221:$B$637,$B$656:$B$690),0))</f>
        <v>0</v>
      </c>
      <c r="S221" t="e">
        <f>IF(AND(#REF!='Juros '!E221,#REF!='Juros '!F221),"OK","NÃO OK")</f>
        <v>#REF!</v>
      </c>
      <c r="T221" s="37" t="e">
        <f>IF(#REF!=2020,IF(S221="OK",SUM(B221:$B$661,$B$680:$B$690),0))</f>
        <v>#REF!</v>
      </c>
      <c r="V221" t="e">
        <f>IF(AND(#REF!='Juros '!E221,#REF!='Juros '!F221),"OK","NÃO OK")</f>
        <v>#REF!</v>
      </c>
      <c r="W221" s="37" t="e">
        <f>IF(#REF!=2020,IF(V221="OK",SUM($B221:B$661,$B$680:$B$690),0))</f>
        <v>#REF!</v>
      </c>
      <c r="Y221" t="e">
        <f>IF(AND(#REF!='Juros '!E221,#REF!='Juros '!F221),"OK","NÃO OK")</f>
        <v>#REF!</v>
      </c>
      <c r="Z221" s="37" t="e">
        <f>IF(#REF!=2020,IF(Y221="OK",SUM($B221:B$661,$B$680:$B$690),0))</f>
        <v>#REF!</v>
      </c>
    </row>
    <row r="222" spans="1:26">
      <c r="A222" s="31">
        <v>30256</v>
      </c>
      <c r="B222" s="32">
        <v>5.0000000000000001E-3</v>
      </c>
      <c r="C222">
        <f t="shared" si="12"/>
        <v>11</v>
      </c>
      <c r="D222">
        <f t="shared" si="13"/>
        <v>11</v>
      </c>
      <c r="E222" t="str">
        <f t="shared" si="14"/>
        <v>Novembro</v>
      </c>
      <c r="F222">
        <f t="shared" si="15"/>
        <v>1982</v>
      </c>
      <c r="G222" t="str">
        <f>IF(AND(MENU!$AD$18='Juros '!E222,MENU!$AE$19='Juros '!F222),"OK","NÃO OK")</f>
        <v>NÃO OK</v>
      </c>
      <c r="H222" s="37" t="b">
        <f>IF(MENU!$C$10=2027,IF(G222="OK",SUM(B222:$B$690),0))</f>
        <v>0</v>
      </c>
      <c r="I222" s="37" t="b">
        <f>IF(MENU!$C$10=2026,IF(G222="OK",SUM(B222:$B$690),0))</f>
        <v>0</v>
      </c>
      <c r="J222" s="37" t="b">
        <f>IF(MENU!$C$10=2025,IF(G222="OK",SUM(B222:$B$690),0))</f>
        <v>0</v>
      </c>
      <c r="K222" s="37" t="b">
        <f>IF(MENU!$C$10=2024,IF(G222="OK",SUM(B222:$B$690),0))</f>
        <v>0</v>
      </c>
      <c r="L222" s="37" t="b">
        <f>IF(MENU!$C$10=2023,IF(G222="OK",SUM(B222:$B$690),0))</f>
        <v>0</v>
      </c>
      <c r="M222" s="37" t="b">
        <f>IF(MENU!$C$10=2022,IF(G222="OK",SUM(B222:$B$685),0))</f>
        <v>0</v>
      </c>
      <c r="N222" s="37" t="b">
        <f>IF(MENU!$C$10=2021,IF(G222="OK",SUM(B222:$B$673),0))</f>
        <v>0</v>
      </c>
      <c r="O222" s="37" t="b">
        <f>IF(MENU!$C$10=2020,IF(G222="OK",SUM(B222:$B$661,$B$680:$B$690),0))</f>
        <v>0</v>
      </c>
      <c r="P222" s="37" t="b">
        <f>IF(MENU!$C$10=2019,IF(G222="OK",SUM(B222:$B$649,$B$668:$B$690),0))</f>
        <v>0</v>
      </c>
      <c r="Q222">
        <f>IF(MENU!$C$10=2018,IF(G222="OK",SUM(B222:$B$637,$B$656:$B$690),0))</f>
        <v>0</v>
      </c>
      <c r="S222" t="e">
        <f>IF(AND(#REF!='Juros '!E222,#REF!='Juros '!F222),"OK","NÃO OK")</f>
        <v>#REF!</v>
      </c>
      <c r="T222" s="37" t="e">
        <f>IF(#REF!=2020,IF(S222="OK",SUM(B222:$B$661,$B$680:$B$690),0))</f>
        <v>#REF!</v>
      </c>
      <c r="V222" t="e">
        <f>IF(AND(#REF!='Juros '!E222,#REF!='Juros '!F222),"OK","NÃO OK")</f>
        <v>#REF!</v>
      </c>
      <c r="W222" s="37" t="e">
        <f>IF(#REF!=2020,IF(V222="OK",SUM($B222:B$661,$B$680:$B$690),0))</f>
        <v>#REF!</v>
      </c>
      <c r="Y222" t="e">
        <f>IF(AND(#REF!='Juros '!E222,#REF!='Juros '!F222),"OK","NÃO OK")</f>
        <v>#REF!</v>
      </c>
      <c r="Z222" s="37" t="e">
        <f>IF(#REF!=2020,IF(Y222="OK",SUM($B222:B$661,$B$680:$B$690),0))</f>
        <v>#REF!</v>
      </c>
    </row>
    <row r="223" spans="1:26">
      <c r="A223" s="31">
        <v>30286</v>
      </c>
      <c r="B223" s="32">
        <v>5.0000000000000001E-3</v>
      </c>
      <c r="C223">
        <f t="shared" si="12"/>
        <v>12</v>
      </c>
      <c r="D223">
        <f t="shared" si="13"/>
        <v>12</v>
      </c>
      <c r="E223" t="str">
        <f t="shared" si="14"/>
        <v>Dezembro</v>
      </c>
      <c r="F223">
        <f t="shared" si="15"/>
        <v>1982</v>
      </c>
      <c r="G223" t="str">
        <f>IF(AND(MENU!$AD$18='Juros '!E223,MENU!$AE$19='Juros '!F223),"OK","NÃO OK")</f>
        <v>NÃO OK</v>
      </c>
      <c r="H223" s="37" t="b">
        <f>IF(MENU!$C$10=2027,IF(G223="OK",SUM(B223:$B$690),0))</f>
        <v>0</v>
      </c>
      <c r="I223" s="37" t="b">
        <f>IF(MENU!$C$10=2026,IF(G223="OK",SUM(B223:$B$690),0))</f>
        <v>0</v>
      </c>
      <c r="J223" s="37" t="b">
        <f>IF(MENU!$C$10=2025,IF(G223="OK",SUM(B223:$B$690),0))</f>
        <v>0</v>
      </c>
      <c r="K223" s="37" t="b">
        <f>IF(MENU!$C$10=2024,IF(G223="OK",SUM(B223:$B$690),0))</f>
        <v>0</v>
      </c>
      <c r="L223" s="37" t="b">
        <f>IF(MENU!$C$10=2023,IF(G223="OK",SUM(B223:$B$690),0))</f>
        <v>0</v>
      </c>
      <c r="M223" s="37" t="b">
        <f>IF(MENU!$C$10=2022,IF(G223="OK",SUM(B223:$B$685),0))</f>
        <v>0</v>
      </c>
      <c r="N223" s="37" t="b">
        <f>IF(MENU!$C$10=2021,IF(G223="OK",SUM(B223:$B$673),0))</f>
        <v>0</v>
      </c>
      <c r="O223" s="37" t="b">
        <f>IF(MENU!$C$10=2020,IF(G223="OK",SUM(B223:$B$661,$B$680:$B$690),0))</f>
        <v>0</v>
      </c>
      <c r="P223" s="37" t="b">
        <f>IF(MENU!$C$10=2019,IF(G223="OK",SUM(B223:$B$649,$B$668:$B$690),0))</f>
        <v>0</v>
      </c>
      <c r="Q223">
        <f>IF(MENU!$C$10=2018,IF(G223="OK",SUM(B223:$B$637,$B$656:$B$690),0))</f>
        <v>0</v>
      </c>
      <c r="S223" t="e">
        <f>IF(AND(#REF!='Juros '!E223,#REF!='Juros '!F223),"OK","NÃO OK")</f>
        <v>#REF!</v>
      </c>
      <c r="T223" s="37" t="e">
        <f>IF(#REF!=2020,IF(S223="OK",SUM(B223:$B$661,$B$680:$B$690),0))</f>
        <v>#REF!</v>
      </c>
      <c r="V223" t="e">
        <f>IF(AND(#REF!='Juros '!E223,#REF!='Juros '!F223),"OK","NÃO OK")</f>
        <v>#REF!</v>
      </c>
      <c r="W223" s="37" t="e">
        <f>IF(#REF!=2020,IF(V223="OK",SUM($B223:B$661,$B$680:$B$690),0))</f>
        <v>#REF!</v>
      </c>
      <c r="Y223" t="e">
        <f>IF(AND(#REF!='Juros '!E223,#REF!='Juros '!F223),"OK","NÃO OK")</f>
        <v>#REF!</v>
      </c>
      <c r="Z223" s="37" t="e">
        <f>IF(#REF!=2020,IF(Y223="OK",SUM($B223:B$661,$B$680:$B$690),0))</f>
        <v>#REF!</v>
      </c>
    </row>
    <row r="224" spans="1:26">
      <c r="A224" s="31">
        <v>30317</v>
      </c>
      <c r="B224" s="32">
        <v>5.0000000000000001E-3</v>
      </c>
      <c r="C224">
        <f t="shared" si="12"/>
        <v>1</v>
      </c>
      <c r="D224">
        <f t="shared" si="13"/>
        <v>1</v>
      </c>
      <c r="E224" t="str">
        <f t="shared" si="14"/>
        <v>Janeiro</v>
      </c>
      <c r="F224">
        <f t="shared" si="15"/>
        <v>1983</v>
      </c>
      <c r="G224" t="str">
        <f>IF(AND(MENU!$AD$18='Juros '!E224,MENU!$AE$19='Juros '!F224),"OK","NÃO OK")</f>
        <v>NÃO OK</v>
      </c>
      <c r="H224" s="37" t="b">
        <f>IF(MENU!$C$10=2027,IF(G224="OK",SUM(B224:$B$690),0))</f>
        <v>0</v>
      </c>
      <c r="I224" s="37" t="b">
        <f>IF(MENU!$C$10=2026,IF(G224="OK",SUM(B224:$B$690),0))</f>
        <v>0</v>
      </c>
      <c r="J224" s="37" t="b">
        <f>IF(MENU!$C$10=2025,IF(G224="OK",SUM(B224:$B$690),0))</f>
        <v>0</v>
      </c>
      <c r="K224" s="37" t="b">
        <f>IF(MENU!$C$10=2024,IF(G224="OK",SUM(B224:$B$690),0))</f>
        <v>0</v>
      </c>
      <c r="L224" s="37" t="b">
        <f>IF(MENU!$C$10=2023,IF(G224="OK",SUM(B224:$B$690),0))</f>
        <v>0</v>
      </c>
      <c r="M224" s="37" t="b">
        <f>IF(MENU!$C$10=2022,IF(G224="OK",SUM(B224:$B$685),0))</f>
        <v>0</v>
      </c>
      <c r="N224" s="37" t="b">
        <f>IF(MENU!$C$10=2021,IF(G224="OK",SUM(B224:$B$673),0))</f>
        <v>0</v>
      </c>
      <c r="O224" s="37" t="b">
        <f>IF(MENU!$C$10=2020,IF(G224="OK",SUM(B224:$B$661,$B$680:$B$690),0))</f>
        <v>0</v>
      </c>
      <c r="P224" s="37" t="b">
        <f>IF(MENU!$C$10=2019,IF(G224="OK",SUM(B224:$B$649,$B$668:$B$690),0))</f>
        <v>0</v>
      </c>
      <c r="Q224">
        <f>IF(MENU!$C$10=2018,IF(G224="OK",SUM(B224:$B$637,$B$656:$B$690),0))</f>
        <v>0</v>
      </c>
      <c r="S224" t="e">
        <f>IF(AND(#REF!='Juros '!E224,#REF!='Juros '!F224),"OK","NÃO OK")</f>
        <v>#REF!</v>
      </c>
      <c r="T224" s="37" t="e">
        <f>IF(#REF!=2020,IF(S224="OK",SUM(B224:$B$661,$B$680:$B$690),0))</f>
        <v>#REF!</v>
      </c>
      <c r="V224" t="e">
        <f>IF(AND(#REF!='Juros '!E224,#REF!='Juros '!F224),"OK","NÃO OK")</f>
        <v>#REF!</v>
      </c>
      <c r="W224" s="37" t="e">
        <f>IF(#REF!=2020,IF(V224="OK",SUM($B224:B$661,$B$680:$B$690),0))</f>
        <v>#REF!</v>
      </c>
      <c r="Y224" t="e">
        <f>IF(AND(#REF!='Juros '!E224,#REF!='Juros '!F224),"OK","NÃO OK")</f>
        <v>#REF!</v>
      </c>
      <c r="Z224" s="37" t="e">
        <f>IF(#REF!=2020,IF(Y224="OK",SUM($B224:B$661,$B$680:$B$690),0))</f>
        <v>#REF!</v>
      </c>
    </row>
    <row r="225" spans="1:26">
      <c r="A225" s="31">
        <v>30348</v>
      </c>
      <c r="B225" s="32">
        <v>5.0000000000000001E-3</v>
      </c>
      <c r="C225">
        <f t="shared" si="12"/>
        <v>2</v>
      </c>
      <c r="D225">
        <f t="shared" si="13"/>
        <v>2</v>
      </c>
      <c r="E225" t="str">
        <f t="shared" si="14"/>
        <v>Fevereiro</v>
      </c>
      <c r="F225">
        <f t="shared" si="15"/>
        <v>1983</v>
      </c>
      <c r="G225" t="str">
        <f>IF(AND(MENU!$AD$18='Juros '!E225,MENU!$AE$19='Juros '!F225),"OK","NÃO OK")</f>
        <v>NÃO OK</v>
      </c>
      <c r="H225" s="37" t="b">
        <f>IF(MENU!$C$10=2027,IF(G225="OK",SUM(B225:$B$690),0))</f>
        <v>0</v>
      </c>
      <c r="I225" s="37" t="b">
        <f>IF(MENU!$C$10=2026,IF(G225="OK",SUM(B225:$B$690),0))</f>
        <v>0</v>
      </c>
      <c r="J225" s="37" t="b">
        <f>IF(MENU!$C$10=2025,IF(G225="OK",SUM(B225:$B$690),0))</f>
        <v>0</v>
      </c>
      <c r="K225" s="37" t="b">
        <f>IF(MENU!$C$10=2024,IF(G225="OK",SUM(B225:$B$690),0))</f>
        <v>0</v>
      </c>
      <c r="L225" s="37" t="b">
        <f>IF(MENU!$C$10=2023,IF(G225="OK",SUM(B225:$B$690),0))</f>
        <v>0</v>
      </c>
      <c r="M225" s="37" t="b">
        <f>IF(MENU!$C$10=2022,IF(G225="OK",SUM(B225:$B$685),0))</f>
        <v>0</v>
      </c>
      <c r="N225" s="37" t="b">
        <f>IF(MENU!$C$10=2021,IF(G225="OK",SUM(B225:$B$673),0))</f>
        <v>0</v>
      </c>
      <c r="O225" s="37" t="b">
        <f>IF(MENU!$C$10=2020,IF(G225="OK",SUM(B225:$B$661,$B$680:$B$690),0))</f>
        <v>0</v>
      </c>
      <c r="P225" s="37" t="b">
        <f>IF(MENU!$C$10=2019,IF(G225="OK",SUM(B225:$B$649,$B$668:$B$690),0))</f>
        <v>0</v>
      </c>
      <c r="Q225">
        <f>IF(MENU!$C$10=2018,IF(G225="OK",SUM(B225:$B$637,$B$656:$B$690),0))</f>
        <v>0</v>
      </c>
      <c r="S225" t="e">
        <f>IF(AND(#REF!='Juros '!E225,#REF!='Juros '!F225),"OK","NÃO OK")</f>
        <v>#REF!</v>
      </c>
      <c r="T225" s="37" t="e">
        <f>IF(#REF!=2020,IF(S225="OK",SUM(B225:$B$661,$B$680:$B$690),0))</f>
        <v>#REF!</v>
      </c>
      <c r="V225" t="e">
        <f>IF(AND(#REF!='Juros '!E225,#REF!='Juros '!F225),"OK","NÃO OK")</f>
        <v>#REF!</v>
      </c>
      <c r="W225" s="37" t="e">
        <f>IF(#REF!=2020,IF(V225="OK",SUM($B225:B$661,$B$680:$B$690),0))</f>
        <v>#REF!</v>
      </c>
      <c r="Y225" t="e">
        <f>IF(AND(#REF!='Juros '!E225,#REF!='Juros '!F225),"OK","NÃO OK")</f>
        <v>#REF!</v>
      </c>
      <c r="Z225" s="37" t="e">
        <f>IF(#REF!=2020,IF(Y225="OK",SUM($B225:B$661,$B$680:$B$690),0))</f>
        <v>#REF!</v>
      </c>
    </row>
    <row r="226" spans="1:26">
      <c r="A226" s="31">
        <v>30376</v>
      </c>
      <c r="B226" s="32">
        <v>5.0000000000000001E-3</v>
      </c>
      <c r="C226">
        <f t="shared" si="12"/>
        <v>3</v>
      </c>
      <c r="D226">
        <f t="shared" si="13"/>
        <v>3</v>
      </c>
      <c r="E226" t="str">
        <f t="shared" si="14"/>
        <v>Março</v>
      </c>
      <c r="F226">
        <f t="shared" si="15"/>
        <v>1983</v>
      </c>
      <c r="G226" t="str">
        <f>IF(AND(MENU!$AD$18='Juros '!E226,MENU!$AE$19='Juros '!F226),"OK","NÃO OK")</f>
        <v>NÃO OK</v>
      </c>
      <c r="H226" s="37" t="b">
        <f>IF(MENU!$C$10=2027,IF(G226="OK",SUM(B226:$B$690),0))</f>
        <v>0</v>
      </c>
      <c r="I226" s="37" t="b">
        <f>IF(MENU!$C$10=2026,IF(G226="OK",SUM(B226:$B$690),0))</f>
        <v>0</v>
      </c>
      <c r="J226" s="37" t="b">
        <f>IF(MENU!$C$10=2025,IF(G226="OK",SUM(B226:$B$690),0))</f>
        <v>0</v>
      </c>
      <c r="K226" s="37" t="b">
        <f>IF(MENU!$C$10=2024,IF(G226="OK",SUM(B226:$B$690),0))</f>
        <v>0</v>
      </c>
      <c r="L226" s="37" t="b">
        <f>IF(MENU!$C$10=2023,IF(G226="OK",SUM(B226:$B$690),0))</f>
        <v>0</v>
      </c>
      <c r="M226" s="37" t="b">
        <f>IF(MENU!$C$10=2022,IF(G226="OK",SUM(B226:$B$685),0))</f>
        <v>0</v>
      </c>
      <c r="N226" s="37" t="b">
        <f>IF(MENU!$C$10=2021,IF(G226="OK",SUM(B226:$B$673),0))</f>
        <v>0</v>
      </c>
      <c r="O226" s="37" t="b">
        <f>IF(MENU!$C$10=2020,IF(G226="OK",SUM(B226:$B$661,$B$680:$B$690),0))</f>
        <v>0</v>
      </c>
      <c r="P226" s="37" t="b">
        <f>IF(MENU!$C$10=2019,IF(G226="OK",SUM(B226:$B$649,$B$668:$B$690),0))</f>
        <v>0</v>
      </c>
      <c r="Q226">
        <f>IF(MENU!$C$10=2018,IF(G226="OK",SUM(B226:$B$637,$B$656:$B$690),0))</f>
        <v>0</v>
      </c>
      <c r="S226" t="e">
        <f>IF(AND(#REF!='Juros '!E226,#REF!='Juros '!F226),"OK","NÃO OK")</f>
        <v>#REF!</v>
      </c>
      <c r="T226" s="37" t="e">
        <f>IF(#REF!=2020,IF(S226="OK",SUM(B226:$B$661,$B$680:$B$690),0))</f>
        <v>#REF!</v>
      </c>
      <c r="V226" t="e">
        <f>IF(AND(#REF!='Juros '!E226,#REF!='Juros '!F226),"OK","NÃO OK")</f>
        <v>#REF!</v>
      </c>
      <c r="W226" s="37" t="e">
        <f>IF(#REF!=2020,IF(V226="OK",SUM($B226:B$661,$B$680:$B$690),0))</f>
        <v>#REF!</v>
      </c>
      <c r="Y226" t="e">
        <f>IF(AND(#REF!='Juros '!E226,#REF!='Juros '!F226),"OK","NÃO OK")</f>
        <v>#REF!</v>
      </c>
      <c r="Z226" s="37" t="e">
        <f>IF(#REF!=2020,IF(Y226="OK",SUM($B226:B$661,$B$680:$B$690),0))</f>
        <v>#REF!</v>
      </c>
    </row>
    <row r="227" spans="1:26">
      <c r="A227" s="31">
        <v>30407</v>
      </c>
      <c r="B227" s="32">
        <v>5.0000000000000001E-3</v>
      </c>
      <c r="C227">
        <f t="shared" si="12"/>
        <v>4</v>
      </c>
      <c r="D227">
        <f t="shared" si="13"/>
        <v>4</v>
      </c>
      <c r="E227" t="str">
        <f t="shared" si="14"/>
        <v>Abril</v>
      </c>
      <c r="F227">
        <f t="shared" si="15"/>
        <v>1983</v>
      </c>
      <c r="G227" t="str">
        <f>IF(AND(MENU!$AD$18='Juros '!E227,MENU!$AE$19='Juros '!F227),"OK","NÃO OK")</f>
        <v>NÃO OK</v>
      </c>
      <c r="H227" s="37" t="b">
        <f>IF(MENU!$C$10=2027,IF(G227="OK",SUM(B227:$B$690),0))</f>
        <v>0</v>
      </c>
      <c r="I227" s="37" t="b">
        <f>IF(MENU!$C$10=2026,IF(G227="OK",SUM(B227:$B$690),0))</f>
        <v>0</v>
      </c>
      <c r="J227" s="37" t="b">
        <f>IF(MENU!$C$10=2025,IF(G227="OK",SUM(B227:$B$690),0))</f>
        <v>0</v>
      </c>
      <c r="K227" s="37" t="b">
        <f>IF(MENU!$C$10=2024,IF(G227="OK",SUM(B227:$B$690),0))</f>
        <v>0</v>
      </c>
      <c r="L227" s="37" t="b">
        <f>IF(MENU!$C$10=2023,IF(G227="OK",SUM(B227:$B$690),0))</f>
        <v>0</v>
      </c>
      <c r="M227" s="37" t="b">
        <f>IF(MENU!$C$10=2022,IF(G227="OK",SUM(B227:$B$685),0))</f>
        <v>0</v>
      </c>
      <c r="N227" s="37" t="b">
        <f>IF(MENU!$C$10=2021,IF(G227="OK",SUM(B227:$B$673),0))</f>
        <v>0</v>
      </c>
      <c r="O227" s="37" t="b">
        <f>IF(MENU!$C$10=2020,IF(G227="OK",SUM(B227:$B$661,$B$680:$B$690),0))</f>
        <v>0</v>
      </c>
      <c r="P227" s="37" t="b">
        <f>IF(MENU!$C$10=2019,IF(G227="OK",SUM(B227:$B$649,$B$668:$B$690),0))</f>
        <v>0</v>
      </c>
      <c r="Q227">
        <f>IF(MENU!$C$10=2018,IF(G227="OK",SUM(B227:$B$637,$B$656:$B$690),0))</f>
        <v>0</v>
      </c>
      <c r="S227" t="e">
        <f>IF(AND(#REF!='Juros '!E227,#REF!='Juros '!F227),"OK","NÃO OK")</f>
        <v>#REF!</v>
      </c>
      <c r="T227" s="37" t="e">
        <f>IF(#REF!=2020,IF(S227="OK",SUM(B227:$B$661,$B$680:$B$690),0))</f>
        <v>#REF!</v>
      </c>
      <c r="V227" t="e">
        <f>IF(AND(#REF!='Juros '!E227,#REF!='Juros '!F227),"OK","NÃO OK")</f>
        <v>#REF!</v>
      </c>
      <c r="W227" s="37" t="e">
        <f>IF(#REF!=2020,IF(V227="OK",SUM($B227:B$661,$B$680:$B$690),0))</f>
        <v>#REF!</v>
      </c>
      <c r="Y227" t="e">
        <f>IF(AND(#REF!='Juros '!E227,#REF!='Juros '!F227),"OK","NÃO OK")</f>
        <v>#REF!</v>
      </c>
      <c r="Z227" s="37" t="e">
        <f>IF(#REF!=2020,IF(Y227="OK",SUM($B227:B$661,$B$680:$B$690),0))</f>
        <v>#REF!</v>
      </c>
    </row>
    <row r="228" spans="1:26">
      <c r="A228" s="31">
        <v>30437</v>
      </c>
      <c r="B228" s="32">
        <v>5.0000000000000001E-3</v>
      </c>
      <c r="C228">
        <f t="shared" si="12"/>
        <v>5</v>
      </c>
      <c r="D228">
        <f t="shared" si="13"/>
        <v>5</v>
      </c>
      <c r="E228" t="str">
        <f t="shared" si="14"/>
        <v>Maio</v>
      </c>
      <c r="F228">
        <f t="shared" si="15"/>
        <v>1983</v>
      </c>
      <c r="G228" t="str">
        <f>IF(AND(MENU!$AD$18='Juros '!E228,MENU!$AE$19='Juros '!F228),"OK","NÃO OK")</f>
        <v>NÃO OK</v>
      </c>
      <c r="H228" s="37" t="b">
        <f>IF(MENU!$C$10=2027,IF(G228="OK",SUM(B228:$B$690),0))</f>
        <v>0</v>
      </c>
      <c r="I228" s="37" t="b">
        <f>IF(MENU!$C$10=2026,IF(G228="OK",SUM(B228:$B$690),0))</f>
        <v>0</v>
      </c>
      <c r="J228" s="37" t="b">
        <f>IF(MENU!$C$10=2025,IF(G228="OK",SUM(B228:$B$690),0))</f>
        <v>0</v>
      </c>
      <c r="K228" s="37" t="b">
        <f>IF(MENU!$C$10=2024,IF(G228="OK",SUM(B228:$B$690),0))</f>
        <v>0</v>
      </c>
      <c r="L228" s="37" t="b">
        <f>IF(MENU!$C$10=2023,IF(G228="OK",SUM(B228:$B$690),0))</f>
        <v>0</v>
      </c>
      <c r="M228" s="37" t="b">
        <f>IF(MENU!$C$10=2022,IF(G228="OK",SUM(B228:$B$685),0))</f>
        <v>0</v>
      </c>
      <c r="N228" s="37" t="b">
        <f>IF(MENU!$C$10=2021,IF(G228="OK",SUM(B228:$B$673),0))</f>
        <v>0</v>
      </c>
      <c r="O228" s="37" t="b">
        <f>IF(MENU!$C$10=2020,IF(G228="OK",SUM(B228:$B$661,$B$680:$B$690),0))</f>
        <v>0</v>
      </c>
      <c r="P228" s="37" t="b">
        <f>IF(MENU!$C$10=2019,IF(G228="OK",SUM(B228:$B$649,$B$668:$B$690),0))</f>
        <v>0</v>
      </c>
      <c r="Q228">
        <f>IF(MENU!$C$10=2018,IF(G228="OK",SUM(B228:$B$637,$B$656:$B$690),0))</f>
        <v>0</v>
      </c>
      <c r="S228" t="e">
        <f>IF(AND(#REF!='Juros '!E228,#REF!='Juros '!F228),"OK","NÃO OK")</f>
        <v>#REF!</v>
      </c>
      <c r="T228" s="37" t="e">
        <f>IF(#REF!=2020,IF(S228="OK",SUM(B228:$B$661,$B$680:$B$690),0))</f>
        <v>#REF!</v>
      </c>
      <c r="V228" t="e">
        <f>IF(AND(#REF!='Juros '!E228,#REF!='Juros '!F228),"OK","NÃO OK")</f>
        <v>#REF!</v>
      </c>
      <c r="W228" s="37" t="e">
        <f>IF(#REF!=2020,IF(V228="OK",SUM($B228:B$661,$B$680:$B$690),0))</f>
        <v>#REF!</v>
      </c>
      <c r="Y228" t="e">
        <f>IF(AND(#REF!='Juros '!E228,#REF!='Juros '!F228),"OK","NÃO OK")</f>
        <v>#REF!</v>
      </c>
      <c r="Z228" s="37" t="e">
        <f>IF(#REF!=2020,IF(Y228="OK",SUM($B228:B$661,$B$680:$B$690),0))</f>
        <v>#REF!</v>
      </c>
    </row>
    <row r="229" spans="1:26">
      <c r="A229" s="31">
        <v>30468</v>
      </c>
      <c r="B229" s="32">
        <v>5.0000000000000001E-3</v>
      </c>
      <c r="C229">
        <f t="shared" si="12"/>
        <v>6</v>
      </c>
      <c r="D229">
        <f t="shared" si="13"/>
        <v>6</v>
      </c>
      <c r="E229" t="str">
        <f t="shared" si="14"/>
        <v>Junho</v>
      </c>
      <c r="F229">
        <f t="shared" si="15"/>
        <v>1983</v>
      </c>
      <c r="G229" t="str">
        <f>IF(AND(MENU!$AD$18='Juros '!E229,MENU!$AE$19='Juros '!F229),"OK","NÃO OK")</f>
        <v>NÃO OK</v>
      </c>
      <c r="H229" s="37" t="b">
        <f>IF(MENU!$C$10=2027,IF(G229="OK",SUM(B229:$B$690),0))</f>
        <v>0</v>
      </c>
      <c r="I229" s="37" t="b">
        <f>IF(MENU!$C$10=2026,IF(G229="OK",SUM(B229:$B$690),0))</f>
        <v>0</v>
      </c>
      <c r="J229" s="37" t="b">
        <f>IF(MENU!$C$10=2025,IF(G229="OK",SUM(B229:$B$690),0))</f>
        <v>0</v>
      </c>
      <c r="K229" s="37" t="b">
        <f>IF(MENU!$C$10=2024,IF(G229="OK",SUM(B229:$B$690),0))</f>
        <v>0</v>
      </c>
      <c r="L229" s="37" t="b">
        <f>IF(MENU!$C$10=2023,IF(G229="OK",SUM(B229:$B$690),0))</f>
        <v>0</v>
      </c>
      <c r="M229" s="37" t="b">
        <f>IF(MENU!$C$10=2022,IF(G229="OK",SUM(B229:$B$685),0))</f>
        <v>0</v>
      </c>
      <c r="N229" s="37" t="b">
        <f>IF(MENU!$C$10=2021,IF(G229="OK",SUM(B229:$B$673),0))</f>
        <v>0</v>
      </c>
      <c r="O229" s="37" t="b">
        <f>IF(MENU!$C$10=2020,IF(G229="OK",SUM(B229:$B$661,$B$680:$B$690),0))</f>
        <v>0</v>
      </c>
      <c r="P229" s="37" t="b">
        <f>IF(MENU!$C$10=2019,IF(G229="OK",SUM(B229:$B$649,$B$668:$B$690),0))</f>
        <v>0</v>
      </c>
      <c r="Q229">
        <f>IF(MENU!$C$10=2018,IF(G229="OK",SUM(B229:$B$637,$B$656:$B$690),0))</f>
        <v>0</v>
      </c>
      <c r="S229" t="e">
        <f>IF(AND(#REF!='Juros '!E229,#REF!='Juros '!F229),"OK","NÃO OK")</f>
        <v>#REF!</v>
      </c>
      <c r="T229" s="37" t="e">
        <f>IF(#REF!=2020,IF(S229="OK",SUM(B229:$B$661,$B$680:$B$690),0))</f>
        <v>#REF!</v>
      </c>
      <c r="V229" t="e">
        <f>IF(AND(#REF!='Juros '!E229,#REF!='Juros '!F229),"OK","NÃO OK")</f>
        <v>#REF!</v>
      </c>
      <c r="W229" s="37" t="e">
        <f>IF(#REF!=2020,IF(V229="OK",SUM($B229:B$661,$B$680:$B$690),0))</f>
        <v>#REF!</v>
      </c>
      <c r="Y229" t="e">
        <f>IF(AND(#REF!='Juros '!E229,#REF!='Juros '!F229),"OK","NÃO OK")</f>
        <v>#REF!</v>
      </c>
      <c r="Z229" s="37" t="e">
        <f>IF(#REF!=2020,IF(Y229="OK",SUM($B229:B$661,$B$680:$B$690),0))</f>
        <v>#REF!</v>
      </c>
    </row>
    <row r="230" spans="1:26">
      <c r="A230" s="31">
        <v>30498</v>
      </c>
      <c r="B230" s="32">
        <v>5.0000000000000001E-3</v>
      </c>
      <c r="C230">
        <f t="shared" si="12"/>
        <v>7</v>
      </c>
      <c r="D230">
        <f t="shared" si="13"/>
        <v>7</v>
      </c>
      <c r="E230" t="str">
        <f t="shared" si="14"/>
        <v>Julho</v>
      </c>
      <c r="F230">
        <f t="shared" si="15"/>
        <v>1983</v>
      </c>
      <c r="G230" t="str">
        <f>IF(AND(MENU!$AD$18='Juros '!E230,MENU!$AE$19='Juros '!F230),"OK","NÃO OK")</f>
        <v>NÃO OK</v>
      </c>
      <c r="H230" s="37" t="b">
        <f>IF(MENU!$C$10=2027,IF(G230="OK",SUM(B230:$B$690),0))</f>
        <v>0</v>
      </c>
      <c r="I230" s="37" t="b">
        <f>IF(MENU!$C$10=2026,IF(G230="OK",SUM(B230:$B$690),0))</f>
        <v>0</v>
      </c>
      <c r="J230" s="37" t="b">
        <f>IF(MENU!$C$10=2025,IF(G230="OK",SUM(B230:$B$690),0))</f>
        <v>0</v>
      </c>
      <c r="K230" s="37" t="b">
        <f>IF(MENU!$C$10=2024,IF(G230="OK",SUM(B230:$B$690),0))</f>
        <v>0</v>
      </c>
      <c r="L230" s="37" t="b">
        <f>IF(MENU!$C$10=2023,IF(G230="OK",SUM(B230:$B$690),0))</f>
        <v>0</v>
      </c>
      <c r="M230" s="37" t="b">
        <f>IF(MENU!$C$10=2022,IF(G230="OK",SUM(B230:$B$685),0))</f>
        <v>0</v>
      </c>
      <c r="N230" s="37" t="b">
        <f>IF(MENU!$C$10=2021,IF(G230="OK",SUM(B230:$B$673),0))</f>
        <v>0</v>
      </c>
      <c r="O230" s="37" t="b">
        <f>IF(MENU!$C$10=2020,IF(G230="OK",SUM(B230:$B$661,$B$680:$B$690),0))</f>
        <v>0</v>
      </c>
      <c r="P230" s="37" t="b">
        <f>IF(MENU!$C$10=2019,IF(G230="OK",SUM(B230:$B$649,$B$668:$B$690),0))</f>
        <v>0</v>
      </c>
      <c r="Q230">
        <f>IF(MENU!$C$10=2018,IF(G230="OK",SUM(B230:$B$637,$B$656:$B$690),0))</f>
        <v>0</v>
      </c>
      <c r="S230" t="e">
        <f>IF(AND(#REF!='Juros '!E230,#REF!='Juros '!F230),"OK","NÃO OK")</f>
        <v>#REF!</v>
      </c>
      <c r="T230" s="37" t="e">
        <f>IF(#REF!=2020,IF(S230="OK",SUM(B230:$B$661,$B$680:$B$690),0))</f>
        <v>#REF!</v>
      </c>
      <c r="V230" t="e">
        <f>IF(AND(#REF!='Juros '!E230,#REF!='Juros '!F230),"OK","NÃO OK")</f>
        <v>#REF!</v>
      </c>
      <c r="W230" s="37" t="e">
        <f>IF(#REF!=2020,IF(V230="OK",SUM($B230:B$661,$B$680:$B$690),0))</f>
        <v>#REF!</v>
      </c>
      <c r="Y230" t="e">
        <f>IF(AND(#REF!='Juros '!E230,#REF!='Juros '!F230),"OK","NÃO OK")</f>
        <v>#REF!</v>
      </c>
      <c r="Z230" s="37" t="e">
        <f>IF(#REF!=2020,IF(Y230="OK",SUM($B230:B$661,$B$680:$B$690),0))</f>
        <v>#REF!</v>
      </c>
    </row>
    <row r="231" spans="1:26">
      <c r="A231" s="31">
        <v>30529</v>
      </c>
      <c r="B231" s="32">
        <v>5.0000000000000001E-3</v>
      </c>
      <c r="C231">
        <f t="shared" si="12"/>
        <v>8</v>
      </c>
      <c r="D231">
        <f t="shared" si="13"/>
        <v>8</v>
      </c>
      <c r="E231" t="str">
        <f t="shared" si="14"/>
        <v>Agosto</v>
      </c>
      <c r="F231">
        <f t="shared" si="15"/>
        <v>1983</v>
      </c>
      <c r="G231" t="str">
        <f>IF(AND(MENU!$AD$18='Juros '!E231,MENU!$AE$19='Juros '!F231),"OK","NÃO OK")</f>
        <v>NÃO OK</v>
      </c>
      <c r="H231" s="37" t="b">
        <f>IF(MENU!$C$10=2027,IF(G231="OK",SUM(B231:$B$690),0))</f>
        <v>0</v>
      </c>
      <c r="I231" s="37" t="b">
        <f>IF(MENU!$C$10=2026,IF(G231="OK",SUM(B231:$B$690),0))</f>
        <v>0</v>
      </c>
      <c r="J231" s="37" t="b">
        <f>IF(MENU!$C$10=2025,IF(G231="OK",SUM(B231:$B$690),0))</f>
        <v>0</v>
      </c>
      <c r="K231" s="37" t="b">
        <f>IF(MENU!$C$10=2024,IF(G231="OK",SUM(B231:$B$690),0))</f>
        <v>0</v>
      </c>
      <c r="L231" s="37" t="b">
        <f>IF(MENU!$C$10=2023,IF(G231="OK",SUM(B231:$B$690),0))</f>
        <v>0</v>
      </c>
      <c r="M231" s="37" t="b">
        <f>IF(MENU!$C$10=2022,IF(G231="OK",SUM(B231:$B$685),0))</f>
        <v>0</v>
      </c>
      <c r="N231" s="37" t="b">
        <f>IF(MENU!$C$10=2021,IF(G231="OK",SUM(B231:$B$673),0))</f>
        <v>0</v>
      </c>
      <c r="O231" s="37" t="b">
        <f>IF(MENU!$C$10=2020,IF(G231="OK",SUM(B231:$B$661,$B$680:$B$690),0))</f>
        <v>0</v>
      </c>
      <c r="P231" s="37" t="b">
        <f>IF(MENU!$C$10=2019,IF(G231="OK",SUM(B231:$B$649,$B$668:$B$690),0))</f>
        <v>0</v>
      </c>
      <c r="Q231">
        <f>IF(MENU!$C$10=2018,IF(G231="OK",SUM(B231:$B$637,$B$656:$B$690),0))</f>
        <v>0</v>
      </c>
      <c r="S231" t="e">
        <f>IF(AND(#REF!='Juros '!E231,#REF!='Juros '!F231),"OK","NÃO OK")</f>
        <v>#REF!</v>
      </c>
      <c r="T231" s="37" t="e">
        <f>IF(#REF!=2020,IF(S231="OK",SUM(B231:$B$661,$B$680:$B$690),0))</f>
        <v>#REF!</v>
      </c>
      <c r="V231" t="e">
        <f>IF(AND(#REF!='Juros '!E231,#REF!='Juros '!F231),"OK","NÃO OK")</f>
        <v>#REF!</v>
      </c>
      <c r="W231" s="37" t="e">
        <f>IF(#REF!=2020,IF(V231="OK",SUM($B231:B$661,$B$680:$B$690),0))</f>
        <v>#REF!</v>
      </c>
      <c r="Y231" t="e">
        <f>IF(AND(#REF!='Juros '!E231,#REF!='Juros '!F231),"OK","NÃO OK")</f>
        <v>#REF!</v>
      </c>
      <c r="Z231" s="37" t="e">
        <f>IF(#REF!=2020,IF(Y231="OK",SUM($B231:B$661,$B$680:$B$690),0))</f>
        <v>#REF!</v>
      </c>
    </row>
    <row r="232" spans="1:26">
      <c r="A232" s="31">
        <v>30560</v>
      </c>
      <c r="B232" s="32">
        <v>5.0000000000000001E-3</v>
      </c>
      <c r="C232">
        <f t="shared" si="12"/>
        <v>9</v>
      </c>
      <c r="D232">
        <f t="shared" si="13"/>
        <v>9</v>
      </c>
      <c r="E232" t="str">
        <f t="shared" si="14"/>
        <v>Setembro</v>
      </c>
      <c r="F232">
        <f t="shared" si="15"/>
        <v>1983</v>
      </c>
      <c r="G232" t="str">
        <f>IF(AND(MENU!$AD$18='Juros '!E232,MENU!$AE$19='Juros '!F232),"OK","NÃO OK")</f>
        <v>NÃO OK</v>
      </c>
      <c r="H232" s="37" t="b">
        <f>IF(MENU!$C$10=2027,IF(G232="OK",SUM(B232:$B$690),0))</f>
        <v>0</v>
      </c>
      <c r="I232" s="37" t="b">
        <f>IF(MENU!$C$10=2026,IF(G232="OK",SUM(B232:$B$690),0))</f>
        <v>0</v>
      </c>
      <c r="J232" s="37" t="b">
        <f>IF(MENU!$C$10=2025,IF(G232="OK",SUM(B232:$B$690),0))</f>
        <v>0</v>
      </c>
      <c r="K232" s="37" t="b">
        <f>IF(MENU!$C$10=2024,IF(G232="OK",SUM(B232:$B$690),0))</f>
        <v>0</v>
      </c>
      <c r="L232" s="37" t="b">
        <f>IF(MENU!$C$10=2023,IF(G232="OK",SUM(B232:$B$690),0))</f>
        <v>0</v>
      </c>
      <c r="M232" s="37" t="b">
        <f>IF(MENU!$C$10=2022,IF(G232="OK",SUM(B232:$B$685),0))</f>
        <v>0</v>
      </c>
      <c r="N232" s="37" t="b">
        <f>IF(MENU!$C$10=2021,IF(G232="OK",SUM(B232:$B$673),0))</f>
        <v>0</v>
      </c>
      <c r="O232" s="37" t="b">
        <f>IF(MENU!$C$10=2020,IF(G232="OK",SUM(B232:$B$661,$B$680:$B$690),0))</f>
        <v>0</v>
      </c>
      <c r="P232" s="37" t="b">
        <f>IF(MENU!$C$10=2019,IF(G232="OK",SUM(B232:$B$649,$B$668:$B$690),0))</f>
        <v>0</v>
      </c>
      <c r="Q232">
        <f>IF(MENU!$C$10=2018,IF(G232="OK",SUM(B232:$B$637,$B$656:$B$690),0))</f>
        <v>0</v>
      </c>
      <c r="S232" t="e">
        <f>IF(AND(#REF!='Juros '!E232,#REF!='Juros '!F232),"OK","NÃO OK")</f>
        <v>#REF!</v>
      </c>
      <c r="T232" s="37" t="e">
        <f>IF(#REF!=2020,IF(S232="OK",SUM(B232:$B$661,$B$680:$B$690),0))</f>
        <v>#REF!</v>
      </c>
      <c r="V232" t="e">
        <f>IF(AND(#REF!='Juros '!E232,#REF!='Juros '!F232),"OK","NÃO OK")</f>
        <v>#REF!</v>
      </c>
      <c r="W232" s="37" t="e">
        <f>IF(#REF!=2020,IF(V232="OK",SUM($B232:B$661,$B$680:$B$690),0))</f>
        <v>#REF!</v>
      </c>
      <c r="Y232" t="e">
        <f>IF(AND(#REF!='Juros '!E232,#REF!='Juros '!F232),"OK","NÃO OK")</f>
        <v>#REF!</v>
      </c>
      <c r="Z232" s="37" t="e">
        <f>IF(#REF!=2020,IF(Y232="OK",SUM($B232:B$661,$B$680:$B$690),0))</f>
        <v>#REF!</v>
      </c>
    </row>
    <row r="233" spans="1:26">
      <c r="A233" s="31">
        <v>30590</v>
      </c>
      <c r="B233" s="32">
        <v>5.0000000000000001E-3</v>
      </c>
      <c r="C233">
        <f t="shared" si="12"/>
        <v>10</v>
      </c>
      <c r="D233">
        <f t="shared" si="13"/>
        <v>10</v>
      </c>
      <c r="E233" t="str">
        <f t="shared" si="14"/>
        <v>Outubro</v>
      </c>
      <c r="F233">
        <f t="shared" si="15"/>
        <v>1983</v>
      </c>
      <c r="G233" t="str">
        <f>IF(AND(MENU!$AD$18='Juros '!E233,MENU!$AE$19='Juros '!F233),"OK","NÃO OK")</f>
        <v>NÃO OK</v>
      </c>
      <c r="H233" s="37" t="b">
        <f>IF(MENU!$C$10=2027,IF(G233="OK",SUM(B233:$B$690),0))</f>
        <v>0</v>
      </c>
      <c r="I233" s="37" t="b">
        <f>IF(MENU!$C$10=2026,IF(G233="OK",SUM(B233:$B$690),0))</f>
        <v>0</v>
      </c>
      <c r="J233" s="37" t="b">
        <f>IF(MENU!$C$10=2025,IF(G233="OK",SUM(B233:$B$690),0))</f>
        <v>0</v>
      </c>
      <c r="K233" s="37" t="b">
        <f>IF(MENU!$C$10=2024,IF(G233="OK",SUM(B233:$B$690),0))</f>
        <v>0</v>
      </c>
      <c r="L233" s="37" t="b">
        <f>IF(MENU!$C$10=2023,IF(G233="OK",SUM(B233:$B$690),0))</f>
        <v>0</v>
      </c>
      <c r="M233" s="37" t="b">
        <f>IF(MENU!$C$10=2022,IF(G233="OK",SUM(B233:$B$685),0))</f>
        <v>0</v>
      </c>
      <c r="N233" s="37" t="b">
        <f>IF(MENU!$C$10=2021,IF(G233="OK",SUM(B233:$B$673),0))</f>
        <v>0</v>
      </c>
      <c r="O233" s="37" t="b">
        <f>IF(MENU!$C$10=2020,IF(G233="OK",SUM(B233:$B$661,$B$680:$B$690),0))</f>
        <v>0</v>
      </c>
      <c r="P233" s="37" t="b">
        <f>IF(MENU!$C$10=2019,IF(G233="OK",SUM(B233:$B$649,$B$668:$B$690),0))</f>
        <v>0</v>
      </c>
      <c r="Q233">
        <f>IF(MENU!$C$10=2018,IF(G233="OK",SUM(B233:$B$637,$B$656:$B$690),0))</f>
        <v>0</v>
      </c>
      <c r="S233" t="e">
        <f>IF(AND(#REF!='Juros '!E233,#REF!='Juros '!F233),"OK","NÃO OK")</f>
        <v>#REF!</v>
      </c>
      <c r="T233" s="37" t="e">
        <f>IF(#REF!=2020,IF(S233="OK",SUM(B233:$B$661,$B$680:$B$690),0))</f>
        <v>#REF!</v>
      </c>
      <c r="V233" t="e">
        <f>IF(AND(#REF!='Juros '!E233,#REF!='Juros '!F233),"OK","NÃO OK")</f>
        <v>#REF!</v>
      </c>
      <c r="W233" s="37" t="e">
        <f>IF(#REF!=2020,IF(V233="OK",SUM($B233:B$661,$B$680:$B$690),0))</f>
        <v>#REF!</v>
      </c>
      <c r="Y233" t="e">
        <f>IF(AND(#REF!='Juros '!E233,#REF!='Juros '!F233),"OK","NÃO OK")</f>
        <v>#REF!</v>
      </c>
      <c r="Z233" s="37" t="e">
        <f>IF(#REF!=2020,IF(Y233="OK",SUM($B233:B$661,$B$680:$B$690),0))</f>
        <v>#REF!</v>
      </c>
    </row>
    <row r="234" spans="1:26">
      <c r="A234" s="31">
        <v>30621</v>
      </c>
      <c r="B234" s="32">
        <v>5.0000000000000001E-3</v>
      </c>
      <c r="C234">
        <f t="shared" si="12"/>
        <v>11</v>
      </c>
      <c r="D234">
        <f t="shared" si="13"/>
        <v>11</v>
      </c>
      <c r="E234" t="str">
        <f t="shared" si="14"/>
        <v>Novembro</v>
      </c>
      <c r="F234">
        <f t="shared" si="15"/>
        <v>1983</v>
      </c>
      <c r="G234" t="str">
        <f>IF(AND(MENU!$AD$18='Juros '!E234,MENU!$AE$19='Juros '!F234),"OK","NÃO OK")</f>
        <v>NÃO OK</v>
      </c>
      <c r="H234" s="37" t="b">
        <f>IF(MENU!$C$10=2027,IF(G234="OK",SUM(B234:$B$690),0))</f>
        <v>0</v>
      </c>
      <c r="I234" s="37" t="b">
        <f>IF(MENU!$C$10=2026,IF(G234="OK",SUM(B234:$B$690),0))</f>
        <v>0</v>
      </c>
      <c r="J234" s="37" t="b">
        <f>IF(MENU!$C$10=2025,IF(G234="OK",SUM(B234:$B$690),0))</f>
        <v>0</v>
      </c>
      <c r="K234" s="37" t="b">
        <f>IF(MENU!$C$10=2024,IF(G234="OK",SUM(B234:$B$690),0))</f>
        <v>0</v>
      </c>
      <c r="L234" s="37" t="b">
        <f>IF(MENU!$C$10=2023,IF(G234="OK",SUM(B234:$B$690),0))</f>
        <v>0</v>
      </c>
      <c r="M234" s="37" t="b">
        <f>IF(MENU!$C$10=2022,IF(G234="OK",SUM(B234:$B$685),0))</f>
        <v>0</v>
      </c>
      <c r="N234" s="37" t="b">
        <f>IF(MENU!$C$10=2021,IF(G234="OK",SUM(B234:$B$673),0))</f>
        <v>0</v>
      </c>
      <c r="O234" s="37" t="b">
        <f>IF(MENU!$C$10=2020,IF(G234="OK",SUM(B234:$B$661,$B$680:$B$690),0))</f>
        <v>0</v>
      </c>
      <c r="P234" s="37" t="b">
        <f>IF(MENU!$C$10=2019,IF(G234="OK",SUM(B234:$B$649,$B$668:$B$690),0))</f>
        <v>0</v>
      </c>
      <c r="Q234">
        <f>IF(MENU!$C$10=2018,IF(G234="OK",SUM(B234:$B$637,$B$656:$B$690),0))</f>
        <v>0</v>
      </c>
      <c r="S234" t="e">
        <f>IF(AND(#REF!='Juros '!E234,#REF!='Juros '!F234),"OK","NÃO OK")</f>
        <v>#REF!</v>
      </c>
      <c r="T234" s="37" t="e">
        <f>IF(#REF!=2020,IF(S234="OK",SUM(B234:$B$661,$B$680:$B$690),0))</f>
        <v>#REF!</v>
      </c>
      <c r="V234" t="e">
        <f>IF(AND(#REF!='Juros '!E234,#REF!='Juros '!F234),"OK","NÃO OK")</f>
        <v>#REF!</v>
      </c>
      <c r="W234" s="37" t="e">
        <f>IF(#REF!=2020,IF(V234="OK",SUM($B234:B$661,$B$680:$B$690),0))</f>
        <v>#REF!</v>
      </c>
      <c r="Y234" t="e">
        <f>IF(AND(#REF!='Juros '!E234,#REF!='Juros '!F234),"OK","NÃO OK")</f>
        <v>#REF!</v>
      </c>
      <c r="Z234" s="37" t="e">
        <f>IF(#REF!=2020,IF(Y234="OK",SUM($B234:B$661,$B$680:$B$690),0))</f>
        <v>#REF!</v>
      </c>
    </row>
    <row r="235" spans="1:26">
      <c r="A235" s="31">
        <v>30651</v>
      </c>
      <c r="B235" s="32">
        <v>5.0000000000000001E-3</v>
      </c>
      <c r="C235">
        <f t="shared" si="12"/>
        <v>12</v>
      </c>
      <c r="D235">
        <f t="shared" si="13"/>
        <v>12</v>
      </c>
      <c r="E235" t="str">
        <f t="shared" si="14"/>
        <v>Dezembro</v>
      </c>
      <c r="F235">
        <f t="shared" si="15"/>
        <v>1983</v>
      </c>
      <c r="G235" t="str">
        <f>IF(AND(MENU!$AD$18='Juros '!E235,MENU!$AE$19='Juros '!F235),"OK","NÃO OK")</f>
        <v>NÃO OK</v>
      </c>
      <c r="H235" s="37" t="b">
        <f>IF(MENU!$C$10=2027,IF(G235="OK",SUM(B235:$B$690),0))</f>
        <v>0</v>
      </c>
      <c r="I235" s="37" t="b">
        <f>IF(MENU!$C$10=2026,IF(G235="OK",SUM(B235:$B$690),0))</f>
        <v>0</v>
      </c>
      <c r="J235" s="37" t="b">
        <f>IF(MENU!$C$10=2025,IF(G235="OK",SUM(B235:$B$690),0))</f>
        <v>0</v>
      </c>
      <c r="K235" s="37" t="b">
        <f>IF(MENU!$C$10=2024,IF(G235="OK",SUM(B235:$B$690),0))</f>
        <v>0</v>
      </c>
      <c r="L235" s="37" t="b">
        <f>IF(MENU!$C$10=2023,IF(G235="OK",SUM(B235:$B$690),0))</f>
        <v>0</v>
      </c>
      <c r="M235" s="37" t="b">
        <f>IF(MENU!$C$10=2022,IF(G235="OK",SUM(B235:$B$685),0))</f>
        <v>0</v>
      </c>
      <c r="N235" s="37" t="b">
        <f>IF(MENU!$C$10=2021,IF(G235="OK",SUM(B235:$B$673),0))</f>
        <v>0</v>
      </c>
      <c r="O235" s="37" t="b">
        <f>IF(MENU!$C$10=2020,IF(G235="OK",SUM(B235:$B$661,$B$680:$B$690),0))</f>
        <v>0</v>
      </c>
      <c r="P235" s="37" t="b">
        <f>IF(MENU!$C$10=2019,IF(G235="OK",SUM(B235:$B$649,$B$668:$B$690),0))</f>
        <v>0</v>
      </c>
      <c r="Q235">
        <f>IF(MENU!$C$10=2018,IF(G235="OK",SUM(B235:$B$637,$B$656:$B$690),0))</f>
        <v>0</v>
      </c>
      <c r="S235" t="e">
        <f>IF(AND(#REF!='Juros '!E235,#REF!='Juros '!F235),"OK","NÃO OK")</f>
        <v>#REF!</v>
      </c>
      <c r="T235" s="37" t="e">
        <f>IF(#REF!=2020,IF(S235="OK",SUM(B235:$B$661,$B$680:$B$690),0))</f>
        <v>#REF!</v>
      </c>
      <c r="V235" t="e">
        <f>IF(AND(#REF!='Juros '!E235,#REF!='Juros '!F235),"OK","NÃO OK")</f>
        <v>#REF!</v>
      </c>
      <c r="W235" s="37" t="e">
        <f>IF(#REF!=2020,IF(V235="OK",SUM($B235:B$661,$B$680:$B$690),0))</f>
        <v>#REF!</v>
      </c>
      <c r="Y235" t="e">
        <f>IF(AND(#REF!='Juros '!E235,#REF!='Juros '!F235),"OK","NÃO OK")</f>
        <v>#REF!</v>
      </c>
      <c r="Z235" s="37" t="e">
        <f>IF(#REF!=2020,IF(Y235="OK",SUM($B235:B$661,$B$680:$B$690),0))</f>
        <v>#REF!</v>
      </c>
    </row>
    <row r="236" spans="1:26">
      <c r="A236" s="31">
        <v>30682</v>
      </c>
      <c r="B236" s="32">
        <v>5.0000000000000001E-3</v>
      </c>
      <c r="C236">
        <f t="shared" si="12"/>
        <v>1</v>
      </c>
      <c r="D236">
        <f t="shared" si="13"/>
        <v>1</v>
      </c>
      <c r="E236" t="str">
        <f t="shared" si="14"/>
        <v>Janeiro</v>
      </c>
      <c r="F236">
        <f t="shared" si="15"/>
        <v>1984</v>
      </c>
      <c r="G236" t="str">
        <f>IF(AND(MENU!$AD$18='Juros '!E236,MENU!$AE$19='Juros '!F236),"OK","NÃO OK")</f>
        <v>NÃO OK</v>
      </c>
      <c r="H236" s="37" t="b">
        <f>IF(MENU!$C$10=2027,IF(G236="OK",SUM(B236:$B$690),0))</f>
        <v>0</v>
      </c>
      <c r="I236" s="37" t="b">
        <f>IF(MENU!$C$10=2026,IF(G236="OK",SUM(B236:$B$690),0))</f>
        <v>0</v>
      </c>
      <c r="J236" s="37" t="b">
        <f>IF(MENU!$C$10=2025,IF(G236="OK",SUM(B236:$B$690),0))</f>
        <v>0</v>
      </c>
      <c r="K236" s="37" t="b">
        <f>IF(MENU!$C$10=2024,IF(G236="OK",SUM(B236:$B$690),0))</f>
        <v>0</v>
      </c>
      <c r="L236" s="37" t="b">
        <f>IF(MENU!$C$10=2023,IF(G236="OK",SUM(B236:$B$690),0))</f>
        <v>0</v>
      </c>
      <c r="M236" s="37" t="b">
        <f>IF(MENU!$C$10=2022,IF(G236="OK",SUM(B236:$B$685),0))</f>
        <v>0</v>
      </c>
      <c r="N236" s="37" t="b">
        <f>IF(MENU!$C$10=2021,IF(G236="OK",SUM(B236:$B$673),0))</f>
        <v>0</v>
      </c>
      <c r="O236" s="37" t="b">
        <f>IF(MENU!$C$10=2020,IF(G236="OK",SUM(B236:$B$661,$B$680:$B$690),0))</f>
        <v>0</v>
      </c>
      <c r="P236" s="37" t="b">
        <f>IF(MENU!$C$10=2019,IF(G236="OK",SUM(B236:$B$649,$B$668:$B$690),0))</f>
        <v>0</v>
      </c>
      <c r="Q236">
        <f>IF(MENU!$C$10=2018,IF(G236="OK",SUM(B236:$B$637,$B$656:$B$690),0))</f>
        <v>0</v>
      </c>
      <c r="S236" t="e">
        <f>IF(AND(#REF!='Juros '!E236,#REF!='Juros '!F236),"OK","NÃO OK")</f>
        <v>#REF!</v>
      </c>
      <c r="T236" s="37" t="e">
        <f>IF(#REF!=2020,IF(S236="OK",SUM(B236:$B$661,$B$680:$B$690),0))</f>
        <v>#REF!</v>
      </c>
      <c r="V236" t="e">
        <f>IF(AND(#REF!='Juros '!E236,#REF!='Juros '!F236),"OK","NÃO OK")</f>
        <v>#REF!</v>
      </c>
      <c r="W236" s="37" t="e">
        <f>IF(#REF!=2020,IF(V236="OK",SUM($B236:B$661,$B$680:$B$690),0))</f>
        <v>#REF!</v>
      </c>
      <c r="Y236" t="e">
        <f>IF(AND(#REF!='Juros '!E236,#REF!='Juros '!F236),"OK","NÃO OK")</f>
        <v>#REF!</v>
      </c>
      <c r="Z236" s="37" t="e">
        <f>IF(#REF!=2020,IF(Y236="OK",SUM($B236:B$661,$B$680:$B$690),0))</f>
        <v>#REF!</v>
      </c>
    </row>
    <row r="237" spans="1:26">
      <c r="A237" s="31">
        <v>30713</v>
      </c>
      <c r="B237" s="32">
        <v>5.0000000000000001E-3</v>
      </c>
      <c r="C237">
        <f t="shared" si="12"/>
        <v>2</v>
      </c>
      <c r="D237">
        <f t="shared" si="13"/>
        <v>2</v>
      </c>
      <c r="E237" t="str">
        <f t="shared" si="14"/>
        <v>Fevereiro</v>
      </c>
      <c r="F237">
        <f t="shared" si="15"/>
        <v>1984</v>
      </c>
      <c r="G237" t="str">
        <f>IF(AND(MENU!$AD$18='Juros '!E237,MENU!$AE$19='Juros '!F237),"OK","NÃO OK")</f>
        <v>NÃO OK</v>
      </c>
      <c r="H237" s="37" t="b">
        <f>IF(MENU!$C$10=2027,IF(G237="OK",SUM(B237:$B$690),0))</f>
        <v>0</v>
      </c>
      <c r="I237" s="37" t="b">
        <f>IF(MENU!$C$10=2026,IF(G237="OK",SUM(B237:$B$690),0))</f>
        <v>0</v>
      </c>
      <c r="J237" s="37" t="b">
        <f>IF(MENU!$C$10=2025,IF(G237="OK",SUM(B237:$B$690),0))</f>
        <v>0</v>
      </c>
      <c r="K237" s="37" t="b">
        <f>IF(MENU!$C$10=2024,IF(G237="OK",SUM(B237:$B$690),0))</f>
        <v>0</v>
      </c>
      <c r="L237" s="37" t="b">
        <f>IF(MENU!$C$10=2023,IF(G237="OK",SUM(B237:$B$690),0))</f>
        <v>0</v>
      </c>
      <c r="M237" s="37" t="b">
        <f>IF(MENU!$C$10=2022,IF(G237="OK",SUM(B237:$B$685),0))</f>
        <v>0</v>
      </c>
      <c r="N237" s="37" t="b">
        <f>IF(MENU!$C$10=2021,IF(G237="OK",SUM(B237:$B$673),0))</f>
        <v>0</v>
      </c>
      <c r="O237" s="37" t="b">
        <f>IF(MENU!$C$10=2020,IF(G237="OK",SUM(B237:$B$661,$B$680:$B$690),0))</f>
        <v>0</v>
      </c>
      <c r="P237" s="37" t="b">
        <f>IF(MENU!$C$10=2019,IF(G237="OK",SUM(B237:$B$649,$B$668:$B$690),0))</f>
        <v>0</v>
      </c>
      <c r="Q237">
        <f>IF(MENU!$C$10=2018,IF(G237="OK",SUM(B237:$B$637,$B$656:$B$690),0))</f>
        <v>0</v>
      </c>
      <c r="S237" t="e">
        <f>IF(AND(#REF!='Juros '!E237,#REF!='Juros '!F237),"OK","NÃO OK")</f>
        <v>#REF!</v>
      </c>
      <c r="T237" s="37" t="e">
        <f>IF(#REF!=2020,IF(S237="OK",SUM(B237:$B$661,$B$680:$B$690),0))</f>
        <v>#REF!</v>
      </c>
      <c r="V237" t="e">
        <f>IF(AND(#REF!='Juros '!E237,#REF!='Juros '!F237),"OK","NÃO OK")</f>
        <v>#REF!</v>
      </c>
      <c r="W237" s="37" t="e">
        <f>IF(#REF!=2020,IF(V237="OK",SUM($B237:B$661,$B$680:$B$690),0))</f>
        <v>#REF!</v>
      </c>
      <c r="Y237" t="e">
        <f>IF(AND(#REF!='Juros '!E237,#REF!='Juros '!F237),"OK","NÃO OK")</f>
        <v>#REF!</v>
      </c>
      <c r="Z237" s="37" t="e">
        <f>IF(#REF!=2020,IF(Y237="OK",SUM($B237:B$661,$B$680:$B$690),0))</f>
        <v>#REF!</v>
      </c>
    </row>
    <row r="238" spans="1:26">
      <c r="A238" s="31">
        <v>30742</v>
      </c>
      <c r="B238" s="32">
        <v>5.0000000000000001E-3</v>
      </c>
      <c r="C238">
        <f t="shared" si="12"/>
        <v>3</v>
      </c>
      <c r="D238">
        <f t="shared" si="13"/>
        <v>3</v>
      </c>
      <c r="E238" t="str">
        <f t="shared" si="14"/>
        <v>Março</v>
      </c>
      <c r="F238">
        <f t="shared" si="15"/>
        <v>1984</v>
      </c>
      <c r="G238" t="str">
        <f>IF(AND(MENU!$AD$18='Juros '!E238,MENU!$AE$19='Juros '!F238),"OK","NÃO OK")</f>
        <v>NÃO OK</v>
      </c>
      <c r="H238" s="37" t="b">
        <f>IF(MENU!$C$10=2027,IF(G238="OK",SUM(B238:$B$690),0))</f>
        <v>0</v>
      </c>
      <c r="I238" s="37" t="b">
        <f>IF(MENU!$C$10=2026,IF(G238="OK",SUM(B238:$B$690),0))</f>
        <v>0</v>
      </c>
      <c r="J238" s="37" t="b">
        <f>IF(MENU!$C$10=2025,IF(G238="OK",SUM(B238:$B$690),0))</f>
        <v>0</v>
      </c>
      <c r="K238" s="37" t="b">
        <f>IF(MENU!$C$10=2024,IF(G238="OK",SUM(B238:$B$690),0))</f>
        <v>0</v>
      </c>
      <c r="L238" s="37" t="b">
        <f>IF(MENU!$C$10=2023,IF(G238="OK",SUM(B238:$B$690),0))</f>
        <v>0</v>
      </c>
      <c r="M238" s="37" t="b">
        <f>IF(MENU!$C$10=2022,IF(G238="OK",SUM(B238:$B$685),0))</f>
        <v>0</v>
      </c>
      <c r="N238" s="37" t="b">
        <f>IF(MENU!$C$10=2021,IF(G238="OK",SUM(B238:$B$673),0))</f>
        <v>0</v>
      </c>
      <c r="O238" s="37" t="b">
        <f>IF(MENU!$C$10=2020,IF(G238="OK",SUM(B238:$B$661,$B$680:$B$690),0))</f>
        <v>0</v>
      </c>
      <c r="P238" s="37" t="b">
        <f>IF(MENU!$C$10=2019,IF(G238="OK",SUM(B238:$B$649,$B$668:$B$690),0))</f>
        <v>0</v>
      </c>
      <c r="Q238">
        <f>IF(MENU!$C$10=2018,IF(G238="OK",SUM(B238:$B$637,$B$656:$B$690),0))</f>
        <v>0</v>
      </c>
      <c r="S238" t="e">
        <f>IF(AND(#REF!='Juros '!E238,#REF!='Juros '!F238),"OK","NÃO OK")</f>
        <v>#REF!</v>
      </c>
      <c r="T238" s="37" t="e">
        <f>IF(#REF!=2020,IF(S238="OK",SUM(B238:$B$661,$B$680:$B$690),0))</f>
        <v>#REF!</v>
      </c>
      <c r="V238" t="e">
        <f>IF(AND(#REF!='Juros '!E238,#REF!='Juros '!F238),"OK","NÃO OK")</f>
        <v>#REF!</v>
      </c>
      <c r="W238" s="37" t="e">
        <f>IF(#REF!=2020,IF(V238="OK",SUM($B238:B$661,$B$680:$B$690),0))</f>
        <v>#REF!</v>
      </c>
      <c r="Y238" t="e">
        <f>IF(AND(#REF!='Juros '!E238,#REF!='Juros '!F238),"OK","NÃO OK")</f>
        <v>#REF!</v>
      </c>
      <c r="Z238" s="37" t="e">
        <f>IF(#REF!=2020,IF(Y238="OK",SUM($B238:B$661,$B$680:$B$690),0))</f>
        <v>#REF!</v>
      </c>
    </row>
    <row r="239" spans="1:26">
      <c r="A239" s="31">
        <v>30773</v>
      </c>
      <c r="B239" s="32">
        <v>5.0000000000000001E-3</v>
      </c>
      <c r="C239">
        <f t="shared" si="12"/>
        <v>4</v>
      </c>
      <c r="D239">
        <f t="shared" si="13"/>
        <v>4</v>
      </c>
      <c r="E239" t="str">
        <f t="shared" si="14"/>
        <v>Abril</v>
      </c>
      <c r="F239">
        <f t="shared" si="15"/>
        <v>1984</v>
      </c>
      <c r="G239" t="str">
        <f>IF(AND(MENU!$AD$18='Juros '!E239,MENU!$AE$19='Juros '!F239),"OK","NÃO OK")</f>
        <v>NÃO OK</v>
      </c>
      <c r="H239" s="37" t="b">
        <f>IF(MENU!$C$10=2027,IF(G239="OK",SUM(B239:$B$690),0))</f>
        <v>0</v>
      </c>
      <c r="I239" s="37" t="b">
        <f>IF(MENU!$C$10=2026,IF(G239="OK",SUM(B239:$B$690),0))</f>
        <v>0</v>
      </c>
      <c r="J239" s="37" t="b">
        <f>IF(MENU!$C$10=2025,IF(G239="OK",SUM(B239:$B$690),0))</f>
        <v>0</v>
      </c>
      <c r="K239" s="37" t="b">
        <f>IF(MENU!$C$10=2024,IF(G239="OK",SUM(B239:$B$690),0))</f>
        <v>0</v>
      </c>
      <c r="L239" s="37" t="b">
        <f>IF(MENU!$C$10=2023,IF(G239="OK",SUM(B239:$B$690),0))</f>
        <v>0</v>
      </c>
      <c r="M239" s="37" t="b">
        <f>IF(MENU!$C$10=2022,IF(G239="OK",SUM(B239:$B$685),0))</f>
        <v>0</v>
      </c>
      <c r="N239" s="37" t="b">
        <f>IF(MENU!$C$10=2021,IF(G239="OK",SUM(B239:$B$673),0))</f>
        <v>0</v>
      </c>
      <c r="O239" s="37" t="b">
        <f>IF(MENU!$C$10=2020,IF(G239="OK",SUM(B239:$B$661,$B$680:$B$690),0))</f>
        <v>0</v>
      </c>
      <c r="P239" s="37" t="b">
        <f>IF(MENU!$C$10=2019,IF(G239="OK",SUM(B239:$B$649,$B$668:$B$690),0))</f>
        <v>0</v>
      </c>
      <c r="Q239">
        <f>IF(MENU!$C$10=2018,IF(G239="OK",SUM(B239:$B$637,$B$656:$B$690),0))</f>
        <v>0</v>
      </c>
      <c r="S239" t="e">
        <f>IF(AND(#REF!='Juros '!E239,#REF!='Juros '!F239),"OK","NÃO OK")</f>
        <v>#REF!</v>
      </c>
      <c r="T239" s="37" t="e">
        <f>IF(#REF!=2020,IF(S239="OK",SUM(B239:$B$661,$B$680:$B$690),0))</f>
        <v>#REF!</v>
      </c>
      <c r="V239" t="e">
        <f>IF(AND(#REF!='Juros '!E239,#REF!='Juros '!F239),"OK","NÃO OK")</f>
        <v>#REF!</v>
      </c>
      <c r="W239" s="37" t="e">
        <f>IF(#REF!=2020,IF(V239="OK",SUM($B239:B$661,$B$680:$B$690),0))</f>
        <v>#REF!</v>
      </c>
      <c r="Y239" t="e">
        <f>IF(AND(#REF!='Juros '!E239,#REF!='Juros '!F239),"OK","NÃO OK")</f>
        <v>#REF!</v>
      </c>
      <c r="Z239" s="37" t="e">
        <f>IF(#REF!=2020,IF(Y239="OK",SUM($B239:B$661,$B$680:$B$690),0))</f>
        <v>#REF!</v>
      </c>
    </row>
    <row r="240" spans="1:26">
      <c r="A240" s="31">
        <v>30803</v>
      </c>
      <c r="B240" s="32">
        <v>5.0000000000000001E-3</v>
      </c>
      <c r="C240">
        <f t="shared" si="12"/>
        <v>5</v>
      </c>
      <c r="D240">
        <f t="shared" si="13"/>
        <v>5</v>
      </c>
      <c r="E240" t="str">
        <f t="shared" si="14"/>
        <v>Maio</v>
      </c>
      <c r="F240">
        <f t="shared" si="15"/>
        <v>1984</v>
      </c>
      <c r="G240" t="str">
        <f>IF(AND(MENU!$AD$18='Juros '!E240,MENU!$AE$19='Juros '!F240),"OK","NÃO OK")</f>
        <v>NÃO OK</v>
      </c>
      <c r="H240" s="37" t="b">
        <f>IF(MENU!$C$10=2027,IF(G240="OK",SUM(B240:$B$690),0))</f>
        <v>0</v>
      </c>
      <c r="I240" s="37" t="b">
        <f>IF(MENU!$C$10=2026,IF(G240="OK",SUM(B240:$B$690),0))</f>
        <v>0</v>
      </c>
      <c r="J240" s="37" t="b">
        <f>IF(MENU!$C$10=2025,IF(G240="OK",SUM(B240:$B$690),0))</f>
        <v>0</v>
      </c>
      <c r="K240" s="37" t="b">
        <f>IF(MENU!$C$10=2024,IF(G240="OK",SUM(B240:$B$690),0))</f>
        <v>0</v>
      </c>
      <c r="L240" s="37" t="b">
        <f>IF(MENU!$C$10=2023,IF(G240="OK",SUM(B240:$B$690),0))</f>
        <v>0</v>
      </c>
      <c r="M240" s="37" t="b">
        <f>IF(MENU!$C$10=2022,IF(G240="OK",SUM(B240:$B$685),0))</f>
        <v>0</v>
      </c>
      <c r="N240" s="37" t="b">
        <f>IF(MENU!$C$10=2021,IF(G240="OK",SUM(B240:$B$673),0))</f>
        <v>0</v>
      </c>
      <c r="O240" s="37" t="b">
        <f>IF(MENU!$C$10=2020,IF(G240="OK",SUM(B240:$B$661,$B$680:$B$690),0))</f>
        <v>0</v>
      </c>
      <c r="P240" s="37" t="b">
        <f>IF(MENU!$C$10=2019,IF(G240="OK",SUM(B240:$B$649,$B$668:$B$690),0))</f>
        <v>0</v>
      </c>
      <c r="Q240">
        <f>IF(MENU!$C$10=2018,IF(G240="OK",SUM(B240:$B$637,$B$656:$B$690),0))</f>
        <v>0</v>
      </c>
      <c r="S240" t="e">
        <f>IF(AND(#REF!='Juros '!E240,#REF!='Juros '!F240),"OK","NÃO OK")</f>
        <v>#REF!</v>
      </c>
      <c r="T240" s="37" t="e">
        <f>IF(#REF!=2020,IF(S240="OK",SUM(B240:$B$661,$B$680:$B$690),0))</f>
        <v>#REF!</v>
      </c>
      <c r="V240" t="e">
        <f>IF(AND(#REF!='Juros '!E240,#REF!='Juros '!F240),"OK","NÃO OK")</f>
        <v>#REF!</v>
      </c>
      <c r="W240" s="37" t="e">
        <f>IF(#REF!=2020,IF(V240="OK",SUM($B240:B$661,$B$680:$B$690),0))</f>
        <v>#REF!</v>
      </c>
      <c r="Y240" t="e">
        <f>IF(AND(#REF!='Juros '!E240,#REF!='Juros '!F240),"OK","NÃO OK")</f>
        <v>#REF!</v>
      </c>
      <c r="Z240" s="37" t="e">
        <f>IF(#REF!=2020,IF(Y240="OK",SUM($B240:B$661,$B$680:$B$690),0))</f>
        <v>#REF!</v>
      </c>
    </row>
    <row r="241" spans="1:26">
      <c r="A241" s="31">
        <v>30834</v>
      </c>
      <c r="B241" s="32">
        <v>5.0000000000000001E-3</v>
      </c>
      <c r="C241">
        <f t="shared" si="12"/>
        <v>6</v>
      </c>
      <c r="D241">
        <f t="shared" si="13"/>
        <v>6</v>
      </c>
      <c r="E241" t="str">
        <f t="shared" si="14"/>
        <v>Junho</v>
      </c>
      <c r="F241">
        <f t="shared" si="15"/>
        <v>1984</v>
      </c>
      <c r="G241" t="str">
        <f>IF(AND(MENU!$AD$18='Juros '!E241,MENU!$AE$19='Juros '!F241),"OK","NÃO OK")</f>
        <v>NÃO OK</v>
      </c>
      <c r="H241" s="37" t="b">
        <f>IF(MENU!$C$10=2027,IF(G241="OK",SUM(B241:$B$690),0))</f>
        <v>0</v>
      </c>
      <c r="I241" s="37" t="b">
        <f>IF(MENU!$C$10=2026,IF(G241="OK",SUM(B241:$B$690),0))</f>
        <v>0</v>
      </c>
      <c r="J241" s="37" t="b">
        <f>IF(MENU!$C$10=2025,IF(G241="OK",SUM(B241:$B$690),0))</f>
        <v>0</v>
      </c>
      <c r="K241" s="37" t="b">
        <f>IF(MENU!$C$10=2024,IF(G241="OK",SUM(B241:$B$690),0))</f>
        <v>0</v>
      </c>
      <c r="L241" s="37" t="b">
        <f>IF(MENU!$C$10=2023,IF(G241="OK",SUM(B241:$B$690),0))</f>
        <v>0</v>
      </c>
      <c r="M241" s="37" t="b">
        <f>IF(MENU!$C$10=2022,IF(G241="OK",SUM(B241:$B$685),0))</f>
        <v>0</v>
      </c>
      <c r="N241" s="37" t="b">
        <f>IF(MENU!$C$10=2021,IF(G241="OK",SUM(B241:$B$673),0))</f>
        <v>0</v>
      </c>
      <c r="O241" s="37" t="b">
        <f>IF(MENU!$C$10=2020,IF(G241="OK",SUM(B241:$B$661,$B$680:$B$690),0))</f>
        <v>0</v>
      </c>
      <c r="P241" s="37" t="b">
        <f>IF(MENU!$C$10=2019,IF(G241="OK",SUM(B241:$B$649,$B$668:$B$690),0))</f>
        <v>0</v>
      </c>
      <c r="Q241">
        <f>IF(MENU!$C$10=2018,IF(G241="OK",SUM(B241:$B$637,$B$656:$B$690),0))</f>
        <v>0</v>
      </c>
      <c r="S241" t="e">
        <f>IF(AND(#REF!='Juros '!E241,#REF!='Juros '!F241),"OK","NÃO OK")</f>
        <v>#REF!</v>
      </c>
      <c r="T241" s="37" t="e">
        <f>IF(#REF!=2020,IF(S241="OK",SUM(B241:$B$661,$B$680:$B$690),0))</f>
        <v>#REF!</v>
      </c>
      <c r="V241" t="e">
        <f>IF(AND(#REF!='Juros '!E241,#REF!='Juros '!F241),"OK","NÃO OK")</f>
        <v>#REF!</v>
      </c>
      <c r="W241" s="37" t="e">
        <f>IF(#REF!=2020,IF(V241="OK",SUM($B241:B$661,$B$680:$B$690),0))</f>
        <v>#REF!</v>
      </c>
      <c r="Y241" t="e">
        <f>IF(AND(#REF!='Juros '!E241,#REF!='Juros '!F241),"OK","NÃO OK")</f>
        <v>#REF!</v>
      </c>
      <c r="Z241" s="37" t="e">
        <f>IF(#REF!=2020,IF(Y241="OK",SUM($B241:B$661,$B$680:$B$690),0))</f>
        <v>#REF!</v>
      </c>
    </row>
    <row r="242" spans="1:26">
      <c r="A242" s="31">
        <v>30864</v>
      </c>
      <c r="B242" s="32">
        <v>5.0000000000000001E-3</v>
      </c>
      <c r="C242">
        <f t="shared" si="12"/>
        <v>7</v>
      </c>
      <c r="D242">
        <f t="shared" si="13"/>
        <v>7</v>
      </c>
      <c r="E242" t="str">
        <f t="shared" si="14"/>
        <v>Julho</v>
      </c>
      <c r="F242">
        <f t="shared" si="15"/>
        <v>1984</v>
      </c>
      <c r="G242" t="str">
        <f>IF(AND(MENU!$AD$18='Juros '!E242,MENU!$AE$19='Juros '!F242),"OK","NÃO OK")</f>
        <v>NÃO OK</v>
      </c>
      <c r="H242" s="37" t="b">
        <f>IF(MENU!$C$10=2027,IF(G242="OK",SUM(B242:$B$690),0))</f>
        <v>0</v>
      </c>
      <c r="I242" s="37" t="b">
        <f>IF(MENU!$C$10=2026,IF(G242="OK",SUM(B242:$B$690),0))</f>
        <v>0</v>
      </c>
      <c r="J242" s="37" t="b">
        <f>IF(MENU!$C$10=2025,IF(G242="OK",SUM(B242:$B$690),0))</f>
        <v>0</v>
      </c>
      <c r="K242" s="37" t="b">
        <f>IF(MENU!$C$10=2024,IF(G242="OK",SUM(B242:$B$690),0))</f>
        <v>0</v>
      </c>
      <c r="L242" s="37" t="b">
        <f>IF(MENU!$C$10=2023,IF(G242="OK",SUM(B242:$B$690),0))</f>
        <v>0</v>
      </c>
      <c r="M242" s="37" t="b">
        <f>IF(MENU!$C$10=2022,IF(G242="OK",SUM(B242:$B$685),0))</f>
        <v>0</v>
      </c>
      <c r="N242" s="37" t="b">
        <f>IF(MENU!$C$10=2021,IF(G242="OK",SUM(B242:$B$673),0))</f>
        <v>0</v>
      </c>
      <c r="O242" s="37" t="b">
        <f>IF(MENU!$C$10=2020,IF(G242="OK",SUM(B242:$B$661,$B$680:$B$690),0))</f>
        <v>0</v>
      </c>
      <c r="P242" s="37" t="b">
        <f>IF(MENU!$C$10=2019,IF(G242="OK",SUM(B242:$B$649,$B$668:$B$690),0))</f>
        <v>0</v>
      </c>
      <c r="Q242">
        <f>IF(MENU!$C$10=2018,IF(G242="OK",SUM(B242:$B$637,$B$656:$B$690),0))</f>
        <v>0</v>
      </c>
      <c r="S242" t="e">
        <f>IF(AND(#REF!='Juros '!E242,#REF!='Juros '!F242),"OK","NÃO OK")</f>
        <v>#REF!</v>
      </c>
      <c r="T242" s="37" t="e">
        <f>IF(#REF!=2020,IF(S242="OK",SUM(B242:$B$661,$B$680:$B$690),0))</f>
        <v>#REF!</v>
      </c>
      <c r="V242" t="e">
        <f>IF(AND(#REF!='Juros '!E242,#REF!='Juros '!F242),"OK","NÃO OK")</f>
        <v>#REF!</v>
      </c>
      <c r="W242" s="37" t="e">
        <f>IF(#REF!=2020,IF(V242="OK",SUM($B242:B$661,$B$680:$B$690),0))</f>
        <v>#REF!</v>
      </c>
      <c r="Y242" t="e">
        <f>IF(AND(#REF!='Juros '!E242,#REF!='Juros '!F242),"OK","NÃO OK")</f>
        <v>#REF!</v>
      </c>
      <c r="Z242" s="37" t="e">
        <f>IF(#REF!=2020,IF(Y242="OK",SUM($B242:B$661,$B$680:$B$690),0))</f>
        <v>#REF!</v>
      </c>
    </row>
    <row r="243" spans="1:26">
      <c r="A243" s="31">
        <v>30895</v>
      </c>
      <c r="B243" s="32">
        <v>5.0000000000000001E-3</v>
      </c>
      <c r="C243">
        <f t="shared" si="12"/>
        <v>8</v>
      </c>
      <c r="D243">
        <f t="shared" si="13"/>
        <v>8</v>
      </c>
      <c r="E243" t="str">
        <f t="shared" si="14"/>
        <v>Agosto</v>
      </c>
      <c r="F243">
        <f t="shared" si="15"/>
        <v>1984</v>
      </c>
      <c r="G243" t="str">
        <f>IF(AND(MENU!$AD$18='Juros '!E243,MENU!$AE$19='Juros '!F243),"OK","NÃO OK")</f>
        <v>NÃO OK</v>
      </c>
      <c r="H243" s="37" t="b">
        <f>IF(MENU!$C$10=2027,IF(G243="OK",SUM(B243:$B$690),0))</f>
        <v>0</v>
      </c>
      <c r="I243" s="37" t="b">
        <f>IF(MENU!$C$10=2026,IF(G243="OK",SUM(B243:$B$690),0))</f>
        <v>0</v>
      </c>
      <c r="J243" s="37" t="b">
        <f>IF(MENU!$C$10=2025,IF(G243="OK",SUM(B243:$B$690),0))</f>
        <v>0</v>
      </c>
      <c r="K243" s="37" t="b">
        <f>IF(MENU!$C$10=2024,IF(G243="OK",SUM(B243:$B$690),0))</f>
        <v>0</v>
      </c>
      <c r="L243" s="37" t="b">
        <f>IF(MENU!$C$10=2023,IF(G243="OK",SUM(B243:$B$690),0))</f>
        <v>0</v>
      </c>
      <c r="M243" s="37" t="b">
        <f>IF(MENU!$C$10=2022,IF(G243="OK",SUM(B243:$B$685),0))</f>
        <v>0</v>
      </c>
      <c r="N243" s="37" t="b">
        <f>IF(MENU!$C$10=2021,IF(G243="OK",SUM(B243:$B$673),0))</f>
        <v>0</v>
      </c>
      <c r="O243" s="37" t="b">
        <f>IF(MENU!$C$10=2020,IF(G243="OK",SUM(B243:$B$661,$B$680:$B$690),0))</f>
        <v>0</v>
      </c>
      <c r="P243" s="37" t="b">
        <f>IF(MENU!$C$10=2019,IF(G243="OK",SUM(B243:$B$649,$B$668:$B$690),0))</f>
        <v>0</v>
      </c>
      <c r="Q243">
        <f>IF(MENU!$C$10=2018,IF(G243="OK",SUM(B243:$B$637,$B$656:$B$690),0))</f>
        <v>0</v>
      </c>
      <c r="S243" t="e">
        <f>IF(AND(#REF!='Juros '!E243,#REF!='Juros '!F243),"OK","NÃO OK")</f>
        <v>#REF!</v>
      </c>
      <c r="T243" s="37" t="e">
        <f>IF(#REF!=2020,IF(S243="OK",SUM(B243:$B$661,$B$680:$B$690),0))</f>
        <v>#REF!</v>
      </c>
      <c r="V243" t="e">
        <f>IF(AND(#REF!='Juros '!E243,#REF!='Juros '!F243),"OK","NÃO OK")</f>
        <v>#REF!</v>
      </c>
      <c r="W243" s="37" t="e">
        <f>IF(#REF!=2020,IF(V243="OK",SUM($B243:B$661,$B$680:$B$690),0))</f>
        <v>#REF!</v>
      </c>
      <c r="Y243" t="e">
        <f>IF(AND(#REF!='Juros '!E243,#REF!='Juros '!F243),"OK","NÃO OK")</f>
        <v>#REF!</v>
      </c>
      <c r="Z243" s="37" t="e">
        <f>IF(#REF!=2020,IF(Y243="OK",SUM($B243:B$661,$B$680:$B$690),0))</f>
        <v>#REF!</v>
      </c>
    </row>
    <row r="244" spans="1:26">
      <c r="A244" s="31">
        <v>30926</v>
      </c>
      <c r="B244" s="32">
        <v>5.0000000000000001E-3</v>
      </c>
      <c r="C244">
        <f t="shared" si="12"/>
        <v>9</v>
      </c>
      <c r="D244">
        <f t="shared" si="13"/>
        <v>9</v>
      </c>
      <c r="E244" t="str">
        <f t="shared" si="14"/>
        <v>Setembro</v>
      </c>
      <c r="F244">
        <f t="shared" si="15"/>
        <v>1984</v>
      </c>
      <c r="G244" t="str">
        <f>IF(AND(MENU!$AD$18='Juros '!E244,MENU!$AE$19='Juros '!F244),"OK","NÃO OK")</f>
        <v>NÃO OK</v>
      </c>
      <c r="H244" s="37" t="b">
        <f>IF(MENU!$C$10=2027,IF(G244="OK",SUM(B244:$B$690),0))</f>
        <v>0</v>
      </c>
      <c r="I244" s="37" t="b">
        <f>IF(MENU!$C$10=2026,IF(G244="OK",SUM(B244:$B$690),0))</f>
        <v>0</v>
      </c>
      <c r="J244" s="37" t="b">
        <f>IF(MENU!$C$10=2025,IF(G244="OK",SUM(B244:$B$690),0))</f>
        <v>0</v>
      </c>
      <c r="K244" s="37" t="b">
        <f>IF(MENU!$C$10=2024,IF(G244="OK",SUM(B244:$B$690),0))</f>
        <v>0</v>
      </c>
      <c r="L244" s="37" t="b">
        <f>IF(MENU!$C$10=2023,IF(G244="OK",SUM(B244:$B$690),0))</f>
        <v>0</v>
      </c>
      <c r="M244" s="37" t="b">
        <f>IF(MENU!$C$10=2022,IF(G244="OK",SUM(B244:$B$685),0))</f>
        <v>0</v>
      </c>
      <c r="N244" s="37" t="b">
        <f>IF(MENU!$C$10=2021,IF(G244="OK",SUM(B244:$B$673),0))</f>
        <v>0</v>
      </c>
      <c r="O244" s="37" t="b">
        <f>IF(MENU!$C$10=2020,IF(G244="OK",SUM(B244:$B$661,$B$680:$B$690),0))</f>
        <v>0</v>
      </c>
      <c r="P244" s="37" t="b">
        <f>IF(MENU!$C$10=2019,IF(G244="OK",SUM(B244:$B$649,$B$668:$B$690),0))</f>
        <v>0</v>
      </c>
      <c r="Q244">
        <f>IF(MENU!$C$10=2018,IF(G244="OK",SUM(B244:$B$637,$B$656:$B$690),0))</f>
        <v>0</v>
      </c>
      <c r="S244" t="e">
        <f>IF(AND(#REF!='Juros '!E244,#REF!='Juros '!F244),"OK","NÃO OK")</f>
        <v>#REF!</v>
      </c>
      <c r="T244" s="37" t="e">
        <f>IF(#REF!=2020,IF(S244="OK",SUM(B244:$B$661,$B$680:$B$690),0))</f>
        <v>#REF!</v>
      </c>
      <c r="V244" t="e">
        <f>IF(AND(#REF!='Juros '!E244,#REF!='Juros '!F244),"OK","NÃO OK")</f>
        <v>#REF!</v>
      </c>
      <c r="W244" s="37" t="e">
        <f>IF(#REF!=2020,IF(V244="OK",SUM($B244:B$661,$B$680:$B$690),0))</f>
        <v>#REF!</v>
      </c>
      <c r="Y244" t="e">
        <f>IF(AND(#REF!='Juros '!E244,#REF!='Juros '!F244),"OK","NÃO OK")</f>
        <v>#REF!</v>
      </c>
      <c r="Z244" s="37" t="e">
        <f>IF(#REF!=2020,IF(Y244="OK",SUM($B244:B$661,$B$680:$B$690),0))</f>
        <v>#REF!</v>
      </c>
    </row>
    <row r="245" spans="1:26">
      <c r="A245" s="31">
        <v>30956</v>
      </c>
      <c r="B245" s="32">
        <v>5.0000000000000001E-3</v>
      </c>
      <c r="C245">
        <f t="shared" si="12"/>
        <v>10</v>
      </c>
      <c r="D245">
        <f t="shared" si="13"/>
        <v>10</v>
      </c>
      <c r="E245" t="str">
        <f t="shared" si="14"/>
        <v>Outubro</v>
      </c>
      <c r="F245">
        <f t="shared" si="15"/>
        <v>1984</v>
      </c>
      <c r="G245" t="str">
        <f>IF(AND(MENU!$AD$18='Juros '!E245,MENU!$AE$19='Juros '!F245),"OK","NÃO OK")</f>
        <v>NÃO OK</v>
      </c>
      <c r="H245" s="37" t="b">
        <f>IF(MENU!$C$10=2027,IF(G245="OK",SUM(B245:$B$690),0))</f>
        <v>0</v>
      </c>
      <c r="I245" s="37" t="b">
        <f>IF(MENU!$C$10=2026,IF(G245="OK",SUM(B245:$B$690),0))</f>
        <v>0</v>
      </c>
      <c r="J245" s="37" t="b">
        <f>IF(MENU!$C$10=2025,IF(G245="OK",SUM(B245:$B$690),0))</f>
        <v>0</v>
      </c>
      <c r="K245" s="37" t="b">
        <f>IF(MENU!$C$10=2024,IF(G245="OK",SUM(B245:$B$690),0))</f>
        <v>0</v>
      </c>
      <c r="L245" s="37" t="b">
        <f>IF(MENU!$C$10=2023,IF(G245="OK",SUM(B245:$B$690),0))</f>
        <v>0</v>
      </c>
      <c r="M245" s="37" t="b">
        <f>IF(MENU!$C$10=2022,IF(G245="OK",SUM(B245:$B$685),0))</f>
        <v>0</v>
      </c>
      <c r="N245" s="37" t="b">
        <f>IF(MENU!$C$10=2021,IF(G245="OK",SUM(B245:$B$673),0))</f>
        <v>0</v>
      </c>
      <c r="O245" s="37" t="b">
        <f>IF(MENU!$C$10=2020,IF(G245="OK",SUM(B245:$B$661,$B$680:$B$690),0))</f>
        <v>0</v>
      </c>
      <c r="P245" s="37" t="b">
        <f>IF(MENU!$C$10=2019,IF(G245="OK",SUM(B245:$B$649,$B$668:$B$690),0))</f>
        <v>0</v>
      </c>
      <c r="Q245">
        <f>IF(MENU!$C$10=2018,IF(G245="OK",SUM(B245:$B$637,$B$656:$B$690),0))</f>
        <v>0</v>
      </c>
      <c r="S245" t="e">
        <f>IF(AND(#REF!='Juros '!E245,#REF!='Juros '!F245),"OK","NÃO OK")</f>
        <v>#REF!</v>
      </c>
      <c r="T245" s="37" t="e">
        <f>IF(#REF!=2020,IF(S245="OK",SUM(B245:$B$661,$B$680:$B$690),0))</f>
        <v>#REF!</v>
      </c>
      <c r="V245" t="e">
        <f>IF(AND(#REF!='Juros '!E245,#REF!='Juros '!F245),"OK","NÃO OK")</f>
        <v>#REF!</v>
      </c>
      <c r="W245" s="37" t="e">
        <f>IF(#REF!=2020,IF(V245="OK",SUM($B245:B$661,$B$680:$B$690),0))</f>
        <v>#REF!</v>
      </c>
      <c r="Y245" t="e">
        <f>IF(AND(#REF!='Juros '!E245,#REF!='Juros '!F245),"OK","NÃO OK")</f>
        <v>#REF!</v>
      </c>
      <c r="Z245" s="37" t="e">
        <f>IF(#REF!=2020,IF(Y245="OK",SUM($B245:B$661,$B$680:$B$690),0))</f>
        <v>#REF!</v>
      </c>
    </row>
    <row r="246" spans="1:26">
      <c r="A246" s="31">
        <v>30987</v>
      </c>
      <c r="B246" s="32">
        <v>5.0000000000000001E-3</v>
      </c>
      <c r="C246">
        <f t="shared" si="12"/>
        <v>11</v>
      </c>
      <c r="D246">
        <f t="shared" si="13"/>
        <v>11</v>
      </c>
      <c r="E246" t="str">
        <f t="shared" si="14"/>
        <v>Novembro</v>
      </c>
      <c r="F246">
        <f t="shared" si="15"/>
        <v>1984</v>
      </c>
      <c r="G246" t="str">
        <f>IF(AND(MENU!$AD$18='Juros '!E246,MENU!$AE$19='Juros '!F246),"OK","NÃO OK")</f>
        <v>NÃO OK</v>
      </c>
      <c r="H246" s="37" t="b">
        <f>IF(MENU!$C$10=2027,IF(G246="OK",SUM(B246:$B$690),0))</f>
        <v>0</v>
      </c>
      <c r="I246" s="37" t="b">
        <f>IF(MENU!$C$10=2026,IF(G246="OK",SUM(B246:$B$690),0))</f>
        <v>0</v>
      </c>
      <c r="J246" s="37" t="b">
        <f>IF(MENU!$C$10=2025,IF(G246="OK",SUM(B246:$B$690),0))</f>
        <v>0</v>
      </c>
      <c r="K246" s="37" t="b">
        <f>IF(MENU!$C$10=2024,IF(G246="OK",SUM(B246:$B$690),0))</f>
        <v>0</v>
      </c>
      <c r="L246" s="37" t="b">
        <f>IF(MENU!$C$10=2023,IF(G246="OK",SUM(B246:$B$690),0))</f>
        <v>0</v>
      </c>
      <c r="M246" s="37" t="b">
        <f>IF(MENU!$C$10=2022,IF(G246="OK",SUM(B246:$B$685),0))</f>
        <v>0</v>
      </c>
      <c r="N246" s="37" t="b">
        <f>IF(MENU!$C$10=2021,IF(G246="OK",SUM(B246:$B$673),0))</f>
        <v>0</v>
      </c>
      <c r="O246" s="37" t="b">
        <f>IF(MENU!$C$10=2020,IF(G246="OK",SUM(B246:$B$661,$B$680:$B$690),0))</f>
        <v>0</v>
      </c>
      <c r="P246" s="37" t="b">
        <f>IF(MENU!$C$10=2019,IF(G246="OK",SUM(B246:$B$649,$B$668:$B$690),0))</f>
        <v>0</v>
      </c>
      <c r="Q246">
        <f>IF(MENU!$C$10=2018,IF(G246="OK",SUM(B246:$B$637,$B$656:$B$690),0))</f>
        <v>0</v>
      </c>
      <c r="S246" t="e">
        <f>IF(AND(#REF!='Juros '!E246,#REF!='Juros '!F246),"OK","NÃO OK")</f>
        <v>#REF!</v>
      </c>
      <c r="T246" s="37" t="e">
        <f>IF(#REF!=2020,IF(S246="OK",SUM(B246:$B$661,$B$680:$B$690),0))</f>
        <v>#REF!</v>
      </c>
      <c r="V246" t="e">
        <f>IF(AND(#REF!='Juros '!E246,#REF!='Juros '!F246),"OK","NÃO OK")</f>
        <v>#REF!</v>
      </c>
      <c r="W246" s="37" t="e">
        <f>IF(#REF!=2020,IF(V246="OK",SUM($B246:B$661,$B$680:$B$690),0))</f>
        <v>#REF!</v>
      </c>
      <c r="Y246" t="e">
        <f>IF(AND(#REF!='Juros '!E246,#REF!='Juros '!F246),"OK","NÃO OK")</f>
        <v>#REF!</v>
      </c>
      <c r="Z246" s="37" t="e">
        <f>IF(#REF!=2020,IF(Y246="OK",SUM($B246:B$661,$B$680:$B$690),0))</f>
        <v>#REF!</v>
      </c>
    </row>
    <row r="247" spans="1:26">
      <c r="A247" s="31">
        <v>31017</v>
      </c>
      <c r="B247" s="32">
        <v>5.0000000000000001E-3</v>
      </c>
      <c r="C247">
        <f t="shared" si="12"/>
        <v>12</v>
      </c>
      <c r="D247">
        <f t="shared" si="13"/>
        <v>12</v>
      </c>
      <c r="E247" t="str">
        <f t="shared" si="14"/>
        <v>Dezembro</v>
      </c>
      <c r="F247">
        <f t="shared" si="15"/>
        <v>1984</v>
      </c>
      <c r="G247" t="str">
        <f>IF(AND(MENU!$AD$18='Juros '!E247,MENU!$AE$19='Juros '!F247),"OK","NÃO OK")</f>
        <v>NÃO OK</v>
      </c>
      <c r="H247" s="37" t="b">
        <f>IF(MENU!$C$10=2027,IF(G247="OK",SUM(B247:$B$690),0))</f>
        <v>0</v>
      </c>
      <c r="I247" s="37" t="b">
        <f>IF(MENU!$C$10=2026,IF(G247="OK",SUM(B247:$B$690),0))</f>
        <v>0</v>
      </c>
      <c r="J247" s="37" t="b">
        <f>IF(MENU!$C$10=2025,IF(G247="OK",SUM(B247:$B$690),0))</f>
        <v>0</v>
      </c>
      <c r="K247" s="37" t="b">
        <f>IF(MENU!$C$10=2024,IF(G247="OK",SUM(B247:$B$690),0))</f>
        <v>0</v>
      </c>
      <c r="L247" s="37" t="b">
        <f>IF(MENU!$C$10=2023,IF(G247="OK",SUM(B247:$B$690),0))</f>
        <v>0</v>
      </c>
      <c r="M247" s="37" t="b">
        <f>IF(MENU!$C$10=2022,IF(G247="OK",SUM(B247:$B$685),0))</f>
        <v>0</v>
      </c>
      <c r="N247" s="37" t="b">
        <f>IF(MENU!$C$10=2021,IF(G247="OK",SUM(B247:$B$673),0))</f>
        <v>0</v>
      </c>
      <c r="O247" s="37" t="b">
        <f>IF(MENU!$C$10=2020,IF(G247="OK",SUM(B247:$B$661,$B$680:$B$690),0))</f>
        <v>0</v>
      </c>
      <c r="P247" s="37" t="b">
        <f>IF(MENU!$C$10=2019,IF(G247="OK",SUM(B247:$B$649,$B$668:$B$690),0))</f>
        <v>0</v>
      </c>
      <c r="Q247">
        <f>IF(MENU!$C$10=2018,IF(G247="OK",SUM(B247:$B$637,$B$656:$B$690),0))</f>
        <v>0</v>
      </c>
      <c r="S247" t="e">
        <f>IF(AND(#REF!='Juros '!E247,#REF!='Juros '!F247),"OK","NÃO OK")</f>
        <v>#REF!</v>
      </c>
      <c r="T247" s="37" t="e">
        <f>IF(#REF!=2020,IF(S247="OK",SUM(B247:$B$661,$B$680:$B$690),0))</f>
        <v>#REF!</v>
      </c>
      <c r="V247" t="e">
        <f>IF(AND(#REF!='Juros '!E247,#REF!='Juros '!F247),"OK","NÃO OK")</f>
        <v>#REF!</v>
      </c>
      <c r="W247" s="37" t="e">
        <f>IF(#REF!=2020,IF(V247="OK",SUM($B247:B$661,$B$680:$B$690),0))</f>
        <v>#REF!</v>
      </c>
      <c r="Y247" t="e">
        <f>IF(AND(#REF!='Juros '!E247,#REF!='Juros '!F247),"OK","NÃO OK")</f>
        <v>#REF!</v>
      </c>
      <c r="Z247" s="37" t="e">
        <f>IF(#REF!=2020,IF(Y247="OK",SUM($B247:B$661,$B$680:$B$690),0))</f>
        <v>#REF!</v>
      </c>
    </row>
    <row r="248" spans="1:26">
      <c r="A248" s="31">
        <v>31048</v>
      </c>
      <c r="B248" s="32">
        <v>5.0000000000000001E-3</v>
      </c>
      <c r="C248">
        <f t="shared" si="12"/>
        <v>1</v>
      </c>
      <c r="D248">
        <f t="shared" si="13"/>
        <v>1</v>
      </c>
      <c r="E248" t="str">
        <f t="shared" si="14"/>
        <v>Janeiro</v>
      </c>
      <c r="F248">
        <f t="shared" si="15"/>
        <v>1985</v>
      </c>
      <c r="G248" t="str">
        <f>IF(AND(MENU!$AD$18='Juros '!E248,MENU!$AE$19='Juros '!F248),"OK","NÃO OK")</f>
        <v>NÃO OK</v>
      </c>
      <c r="H248" s="37" t="b">
        <f>IF(MENU!$C$10=2027,IF(G248="OK",SUM(B248:$B$690),0))</f>
        <v>0</v>
      </c>
      <c r="I248" s="37" t="b">
        <f>IF(MENU!$C$10=2026,IF(G248="OK",SUM(B248:$B$690),0))</f>
        <v>0</v>
      </c>
      <c r="J248" s="37" t="b">
        <f>IF(MENU!$C$10=2025,IF(G248="OK",SUM(B248:$B$690),0))</f>
        <v>0</v>
      </c>
      <c r="K248" s="37" t="b">
        <f>IF(MENU!$C$10=2024,IF(G248="OK",SUM(B248:$B$690),0))</f>
        <v>0</v>
      </c>
      <c r="L248" s="37" t="b">
        <f>IF(MENU!$C$10=2023,IF(G248="OK",SUM(B248:$B$690),0))</f>
        <v>0</v>
      </c>
      <c r="M248" s="37" t="b">
        <f>IF(MENU!$C$10=2022,IF(G248="OK",SUM(B248:$B$685),0))</f>
        <v>0</v>
      </c>
      <c r="N248" s="37" t="b">
        <f>IF(MENU!$C$10=2021,IF(G248="OK",SUM(B248:$B$673),0))</f>
        <v>0</v>
      </c>
      <c r="O248" s="37" t="b">
        <f>IF(MENU!$C$10=2020,IF(G248="OK",SUM(B248:$B$661,$B$680:$B$690),0))</f>
        <v>0</v>
      </c>
      <c r="P248" s="37" t="b">
        <f>IF(MENU!$C$10=2019,IF(G248="OK",SUM(B248:$B$649,$B$668:$B$690),0))</f>
        <v>0</v>
      </c>
      <c r="Q248">
        <f>IF(MENU!$C$10=2018,IF(G248="OK",SUM(B248:$B$637,$B$656:$B$690),0))</f>
        <v>0</v>
      </c>
      <c r="S248" t="e">
        <f>IF(AND(#REF!='Juros '!E248,#REF!='Juros '!F248),"OK","NÃO OK")</f>
        <v>#REF!</v>
      </c>
      <c r="T248" s="37" t="e">
        <f>IF(#REF!=2020,IF(S248="OK",SUM(B248:$B$661,$B$680:$B$690),0))</f>
        <v>#REF!</v>
      </c>
      <c r="V248" t="e">
        <f>IF(AND(#REF!='Juros '!E248,#REF!='Juros '!F248),"OK","NÃO OK")</f>
        <v>#REF!</v>
      </c>
      <c r="W248" s="37" t="e">
        <f>IF(#REF!=2020,IF(V248="OK",SUM($B248:B$661,$B$680:$B$690),0))</f>
        <v>#REF!</v>
      </c>
      <c r="Y248" t="e">
        <f>IF(AND(#REF!='Juros '!E248,#REF!='Juros '!F248),"OK","NÃO OK")</f>
        <v>#REF!</v>
      </c>
      <c r="Z248" s="37" t="e">
        <f>IF(#REF!=2020,IF(Y248="OK",SUM($B248:B$661,$B$680:$B$690),0))</f>
        <v>#REF!</v>
      </c>
    </row>
    <row r="249" spans="1:26">
      <c r="A249" s="31">
        <v>31079</v>
      </c>
      <c r="B249" s="32">
        <v>5.0000000000000001E-3</v>
      </c>
      <c r="C249">
        <f t="shared" si="12"/>
        <v>2</v>
      </c>
      <c r="D249">
        <f t="shared" si="13"/>
        <v>2</v>
      </c>
      <c r="E249" t="str">
        <f t="shared" si="14"/>
        <v>Fevereiro</v>
      </c>
      <c r="F249">
        <f t="shared" si="15"/>
        <v>1985</v>
      </c>
      <c r="G249" t="str">
        <f>IF(AND(MENU!$AD$18='Juros '!E249,MENU!$AE$19='Juros '!F249),"OK","NÃO OK")</f>
        <v>NÃO OK</v>
      </c>
      <c r="H249" s="37" t="b">
        <f>IF(MENU!$C$10=2027,IF(G249="OK",SUM(B249:$B$690),0))</f>
        <v>0</v>
      </c>
      <c r="I249" s="37" t="b">
        <f>IF(MENU!$C$10=2026,IF(G249="OK",SUM(B249:$B$690),0))</f>
        <v>0</v>
      </c>
      <c r="J249" s="37" t="b">
        <f>IF(MENU!$C$10=2025,IF(G249="OK",SUM(B249:$B$690),0))</f>
        <v>0</v>
      </c>
      <c r="K249" s="37" t="b">
        <f>IF(MENU!$C$10=2024,IF(G249="OK",SUM(B249:$B$690),0))</f>
        <v>0</v>
      </c>
      <c r="L249" s="37" t="b">
        <f>IF(MENU!$C$10=2023,IF(G249="OK",SUM(B249:$B$690),0))</f>
        <v>0</v>
      </c>
      <c r="M249" s="37" t="b">
        <f>IF(MENU!$C$10=2022,IF(G249="OK",SUM(B249:$B$685),0))</f>
        <v>0</v>
      </c>
      <c r="N249" s="37" t="b">
        <f>IF(MENU!$C$10=2021,IF(G249="OK",SUM(B249:$B$673),0))</f>
        <v>0</v>
      </c>
      <c r="O249" s="37" t="b">
        <f>IF(MENU!$C$10=2020,IF(G249="OK",SUM(B249:$B$661,$B$680:$B$690),0))</f>
        <v>0</v>
      </c>
      <c r="P249" s="37" t="b">
        <f>IF(MENU!$C$10=2019,IF(G249="OK",SUM(B249:$B$649,$B$668:$B$690),0))</f>
        <v>0</v>
      </c>
      <c r="Q249">
        <f>IF(MENU!$C$10=2018,IF(G249="OK",SUM(B249:$B$637,$B$656:$B$690),0))</f>
        <v>0</v>
      </c>
      <c r="S249" t="e">
        <f>IF(AND(#REF!='Juros '!E249,#REF!='Juros '!F249),"OK","NÃO OK")</f>
        <v>#REF!</v>
      </c>
      <c r="T249" s="37" t="e">
        <f>IF(#REF!=2020,IF(S249="OK",SUM(B249:$B$661,$B$680:$B$690),0))</f>
        <v>#REF!</v>
      </c>
      <c r="V249" t="e">
        <f>IF(AND(#REF!='Juros '!E249,#REF!='Juros '!F249),"OK","NÃO OK")</f>
        <v>#REF!</v>
      </c>
      <c r="W249" s="37" t="e">
        <f>IF(#REF!=2020,IF(V249="OK",SUM($B249:B$661,$B$680:$B$690),0))</f>
        <v>#REF!</v>
      </c>
      <c r="Y249" t="e">
        <f>IF(AND(#REF!='Juros '!E249,#REF!='Juros '!F249),"OK","NÃO OK")</f>
        <v>#REF!</v>
      </c>
      <c r="Z249" s="37" t="e">
        <f>IF(#REF!=2020,IF(Y249="OK",SUM($B249:B$661,$B$680:$B$690),0))</f>
        <v>#REF!</v>
      </c>
    </row>
    <row r="250" spans="1:26">
      <c r="A250" s="31">
        <v>31107</v>
      </c>
      <c r="B250" s="32">
        <v>5.0000000000000001E-3</v>
      </c>
      <c r="C250">
        <f t="shared" si="12"/>
        <v>3</v>
      </c>
      <c r="D250">
        <f t="shared" si="13"/>
        <v>3</v>
      </c>
      <c r="E250" t="str">
        <f t="shared" si="14"/>
        <v>Março</v>
      </c>
      <c r="F250">
        <f t="shared" si="15"/>
        <v>1985</v>
      </c>
      <c r="G250" t="str">
        <f>IF(AND(MENU!$AD$18='Juros '!E250,MENU!$AE$19='Juros '!F250),"OK","NÃO OK")</f>
        <v>NÃO OK</v>
      </c>
      <c r="H250" s="37" t="b">
        <f>IF(MENU!$C$10=2027,IF(G250="OK",SUM(B250:$B$690),0))</f>
        <v>0</v>
      </c>
      <c r="I250" s="37" t="b">
        <f>IF(MENU!$C$10=2026,IF(G250="OK",SUM(B250:$B$690),0))</f>
        <v>0</v>
      </c>
      <c r="J250" s="37" t="b">
        <f>IF(MENU!$C$10=2025,IF(G250="OK",SUM(B250:$B$690),0))</f>
        <v>0</v>
      </c>
      <c r="K250" s="37" t="b">
        <f>IF(MENU!$C$10=2024,IF(G250="OK",SUM(B250:$B$690),0))</f>
        <v>0</v>
      </c>
      <c r="L250" s="37" t="b">
        <f>IF(MENU!$C$10=2023,IF(G250="OK",SUM(B250:$B$690),0))</f>
        <v>0</v>
      </c>
      <c r="M250" s="37" t="b">
        <f>IF(MENU!$C$10=2022,IF(G250="OK",SUM(B250:$B$685),0))</f>
        <v>0</v>
      </c>
      <c r="N250" s="37" t="b">
        <f>IF(MENU!$C$10=2021,IF(G250="OK",SUM(B250:$B$673),0))</f>
        <v>0</v>
      </c>
      <c r="O250" s="37" t="b">
        <f>IF(MENU!$C$10=2020,IF(G250="OK",SUM(B250:$B$661,$B$680:$B$690),0))</f>
        <v>0</v>
      </c>
      <c r="P250" s="37" t="b">
        <f>IF(MENU!$C$10=2019,IF(G250="OK",SUM(B250:$B$649,$B$668:$B$690),0))</f>
        <v>0</v>
      </c>
      <c r="Q250">
        <f>IF(MENU!$C$10=2018,IF(G250="OK",SUM(B250:$B$637,$B$656:$B$690),0))</f>
        <v>0</v>
      </c>
      <c r="S250" t="e">
        <f>IF(AND(#REF!='Juros '!E250,#REF!='Juros '!F250),"OK","NÃO OK")</f>
        <v>#REF!</v>
      </c>
      <c r="T250" s="37" t="e">
        <f>IF(#REF!=2020,IF(S250="OK",SUM(B250:$B$661,$B$680:$B$690),0))</f>
        <v>#REF!</v>
      </c>
      <c r="V250" t="e">
        <f>IF(AND(#REF!='Juros '!E250,#REF!='Juros '!F250),"OK","NÃO OK")</f>
        <v>#REF!</v>
      </c>
      <c r="W250" s="37" t="e">
        <f>IF(#REF!=2020,IF(V250="OK",SUM($B250:B$661,$B$680:$B$690),0))</f>
        <v>#REF!</v>
      </c>
      <c r="Y250" t="e">
        <f>IF(AND(#REF!='Juros '!E250,#REF!='Juros '!F250),"OK","NÃO OK")</f>
        <v>#REF!</v>
      </c>
      <c r="Z250" s="37" t="e">
        <f>IF(#REF!=2020,IF(Y250="OK",SUM($B250:B$661,$B$680:$B$690),0))</f>
        <v>#REF!</v>
      </c>
    </row>
    <row r="251" spans="1:26">
      <c r="A251" s="31">
        <v>31138</v>
      </c>
      <c r="B251" s="32">
        <v>5.0000000000000001E-3</v>
      </c>
      <c r="C251">
        <f t="shared" si="12"/>
        <v>4</v>
      </c>
      <c r="D251">
        <f t="shared" si="13"/>
        <v>4</v>
      </c>
      <c r="E251" t="str">
        <f t="shared" si="14"/>
        <v>Abril</v>
      </c>
      <c r="F251">
        <f t="shared" si="15"/>
        <v>1985</v>
      </c>
      <c r="G251" t="str">
        <f>IF(AND(MENU!$AD$18='Juros '!E251,MENU!$AE$19='Juros '!F251),"OK","NÃO OK")</f>
        <v>NÃO OK</v>
      </c>
      <c r="H251" s="37" t="b">
        <f>IF(MENU!$C$10=2027,IF(G251="OK",SUM(B251:$B$690),0))</f>
        <v>0</v>
      </c>
      <c r="I251" s="37" t="b">
        <f>IF(MENU!$C$10=2026,IF(G251="OK",SUM(B251:$B$690),0))</f>
        <v>0</v>
      </c>
      <c r="J251" s="37" t="b">
        <f>IF(MENU!$C$10=2025,IF(G251="OK",SUM(B251:$B$690),0))</f>
        <v>0</v>
      </c>
      <c r="K251" s="37" t="b">
        <f>IF(MENU!$C$10=2024,IF(G251="OK",SUM(B251:$B$690),0))</f>
        <v>0</v>
      </c>
      <c r="L251" s="37" t="b">
        <f>IF(MENU!$C$10=2023,IF(G251="OK",SUM(B251:$B$690),0))</f>
        <v>0</v>
      </c>
      <c r="M251" s="37" t="b">
        <f>IF(MENU!$C$10=2022,IF(G251="OK",SUM(B251:$B$685),0))</f>
        <v>0</v>
      </c>
      <c r="N251" s="37" t="b">
        <f>IF(MENU!$C$10=2021,IF(G251="OK",SUM(B251:$B$673),0))</f>
        <v>0</v>
      </c>
      <c r="O251" s="37" t="b">
        <f>IF(MENU!$C$10=2020,IF(G251="OK",SUM(B251:$B$661,$B$680:$B$690),0))</f>
        <v>0</v>
      </c>
      <c r="P251" s="37" t="b">
        <f>IF(MENU!$C$10=2019,IF(G251="OK",SUM(B251:$B$649,$B$668:$B$690),0))</f>
        <v>0</v>
      </c>
      <c r="Q251">
        <f>IF(MENU!$C$10=2018,IF(G251="OK",SUM(B251:$B$637,$B$656:$B$690),0))</f>
        <v>0</v>
      </c>
      <c r="S251" t="e">
        <f>IF(AND(#REF!='Juros '!E251,#REF!='Juros '!F251),"OK","NÃO OK")</f>
        <v>#REF!</v>
      </c>
      <c r="T251" s="37" t="e">
        <f>IF(#REF!=2020,IF(S251="OK",SUM(B251:$B$661,$B$680:$B$690),0))</f>
        <v>#REF!</v>
      </c>
      <c r="V251" t="e">
        <f>IF(AND(#REF!='Juros '!E251,#REF!='Juros '!F251),"OK","NÃO OK")</f>
        <v>#REF!</v>
      </c>
      <c r="W251" s="37" t="e">
        <f>IF(#REF!=2020,IF(V251="OK",SUM($B251:B$661,$B$680:$B$690),0))</f>
        <v>#REF!</v>
      </c>
      <c r="Y251" t="e">
        <f>IF(AND(#REF!='Juros '!E251,#REF!='Juros '!F251),"OK","NÃO OK")</f>
        <v>#REF!</v>
      </c>
      <c r="Z251" s="37" t="e">
        <f>IF(#REF!=2020,IF(Y251="OK",SUM($B251:B$661,$B$680:$B$690),0))</f>
        <v>#REF!</v>
      </c>
    </row>
    <row r="252" spans="1:26">
      <c r="A252" s="31">
        <v>31168</v>
      </c>
      <c r="B252" s="32">
        <v>5.0000000000000001E-3</v>
      </c>
      <c r="C252">
        <f t="shared" si="12"/>
        <v>5</v>
      </c>
      <c r="D252">
        <f t="shared" si="13"/>
        <v>5</v>
      </c>
      <c r="E252" t="str">
        <f t="shared" si="14"/>
        <v>Maio</v>
      </c>
      <c r="F252">
        <f t="shared" si="15"/>
        <v>1985</v>
      </c>
      <c r="G252" t="str">
        <f>IF(AND(MENU!$AD$18='Juros '!E252,MENU!$AE$19='Juros '!F252),"OK","NÃO OK")</f>
        <v>NÃO OK</v>
      </c>
      <c r="H252" s="37" t="b">
        <f>IF(MENU!$C$10=2027,IF(G252="OK",SUM(B252:$B$690),0))</f>
        <v>0</v>
      </c>
      <c r="I252" s="37" t="b">
        <f>IF(MENU!$C$10=2026,IF(G252="OK",SUM(B252:$B$690),0))</f>
        <v>0</v>
      </c>
      <c r="J252" s="37" t="b">
        <f>IF(MENU!$C$10=2025,IF(G252="OK",SUM(B252:$B$690),0))</f>
        <v>0</v>
      </c>
      <c r="K252" s="37" t="b">
        <f>IF(MENU!$C$10=2024,IF(G252="OK",SUM(B252:$B$690),0))</f>
        <v>0</v>
      </c>
      <c r="L252" s="37" t="b">
        <f>IF(MENU!$C$10=2023,IF(G252="OK",SUM(B252:$B$690),0))</f>
        <v>0</v>
      </c>
      <c r="M252" s="37" t="b">
        <f>IF(MENU!$C$10=2022,IF(G252="OK",SUM(B252:$B$685),0))</f>
        <v>0</v>
      </c>
      <c r="N252" s="37" t="b">
        <f>IF(MENU!$C$10=2021,IF(G252="OK",SUM(B252:$B$673),0))</f>
        <v>0</v>
      </c>
      <c r="O252" s="37" t="b">
        <f>IF(MENU!$C$10=2020,IF(G252="OK",SUM(B252:$B$661,$B$680:$B$690),0))</f>
        <v>0</v>
      </c>
      <c r="P252" s="37" t="b">
        <f>IF(MENU!$C$10=2019,IF(G252="OK",SUM(B252:$B$649,$B$668:$B$690),0))</f>
        <v>0</v>
      </c>
      <c r="Q252">
        <f>IF(MENU!$C$10=2018,IF(G252="OK",SUM(B252:$B$637,$B$656:$B$690),0))</f>
        <v>0</v>
      </c>
      <c r="S252" t="e">
        <f>IF(AND(#REF!='Juros '!E252,#REF!='Juros '!F252),"OK","NÃO OK")</f>
        <v>#REF!</v>
      </c>
      <c r="T252" s="37" t="e">
        <f>IF(#REF!=2020,IF(S252="OK",SUM(B252:$B$661,$B$680:$B$690),0))</f>
        <v>#REF!</v>
      </c>
      <c r="V252" t="e">
        <f>IF(AND(#REF!='Juros '!E252,#REF!='Juros '!F252),"OK","NÃO OK")</f>
        <v>#REF!</v>
      </c>
      <c r="W252" s="37" t="e">
        <f>IF(#REF!=2020,IF(V252="OK",SUM($B252:B$661,$B$680:$B$690),0))</f>
        <v>#REF!</v>
      </c>
      <c r="Y252" t="e">
        <f>IF(AND(#REF!='Juros '!E252,#REF!='Juros '!F252),"OK","NÃO OK")</f>
        <v>#REF!</v>
      </c>
      <c r="Z252" s="37" t="e">
        <f>IF(#REF!=2020,IF(Y252="OK",SUM($B252:B$661,$B$680:$B$690),0))</f>
        <v>#REF!</v>
      </c>
    </row>
    <row r="253" spans="1:26">
      <c r="A253" s="31">
        <v>31199</v>
      </c>
      <c r="B253" s="32">
        <v>5.0000000000000001E-3</v>
      </c>
      <c r="C253">
        <f t="shared" si="12"/>
        <v>6</v>
      </c>
      <c r="D253">
        <f t="shared" si="13"/>
        <v>6</v>
      </c>
      <c r="E253" t="str">
        <f t="shared" si="14"/>
        <v>Junho</v>
      </c>
      <c r="F253">
        <f t="shared" si="15"/>
        <v>1985</v>
      </c>
      <c r="G253" t="str">
        <f>IF(AND(MENU!$AD$18='Juros '!E253,MENU!$AE$19='Juros '!F253),"OK","NÃO OK")</f>
        <v>NÃO OK</v>
      </c>
      <c r="H253" s="37" t="b">
        <f>IF(MENU!$C$10=2027,IF(G253="OK",SUM(B253:$B$690),0))</f>
        <v>0</v>
      </c>
      <c r="I253" s="37" t="b">
        <f>IF(MENU!$C$10=2026,IF(G253="OK",SUM(B253:$B$690),0))</f>
        <v>0</v>
      </c>
      <c r="J253" s="37" t="b">
        <f>IF(MENU!$C$10=2025,IF(G253="OK",SUM(B253:$B$690),0))</f>
        <v>0</v>
      </c>
      <c r="K253" s="37" t="b">
        <f>IF(MENU!$C$10=2024,IF(G253="OK",SUM(B253:$B$690),0))</f>
        <v>0</v>
      </c>
      <c r="L253" s="37" t="b">
        <f>IF(MENU!$C$10=2023,IF(G253="OK",SUM(B253:$B$690),0))</f>
        <v>0</v>
      </c>
      <c r="M253" s="37" t="b">
        <f>IF(MENU!$C$10=2022,IF(G253="OK",SUM(B253:$B$685),0))</f>
        <v>0</v>
      </c>
      <c r="N253" s="37" t="b">
        <f>IF(MENU!$C$10=2021,IF(G253="OK",SUM(B253:$B$673),0))</f>
        <v>0</v>
      </c>
      <c r="O253" s="37" t="b">
        <f>IF(MENU!$C$10=2020,IF(G253="OK",SUM(B253:$B$661,$B$680:$B$690),0))</f>
        <v>0</v>
      </c>
      <c r="P253" s="37" t="b">
        <f>IF(MENU!$C$10=2019,IF(G253="OK",SUM(B253:$B$649,$B$668:$B$690),0))</f>
        <v>0</v>
      </c>
      <c r="Q253">
        <f>IF(MENU!$C$10=2018,IF(G253="OK",SUM(B253:$B$637,$B$656:$B$690),0))</f>
        <v>0</v>
      </c>
      <c r="S253" t="e">
        <f>IF(AND(#REF!='Juros '!E253,#REF!='Juros '!F253),"OK","NÃO OK")</f>
        <v>#REF!</v>
      </c>
      <c r="T253" s="37" t="e">
        <f>IF(#REF!=2020,IF(S253="OK",SUM(B253:$B$661,$B$680:$B$690),0))</f>
        <v>#REF!</v>
      </c>
      <c r="V253" t="e">
        <f>IF(AND(#REF!='Juros '!E253,#REF!='Juros '!F253),"OK","NÃO OK")</f>
        <v>#REF!</v>
      </c>
      <c r="W253" s="37" t="e">
        <f>IF(#REF!=2020,IF(V253="OK",SUM($B253:B$661,$B$680:$B$690),0))</f>
        <v>#REF!</v>
      </c>
      <c r="Y253" t="e">
        <f>IF(AND(#REF!='Juros '!E253,#REF!='Juros '!F253),"OK","NÃO OK")</f>
        <v>#REF!</v>
      </c>
      <c r="Z253" s="37" t="e">
        <f>IF(#REF!=2020,IF(Y253="OK",SUM($B253:B$661,$B$680:$B$690),0))</f>
        <v>#REF!</v>
      </c>
    </row>
    <row r="254" spans="1:26">
      <c r="A254" s="31">
        <v>31229</v>
      </c>
      <c r="B254" s="32">
        <v>5.0000000000000001E-3</v>
      </c>
      <c r="C254">
        <f t="shared" si="12"/>
        <v>7</v>
      </c>
      <c r="D254">
        <f t="shared" si="13"/>
        <v>7</v>
      </c>
      <c r="E254" t="str">
        <f t="shared" si="14"/>
        <v>Julho</v>
      </c>
      <c r="F254">
        <f t="shared" si="15"/>
        <v>1985</v>
      </c>
      <c r="G254" t="str">
        <f>IF(AND(MENU!$AD$18='Juros '!E254,MENU!$AE$19='Juros '!F254),"OK","NÃO OK")</f>
        <v>NÃO OK</v>
      </c>
      <c r="H254" s="37" t="b">
        <f>IF(MENU!$C$10=2027,IF(G254="OK",SUM(B254:$B$690),0))</f>
        <v>0</v>
      </c>
      <c r="I254" s="37" t="b">
        <f>IF(MENU!$C$10=2026,IF(G254="OK",SUM(B254:$B$690),0))</f>
        <v>0</v>
      </c>
      <c r="J254" s="37" t="b">
        <f>IF(MENU!$C$10=2025,IF(G254="OK",SUM(B254:$B$690),0))</f>
        <v>0</v>
      </c>
      <c r="K254" s="37" t="b">
        <f>IF(MENU!$C$10=2024,IF(G254="OK",SUM(B254:$B$690),0))</f>
        <v>0</v>
      </c>
      <c r="L254" s="37" t="b">
        <f>IF(MENU!$C$10=2023,IF(G254="OK",SUM(B254:$B$690),0))</f>
        <v>0</v>
      </c>
      <c r="M254" s="37" t="b">
        <f>IF(MENU!$C$10=2022,IF(G254="OK",SUM(B254:$B$685),0))</f>
        <v>0</v>
      </c>
      <c r="N254" s="37" t="b">
        <f>IF(MENU!$C$10=2021,IF(G254="OK",SUM(B254:$B$673),0))</f>
        <v>0</v>
      </c>
      <c r="O254" s="37" t="b">
        <f>IF(MENU!$C$10=2020,IF(G254="OK",SUM(B254:$B$661,$B$680:$B$690),0))</f>
        <v>0</v>
      </c>
      <c r="P254" s="37" t="b">
        <f>IF(MENU!$C$10=2019,IF(G254="OK",SUM(B254:$B$649,$B$668:$B$690),0))</f>
        <v>0</v>
      </c>
      <c r="Q254">
        <f>IF(MENU!$C$10=2018,IF(G254="OK",SUM(B254:$B$637,$B$656:$B$690),0))</f>
        <v>0</v>
      </c>
      <c r="S254" t="e">
        <f>IF(AND(#REF!='Juros '!E254,#REF!='Juros '!F254),"OK","NÃO OK")</f>
        <v>#REF!</v>
      </c>
      <c r="T254" s="37" t="e">
        <f>IF(#REF!=2020,IF(S254="OK",SUM(B254:$B$661,$B$680:$B$690),0))</f>
        <v>#REF!</v>
      </c>
      <c r="V254" t="e">
        <f>IF(AND(#REF!='Juros '!E254,#REF!='Juros '!F254),"OK","NÃO OK")</f>
        <v>#REF!</v>
      </c>
      <c r="W254" s="37" t="e">
        <f>IF(#REF!=2020,IF(V254="OK",SUM($B254:B$661,$B$680:$B$690),0))</f>
        <v>#REF!</v>
      </c>
      <c r="Y254" t="e">
        <f>IF(AND(#REF!='Juros '!E254,#REF!='Juros '!F254),"OK","NÃO OK")</f>
        <v>#REF!</v>
      </c>
      <c r="Z254" s="37" t="e">
        <f>IF(#REF!=2020,IF(Y254="OK",SUM($B254:B$661,$B$680:$B$690),0))</f>
        <v>#REF!</v>
      </c>
    </row>
    <row r="255" spans="1:26">
      <c r="A255" s="31">
        <v>31260</v>
      </c>
      <c r="B255" s="32">
        <v>5.0000000000000001E-3</v>
      </c>
      <c r="C255">
        <f t="shared" si="12"/>
        <v>8</v>
      </c>
      <c r="D255">
        <f t="shared" si="13"/>
        <v>8</v>
      </c>
      <c r="E255" t="str">
        <f t="shared" si="14"/>
        <v>Agosto</v>
      </c>
      <c r="F255">
        <f t="shared" si="15"/>
        <v>1985</v>
      </c>
      <c r="G255" t="str">
        <f>IF(AND(MENU!$AD$18='Juros '!E255,MENU!$AE$19='Juros '!F255),"OK","NÃO OK")</f>
        <v>NÃO OK</v>
      </c>
      <c r="H255" s="37" t="b">
        <f>IF(MENU!$C$10=2027,IF(G255="OK",SUM(B255:$B$690),0))</f>
        <v>0</v>
      </c>
      <c r="I255" s="37" t="b">
        <f>IF(MENU!$C$10=2026,IF(G255="OK",SUM(B255:$B$690),0))</f>
        <v>0</v>
      </c>
      <c r="J255" s="37" t="b">
        <f>IF(MENU!$C$10=2025,IF(G255="OK",SUM(B255:$B$690),0))</f>
        <v>0</v>
      </c>
      <c r="K255" s="37" t="b">
        <f>IF(MENU!$C$10=2024,IF(G255="OK",SUM(B255:$B$690),0))</f>
        <v>0</v>
      </c>
      <c r="L255" s="37" t="b">
        <f>IF(MENU!$C$10=2023,IF(G255="OK",SUM(B255:$B$690),0))</f>
        <v>0</v>
      </c>
      <c r="M255" s="37" t="b">
        <f>IF(MENU!$C$10=2022,IF(G255="OK",SUM(B255:$B$685),0))</f>
        <v>0</v>
      </c>
      <c r="N255" s="37" t="b">
        <f>IF(MENU!$C$10=2021,IF(G255="OK",SUM(B255:$B$673),0))</f>
        <v>0</v>
      </c>
      <c r="O255" s="37" t="b">
        <f>IF(MENU!$C$10=2020,IF(G255="OK",SUM(B255:$B$661,$B$680:$B$690),0))</f>
        <v>0</v>
      </c>
      <c r="P255" s="37" t="b">
        <f>IF(MENU!$C$10=2019,IF(G255="OK",SUM(B255:$B$649,$B$668:$B$690),0))</f>
        <v>0</v>
      </c>
      <c r="Q255">
        <f>IF(MENU!$C$10=2018,IF(G255="OK",SUM(B255:$B$637,$B$656:$B$690),0))</f>
        <v>0</v>
      </c>
      <c r="S255" t="e">
        <f>IF(AND(#REF!='Juros '!E255,#REF!='Juros '!F255),"OK","NÃO OK")</f>
        <v>#REF!</v>
      </c>
      <c r="T255" s="37" t="e">
        <f>IF(#REF!=2020,IF(S255="OK",SUM(B255:$B$661,$B$680:$B$690),0))</f>
        <v>#REF!</v>
      </c>
      <c r="V255" t="e">
        <f>IF(AND(#REF!='Juros '!E255,#REF!='Juros '!F255),"OK","NÃO OK")</f>
        <v>#REF!</v>
      </c>
      <c r="W255" s="37" t="e">
        <f>IF(#REF!=2020,IF(V255="OK",SUM($B255:B$661,$B$680:$B$690),0))</f>
        <v>#REF!</v>
      </c>
      <c r="Y255" t="e">
        <f>IF(AND(#REF!='Juros '!E255,#REF!='Juros '!F255),"OK","NÃO OK")</f>
        <v>#REF!</v>
      </c>
      <c r="Z255" s="37" t="e">
        <f>IF(#REF!=2020,IF(Y255="OK",SUM($B255:B$661,$B$680:$B$690),0))</f>
        <v>#REF!</v>
      </c>
    </row>
    <row r="256" spans="1:26">
      <c r="A256" s="31">
        <v>31291</v>
      </c>
      <c r="B256" s="32">
        <v>5.0000000000000001E-3</v>
      </c>
      <c r="C256">
        <f t="shared" si="12"/>
        <v>9</v>
      </c>
      <c r="D256">
        <f t="shared" si="13"/>
        <v>9</v>
      </c>
      <c r="E256" t="str">
        <f t="shared" si="14"/>
        <v>Setembro</v>
      </c>
      <c r="F256">
        <f t="shared" si="15"/>
        <v>1985</v>
      </c>
      <c r="G256" t="str">
        <f>IF(AND(MENU!$AD$18='Juros '!E256,MENU!$AE$19='Juros '!F256),"OK","NÃO OK")</f>
        <v>NÃO OK</v>
      </c>
      <c r="H256" s="37" t="b">
        <f>IF(MENU!$C$10=2027,IF(G256="OK",SUM(B256:$B$690),0))</f>
        <v>0</v>
      </c>
      <c r="I256" s="37" t="b">
        <f>IF(MENU!$C$10=2026,IF(G256="OK",SUM(B256:$B$690),0))</f>
        <v>0</v>
      </c>
      <c r="J256" s="37" t="b">
        <f>IF(MENU!$C$10=2025,IF(G256="OK",SUM(B256:$B$690),0))</f>
        <v>0</v>
      </c>
      <c r="K256" s="37" t="b">
        <f>IF(MENU!$C$10=2024,IF(G256="OK",SUM(B256:$B$690),0))</f>
        <v>0</v>
      </c>
      <c r="L256" s="37" t="b">
        <f>IF(MENU!$C$10=2023,IF(G256="OK",SUM(B256:$B$690),0))</f>
        <v>0</v>
      </c>
      <c r="M256" s="37" t="b">
        <f>IF(MENU!$C$10=2022,IF(G256="OK",SUM(B256:$B$685),0))</f>
        <v>0</v>
      </c>
      <c r="N256" s="37" t="b">
        <f>IF(MENU!$C$10=2021,IF(G256="OK",SUM(B256:$B$673),0))</f>
        <v>0</v>
      </c>
      <c r="O256" s="37" t="b">
        <f>IF(MENU!$C$10=2020,IF(G256="OK",SUM(B256:$B$661,$B$680:$B$690),0))</f>
        <v>0</v>
      </c>
      <c r="P256" s="37" t="b">
        <f>IF(MENU!$C$10=2019,IF(G256="OK",SUM(B256:$B$649,$B$668:$B$690),0))</f>
        <v>0</v>
      </c>
      <c r="Q256">
        <f>IF(MENU!$C$10=2018,IF(G256="OK",SUM(B256:$B$637,$B$656:$B$690),0))</f>
        <v>0</v>
      </c>
      <c r="S256" t="e">
        <f>IF(AND(#REF!='Juros '!E256,#REF!='Juros '!F256),"OK","NÃO OK")</f>
        <v>#REF!</v>
      </c>
      <c r="T256" s="37" t="e">
        <f>IF(#REF!=2020,IF(S256="OK",SUM(B256:$B$661,$B$680:$B$690),0))</f>
        <v>#REF!</v>
      </c>
      <c r="V256" t="e">
        <f>IF(AND(#REF!='Juros '!E256,#REF!='Juros '!F256),"OK","NÃO OK")</f>
        <v>#REF!</v>
      </c>
      <c r="W256" s="37" t="e">
        <f>IF(#REF!=2020,IF(V256="OK",SUM($B256:B$661,$B$680:$B$690),0))</f>
        <v>#REF!</v>
      </c>
      <c r="Y256" t="e">
        <f>IF(AND(#REF!='Juros '!E256,#REF!='Juros '!F256),"OK","NÃO OK")</f>
        <v>#REF!</v>
      </c>
      <c r="Z256" s="37" t="e">
        <f>IF(#REF!=2020,IF(Y256="OK",SUM($B256:B$661,$B$680:$B$690),0))</f>
        <v>#REF!</v>
      </c>
    </row>
    <row r="257" spans="1:26">
      <c r="A257" s="31">
        <v>31321</v>
      </c>
      <c r="B257" s="32">
        <v>5.0000000000000001E-3</v>
      </c>
      <c r="C257">
        <f t="shared" si="12"/>
        <v>10</v>
      </c>
      <c r="D257">
        <f t="shared" si="13"/>
        <v>10</v>
      </c>
      <c r="E257" t="str">
        <f t="shared" si="14"/>
        <v>Outubro</v>
      </c>
      <c r="F257">
        <f t="shared" si="15"/>
        <v>1985</v>
      </c>
      <c r="G257" t="str">
        <f>IF(AND(MENU!$AD$18='Juros '!E257,MENU!$AE$19='Juros '!F257),"OK","NÃO OK")</f>
        <v>NÃO OK</v>
      </c>
      <c r="H257" s="37" t="b">
        <f>IF(MENU!$C$10=2027,IF(G257="OK",SUM(B257:$B$690),0))</f>
        <v>0</v>
      </c>
      <c r="I257" s="37" t="b">
        <f>IF(MENU!$C$10=2026,IF(G257="OK",SUM(B257:$B$690),0))</f>
        <v>0</v>
      </c>
      <c r="J257" s="37" t="b">
        <f>IF(MENU!$C$10=2025,IF(G257="OK",SUM(B257:$B$690),0))</f>
        <v>0</v>
      </c>
      <c r="K257" s="37" t="b">
        <f>IF(MENU!$C$10=2024,IF(G257="OK",SUM(B257:$B$690),0))</f>
        <v>0</v>
      </c>
      <c r="L257" s="37" t="b">
        <f>IF(MENU!$C$10=2023,IF(G257="OK",SUM(B257:$B$690),0))</f>
        <v>0</v>
      </c>
      <c r="M257" s="37" t="b">
        <f>IF(MENU!$C$10=2022,IF(G257="OK",SUM(B257:$B$685),0))</f>
        <v>0</v>
      </c>
      <c r="N257" s="37" t="b">
        <f>IF(MENU!$C$10=2021,IF(G257="OK",SUM(B257:$B$673),0))</f>
        <v>0</v>
      </c>
      <c r="O257" s="37" t="b">
        <f>IF(MENU!$C$10=2020,IF(G257="OK",SUM(B257:$B$661,$B$680:$B$690),0))</f>
        <v>0</v>
      </c>
      <c r="P257" s="37" t="b">
        <f>IF(MENU!$C$10=2019,IF(G257="OK",SUM(B257:$B$649,$B$668:$B$690),0))</f>
        <v>0</v>
      </c>
      <c r="Q257">
        <f>IF(MENU!$C$10=2018,IF(G257="OK",SUM(B257:$B$637,$B$656:$B$690),0))</f>
        <v>0</v>
      </c>
      <c r="S257" t="e">
        <f>IF(AND(#REF!='Juros '!E257,#REF!='Juros '!F257),"OK","NÃO OK")</f>
        <v>#REF!</v>
      </c>
      <c r="T257" s="37" t="e">
        <f>IF(#REF!=2020,IF(S257="OK",SUM(B257:$B$661,$B$680:$B$690),0))</f>
        <v>#REF!</v>
      </c>
      <c r="V257" t="e">
        <f>IF(AND(#REF!='Juros '!E257,#REF!='Juros '!F257),"OK","NÃO OK")</f>
        <v>#REF!</v>
      </c>
      <c r="W257" s="37" t="e">
        <f>IF(#REF!=2020,IF(V257="OK",SUM($B257:B$661,$B$680:$B$690),0))</f>
        <v>#REF!</v>
      </c>
      <c r="Y257" t="e">
        <f>IF(AND(#REF!='Juros '!E257,#REF!='Juros '!F257),"OK","NÃO OK")</f>
        <v>#REF!</v>
      </c>
      <c r="Z257" s="37" t="e">
        <f>IF(#REF!=2020,IF(Y257="OK",SUM($B257:B$661,$B$680:$B$690),0))</f>
        <v>#REF!</v>
      </c>
    </row>
    <row r="258" spans="1:26">
      <c r="A258" s="31">
        <v>31352</v>
      </c>
      <c r="B258" s="32">
        <v>5.0000000000000001E-3</v>
      </c>
      <c r="C258">
        <f t="shared" si="12"/>
        <v>11</v>
      </c>
      <c r="D258">
        <f t="shared" si="13"/>
        <v>11</v>
      </c>
      <c r="E258" t="str">
        <f t="shared" si="14"/>
        <v>Novembro</v>
      </c>
      <c r="F258">
        <f t="shared" si="15"/>
        <v>1985</v>
      </c>
      <c r="G258" t="str">
        <f>IF(AND(MENU!$AD$18='Juros '!E258,MENU!$AE$19='Juros '!F258),"OK","NÃO OK")</f>
        <v>NÃO OK</v>
      </c>
      <c r="H258" s="37" t="b">
        <f>IF(MENU!$C$10=2027,IF(G258="OK",SUM(B258:$B$690),0))</f>
        <v>0</v>
      </c>
      <c r="I258" s="37" t="b">
        <f>IF(MENU!$C$10=2026,IF(G258="OK",SUM(B258:$B$690),0))</f>
        <v>0</v>
      </c>
      <c r="J258" s="37" t="b">
        <f>IF(MENU!$C$10=2025,IF(G258="OK",SUM(B258:$B$690),0))</f>
        <v>0</v>
      </c>
      <c r="K258" s="37" t="b">
        <f>IF(MENU!$C$10=2024,IF(G258="OK",SUM(B258:$B$690),0))</f>
        <v>0</v>
      </c>
      <c r="L258" s="37" t="b">
        <f>IF(MENU!$C$10=2023,IF(G258="OK",SUM(B258:$B$690),0))</f>
        <v>0</v>
      </c>
      <c r="M258" s="37" t="b">
        <f>IF(MENU!$C$10=2022,IF(G258="OK",SUM(B258:$B$685),0))</f>
        <v>0</v>
      </c>
      <c r="N258" s="37" t="b">
        <f>IF(MENU!$C$10=2021,IF(G258="OK",SUM(B258:$B$673),0))</f>
        <v>0</v>
      </c>
      <c r="O258" s="37" t="b">
        <f>IF(MENU!$C$10=2020,IF(G258="OK",SUM(B258:$B$661,$B$680:$B$690),0))</f>
        <v>0</v>
      </c>
      <c r="P258" s="37" t="b">
        <f>IF(MENU!$C$10=2019,IF(G258="OK",SUM(B258:$B$649,$B$668:$B$690),0))</f>
        <v>0</v>
      </c>
      <c r="Q258">
        <f>IF(MENU!$C$10=2018,IF(G258="OK",SUM(B258:$B$637,$B$656:$B$690),0))</f>
        <v>0</v>
      </c>
      <c r="S258" t="e">
        <f>IF(AND(#REF!='Juros '!E258,#REF!='Juros '!F258),"OK","NÃO OK")</f>
        <v>#REF!</v>
      </c>
      <c r="T258" s="37" t="e">
        <f>IF(#REF!=2020,IF(S258="OK",SUM(B258:$B$661,$B$680:$B$690),0))</f>
        <v>#REF!</v>
      </c>
      <c r="V258" t="e">
        <f>IF(AND(#REF!='Juros '!E258,#REF!='Juros '!F258),"OK","NÃO OK")</f>
        <v>#REF!</v>
      </c>
      <c r="W258" s="37" t="e">
        <f>IF(#REF!=2020,IF(V258="OK",SUM($B258:B$661,$B$680:$B$690),0))</f>
        <v>#REF!</v>
      </c>
      <c r="Y258" t="e">
        <f>IF(AND(#REF!='Juros '!E258,#REF!='Juros '!F258),"OK","NÃO OK")</f>
        <v>#REF!</v>
      </c>
      <c r="Z258" s="37" t="e">
        <f>IF(#REF!=2020,IF(Y258="OK",SUM($B258:B$661,$B$680:$B$690),0))</f>
        <v>#REF!</v>
      </c>
    </row>
    <row r="259" spans="1:26">
      <c r="A259" s="31">
        <v>31382</v>
      </c>
      <c r="B259" s="32">
        <v>5.0000000000000001E-3</v>
      </c>
      <c r="C259">
        <f t="shared" si="12"/>
        <v>12</v>
      </c>
      <c r="D259">
        <f t="shared" si="13"/>
        <v>12</v>
      </c>
      <c r="E259" t="str">
        <f t="shared" si="14"/>
        <v>Dezembro</v>
      </c>
      <c r="F259">
        <f t="shared" si="15"/>
        <v>1985</v>
      </c>
      <c r="G259" t="str">
        <f>IF(AND(MENU!$AD$18='Juros '!E259,MENU!$AE$19='Juros '!F259),"OK","NÃO OK")</f>
        <v>NÃO OK</v>
      </c>
      <c r="H259" s="37" t="b">
        <f>IF(MENU!$C$10=2027,IF(G259="OK",SUM(B259:$B$690),0))</f>
        <v>0</v>
      </c>
      <c r="I259" s="37" t="b">
        <f>IF(MENU!$C$10=2026,IF(G259="OK",SUM(B259:$B$690),0))</f>
        <v>0</v>
      </c>
      <c r="J259" s="37" t="b">
        <f>IF(MENU!$C$10=2025,IF(G259="OK",SUM(B259:$B$690),0))</f>
        <v>0</v>
      </c>
      <c r="K259" s="37" t="b">
        <f>IF(MENU!$C$10=2024,IF(G259="OK",SUM(B259:$B$690),0))</f>
        <v>0</v>
      </c>
      <c r="L259" s="37" t="b">
        <f>IF(MENU!$C$10=2023,IF(G259="OK",SUM(B259:$B$690),0))</f>
        <v>0</v>
      </c>
      <c r="M259" s="37" t="b">
        <f>IF(MENU!$C$10=2022,IF(G259="OK",SUM(B259:$B$685),0))</f>
        <v>0</v>
      </c>
      <c r="N259" s="37" t="b">
        <f>IF(MENU!$C$10=2021,IF(G259="OK",SUM(B259:$B$673),0))</f>
        <v>0</v>
      </c>
      <c r="O259" s="37" t="b">
        <f>IF(MENU!$C$10=2020,IF(G259="OK",SUM(B259:$B$661,$B$680:$B$690),0))</f>
        <v>0</v>
      </c>
      <c r="P259" s="37" t="b">
        <f>IF(MENU!$C$10=2019,IF(G259="OK",SUM(B259:$B$649,$B$668:$B$690),0))</f>
        <v>0</v>
      </c>
      <c r="Q259">
        <f>IF(MENU!$C$10=2018,IF(G259="OK",SUM(B259:$B$637,$B$656:$B$690),0))</f>
        <v>0</v>
      </c>
      <c r="S259" t="e">
        <f>IF(AND(#REF!='Juros '!E259,#REF!='Juros '!F259),"OK","NÃO OK")</f>
        <v>#REF!</v>
      </c>
      <c r="T259" s="37" t="e">
        <f>IF(#REF!=2020,IF(S259="OK",SUM(B259:$B$661,$B$680:$B$690),0))</f>
        <v>#REF!</v>
      </c>
      <c r="V259" t="e">
        <f>IF(AND(#REF!='Juros '!E259,#REF!='Juros '!F259),"OK","NÃO OK")</f>
        <v>#REF!</v>
      </c>
      <c r="W259" s="37" t="e">
        <f>IF(#REF!=2020,IF(V259="OK",SUM($B259:B$661,$B$680:$B$690),0))</f>
        <v>#REF!</v>
      </c>
      <c r="Y259" t="e">
        <f>IF(AND(#REF!='Juros '!E259,#REF!='Juros '!F259),"OK","NÃO OK")</f>
        <v>#REF!</v>
      </c>
      <c r="Z259" s="37" t="e">
        <f>IF(#REF!=2020,IF(Y259="OK",SUM($B259:B$661,$B$680:$B$690),0))</f>
        <v>#REF!</v>
      </c>
    </row>
    <row r="260" spans="1:26">
      <c r="A260" s="31">
        <v>31413</v>
      </c>
      <c r="B260" s="32">
        <v>5.0000000000000001E-3</v>
      </c>
      <c r="C260">
        <f t="shared" si="12"/>
        <v>1</v>
      </c>
      <c r="D260">
        <f t="shared" si="13"/>
        <v>1</v>
      </c>
      <c r="E260" t="str">
        <f t="shared" si="14"/>
        <v>Janeiro</v>
      </c>
      <c r="F260">
        <f t="shared" si="15"/>
        <v>1986</v>
      </c>
      <c r="G260" t="str">
        <f>IF(AND(MENU!$AD$18='Juros '!E260,MENU!$AE$19='Juros '!F260),"OK","NÃO OK")</f>
        <v>NÃO OK</v>
      </c>
      <c r="H260" s="37" t="b">
        <f>IF(MENU!$C$10=2027,IF(G260="OK",SUM(B260:$B$690),0))</f>
        <v>0</v>
      </c>
      <c r="I260" s="37" t="b">
        <f>IF(MENU!$C$10=2026,IF(G260="OK",SUM(B260:$B$690),0))</f>
        <v>0</v>
      </c>
      <c r="J260" s="37" t="b">
        <f>IF(MENU!$C$10=2025,IF(G260="OK",SUM(B260:$B$690),0))</f>
        <v>0</v>
      </c>
      <c r="K260" s="37" t="b">
        <f>IF(MENU!$C$10=2024,IF(G260="OK",SUM(B260:$B$690),0))</f>
        <v>0</v>
      </c>
      <c r="L260" s="37" t="b">
        <f>IF(MENU!$C$10=2023,IF(G260="OK",SUM(B260:$B$690),0))</f>
        <v>0</v>
      </c>
      <c r="M260" s="37" t="b">
        <f>IF(MENU!$C$10=2022,IF(G260="OK",SUM(B260:$B$685),0))</f>
        <v>0</v>
      </c>
      <c r="N260" s="37" t="b">
        <f>IF(MENU!$C$10=2021,IF(G260="OK",SUM(B260:$B$673),0))</f>
        <v>0</v>
      </c>
      <c r="O260" s="37" t="b">
        <f>IF(MENU!$C$10=2020,IF(G260="OK",SUM(B260:$B$661,$B$680:$B$690),0))</f>
        <v>0</v>
      </c>
      <c r="P260" s="37" t="b">
        <f>IF(MENU!$C$10=2019,IF(G260="OK",SUM(B260:$B$649,$B$668:$B$690),0))</f>
        <v>0</v>
      </c>
      <c r="Q260">
        <f>IF(MENU!$C$10=2018,IF(G260="OK",SUM(B260:$B$637,$B$656:$B$690),0))</f>
        <v>0</v>
      </c>
      <c r="S260" t="e">
        <f>IF(AND(#REF!='Juros '!E260,#REF!='Juros '!F260),"OK","NÃO OK")</f>
        <v>#REF!</v>
      </c>
      <c r="T260" s="37" t="e">
        <f>IF(#REF!=2020,IF(S260="OK",SUM(B260:$B$661,$B$680:$B$690),0))</f>
        <v>#REF!</v>
      </c>
      <c r="V260" t="e">
        <f>IF(AND(#REF!='Juros '!E260,#REF!='Juros '!F260),"OK","NÃO OK")</f>
        <v>#REF!</v>
      </c>
      <c r="W260" s="37" t="e">
        <f>IF(#REF!=2020,IF(V260="OK",SUM($B260:B$661,$B$680:$B$690),0))</f>
        <v>#REF!</v>
      </c>
      <c r="Y260" t="e">
        <f>IF(AND(#REF!='Juros '!E260,#REF!='Juros '!F260),"OK","NÃO OK")</f>
        <v>#REF!</v>
      </c>
      <c r="Z260" s="37" t="e">
        <f>IF(#REF!=2020,IF(Y260="OK",SUM($B260:B$661,$B$680:$B$690),0))</f>
        <v>#REF!</v>
      </c>
    </row>
    <row r="261" spans="1:26">
      <c r="A261" s="31">
        <v>31444</v>
      </c>
      <c r="B261" s="32">
        <v>5.0000000000000001E-3</v>
      </c>
      <c r="C261">
        <f t="shared" ref="C261:C324" si="16">MONTH(A261)</f>
        <v>2</v>
      </c>
      <c r="D261">
        <f t="shared" ref="D261:D324" si="17">C261</f>
        <v>2</v>
      </c>
      <c r="E261" t="str">
        <f t="shared" ref="E261:E324" si="18">VLOOKUP(D261,$AD$1:$AE$12,2,0)</f>
        <v>Fevereiro</v>
      </c>
      <c r="F261">
        <f t="shared" ref="F261:F324" si="19">YEAR(A261)</f>
        <v>1986</v>
      </c>
      <c r="G261" t="str">
        <f>IF(AND(MENU!$AD$18='Juros '!E261,MENU!$AE$19='Juros '!F261),"OK","NÃO OK")</f>
        <v>NÃO OK</v>
      </c>
      <c r="H261" s="37" t="b">
        <f>IF(MENU!$C$10=2027,IF(G261="OK",SUM(B261:$B$690),0))</f>
        <v>0</v>
      </c>
      <c r="I261" s="37" t="b">
        <f>IF(MENU!$C$10=2026,IF(G261="OK",SUM(B261:$B$690),0))</f>
        <v>0</v>
      </c>
      <c r="J261" s="37" t="b">
        <f>IF(MENU!$C$10=2025,IF(G261="OK",SUM(B261:$B$690),0))</f>
        <v>0</v>
      </c>
      <c r="K261" s="37" t="b">
        <f>IF(MENU!$C$10=2024,IF(G261="OK",SUM(B261:$B$690),0))</f>
        <v>0</v>
      </c>
      <c r="L261" s="37" t="b">
        <f>IF(MENU!$C$10=2023,IF(G261="OK",SUM(B261:$B$690),0))</f>
        <v>0</v>
      </c>
      <c r="M261" s="37" t="b">
        <f>IF(MENU!$C$10=2022,IF(G261="OK",SUM(B261:$B$685),0))</f>
        <v>0</v>
      </c>
      <c r="N261" s="37" t="b">
        <f>IF(MENU!$C$10=2021,IF(G261="OK",SUM(B261:$B$673),0))</f>
        <v>0</v>
      </c>
      <c r="O261" s="37" t="b">
        <f>IF(MENU!$C$10=2020,IF(G261="OK",SUM(B261:$B$661,$B$680:$B$690),0))</f>
        <v>0</v>
      </c>
      <c r="P261" s="37" t="b">
        <f>IF(MENU!$C$10=2019,IF(G261="OK",SUM(B261:$B$649,$B$668:$B$690),0))</f>
        <v>0</v>
      </c>
      <c r="Q261">
        <f>IF(MENU!$C$10=2018,IF(G261="OK",SUM(B261:$B$637,$B$656:$B$690),0))</f>
        <v>0</v>
      </c>
      <c r="S261" t="e">
        <f>IF(AND(#REF!='Juros '!E261,#REF!='Juros '!F261),"OK","NÃO OK")</f>
        <v>#REF!</v>
      </c>
      <c r="T261" s="37" t="e">
        <f>IF(#REF!=2020,IF(S261="OK",SUM(B261:$B$661,$B$680:$B$690),0))</f>
        <v>#REF!</v>
      </c>
      <c r="V261" t="e">
        <f>IF(AND(#REF!='Juros '!E261,#REF!='Juros '!F261),"OK","NÃO OK")</f>
        <v>#REF!</v>
      </c>
      <c r="W261" s="37" t="e">
        <f>IF(#REF!=2020,IF(V261="OK",SUM($B261:B$661,$B$680:$B$690),0))</f>
        <v>#REF!</v>
      </c>
      <c r="Y261" t="e">
        <f>IF(AND(#REF!='Juros '!E261,#REF!='Juros '!F261),"OK","NÃO OK")</f>
        <v>#REF!</v>
      </c>
      <c r="Z261" s="37" t="e">
        <f>IF(#REF!=2020,IF(Y261="OK",SUM($B261:B$661,$B$680:$B$690),0))</f>
        <v>#REF!</v>
      </c>
    </row>
    <row r="262" spans="1:26">
      <c r="A262" s="31">
        <v>31472</v>
      </c>
      <c r="B262" s="32">
        <v>5.0000000000000001E-3</v>
      </c>
      <c r="C262">
        <f t="shared" si="16"/>
        <v>3</v>
      </c>
      <c r="D262">
        <f t="shared" si="17"/>
        <v>3</v>
      </c>
      <c r="E262" t="str">
        <f t="shared" si="18"/>
        <v>Março</v>
      </c>
      <c r="F262">
        <f t="shared" si="19"/>
        <v>1986</v>
      </c>
      <c r="G262" t="str">
        <f>IF(AND(MENU!$AD$18='Juros '!E262,MENU!$AE$19='Juros '!F262),"OK","NÃO OK")</f>
        <v>NÃO OK</v>
      </c>
      <c r="H262" s="37" t="b">
        <f>IF(MENU!$C$10=2027,IF(G262="OK",SUM(B262:$B$690),0))</f>
        <v>0</v>
      </c>
      <c r="I262" s="37" t="b">
        <f>IF(MENU!$C$10=2026,IF(G262="OK",SUM(B262:$B$690),0))</f>
        <v>0</v>
      </c>
      <c r="J262" s="37" t="b">
        <f>IF(MENU!$C$10=2025,IF(G262="OK",SUM(B262:$B$690),0))</f>
        <v>0</v>
      </c>
      <c r="K262" s="37" t="b">
        <f>IF(MENU!$C$10=2024,IF(G262="OK",SUM(B262:$B$690),0))</f>
        <v>0</v>
      </c>
      <c r="L262" s="37" t="b">
        <f>IF(MENU!$C$10=2023,IF(G262="OK",SUM(B262:$B$690),0))</f>
        <v>0</v>
      </c>
      <c r="M262" s="37" t="b">
        <f>IF(MENU!$C$10=2022,IF(G262="OK",SUM(B262:$B$685),0))</f>
        <v>0</v>
      </c>
      <c r="N262" s="37" t="b">
        <f>IF(MENU!$C$10=2021,IF(G262="OK",SUM(B262:$B$673),0))</f>
        <v>0</v>
      </c>
      <c r="O262" s="37" t="b">
        <f>IF(MENU!$C$10=2020,IF(G262="OK",SUM(B262:$B$661,$B$680:$B$690),0))</f>
        <v>0</v>
      </c>
      <c r="P262" s="37" t="b">
        <f>IF(MENU!$C$10=2019,IF(G262="OK",SUM(B262:$B$649,$B$668:$B$690),0))</f>
        <v>0</v>
      </c>
      <c r="Q262">
        <f>IF(MENU!$C$10=2018,IF(G262="OK",SUM(B262:$B$637,$B$656:$B$690),0))</f>
        <v>0</v>
      </c>
      <c r="S262" t="e">
        <f>IF(AND(#REF!='Juros '!E262,#REF!='Juros '!F262),"OK","NÃO OK")</f>
        <v>#REF!</v>
      </c>
      <c r="T262" s="37" t="e">
        <f>IF(#REF!=2020,IF(S262="OK",SUM(B262:$B$661,$B$680:$B$690),0))</f>
        <v>#REF!</v>
      </c>
      <c r="V262" t="e">
        <f>IF(AND(#REF!='Juros '!E262,#REF!='Juros '!F262),"OK","NÃO OK")</f>
        <v>#REF!</v>
      </c>
      <c r="W262" s="37" t="e">
        <f>IF(#REF!=2020,IF(V262="OK",SUM($B262:B$661,$B$680:$B$690),0))</f>
        <v>#REF!</v>
      </c>
      <c r="Y262" t="e">
        <f>IF(AND(#REF!='Juros '!E262,#REF!='Juros '!F262),"OK","NÃO OK")</f>
        <v>#REF!</v>
      </c>
      <c r="Z262" s="37" t="e">
        <f>IF(#REF!=2020,IF(Y262="OK",SUM($B262:B$661,$B$680:$B$690),0))</f>
        <v>#REF!</v>
      </c>
    </row>
    <row r="263" spans="1:26">
      <c r="A263" s="31">
        <v>31503</v>
      </c>
      <c r="B263" s="32">
        <v>5.0000000000000001E-3</v>
      </c>
      <c r="C263">
        <f t="shared" si="16"/>
        <v>4</v>
      </c>
      <c r="D263">
        <f t="shared" si="17"/>
        <v>4</v>
      </c>
      <c r="E263" t="str">
        <f t="shared" si="18"/>
        <v>Abril</v>
      </c>
      <c r="F263">
        <f t="shared" si="19"/>
        <v>1986</v>
      </c>
      <c r="G263" t="str">
        <f>IF(AND(MENU!$AD$18='Juros '!E263,MENU!$AE$19='Juros '!F263),"OK","NÃO OK")</f>
        <v>NÃO OK</v>
      </c>
      <c r="H263" s="37" t="b">
        <f>IF(MENU!$C$10=2027,IF(G263="OK",SUM(B263:$B$690),0))</f>
        <v>0</v>
      </c>
      <c r="I263" s="37" t="b">
        <f>IF(MENU!$C$10=2026,IF(G263="OK",SUM(B263:$B$690),0))</f>
        <v>0</v>
      </c>
      <c r="J263" s="37" t="b">
        <f>IF(MENU!$C$10=2025,IF(G263="OK",SUM(B263:$B$690),0))</f>
        <v>0</v>
      </c>
      <c r="K263" s="37" t="b">
        <f>IF(MENU!$C$10=2024,IF(G263="OK",SUM(B263:$B$690),0))</f>
        <v>0</v>
      </c>
      <c r="L263" s="37" t="b">
        <f>IF(MENU!$C$10=2023,IF(G263="OK",SUM(B263:$B$690),0))</f>
        <v>0</v>
      </c>
      <c r="M263" s="37" t="b">
        <f>IF(MENU!$C$10=2022,IF(G263="OK",SUM(B263:$B$685),0))</f>
        <v>0</v>
      </c>
      <c r="N263" s="37" t="b">
        <f>IF(MENU!$C$10=2021,IF(G263="OK",SUM(B263:$B$673),0))</f>
        <v>0</v>
      </c>
      <c r="O263" s="37" t="b">
        <f>IF(MENU!$C$10=2020,IF(G263="OK",SUM(B263:$B$661,$B$680:$B$690),0))</f>
        <v>0</v>
      </c>
      <c r="P263" s="37" t="b">
        <f>IF(MENU!$C$10=2019,IF(G263="OK",SUM(B263:$B$649,$B$668:$B$690),0))</f>
        <v>0</v>
      </c>
      <c r="Q263">
        <f>IF(MENU!$C$10=2018,IF(G263="OK",SUM(B263:$B$637,$B$656:$B$690),0))</f>
        <v>0</v>
      </c>
      <c r="S263" t="e">
        <f>IF(AND(#REF!='Juros '!E263,#REF!='Juros '!F263),"OK","NÃO OK")</f>
        <v>#REF!</v>
      </c>
      <c r="T263" s="37" t="e">
        <f>IF(#REF!=2020,IF(S263="OK",SUM(B263:$B$661,$B$680:$B$690),0))</f>
        <v>#REF!</v>
      </c>
      <c r="V263" t="e">
        <f>IF(AND(#REF!='Juros '!E263,#REF!='Juros '!F263),"OK","NÃO OK")</f>
        <v>#REF!</v>
      </c>
      <c r="W263" s="37" t="e">
        <f>IF(#REF!=2020,IF(V263="OK",SUM($B263:B$661,$B$680:$B$690),0))</f>
        <v>#REF!</v>
      </c>
      <c r="Y263" t="e">
        <f>IF(AND(#REF!='Juros '!E263,#REF!='Juros '!F263),"OK","NÃO OK")</f>
        <v>#REF!</v>
      </c>
      <c r="Z263" s="37" t="e">
        <f>IF(#REF!=2020,IF(Y263="OK",SUM($B263:B$661,$B$680:$B$690),0))</f>
        <v>#REF!</v>
      </c>
    </row>
    <row r="264" spans="1:26">
      <c r="A264" s="31">
        <v>31533</v>
      </c>
      <c r="B264" s="32">
        <v>5.0000000000000001E-3</v>
      </c>
      <c r="C264">
        <f t="shared" si="16"/>
        <v>5</v>
      </c>
      <c r="D264">
        <f t="shared" si="17"/>
        <v>5</v>
      </c>
      <c r="E264" t="str">
        <f t="shared" si="18"/>
        <v>Maio</v>
      </c>
      <c r="F264">
        <f t="shared" si="19"/>
        <v>1986</v>
      </c>
      <c r="G264" t="str">
        <f>IF(AND(MENU!$AD$18='Juros '!E264,MENU!$AE$19='Juros '!F264),"OK","NÃO OK")</f>
        <v>NÃO OK</v>
      </c>
      <c r="H264" s="37" t="b">
        <f>IF(MENU!$C$10=2027,IF(G264="OK",SUM(B264:$B$690),0))</f>
        <v>0</v>
      </c>
      <c r="I264" s="37" t="b">
        <f>IF(MENU!$C$10=2026,IF(G264="OK",SUM(B264:$B$690),0))</f>
        <v>0</v>
      </c>
      <c r="J264" s="37" t="b">
        <f>IF(MENU!$C$10=2025,IF(G264="OK",SUM(B264:$B$690),0))</f>
        <v>0</v>
      </c>
      <c r="K264" s="37" t="b">
        <f>IF(MENU!$C$10=2024,IF(G264="OK",SUM(B264:$B$690),0))</f>
        <v>0</v>
      </c>
      <c r="L264" s="37" t="b">
        <f>IF(MENU!$C$10=2023,IF(G264="OK",SUM(B264:$B$690),0))</f>
        <v>0</v>
      </c>
      <c r="M264" s="37" t="b">
        <f>IF(MENU!$C$10=2022,IF(G264="OK",SUM(B264:$B$685),0))</f>
        <v>0</v>
      </c>
      <c r="N264" s="37" t="b">
        <f>IF(MENU!$C$10=2021,IF(G264="OK",SUM(B264:$B$673),0))</f>
        <v>0</v>
      </c>
      <c r="O264" s="37" t="b">
        <f>IF(MENU!$C$10=2020,IF(G264="OK",SUM(B264:$B$661,$B$680:$B$690),0))</f>
        <v>0</v>
      </c>
      <c r="P264" s="37" t="b">
        <f>IF(MENU!$C$10=2019,IF(G264="OK",SUM(B264:$B$649,$B$668:$B$690),0))</f>
        <v>0</v>
      </c>
      <c r="Q264">
        <f>IF(MENU!$C$10=2018,IF(G264="OK",SUM(B264:$B$637,$B$656:$B$690),0))</f>
        <v>0</v>
      </c>
      <c r="S264" t="e">
        <f>IF(AND(#REF!='Juros '!E264,#REF!='Juros '!F264),"OK","NÃO OK")</f>
        <v>#REF!</v>
      </c>
      <c r="T264" s="37" t="e">
        <f>IF(#REF!=2020,IF(S264="OK",SUM(B264:$B$661,$B$680:$B$690),0))</f>
        <v>#REF!</v>
      </c>
      <c r="V264" t="e">
        <f>IF(AND(#REF!='Juros '!E264,#REF!='Juros '!F264),"OK","NÃO OK")</f>
        <v>#REF!</v>
      </c>
      <c r="W264" s="37" t="e">
        <f>IF(#REF!=2020,IF(V264="OK",SUM($B264:B$661,$B$680:$B$690),0))</f>
        <v>#REF!</v>
      </c>
      <c r="Y264" t="e">
        <f>IF(AND(#REF!='Juros '!E264,#REF!='Juros '!F264),"OK","NÃO OK")</f>
        <v>#REF!</v>
      </c>
      <c r="Z264" s="37" t="e">
        <f>IF(#REF!=2020,IF(Y264="OK",SUM($B264:B$661,$B$680:$B$690),0))</f>
        <v>#REF!</v>
      </c>
    </row>
    <row r="265" spans="1:26">
      <c r="A265" s="31">
        <v>31564</v>
      </c>
      <c r="B265" s="32">
        <v>5.0000000000000001E-3</v>
      </c>
      <c r="C265">
        <f t="shared" si="16"/>
        <v>6</v>
      </c>
      <c r="D265">
        <f t="shared" si="17"/>
        <v>6</v>
      </c>
      <c r="E265" t="str">
        <f t="shared" si="18"/>
        <v>Junho</v>
      </c>
      <c r="F265">
        <f t="shared" si="19"/>
        <v>1986</v>
      </c>
      <c r="G265" t="str">
        <f>IF(AND(MENU!$AD$18='Juros '!E265,MENU!$AE$19='Juros '!F265),"OK","NÃO OK")</f>
        <v>NÃO OK</v>
      </c>
      <c r="H265" s="37" t="b">
        <f>IF(MENU!$C$10=2027,IF(G265="OK",SUM(B265:$B$690),0))</f>
        <v>0</v>
      </c>
      <c r="I265" s="37" t="b">
        <f>IF(MENU!$C$10=2026,IF(G265="OK",SUM(B265:$B$690),0))</f>
        <v>0</v>
      </c>
      <c r="J265" s="37" t="b">
        <f>IF(MENU!$C$10=2025,IF(G265="OK",SUM(B265:$B$690),0))</f>
        <v>0</v>
      </c>
      <c r="K265" s="37" t="b">
        <f>IF(MENU!$C$10=2024,IF(G265="OK",SUM(B265:$B$690),0))</f>
        <v>0</v>
      </c>
      <c r="L265" s="37" t="b">
        <f>IF(MENU!$C$10=2023,IF(G265="OK",SUM(B265:$B$690),0))</f>
        <v>0</v>
      </c>
      <c r="M265" s="37" t="b">
        <f>IF(MENU!$C$10=2022,IF(G265="OK",SUM(B265:$B$685),0))</f>
        <v>0</v>
      </c>
      <c r="N265" s="37" t="b">
        <f>IF(MENU!$C$10=2021,IF(G265="OK",SUM(B265:$B$673),0))</f>
        <v>0</v>
      </c>
      <c r="O265" s="37" t="b">
        <f>IF(MENU!$C$10=2020,IF(G265="OK",SUM(B265:$B$661,$B$680:$B$690),0))</f>
        <v>0</v>
      </c>
      <c r="P265" s="37" t="b">
        <f>IF(MENU!$C$10=2019,IF(G265="OK",SUM(B265:$B$649,$B$668:$B$690),0))</f>
        <v>0</v>
      </c>
      <c r="Q265">
        <f>IF(MENU!$C$10=2018,IF(G265="OK",SUM(B265:$B$637,$B$656:$B$690),0))</f>
        <v>0</v>
      </c>
      <c r="S265" t="e">
        <f>IF(AND(#REF!='Juros '!E265,#REF!='Juros '!F265),"OK","NÃO OK")</f>
        <v>#REF!</v>
      </c>
      <c r="T265" s="37" t="e">
        <f>IF(#REF!=2020,IF(S265="OK",SUM(B265:$B$661,$B$680:$B$690),0))</f>
        <v>#REF!</v>
      </c>
      <c r="V265" t="e">
        <f>IF(AND(#REF!='Juros '!E265,#REF!='Juros '!F265),"OK","NÃO OK")</f>
        <v>#REF!</v>
      </c>
      <c r="W265" s="37" t="e">
        <f>IF(#REF!=2020,IF(V265="OK",SUM($B265:B$661,$B$680:$B$690),0))</f>
        <v>#REF!</v>
      </c>
      <c r="Y265" t="e">
        <f>IF(AND(#REF!='Juros '!E265,#REF!='Juros '!F265),"OK","NÃO OK")</f>
        <v>#REF!</v>
      </c>
      <c r="Z265" s="37" t="e">
        <f>IF(#REF!=2020,IF(Y265="OK",SUM($B265:B$661,$B$680:$B$690),0))</f>
        <v>#REF!</v>
      </c>
    </row>
    <row r="266" spans="1:26">
      <c r="A266" s="31">
        <v>31594</v>
      </c>
      <c r="B266" s="32">
        <v>5.0000000000000001E-3</v>
      </c>
      <c r="C266">
        <f t="shared" si="16"/>
        <v>7</v>
      </c>
      <c r="D266">
        <f t="shared" si="17"/>
        <v>7</v>
      </c>
      <c r="E266" t="str">
        <f t="shared" si="18"/>
        <v>Julho</v>
      </c>
      <c r="F266">
        <f t="shared" si="19"/>
        <v>1986</v>
      </c>
      <c r="G266" t="str">
        <f>IF(AND(MENU!$AD$18='Juros '!E266,MENU!$AE$19='Juros '!F266),"OK","NÃO OK")</f>
        <v>NÃO OK</v>
      </c>
      <c r="H266" s="37" t="b">
        <f>IF(MENU!$C$10=2027,IF(G266="OK",SUM(B266:$B$690),0))</f>
        <v>0</v>
      </c>
      <c r="I266" s="37" t="b">
        <f>IF(MENU!$C$10=2026,IF(G266="OK",SUM(B266:$B$690),0))</f>
        <v>0</v>
      </c>
      <c r="J266" s="37" t="b">
        <f>IF(MENU!$C$10=2025,IF(G266="OK",SUM(B266:$B$690),0))</f>
        <v>0</v>
      </c>
      <c r="K266" s="37" t="b">
        <f>IF(MENU!$C$10=2024,IF(G266="OK",SUM(B266:$B$690),0))</f>
        <v>0</v>
      </c>
      <c r="L266" s="37" t="b">
        <f>IF(MENU!$C$10=2023,IF(G266="OK",SUM(B266:$B$690),0))</f>
        <v>0</v>
      </c>
      <c r="M266" s="37" t="b">
        <f>IF(MENU!$C$10=2022,IF(G266="OK",SUM(B266:$B$685),0))</f>
        <v>0</v>
      </c>
      <c r="N266" s="37" t="b">
        <f>IF(MENU!$C$10=2021,IF(G266="OK",SUM(B266:$B$673),0))</f>
        <v>0</v>
      </c>
      <c r="O266" s="37" t="b">
        <f>IF(MENU!$C$10=2020,IF(G266="OK",SUM(B266:$B$661,$B$680:$B$690),0))</f>
        <v>0</v>
      </c>
      <c r="P266" s="37" t="b">
        <f>IF(MENU!$C$10=2019,IF(G266="OK",SUM(B266:$B$649,$B$668:$B$690),0))</f>
        <v>0</v>
      </c>
      <c r="Q266">
        <f>IF(MENU!$C$10=2018,IF(G266="OK",SUM(B266:$B$637,$B$656:$B$690),0))</f>
        <v>0</v>
      </c>
      <c r="S266" t="e">
        <f>IF(AND(#REF!='Juros '!E266,#REF!='Juros '!F266),"OK","NÃO OK")</f>
        <v>#REF!</v>
      </c>
      <c r="T266" s="37" t="e">
        <f>IF(#REF!=2020,IF(S266="OK",SUM(B266:$B$661,$B$680:$B$690),0))</f>
        <v>#REF!</v>
      </c>
      <c r="V266" t="e">
        <f>IF(AND(#REF!='Juros '!E266,#REF!='Juros '!F266),"OK","NÃO OK")</f>
        <v>#REF!</v>
      </c>
      <c r="W266" s="37" t="e">
        <f>IF(#REF!=2020,IF(V266="OK",SUM($B266:B$661,$B$680:$B$690),0))</f>
        <v>#REF!</v>
      </c>
      <c r="Y266" t="e">
        <f>IF(AND(#REF!='Juros '!E266,#REF!='Juros '!F266),"OK","NÃO OK")</f>
        <v>#REF!</v>
      </c>
      <c r="Z266" s="37" t="e">
        <f>IF(#REF!=2020,IF(Y266="OK",SUM($B266:B$661,$B$680:$B$690),0))</f>
        <v>#REF!</v>
      </c>
    </row>
    <row r="267" spans="1:26">
      <c r="A267" s="31">
        <v>31625</v>
      </c>
      <c r="B267" s="32">
        <v>5.0000000000000001E-3</v>
      </c>
      <c r="C267">
        <f t="shared" si="16"/>
        <v>8</v>
      </c>
      <c r="D267">
        <f t="shared" si="17"/>
        <v>8</v>
      </c>
      <c r="E267" t="str">
        <f t="shared" si="18"/>
        <v>Agosto</v>
      </c>
      <c r="F267">
        <f t="shared" si="19"/>
        <v>1986</v>
      </c>
      <c r="G267" t="str">
        <f>IF(AND(MENU!$AD$18='Juros '!E267,MENU!$AE$19='Juros '!F267),"OK","NÃO OK")</f>
        <v>NÃO OK</v>
      </c>
      <c r="H267" s="37" t="b">
        <f>IF(MENU!$C$10=2027,IF(G267="OK",SUM(B267:$B$690),0))</f>
        <v>0</v>
      </c>
      <c r="I267" s="37" t="b">
        <f>IF(MENU!$C$10=2026,IF(G267="OK",SUM(B267:$B$690),0))</f>
        <v>0</v>
      </c>
      <c r="J267" s="37" t="b">
        <f>IF(MENU!$C$10=2025,IF(G267="OK",SUM(B267:$B$690),0))</f>
        <v>0</v>
      </c>
      <c r="K267" s="37" t="b">
        <f>IF(MENU!$C$10=2024,IF(G267="OK",SUM(B267:$B$690),0))</f>
        <v>0</v>
      </c>
      <c r="L267" s="37" t="b">
        <f>IF(MENU!$C$10=2023,IF(G267="OK",SUM(B267:$B$690),0))</f>
        <v>0</v>
      </c>
      <c r="M267" s="37" t="b">
        <f>IF(MENU!$C$10=2022,IF(G267="OK",SUM(B267:$B$685),0))</f>
        <v>0</v>
      </c>
      <c r="N267" s="37" t="b">
        <f>IF(MENU!$C$10=2021,IF(G267="OK",SUM(B267:$B$673),0))</f>
        <v>0</v>
      </c>
      <c r="O267" s="37" t="b">
        <f>IF(MENU!$C$10=2020,IF(G267="OK",SUM(B267:$B$661,$B$680:$B$690),0))</f>
        <v>0</v>
      </c>
      <c r="P267" s="37" t="b">
        <f>IF(MENU!$C$10=2019,IF(G267="OK",SUM(B267:$B$649,$B$668:$B$690),0))</f>
        <v>0</v>
      </c>
      <c r="Q267">
        <f>IF(MENU!$C$10=2018,IF(G267="OK",SUM(B267:$B$637,$B$656:$B$690),0))</f>
        <v>0</v>
      </c>
      <c r="S267" t="e">
        <f>IF(AND(#REF!='Juros '!E267,#REF!='Juros '!F267),"OK","NÃO OK")</f>
        <v>#REF!</v>
      </c>
      <c r="T267" s="37" t="e">
        <f>IF(#REF!=2020,IF(S267="OK",SUM(B267:$B$661,$B$680:$B$690),0))</f>
        <v>#REF!</v>
      </c>
      <c r="V267" t="e">
        <f>IF(AND(#REF!='Juros '!E267,#REF!='Juros '!F267),"OK","NÃO OK")</f>
        <v>#REF!</v>
      </c>
      <c r="W267" s="37" t="e">
        <f>IF(#REF!=2020,IF(V267="OK",SUM($B267:B$661,$B$680:$B$690),0))</f>
        <v>#REF!</v>
      </c>
      <c r="Y267" t="e">
        <f>IF(AND(#REF!='Juros '!E267,#REF!='Juros '!F267),"OK","NÃO OK")</f>
        <v>#REF!</v>
      </c>
      <c r="Z267" s="37" t="e">
        <f>IF(#REF!=2020,IF(Y267="OK",SUM($B267:B$661,$B$680:$B$690),0))</f>
        <v>#REF!</v>
      </c>
    </row>
    <row r="268" spans="1:26">
      <c r="A268" s="31">
        <v>31656</v>
      </c>
      <c r="B268" s="32">
        <v>5.0000000000000001E-3</v>
      </c>
      <c r="C268">
        <f t="shared" si="16"/>
        <v>9</v>
      </c>
      <c r="D268">
        <f t="shared" si="17"/>
        <v>9</v>
      </c>
      <c r="E268" t="str">
        <f t="shared" si="18"/>
        <v>Setembro</v>
      </c>
      <c r="F268">
        <f t="shared" si="19"/>
        <v>1986</v>
      </c>
      <c r="G268" t="str">
        <f>IF(AND(MENU!$AD$18='Juros '!E268,MENU!$AE$19='Juros '!F268),"OK","NÃO OK")</f>
        <v>NÃO OK</v>
      </c>
      <c r="H268" s="37" t="b">
        <f>IF(MENU!$C$10=2027,IF(G268="OK",SUM(B268:$B$690),0))</f>
        <v>0</v>
      </c>
      <c r="I268" s="37" t="b">
        <f>IF(MENU!$C$10=2026,IF(G268="OK",SUM(B268:$B$690),0))</f>
        <v>0</v>
      </c>
      <c r="J268" s="37" t="b">
        <f>IF(MENU!$C$10=2025,IF(G268="OK",SUM(B268:$B$690),0))</f>
        <v>0</v>
      </c>
      <c r="K268" s="37" t="b">
        <f>IF(MENU!$C$10=2024,IF(G268="OK",SUM(B268:$B$690),0))</f>
        <v>0</v>
      </c>
      <c r="L268" s="37" t="b">
        <f>IF(MENU!$C$10=2023,IF(G268="OK",SUM(B268:$B$690),0))</f>
        <v>0</v>
      </c>
      <c r="M268" s="37" t="b">
        <f>IF(MENU!$C$10=2022,IF(G268="OK",SUM(B268:$B$685),0))</f>
        <v>0</v>
      </c>
      <c r="N268" s="37" t="b">
        <f>IF(MENU!$C$10=2021,IF(G268="OK",SUM(B268:$B$673),0))</f>
        <v>0</v>
      </c>
      <c r="O268" s="37" t="b">
        <f>IF(MENU!$C$10=2020,IF(G268="OK",SUM(B268:$B$661,$B$680:$B$690),0))</f>
        <v>0</v>
      </c>
      <c r="P268" s="37" t="b">
        <f>IF(MENU!$C$10=2019,IF(G268="OK",SUM(B268:$B$649,$B$668:$B$690),0))</f>
        <v>0</v>
      </c>
      <c r="Q268">
        <f>IF(MENU!$C$10=2018,IF(G268="OK",SUM(B268:$B$637,$B$656:$B$690),0))</f>
        <v>0</v>
      </c>
      <c r="S268" t="e">
        <f>IF(AND(#REF!='Juros '!E268,#REF!='Juros '!F268),"OK","NÃO OK")</f>
        <v>#REF!</v>
      </c>
      <c r="T268" s="37" t="e">
        <f>IF(#REF!=2020,IF(S268="OK",SUM(B268:$B$661,$B$680:$B$690),0))</f>
        <v>#REF!</v>
      </c>
      <c r="V268" t="e">
        <f>IF(AND(#REF!='Juros '!E268,#REF!='Juros '!F268),"OK","NÃO OK")</f>
        <v>#REF!</v>
      </c>
      <c r="W268" s="37" t="e">
        <f>IF(#REF!=2020,IF(V268="OK",SUM($B268:B$661,$B$680:$B$690),0))</f>
        <v>#REF!</v>
      </c>
      <c r="Y268" t="e">
        <f>IF(AND(#REF!='Juros '!E268,#REF!='Juros '!F268),"OK","NÃO OK")</f>
        <v>#REF!</v>
      </c>
      <c r="Z268" s="37" t="e">
        <f>IF(#REF!=2020,IF(Y268="OK",SUM($B268:B$661,$B$680:$B$690),0))</f>
        <v>#REF!</v>
      </c>
    </row>
    <row r="269" spans="1:26">
      <c r="A269" s="31">
        <v>31686</v>
      </c>
      <c r="B269" s="32">
        <v>5.0000000000000001E-3</v>
      </c>
      <c r="C269">
        <f t="shared" si="16"/>
        <v>10</v>
      </c>
      <c r="D269">
        <f t="shared" si="17"/>
        <v>10</v>
      </c>
      <c r="E269" t="str">
        <f t="shared" si="18"/>
        <v>Outubro</v>
      </c>
      <c r="F269">
        <f t="shared" si="19"/>
        <v>1986</v>
      </c>
      <c r="G269" t="str">
        <f>IF(AND(MENU!$AD$18='Juros '!E269,MENU!$AE$19='Juros '!F269),"OK","NÃO OK")</f>
        <v>NÃO OK</v>
      </c>
      <c r="H269" s="37" t="b">
        <f>IF(MENU!$C$10=2027,IF(G269="OK",SUM(B269:$B$690),0))</f>
        <v>0</v>
      </c>
      <c r="I269" s="37" t="b">
        <f>IF(MENU!$C$10=2026,IF(G269="OK",SUM(B269:$B$690),0))</f>
        <v>0</v>
      </c>
      <c r="J269" s="37" t="b">
        <f>IF(MENU!$C$10=2025,IF(G269="OK",SUM(B269:$B$690),0))</f>
        <v>0</v>
      </c>
      <c r="K269" s="37" t="b">
        <f>IF(MENU!$C$10=2024,IF(G269="OK",SUM(B269:$B$690),0))</f>
        <v>0</v>
      </c>
      <c r="L269" s="37" t="b">
        <f>IF(MENU!$C$10=2023,IF(G269="OK",SUM(B269:$B$690),0))</f>
        <v>0</v>
      </c>
      <c r="M269" s="37" t="b">
        <f>IF(MENU!$C$10=2022,IF(G269="OK",SUM(B269:$B$685),0))</f>
        <v>0</v>
      </c>
      <c r="N269" s="37" t="b">
        <f>IF(MENU!$C$10=2021,IF(G269="OK",SUM(B269:$B$673),0))</f>
        <v>0</v>
      </c>
      <c r="O269" s="37" t="b">
        <f>IF(MENU!$C$10=2020,IF(G269="OK",SUM(B269:$B$661,$B$680:$B$690),0))</f>
        <v>0</v>
      </c>
      <c r="P269" s="37" t="b">
        <f>IF(MENU!$C$10=2019,IF(G269="OK",SUM(B269:$B$649,$B$668:$B$690),0))</f>
        <v>0</v>
      </c>
      <c r="Q269">
        <f>IF(MENU!$C$10=2018,IF(G269="OK",SUM(B269:$B$637,$B$656:$B$690),0))</f>
        <v>0</v>
      </c>
      <c r="S269" t="e">
        <f>IF(AND(#REF!='Juros '!E269,#REF!='Juros '!F269),"OK","NÃO OK")</f>
        <v>#REF!</v>
      </c>
      <c r="T269" s="37" t="e">
        <f>IF(#REF!=2020,IF(S269="OK",SUM(B269:$B$661,$B$680:$B$690),0))</f>
        <v>#REF!</v>
      </c>
      <c r="V269" t="e">
        <f>IF(AND(#REF!='Juros '!E269,#REF!='Juros '!F269),"OK","NÃO OK")</f>
        <v>#REF!</v>
      </c>
      <c r="W269" s="37" t="e">
        <f>IF(#REF!=2020,IF(V269="OK",SUM($B269:B$661,$B$680:$B$690),0))</f>
        <v>#REF!</v>
      </c>
      <c r="Y269" t="e">
        <f>IF(AND(#REF!='Juros '!E269,#REF!='Juros '!F269),"OK","NÃO OK")</f>
        <v>#REF!</v>
      </c>
      <c r="Z269" s="37" t="e">
        <f>IF(#REF!=2020,IF(Y269="OK",SUM($B269:B$661,$B$680:$B$690),0))</f>
        <v>#REF!</v>
      </c>
    </row>
    <row r="270" spans="1:26">
      <c r="A270" s="31">
        <v>31717</v>
      </c>
      <c r="B270" s="32">
        <v>5.0000000000000001E-3</v>
      </c>
      <c r="C270">
        <f t="shared" si="16"/>
        <v>11</v>
      </c>
      <c r="D270">
        <f t="shared" si="17"/>
        <v>11</v>
      </c>
      <c r="E270" t="str">
        <f t="shared" si="18"/>
        <v>Novembro</v>
      </c>
      <c r="F270">
        <f t="shared" si="19"/>
        <v>1986</v>
      </c>
      <c r="G270" t="str">
        <f>IF(AND(MENU!$AD$18='Juros '!E270,MENU!$AE$19='Juros '!F270),"OK","NÃO OK")</f>
        <v>NÃO OK</v>
      </c>
      <c r="H270" s="37" t="b">
        <f>IF(MENU!$C$10=2027,IF(G270="OK",SUM(B270:$B$690),0))</f>
        <v>0</v>
      </c>
      <c r="I270" s="37" t="b">
        <f>IF(MENU!$C$10=2026,IF(G270="OK",SUM(B270:$B$690),0))</f>
        <v>0</v>
      </c>
      <c r="J270" s="37" t="b">
        <f>IF(MENU!$C$10=2025,IF(G270="OK",SUM(B270:$B$690),0))</f>
        <v>0</v>
      </c>
      <c r="K270" s="37" t="b">
        <f>IF(MENU!$C$10=2024,IF(G270="OK",SUM(B270:$B$690),0))</f>
        <v>0</v>
      </c>
      <c r="L270" s="37" t="b">
        <f>IF(MENU!$C$10=2023,IF(G270="OK",SUM(B270:$B$690),0))</f>
        <v>0</v>
      </c>
      <c r="M270" s="37" t="b">
        <f>IF(MENU!$C$10=2022,IF(G270="OK",SUM(B270:$B$685),0))</f>
        <v>0</v>
      </c>
      <c r="N270" s="37" t="b">
        <f>IF(MENU!$C$10=2021,IF(G270="OK",SUM(B270:$B$673),0))</f>
        <v>0</v>
      </c>
      <c r="O270" s="37" t="b">
        <f>IF(MENU!$C$10=2020,IF(G270="OK",SUM(B270:$B$661,$B$680:$B$690),0))</f>
        <v>0</v>
      </c>
      <c r="P270" s="37" t="b">
        <f>IF(MENU!$C$10=2019,IF(G270="OK",SUM(B270:$B$649,$B$668:$B$690),0))</f>
        <v>0</v>
      </c>
      <c r="Q270">
        <f>IF(MENU!$C$10=2018,IF(G270="OK",SUM(B270:$B$637,$B$656:$B$690),0))</f>
        <v>0</v>
      </c>
      <c r="S270" t="e">
        <f>IF(AND(#REF!='Juros '!E270,#REF!='Juros '!F270),"OK","NÃO OK")</f>
        <v>#REF!</v>
      </c>
      <c r="T270" s="37" t="e">
        <f>IF(#REF!=2020,IF(S270="OK",SUM(B270:$B$661,$B$680:$B$690),0))</f>
        <v>#REF!</v>
      </c>
      <c r="V270" t="e">
        <f>IF(AND(#REF!='Juros '!E270,#REF!='Juros '!F270),"OK","NÃO OK")</f>
        <v>#REF!</v>
      </c>
      <c r="W270" s="37" t="e">
        <f>IF(#REF!=2020,IF(V270="OK",SUM($B270:B$661,$B$680:$B$690),0))</f>
        <v>#REF!</v>
      </c>
      <c r="Y270" t="e">
        <f>IF(AND(#REF!='Juros '!E270,#REF!='Juros '!F270),"OK","NÃO OK")</f>
        <v>#REF!</v>
      </c>
      <c r="Z270" s="37" t="e">
        <f>IF(#REF!=2020,IF(Y270="OK",SUM($B270:B$661,$B$680:$B$690),0))</f>
        <v>#REF!</v>
      </c>
    </row>
    <row r="271" spans="1:26">
      <c r="A271" s="31">
        <v>31747</v>
      </c>
      <c r="B271" s="32">
        <v>5.0000000000000001E-3</v>
      </c>
      <c r="C271">
        <f t="shared" si="16"/>
        <v>12</v>
      </c>
      <c r="D271">
        <f t="shared" si="17"/>
        <v>12</v>
      </c>
      <c r="E271" t="str">
        <f t="shared" si="18"/>
        <v>Dezembro</v>
      </c>
      <c r="F271">
        <f t="shared" si="19"/>
        <v>1986</v>
      </c>
      <c r="G271" t="str">
        <f>IF(AND(MENU!$AD$18='Juros '!E271,MENU!$AE$19='Juros '!F271),"OK","NÃO OK")</f>
        <v>NÃO OK</v>
      </c>
      <c r="H271" s="37" t="b">
        <f>IF(MENU!$C$10=2027,IF(G271="OK",SUM(B271:$B$690),0))</f>
        <v>0</v>
      </c>
      <c r="I271" s="37" t="b">
        <f>IF(MENU!$C$10=2026,IF(G271="OK",SUM(B271:$B$690),0))</f>
        <v>0</v>
      </c>
      <c r="J271" s="37" t="b">
        <f>IF(MENU!$C$10=2025,IF(G271="OK",SUM(B271:$B$690),0))</f>
        <v>0</v>
      </c>
      <c r="K271" s="37" t="b">
        <f>IF(MENU!$C$10=2024,IF(G271="OK",SUM(B271:$B$690),0))</f>
        <v>0</v>
      </c>
      <c r="L271" s="37" t="b">
        <f>IF(MENU!$C$10=2023,IF(G271="OK",SUM(B271:$B$690),0))</f>
        <v>0</v>
      </c>
      <c r="M271" s="37" t="b">
        <f>IF(MENU!$C$10=2022,IF(G271="OK",SUM(B271:$B$685),0))</f>
        <v>0</v>
      </c>
      <c r="N271" s="37" t="b">
        <f>IF(MENU!$C$10=2021,IF(G271="OK",SUM(B271:$B$673),0))</f>
        <v>0</v>
      </c>
      <c r="O271" s="37" t="b">
        <f>IF(MENU!$C$10=2020,IF(G271="OK",SUM(B271:$B$661,$B$680:$B$690),0))</f>
        <v>0</v>
      </c>
      <c r="P271" s="37" t="b">
        <f>IF(MENU!$C$10=2019,IF(G271="OK",SUM(B271:$B$649,$B$668:$B$690),0))</f>
        <v>0</v>
      </c>
      <c r="Q271">
        <f>IF(MENU!$C$10=2018,IF(G271="OK",SUM(B271:$B$637,$B$656:$B$690),0))</f>
        <v>0</v>
      </c>
      <c r="S271" t="e">
        <f>IF(AND(#REF!='Juros '!E271,#REF!='Juros '!F271),"OK","NÃO OK")</f>
        <v>#REF!</v>
      </c>
      <c r="T271" s="37" t="e">
        <f>IF(#REF!=2020,IF(S271="OK",SUM(B271:$B$661,$B$680:$B$690),0))</f>
        <v>#REF!</v>
      </c>
      <c r="V271" t="e">
        <f>IF(AND(#REF!='Juros '!E271,#REF!='Juros '!F271),"OK","NÃO OK")</f>
        <v>#REF!</v>
      </c>
      <c r="W271" s="37" t="e">
        <f>IF(#REF!=2020,IF(V271="OK",SUM($B271:B$661,$B$680:$B$690),0))</f>
        <v>#REF!</v>
      </c>
      <c r="Y271" t="e">
        <f>IF(AND(#REF!='Juros '!E271,#REF!='Juros '!F271),"OK","NÃO OK")</f>
        <v>#REF!</v>
      </c>
      <c r="Z271" s="37" t="e">
        <f>IF(#REF!=2020,IF(Y271="OK",SUM($B271:B$661,$B$680:$B$690),0))</f>
        <v>#REF!</v>
      </c>
    </row>
    <row r="272" spans="1:26">
      <c r="A272" s="31">
        <v>31778</v>
      </c>
      <c r="B272" s="32">
        <v>5.0000000000000001E-3</v>
      </c>
      <c r="C272">
        <f t="shared" si="16"/>
        <v>1</v>
      </c>
      <c r="D272">
        <f t="shared" si="17"/>
        <v>1</v>
      </c>
      <c r="E272" t="str">
        <f t="shared" si="18"/>
        <v>Janeiro</v>
      </c>
      <c r="F272">
        <f t="shared" si="19"/>
        <v>1987</v>
      </c>
      <c r="G272" t="str">
        <f>IF(AND(MENU!$AD$18='Juros '!E272,MENU!$AE$19='Juros '!F272),"OK","NÃO OK")</f>
        <v>NÃO OK</v>
      </c>
      <c r="H272" s="37" t="b">
        <f>IF(MENU!$C$10=2027,IF(G272="OK",SUM(B272:$B$690),0))</f>
        <v>0</v>
      </c>
      <c r="I272" s="37" t="b">
        <f>IF(MENU!$C$10=2026,IF(G272="OK",SUM(B272:$B$690),0))</f>
        <v>0</v>
      </c>
      <c r="J272" s="37" t="b">
        <f>IF(MENU!$C$10=2025,IF(G272="OK",SUM(B272:$B$690),0))</f>
        <v>0</v>
      </c>
      <c r="K272" s="37" t="b">
        <f>IF(MENU!$C$10=2024,IF(G272="OK",SUM(B272:$B$690),0))</f>
        <v>0</v>
      </c>
      <c r="L272" s="37" t="b">
        <f>IF(MENU!$C$10=2023,IF(G272="OK",SUM(B272:$B$690),0))</f>
        <v>0</v>
      </c>
      <c r="M272" s="37" t="b">
        <f>IF(MENU!$C$10=2022,IF(G272="OK",SUM(B272:$B$685),0))</f>
        <v>0</v>
      </c>
      <c r="N272" s="37" t="b">
        <f>IF(MENU!$C$10=2021,IF(G272="OK",SUM(B272:$B$673),0))</f>
        <v>0</v>
      </c>
      <c r="O272" s="37" t="b">
        <f>IF(MENU!$C$10=2020,IF(G272="OK",SUM(B272:$B$661,$B$680:$B$690),0))</f>
        <v>0</v>
      </c>
      <c r="P272" s="37" t="b">
        <f>IF(MENU!$C$10=2019,IF(G272="OK",SUM(B272:$B$649,$B$668:$B$690),0))</f>
        <v>0</v>
      </c>
      <c r="Q272">
        <f>IF(MENU!$C$10=2018,IF(G272="OK",SUM(B272:$B$637,$B$656:$B$690),0))</f>
        <v>0</v>
      </c>
      <c r="S272" t="e">
        <f>IF(AND(#REF!='Juros '!E272,#REF!='Juros '!F272),"OK","NÃO OK")</f>
        <v>#REF!</v>
      </c>
      <c r="T272" s="37" t="e">
        <f>IF(#REF!=2020,IF(S272="OK",SUM(B272:$B$661,$B$680:$B$690),0))</f>
        <v>#REF!</v>
      </c>
      <c r="V272" t="e">
        <f>IF(AND(#REF!='Juros '!E272,#REF!='Juros '!F272),"OK","NÃO OK")</f>
        <v>#REF!</v>
      </c>
      <c r="W272" s="37" t="e">
        <f>IF(#REF!=2020,IF(V272="OK",SUM($B272:B$661,$B$680:$B$690),0))</f>
        <v>#REF!</v>
      </c>
      <c r="Y272" t="e">
        <f>IF(AND(#REF!='Juros '!E272,#REF!='Juros '!F272),"OK","NÃO OK")</f>
        <v>#REF!</v>
      </c>
      <c r="Z272" s="37" t="e">
        <f>IF(#REF!=2020,IF(Y272="OK",SUM($B272:B$661,$B$680:$B$690),0))</f>
        <v>#REF!</v>
      </c>
    </row>
    <row r="273" spans="1:26">
      <c r="A273" s="31">
        <v>31809</v>
      </c>
      <c r="B273" s="32">
        <v>5.0000000000000001E-3</v>
      </c>
      <c r="C273">
        <f t="shared" si="16"/>
        <v>2</v>
      </c>
      <c r="D273">
        <f t="shared" si="17"/>
        <v>2</v>
      </c>
      <c r="E273" t="str">
        <f t="shared" si="18"/>
        <v>Fevereiro</v>
      </c>
      <c r="F273">
        <f t="shared" si="19"/>
        <v>1987</v>
      </c>
      <c r="G273" t="str">
        <f>IF(AND(MENU!$AD$18='Juros '!E273,MENU!$AE$19='Juros '!F273),"OK","NÃO OK")</f>
        <v>NÃO OK</v>
      </c>
      <c r="H273" s="37" t="b">
        <f>IF(MENU!$C$10=2027,IF(G273="OK",SUM(B273:$B$690),0))</f>
        <v>0</v>
      </c>
      <c r="I273" s="37" t="b">
        <f>IF(MENU!$C$10=2026,IF(G273="OK",SUM(B273:$B$690),0))</f>
        <v>0</v>
      </c>
      <c r="J273" s="37" t="b">
        <f>IF(MENU!$C$10=2025,IF(G273="OK",SUM(B273:$B$690),0))</f>
        <v>0</v>
      </c>
      <c r="K273" s="37" t="b">
        <f>IF(MENU!$C$10=2024,IF(G273="OK",SUM(B273:$B$690),0))</f>
        <v>0</v>
      </c>
      <c r="L273" s="37" t="b">
        <f>IF(MENU!$C$10=2023,IF(G273="OK",SUM(B273:$B$690),0))</f>
        <v>0</v>
      </c>
      <c r="M273" s="37" t="b">
        <f>IF(MENU!$C$10=2022,IF(G273="OK",SUM(B273:$B$685),0))</f>
        <v>0</v>
      </c>
      <c r="N273" s="37" t="b">
        <f>IF(MENU!$C$10=2021,IF(G273="OK",SUM(B273:$B$673),0))</f>
        <v>0</v>
      </c>
      <c r="O273" s="37" t="b">
        <f>IF(MENU!$C$10=2020,IF(G273="OK",SUM(B273:$B$661,$B$680:$B$690),0))</f>
        <v>0</v>
      </c>
      <c r="P273" s="37" t="b">
        <f>IF(MENU!$C$10=2019,IF(G273="OK",SUM(B273:$B$649,$B$668:$B$690),0))</f>
        <v>0</v>
      </c>
      <c r="Q273">
        <f>IF(MENU!$C$10=2018,IF(G273="OK",SUM(B273:$B$637,$B$656:$B$690),0))</f>
        <v>0</v>
      </c>
      <c r="S273" t="e">
        <f>IF(AND(#REF!='Juros '!E273,#REF!='Juros '!F273),"OK","NÃO OK")</f>
        <v>#REF!</v>
      </c>
      <c r="T273" s="37" t="e">
        <f>IF(#REF!=2020,IF(S273="OK",SUM(B273:$B$661,$B$680:$B$690),0))</f>
        <v>#REF!</v>
      </c>
      <c r="V273" t="e">
        <f>IF(AND(#REF!='Juros '!E273,#REF!='Juros '!F273),"OK","NÃO OK")</f>
        <v>#REF!</v>
      </c>
      <c r="W273" s="37" t="e">
        <f>IF(#REF!=2020,IF(V273="OK",SUM($B273:B$661,$B$680:$B$690),0))</f>
        <v>#REF!</v>
      </c>
      <c r="Y273" t="e">
        <f>IF(AND(#REF!='Juros '!E273,#REF!='Juros '!F273),"OK","NÃO OK")</f>
        <v>#REF!</v>
      </c>
      <c r="Z273" s="37" t="e">
        <f>IF(#REF!=2020,IF(Y273="OK",SUM($B273:B$661,$B$680:$B$690),0))</f>
        <v>#REF!</v>
      </c>
    </row>
    <row r="274" spans="1:26">
      <c r="A274" s="31">
        <v>31837</v>
      </c>
      <c r="B274" s="32">
        <v>5.0000000000000001E-3</v>
      </c>
      <c r="C274">
        <f t="shared" si="16"/>
        <v>3</v>
      </c>
      <c r="D274">
        <f t="shared" si="17"/>
        <v>3</v>
      </c>
      <c r="E274" t="str">
        <f t="shared" si="18"/>
        <v>Março</v>
      </c>
      <c r="F274">
        <f t="shared" si="19"/>
        <v>1987</v>
      </c>
      <c r="G274" t="str">
        <f>IF(AND(MENU!$AD$18='Juros '!E274,MENU!$AE$19='Juros '!F274),"OK","NÃO OK")</f>
        <v>NÃO OK</v>
      </c>
      <c r="H274" s="37" t="b">
        <f>IF(MENU!$C$10=2027,IF(G274="OK",SUM(B274:$B$690),0))</f>
        <v>0</v>
      </c>
      <c r="I274" s="37" t="b">
        <f>IF(MENU!$C$10=2026,IF(G274="OK",SUM(B274:$B$690),0))</f>
        <v>0</v>
      </c>
      <c r="J274" s="37" t="b">
        <f>IF(MENU!$C$10=2025,IF(G274="OK",SUM(B274:$B$690),0))</f>
        <v>0</v>
      </c>
      <c r="K274" s="37" t="b">
        <f>IF(MENU!$C$10=2024,IF(G274="OK",SUM(B274:$B$690),0))</f>
        <v>0</v>
      </c>
      <c r="L274" s="37" t="b">
        <f>IF(MENU!$C$10=2023,IF(G274="OK",SUM(B274:$B$690),0))</f>
        <v>0</v>
      </c>
      <c r="M274" s="37" t="b">
        <f>IF(MENU!$C$10=2022,IF(G274="OK",SUM(B274:$B$685),0))</f>
        <v>0</v>
      </c>
      <c r="N274" s="37" t="b">
        <f>IF(MENU!$C$10=2021,IF(G274="OK",SUM(B274:$B$673),0))</f>
        <v>0</v>
      </c>
      <c r="O274" s="37" t="b">
        <f>IF(MENU!$C$10=2020,IF(G274="OK",SUM(B274:$B$661,$B$680:$B$690),0))</f>
        <v>0</v>
      </c>
      <c r="P274" s="37" t="b">
        <f>IF(MENU!$C$10=2019,IF(G274="OK",SUM(B274:$B$649,$B$668:$B$690),0))</f>
        <v>0</v>
      </c>
      <c r="Q274">
        <f>IF(MENU!$C$10=2018,IF(G274="OK",SUM(B274:$B$637,$B$656:$B$690),0))</f>
        <v>0</v>
      </c>
      <c r="S274" t="e">
        <f>IF(AND(#REF!='Juros '!E274,#REF!='Juros '!F274),"OK","NÃO OK")</f>
        <v>#REF!</v>
      </c>
      <c r="T274" s="37" t="e">
        <f>IF(#REF!=2020,IF(S274="OK",SUM(B274:$B$661,$B$680:$B$690),0))</f>
        <v>#REF!</v>
      </c>
      <c r="V274" t="e">
        <f>IF(AND(#REF!='Juros '!E274,#REF!='Juros '!F274),"OK","NÃO OK")</f>
        <v>#REF!</v>
      </c>
      <c r="W274" s="37" t="e">
        <f>IF(#REF!=2020,IF(V274="OK",SUM($B274:B$661,$B$680:$B$690),0))</f>
        <v>#REF!</v>
      </c>
      <c r="Y274" t="e">
        <f>IF(AND(#REF!='Juros '!E274,#REF!='Juros '!F274),"OK","NÃO OK")</f>
        <v>#REF!</v>
      </c>
      <c r="Z274" s="37" t="e">
        <f>IF(#REF!=2020,IF(Y274="OK",SUM($B274:B$661,$B$680:$B$690),0))</f>
        <v>#REF!</v>
      </c>
    </row>
    <row r="275" spans="1:26">
      <c r="A275" s="31">
        <v>31868</v>
      </c>
      <c r="B275" s="32">
        <v>5.0000000000000001E-3</v>
      </c>
      <c r="C275">
        <f t="shared" si="16"/>
        <v>4</v>
      </c>
      <c r="D275">
        <f t="shared" si="17"/>
        <v>4</v>
      </c>
      <c r="E275" t="str">
        <f t="shared" si="18"/>
        <v>Abril</v>
      </c>
      <c r="F275">
        <f t="shared" si="19"/>
        <v>1987</v>
      </c>
      <c r="G275" t="str">
        <f>IF(AND(MENU!$AD$18='Juros '!E275,MENU!$AE$19='Juros '!F275),"OK","NÃO OK")</f>
        <v>NÃO OK</v>
      </c>
      <c r="H275" s="37" t="b">
        <f>IF(MENU!$C$10=2027,IF(G275="OK",SUM(B275:$B$690),0))</f>
        <v>0</v>
      </c>
      <c r="I275" s="37" t="b">
        <f>IF(MENU!$C$10=2026,IF(G275="OK",SUM(B275:$B$690),0))</f>
        <v>0</v>
      </c>
      <c r="J275" s="37" t="b">
        <f>IF(MENU!$C$10=2025,IF(G275="OK",SUM(B275:$B$690),0))</f>
        <v>0</v>
      </c>
      <c r="K275" s="37" t="b">
        <f>IF(MENU!$C$10=2024,IF(G275="OK",SUM(B275:$B$690),0))</f>
        <v>0</v>
      </c>
      <c r="L275" s="37" t="b">
        <f>IF(MENU!$C$10=2023,IF(G275="OK",SUM(B275:$B$690),0))</f>
        <v>0</v>
      </c>
      <c r="M275" s="37" t="b">
        <f>IF(MENU!$C$10=2022,IF(G275="OK",SUM(B275:$B$685),0))</f>
        <v>0</v>
      </c>
      <c r="N275" s="37" t="b">
        <f>IF(MENU!$C$10=2021,IF(G275="OK",SUM(B275:$B$673),0))</f>
        <v>0</v>
      </c>
      <c r="O275" s="37" t="b">
        <f>IF(MENU!$C$10=2020,IF(G275="OK",SUM(B275:$B$661,$B$680:$B$690),0))</f>
        <v>0</v>
      </c>
      <c r="P275" s="37" t="b">
        <f>IF(MENU!$C$10=2019,IF(G275="OK",SUM(B275:$B$649,$B$668:$B$690),0))</f>
        <v>0</v>
      </c>
      <c r="Q275">
        <f>IF(MENU!$C$10=2018,IF(G275="OK",SUM(B275:$B$637,$B$656:$B$690),0))</f>
        <v>0</v>
      </c>
      <c r="S275" t="e">
        <f>IF(AND(#REF!='Juros '!E275,#REF!='Juros '!F275),"OK","NÃO OK")</f>
        <v>#REF!</v>
      </c>
      <c r="T275" s="37" t="e">
        <f>IF(#REF!=2020,IF(S275="OK",SUM(B275:$B$661,$B$680:$B$690),0))</f>
        <v>#REF!</v>
      </c>
      <c r="V275" t="e">
        <f>IF(AND(#REF!='Juros '!E275,#REF!='Juros '!F275),"OK","NÃO OK")</f>
        <v>#REF!</v>
      </c>
      <c r="W275" s="37" t="e">
        <f>IF(#REF!=2020,IF(V275="OK",SUM($B275:B$661,$B$680:$B$690),0))</f>
        <v>#REF!</v>
      </c>
      <c r="Y275" t="e">
        <f>IF(AND(#REF!='Juros '!E275,#REF!='Juros '!F275),"OK","NÃO OK")</f>
        <v>#REF!</v>
      </c>
      <c r="Z275" s="37" t="e">
        <f>IF(#REF!=2020,IF(Y275="OK",SUM($B275:B$661,$B$680:$B$690),0))</f>
        <v>#REF!</v>
      </c>
    </row>
    <row r="276" spans="1:26">
      <c r="A276" s="31">
        <v>31898</v>
      </c>
      <c r="B276" s="32">
        <v>5.0000000000000001E-3</v>
      </c>
      <c r="C276">
        <f t="shared" si="16"/>
        <v>5</v>
      </c>
      <c r="D276">
        <f t="shared" si="17"/>
        <v>5</v>
      </c>
      <c r="E276" t="str">
        <f t="shared" si="18"/>
        <v>Maio</v>
      </c>
      <c r="F276">
        <f t="shared" si="19"/>
        <v>1987</v>
      </c>
      <c r="G276" t="str">
        <f>IF(AND(MENU!$AD$18='Juros '!E276,MENU!$AE$19='Juros '!F276),"OK","NÃO OK")</f>
        <v>NÃO OK</v>
      </c>
      <c r="H276" s="37" t="b">
        <f>IF(MENU!$C$10=2027,IF(G276="OK",SUM(B276:$B$690),0))</f>
        <v>0</v>
      </c>
      <c r="I276" s="37" t="b">
        <f>IF(MENU!$C$10=2026,IF(G276="OK",SUM(B276:$B$690),0))</f>
        <v>0</v>
      </c>
      <c r="J276" s="37" t="b">
        <f>IF(MENU!$C$10=2025,IF(G276="OK",SUM(B276:$B$690),0))</f>
        <v>0</v>
      </c>
      <c r="K276" s="37" t="b">
        <f>IF(MENU!$C$10=2024,IF(G276="OK",SUM(B276:$B$690),0))</f>
        <v>0</v>
      </c>
      <c r="L276" s="37" t="b">
        <f>IF(MENU!$C$10=2023,IF(G276="OK",SUM(B276:$B$690),0))</f>
        <v>0</v>
      </c>
      <c r="M276" s="37" t="b">
        <f>IF(MENU!$C$10=2022,IF(G276="OK",SUM(B276:$B$685),0))</f>
        <v>0</v>
      </c>
      <c r="N276" s="37" t="b">
        <f>IF(MENU!$C$10=2021,IF(G276="OK",SUM(B276:$B$673),0))</f>
        <v>0</v>
      </c>
      <c r="O276" s="37" t="b">
        <f>IF(MENU!$C$10=2020,IF(G276="OK",SUM(B276:$B$661,$B$680:$B$690),0))</f>
        <v>0</v>
      </c>
      <c r="P276" s="37" t="b">
        <f>IF(MENU!$C$10=2019,IF(G276="OK",SUM(B276:$B$649,$B$668:$B$690),0))</f>
        <v>0</v>
      </c>
      <c r="Q276">
        <f>IF(MENU!$C$10=2018,IF(G276="OK",SUM(B276:$B$637,$B$656:$B$690),0))</f>
        <v>0</v>
      </c>
      <c r="S276" t="e">
        <f>IF(AND(#REF!='Juros '!E276,#REF!='Juros '!F276),"OK","NÃO OK")</f>
        <v>#REF!</v>
      </c>
      <c r="T276" s="37" t="e">
        <f>IF(#REF!=2020,IF(S276="OK",SUM(B276:$B$661,$B$680:$B$690),0))</f>
        <v>#REF!</v>
      </c>
      <c r="V276" t="e">
        <f>IF(AND(#REF!='Juros '!E276,#REF!='Juros '!F276),"OK","NÃO OK")</f>
        <v>#REF!</v>
      </c>
      <c r="W276" s="37" t="e">
        <f>IF(#REF!=2020,IF(V276="OK",SUM($B276:B$661,$B$680:$B$690),0))</f>
        <v>#REF!</v>
      </c>
      <c r="Y276" t="e">
        <f>IF(AND(#REF!='Juros '!E276,#REF!='Juros '!F276),"OK","NÃO OK")</f>
        <v>#REF!</v>
      </c>
      <c r="Z276" s="37" t="e">
        <f>IF(#REF!=2020,IF(Y276="OK",SUM($B276:B$661,$B$680:$B$690),0))</f>
        <v>#REF!</v>
      </c>
    </row>
    <row r="277" spans="1:26">
      <c r="A277" s="31">
        <v>31929</v>
      </c>
      <c r="B277" s="32">
        <v>5.0000000000000001E-3</v>
      </c>
      <c r="C277">
        <f t="shared" si="16"/>
        <v>6</v>
      </c>
      <c r="D277">
        <f t="shared" si="17"/>
        <v>6</v>
      </c>
      <c r="E277" t="str">
        <f t="shared" si="18"/>
        <v>Junho</v>
      </c>
      <c r="F277">
        <f t="shared" si="19"/>
        <v>1987</v>
      </c>
      <c r="G277" t="str">
        <f>IF(AND(MENU!$AD$18='Juros '!E277,MENU!$AE$19='Juros '!F277),"OK","NÃO OK")</f>
        <v>NÃO OK</v>
      </c>
      <c r="H277" s="37" t="b">
        <f>IF(MENU!$C$10=2027,IF(G277="OK",SUM(B277:$B$690),0))</f>
        <v>0</v>
      </c>
      <c r="I277" s="37" t="b">
        <f>IF(MENU!$C$10=2026,IF(G277="OK",SUM(B277:$B$690),0))</f>
        <v>0</v>
      </c>
      <c r="J277" s="37" t="b">
        <f>IF(MENU!$C$10=2025,IF(G277="OK",SUM(B277:$B$690),0))</f>
        <v>0</v>
      </c>
      <c r="K277" s="37" t="b">
        <f>IF(MENU!$C$10=2024,IF(G277="OK",SUM(B277:$B$690),0))</f>
        <v>0</v>
      </c>
      <c r="L277" s="37" t="b">
        <f>IF(MENU!$C$10=2023,IF(G277="OK",SUM(B277:$B$690),0))</f>
        <v>0</v>
      </c>
      <c r="M277" s="37" t="b">
        <f>IF(MENU!$C$10=2022,IF(G277="OK",SUM(B277:$B$685),0))</f>
        <v>0</v>
      </c>
      <c r="N277" s="37" t="b">
        <f>IF(MENU!$C$10=2021,IF(G277="OK",SUM(B277:$B$673),0))</f>
        <v>0</v>
      </c>
      <c r="O277" s="37" t="b">
        <f>IF(MENU!$C$10=2020,IF(G277="OK",SUM(B277:$B$661,$B$680:$B$690),0))</f>
        <v>0</v>
      </c>
      <c r="P277" s="37" t="b">
        <f>IF(MENU!$C$10=2019,IF(G277="OK",SUM(B277:$B$649,$B$668:$B$690),0))</f>
        <v>0</v>
      </c>
      <c r="Q277">
        <f>IF(MENU!$C$10=2018,IF(G277="OK",SUM(B277:$B$637,$B$656:$B$690),0))</f>
        <v>0</v>
      </c>
      <c r="S277" t="e">
        <f>IF(AND(#REF!='Juros '!E277,#REF!='Juros '!F277),"OK","NÃO OK")</f>
        <v>#REF!</v>
      </c>
      <c r="T277" s="37" t="e">
        <f>IF(#REF!=2020,IF(S277="OK",SUM(B277:$B$661,$B$680:$B$690),0))</f>
        <v>#REF!</v>
      </c>
      <c r="V277" t="e">
        <f>IF(AND(#REF!='Juros '!E277,#REF!='Juros '!F277),"OK","NÃO OK")</f>
        <v>#REF!</v>
      </c>
      <c r="W277" s="37" t="e">
        <f>IF(#REF!=2020,IF(V277="OK",SUM($B277:B$661,$B$680:$B$690),0))</f>
        <v>#REF!</v>
      </c>
      <c r="Y277" t="e">
        <f>IF(AND(#REF!='Juros '!E277,#REF!='Juros '!F277),"OK","NÃO OK")</f>
        <v>#REF!</v>
      </c>
      <c r="Z277" s="37" t="e">
        <f>IF(#REF!=2020,IF(Y277="OK",SUM($B277:B$661,$B$680:$B$690),0))</f>
        <v>#REF!</v>
      </c>
    </row>
    <row r="278" spans="1:26">
      <c r="A278" s="31">
        <v>31959</v>
      </c>
      <c r="B278" s="32">
        <v>5.0000000000000001E-3</v>
      </c>
      <c r="C278">
        <f t="shared" si="16"/>
        <v>7</v>
      </c>
      <c r="D278">
        <f t="shared" si="17"/>
        <v>7</v>
      </c>
      <c r="E278" t="str">
        <f t="shared" si="18"/>
        <v>Julho</v>
      </c>
      <c r="F278">
        <f t="shared" si="19"/>
        <v>1987</v>
      </c>
      <c r="G278" t="str">
        <f>IF(AND(MENU!$AD$18='Juros '!E278,MENU!$AE$19='Juros '!F278),"OK","NÃO OK")</f>
        <v>NÃO OK</v>
      </c>
      <c r="H278" s="37" t="b">
        <f>IF(MENU!$C$10=2027,IF(G278="OK",SUM(B278:$B$690),0))</f>
        <v>0</v>
      </c>
      <c r="I278" s="37" t="b">
        <f>IF(MENU!$C$10=2026,IF(G278="OK",SUM(B278:$B$690),0))</f>
        <v>0</v>
      </c>
      <c r="J278" s="37" t="b">
        <f>IF(MENU!$C$10=2025,IF(G278="OK",SUM(B278:$B$690),0))</f>
        <v>0</v>
      </c>
      <c r="K278" s="37" t="b">
        <f>IF(MENU!$C$10=2024,IF(G278="OK",SUM(B278:$B$690),0))</f>
        <v>0</v>
      </c>
      <c r="L278" s="37" t="b">
        <f>IF(MENU!$C$10=2023,IF(G278="OK",SUM(B278:$B$690),0))</f>
        <v>0</v>
      </c>
      <c r="M278" s="37" t="b">
        <f>IF(MENU!$C$10=2022,IF(G278="OK",SUM(B278:$B$685),0))</f>
        <v>0</v>
      </c>
      <c r="N278" s="37" t="b">
        <f>IF(MENU!$C$10=2021,IF(G278="OK",SUM(B278:$B$673),0))</f>
        <v>0</v>
      </c>
      <c r="O278" s="37" t="b">
        <f>IF(MENU!$C$10=2020,IF(G278="OK",SUM(B278:$B$661,$B$680:$B$690),0))</f>
        <v>0</v>
      </c>
      <c r="P278" s="37" t="b">
        <f>IF(MENU!$C$10=2019,IF(G278="OK",SUM(B278:$B$649,$B$668:$B$690),0))</f>
        <v>0</v>
      </c>
      <c r="Q278">
        <f>IF(MENU!$C$10=2018,IF(G278="OK",SUM(B278:$B$637,$B$656:$B$690),0))</f>
        <v>0</v>
      </c>
      <c r="S278" t="e">
        <f>IF(AND(#REF!='Juros '!E278,#REF!='Juros '!F278),"OK","NÃO OK")</f>
        <v>#REF!</v>
      </c>
      <c r="T278" s="37" t="e">
        <f>IF(#REF!=2020,IF(S278="OK",SUM(B278:$B$661,$B$680:$B$690),0))</f>
        <v>#REF!</v>
      </c>
      <c r="V278" t="e">
        <f>IF(AND(#REF!='Juros '!E278,#REF!='Juros '!F278),"OK","NÃO OK")</f>
        <v>#REF!</v>
      </c>
      <c r="W278" s="37" t="e">
        <f>IF(#REF!=2020,IF(V278="OK",SUM($B278:B$661,$B$680:$B$690),0))</f>
        <v>#REF!</v>
      </c>
      <c r="Y278" t="e">
        <f>IF(AND(#REF!='Juros '!E278,#REF!='Juros '!F278),"OK","NÃO OK")</f>
        <v>#REF!</v>
      </c>
      <c r="Z278" s="37" t="e">
        <f>IF(#REF!=2020,IF(Y278="OK",SUM($B278:B$661,$B$680:$B$690),0))</f>
        <v>#REF!</v>
      </c>
    </row>
    <row r="279" spans="1:26">
      <c r="A279" s="31">
        <v>31990</v>
      </c>
      <c r="B279" s="32">
        <v>5.0000000000000001E-3</v>
      </c>
      <c r="C279">
        <f t="shared" si="16"/>
        <v>8</v>
      </c>
      <c r="D279">
        <f t="shared" si="17"/>
        <v>8</v>
      </c>
      <c r="E279" t="str">
        <f t="shared" si="18"/>
        <v>Agosto</v>
      </c>
      <c r="F279">
        <f t="shared" si="19"/>
        <v>1987</v>
      </c>
      <c r="G279" t="str">
        <f>IF(AND(MENU!$AD$18='Juros '!E279,MENU!$AE$19='Juros '!F279),"OK","NÃO OK")</f>
        <v>NÃO OK</v>
      </c>
      <c r="H279" s="37" t="b">
        <f>IF(MENU!$C$10=2027,IF(G279="OK",SUM(B279:$B$690),0))</f>
        <v>0</v>
      </c>
      <c r="I279" s="37" t="b">
        <f>IF(MENU!$C$10=2026,IF(G279="OK",SUM(B279:$B$690),0))</f>
        <v>0</v>
      </c>
      <c r="J279" s="37" t="b">
        <f>IF(MENU!$C$10=2025,IF(G279="OK",SUM(B279:$B$690),0))</f>
        <v>0</v>
      </c>
      <c r="K279" s="37" t="b">
        <f>IF(MENU!$C$10=2024,IF(G279="OK",SUM(B279:$B$690),0))</f>
        <v>0</v>
      </c>
      <c r="L279" s="37" t="b">
        <f>IF(MENU!$C$10=2023,IF(G279="OK",SUM(B279:$B$690),0))</f>
        <v>0</v>
      </c>
      <c r="M279" s="37" t="b">
        <f>IF(MENU!$C$10=2022,IF(G279="OK",SUM(B279:$B$685),0))</f>
        <v>0</v>
      </c>
      <c r="N279" s="37" t="b">
        <f>IF(MENU!$C$10=2021,IF(G279="OK",SUM(B279:$B$673),0))</f>
        <v>0</v>
      </c>
      <c r="O279" s="37" t="b">
        <f>IF(MENU!$C$10=2020,IF(G279="OK",SUM(B279:$B$661,$B$680:$B$690),0))</f>
        <v>0</v>
      </c>
      <c r="P279" s="37" t="b">
        <f>IF(MENU!$C$10=2019,IF(G279="OK",SUM(B279:$B$649,$B$668:$B$690),0))</f>
        <v>0</v>
      </c>
      <c r="Q279">
        <f>IF(MENU!$C$10=2018,IF(G279="OK",SUM(B279:$B$637,$B$656:$B$690),0))</f>
        <v>0</v>
      </c>
      <c r="S279" t="e">
        <f>IF(AND(#REF!='Juros '!E279,#REF!='Juros '!F279),"OK","NÃO OK")</f>
        <v>#REF!</v>
      </c>
      <c r="T279" s="37" t="e">
        <f>IF(#REF!=2020,IF(S279="OK",SUM(B279:$B$661,$B$680:$B$690),0))</f>
        <v>#REF!</v>
      </c>
      <c r="V279" t="e">
        <f>IF(AND(#REF!='Juros '!E279,#REF!='Juros '!F279),"OK","NÃO OK")</f>
        <v>#REF!</v>
      </c>
      <c r="W279" s="37" t="e">
        <f>IF(#REF!=2020,IF(V279="OK",SUM($B279:B$661,$B$680:$B$690),0))</f>
        <v>#REF!</v>
      </c>
      <c r="Y279" t="e">
        <f>IF(AND(#REF!='Juros '!E279,#REF!='Juros '!F279),"OK","NÃO OK")</f>
        <v>#REF!</v>
      </c>
      <c r="Z279" s="37" t="e">
        <f>IF(#REF!=2020,IF(Y279="OK",SUM($B279:B$661,$B$680:$B$690),0))</f>
        <v>#REF!</v>
      </c>
    </row>
    <row r="280" spans="1:26">
      <c r="A280" s="31">
        <v>32021</v>
      </c>
      <c r="B280" s="32">
        <v>5.0000000000000001E-3</v>
      </c>
      <c r="C280">
        <f t="shared" si="16"/>
        <v>9</v>
      </c>
      <c r="D280">
        <f t="shared" si="17"/>
        <v>9</v>
      </c>
      <c r="E280" t="str">
        <f t="shared" si="18"/>
        <v>Setembro</v>
      </c>
      <c r="F280">
        <f t="shared" si="19"/>
        <v>1987</v>
      </c>
      <c r="G280" t="str">
        <f>IF(AND(MENU!$AD$18='Juros '!E280,MENU!$AE$19='Juros '!F280),"OK","NÃO OK")</f>
        <v>NÃO OK</v>
      </c>
      <c r="H280" s="37" t="b">
        <f>IF(MENU!$C$10=2027,IF(G280="OK",SUM(B280:$B$690),0))</f>
        <v>0</v>
      </c>
      <c r="I280" s="37" t="b">
        <f>IF(MENU!$C$10=2026,IF(G280="OK",SUM(B280:$B$690),0))</f>
        <v>0</v>
      </c>
      <c r="J280" s="37" t="b">
        <f>IF(MENU!$C$10=2025,IF(G280="OK",SUM(B280:$B$690),0))</f>
        <v>0</v>
      </c>
      <c r="K280" s="37" t="b">
        <f>IF(MENU!$C$10=2024,IF(G280="OK",SUM(B280:$B$690),0))</f>
        <v>0</v>
      </c>
      <c r="L280" s="37" t="b">
        <f>IF(MENU!$C$10=2023,IF(G280="OK",SUM(B280:$B$690),0))</f>
        <v>0</v>
      </c>
      <c r="M280" s="37" t="b">
        <f>IF(MENU!$C$10=2022,IF(G280="OK",SUM(B280:$B$685),0))</f>
        <v>0</v>
      </c>
      <c r="N280" s="37" t="b">
        <f>IF(MENU!$C$10=2021,IF(G280="OK",SUM(B280:$B$673),0))</f>
        <v>0</v>
      </c>
      <c r="O280" s="37" t="b">
        <f>IF(MENU!$C$10=2020,IF(G280="OK",SUM(B280:$B$661,$B$680:$B$690),0))</f>
        <v>0</v>
      </c>
      <c r="P280" s="37" t="b">
        <f>IF(MENU!$C$10=2019,IF(G280="OK",SUM(B280:$B$649,$B$668:$B$690),0))</f>
        <v>0</v>
      </c>
      <c r="Q280">
        <f>IF(MENU!$C$10=2018,IF(G280="OK",SUM(B280:$B$637,$B$656:$B$690),0))</f>
        <v>0</v>
      </c>
      <c r="S280" t="e">
        <f>IF(AND(#REF!='Juros '!E280,#REF!='Juros '!F280),"OK","NÃO OK")</f>
        <v>#REF!</v>
      </c>
      <c r="T280" s="37" t="e">
        <f>IF(#REF!=2020,IF(S280="OK",SUM(B280:$B$661,$B$680:$B$690),0))</f>
        <v>#REF!</v>
      </c>
      <c r="V280" t="e">
        <f>IF(AND(#REF!='Juros '!E280,#REF!='Juros '!F280),"OK","NÃO OK")</f>
        <v>#REF!</v>
      </c>
      <c r="W280" s="37" t="e">
        <f>IF(#REF!=2020,IF(V280="OK",SUM($B280:B$661,$B$680:$B$690),0))</f>
        <v>#REF!</v>
      </c>
      <c r="Y280" t="e">
        <f>IF(AND(#REF!='Juros '!E280,#REF!='Juros '!F280),"OK","NÃO OK")</f>
        <v>#REF!</v>
      </c>
      <c r="Z280" s="37" t="e">
        <f>IF(#REF!=2020,IF(Y280="OK",SUM($B280:B$661,$B$680:$B$690),0))</f>
        <v>#REF!</v>
      </c>
    </row>
    <row r="281" spans="1:26">
      <c r="A281" s="31">
        <v>32051</v>
      </c>
      <c r="B281" s="32">
        <v>5.0000000000000001E-3</v>
      </c>
      <c r="C281">
        <f t="shared" si="16"/>
        <v>10</v>
      </c>
      <c r="D281">
        <f t="shared" si="17"/>
        <v>10</v>
      </c>
      <c r="E281" t="str">
        <f t="shared" si="18"/>
        <v>Outubro</v>
      </c>
      <c r="F281">
        <f t="shared" si="19"/>
        <v>1987</v>
      </c>
      <c r="G281" t="str">
        <f>IF(AND(MENU!$AD$18='Juros '!E281,MENU!$AE$19='Juros '!F281),"OK","NÃO OK")</f>
        <v>NÃO OK</v>
      </c>
      <c r="H281" s="37" t="b">
        <f>IF(MENU!$C$10=2027,IF(G281="OK",SUM(B281:$B$690),0))</f>
        <v>0</v>
      </c>
      <c r="I281" s="37" t="b">
        <f>IF(MENU!$C$10=2026,IF(G281="OK",SUM(B281:$B$690),0))</f>
        <v>0</v>
      </c>
      <c r="J281" s="37" t="b">
        <f>IF(MENU!$C$10=2025,IF(G281="OK",SUM(B281:$B$690),0))</f>
        <v>0</v>
      </c>
      <c r="K281" s="37" t="b">
        <f>IF(MENU!$C$10=2024,IF(G281="OK",SUM(B281:$B$690),0))</f>
        <v>0</v>
      </c>
      <c r="L281" s="37" t="b">
        <f>IF(MENU!$C$10=2023,IF(G281="OK",SUM(B281:$B$690),0))</f>
        <v>0</v>
      </c>
      <c r="M281" s="37" t="b">
        <f>IF(MENU!$C$10=2022,IF(G281="OK",SUM(B281:$B$685),0))</f>
        <v>0</v>
      </c>
      <c r="N281" s="37" t="b">
        <f>IF(MENU!$C$10=2021,IF(G281="OK",SUM(B281:$B$673),0))</f>
        <v>0</v>
      </c>
      <c r="O281" s="37" t="b">
        <f>IF(MENU!$C$10=2020,IF(G281="OK",SUM(B281:$B$661,$B$680:$B$690),0))</f>
        <v>0</v>
      </c>
      <c r="P281" s="37" t="b">
        <f>IF(MENU!$C$10=2019,IF(G281="OK",SUM(B281:$B$649,$B$668:$B$690),0))</f>
        <v>0</v>
      </c>
      <c r="Q281">
        <f>IF(MENU!$C$10=2018,IF(G281="OK",SUM(B281:$B$637,$B$656:$B$690),0))</f>
        <v>0</v>
      </c>
      <c r="S281" t="e">
        <f>IF(AND(#REF!='Juros '!E281,#REF!='Juros '!F281),"OK","NÃO OK")</f>
        <v>#REF!</v>
      </c>
      <c r="T281" s="37" t="e">
        <f>IF(#REF!=2020,IF(S281="OK",SUM(B281:$B$661,$B$680:$B$690),0))</f>
        <v>#REF!</v>
      </c>
      <c r="V281" t="e">
        <f>IF(AND(#REF!='Juros '!E281,#REF!='Juros '!F281),"OK","NÃO OK")</f>
        <v>#REF!</v>
      </c>
      <c r="W281" s="37" t="e">
        <f>IF(#REF!=2020,IF(V281="OK",SUM($B281:B$661,$B$680:$B$690),0))</f>
        <v>#REF!</v>
      </c>
      <c r="Y281" t="e">
        <f>IF(AND(#REF!='Juros '!E281,#REF!='Juros '!F281),"OK","NÃO OK")</f>
        <v>#REF!</v>
      </c>
      <c r="Z281" s="37" t="e">
        <f>IF(#REF!=2020,IF(Y281="OK",SUM($B281:B$661,$B$680:$B$690),0))</f>
        <v>#REF!</v>
      </c>
    </row>
    <row r="282" spans="1:26">
      <c r="A282" s="31">
        <v>32082</v>
      </c>
      <c r="B282" s="32">
        <v>5.0000000000000001E-3</v>
      </c>
      <c r="C282">
        <f t="shared" si="16"/>
        <v>11</v>
      </c>
      <c r="D282">
        <f t="shared" si="17"/>
        <v>11</v>
      </c>
      <c r="E282" t="str">
        <f t="shared" si="18"/>
        <v>Novembro</v>
      </c>
      <c r="F282">
        <f t="shared" si="19"/>
        <v>1987</v>
      </c>
      <c r="G282" t="str">
        <f>IF(AND(MENU!$AD$18='Juros '!E282,MENU!$AE$19='Juros '!F282),"OK","NÃO OK")</f>
        <v>NÃO OK</v>
      </c>
      <c r="H282" s="37" t="b">
        <f>IF(MENU!$C$10=2027,IF(G282="OK",SUM(B282:$B$690),0))</f>
        <v>0</v>
      </c>
      <c r="I282" s="37" t="b">
        <f>IF(MENU!$C$10=2026,IF(G282="OK",SUM(B282:$B$690),0))</f>
        <v>0</v>
      </c>
      <c r="J282" s="37" t="b">
        <f>IF(MENU!$C$10=2025,IF(G282="OK",SUM(B282:$B$690),0))</f>
        <v>0</v>
      </c>
      <c r="K282" s="37" t="b">
        <f>IF(MENU!$C$10=2024,IF(G282="OK",SUM(B282:$B$690),0))</f>
        <v>0</v>
      </c>
      <c r="L282" s="37" t="b">
        <f>IF(MENU!$C$10=2023,IF(G282="OK",SUM(B282:$B$690),0))</f>
        <v>0</v>
      </c>
      <c r="M282" s="37" t="b">
        <f>IF(MENU!$C$10=2022,IF(G282="OK",SUM(B282:$B$685),0))</f>
        <v>0</v>
      </c>
      <c r="N282" s="37" t="b">
        <f>IF(MENU!$C$10=2021,IF(G282="OK",SUM(B282:$B$673),0))</f>
        <v>0</v>
      </c>
      <c r="O282" s="37" t="b">
        <f>IF(MENU!$C$10=2020,IF(G282="OK",SUM(B282:$B$661,$B$680:$B$690),0))</f>
        <v>0</v>
      </c>
      <c r="P282" s="37" t="b">
        <f>IF(MENU!$C$10=2019,IF(G282="OK",SUM(B282:$B$649,$B$668:$B$690),0))</f>
        <v>0</v>
      </c>
      <c r="Q282">
        <f>IF(MENU!$C$10=2018,IF(G282="OK",SUM(B282:$B$637,$B$656:$B$690),0))</f>
        <v>0</v>
      </c>
      <c r="S282" t="e">
        <f>IF(AND(#REF!='Juros '!E282,#REF!='Juros '!F282),"OK","NÃO OK")</f>
        <v>#REF!</v>
      </c>
      <c r="T282" s="37" t="e">
        <f>IF(#REF!=2020,IF(S282="OK",SUM(B282:$B$661,$B$680:$B$690),0))</f>
        <v>#REF!</v>
      </c>
      <c r="V282" t="e">
        <f>IF(AND(#REF!='Juros '!E282,#REF!='Juros '!F282),"OK","NÃO OK")</f>
        <v>#REF!</v>
      </c>
      <c r="W282" s="37" t="e">
        <f>IF(#REF!=2020,IF(V282="OK",SUM($B282:B$661,$B$680:$B$690),0))</f>
        <v>#REF!</v>
      </c>
      <c r="Y282" t="e">
        <f>IF(AND(#REF!='Juros '!E282,#REF!='Juros '!F282),"OK","NÃO OK")</f>
        <v>#REF!</v>
      </c>
      <c r="Z282" s="37" t="e">
        <f>IF(#REF!=2020,IF(Y282="OK",SUM($B282:B$661,$B$680:$B$690),0))</f>
        <v>#REF!</v>
      </c>
    </row>
    <row r="283" spans="1:26">
      <c r="A283" s="31">
        <v>32112</v>
      </c>
      <c r="B283" s="32">
        <v>5.0000000000000001E-3</v>
      </c>
      <c r="C283">
        <f t="shared" si="16"/>
        <v>12</v>
      </c>
      <c r="D283">
        <f t="shared" si="17"/>
        <v>12</v>
      </c>
      <c r="E283" t="str">
        <f t="shared" si="18"/>
        <v>Dezembro</v>
      </c>
      <c r="F283">
        <f t="shared" si="19"/>
        <v>1987</v>
      </c>
      <c r="G283" t="str">
        <f>IF(AND(MENU!$AD$18='Juros '!E283,MENU!$AE$19='Juros '!F283),"OK","NÃO OK")</f>
        <v>NÃO OK</v>
      </c>
      <c r="H283" s="37" t="b">
        <f>IF(MENU!$C$10=2027,IF(G283="OK",SUM(B283:$B$690),0))</f>
        <v>0</v>
      </c>
      <c r="I283" s="37" t="b">
        <f>IF(MENU!$C$10=2026,IF(G283="OK",SUM(B283:$B$690),0))</f>
        <v>0</v>
      </c>
      <c r="J283" s="37" t="b">
        <f>IF(MENU!$C$10=2025,IF(G283="OK",SUM(B283:$B$690),0))</f>
        <v>0</v>
      </c>
      <c r="K283" s="37" t="b">
        <f>IF(MENU!$C$10=2024,IF(G283="OK",SUM(B283:$B$690),0))</f>
        <v>0</v>
      </c>
      <c r="L283" s="37" t="b">
        <f>IF(MENU!$C$10=2023,IF(G283="OK",SUM(B283:$B$690),0))</f>
        <v>0</v>
      </c>
      <c r="M283" s="37" t="b">
        <f>IF(MENU!$C$10=2022,IF(G283="OK",SUM(B283:$B$685),0))</f>
        <v>0</v>
      </c>
      <c r="N283" s="37" t="b">
        <f>IF(MENU!$C$10=2021,IF(G283="OK",SUM(B283:$B$673),0))</f>
        <v>0</v>
      </c>
      <c r="O283" s="37" t="b">
        <f>IF(MENU!$C$10=2020,IF(G283="OK",SUM(B283:$B$661,$B$680:$B$690),0))</f>
        <v>0</v>
      </c>
      <c r="P283" s="37" t="b">
        <f>IF(MENU!$C$10=2019,IF(G283="OK",SUM(B283:$B$649,$B$668:$B$690),0))</f>
        <v>0</v>
      </c>
      <c r="Q283">
        <f>IF(MENU!$C$10=2018,IF(G283="OK",SUM(B283:$B$637,$B$656:$B$690),0))</f>
        <v>0</v>
      </c>
      <c r="S283" t="e">
        <f>IF(AND(#REF!='Juros '!E283,#REF!='Juros '!F283),"OK","NÃO OK")</f>
        <v>#REF!</v>
      </c>
      <c r="T283" s="37" t="e">
        <f>IF(#REF!=2020,IF(S283="OK",SUM(B283:$B$661,$B$680:$B$690),0))</f>
        <v>#REF!</v>
      </c>
      <c r="V283" t="e">
        <f>IF(AND(#REF!='Juros '!E283,#REF!='Juros '!F283),"OK","NÃO OK")</f>
        <v>#REF!</v>
      </c>
      <c r="W283" s="37" t="e">
        <f>IF(#REF!=2020,IF(V283="OK",SUM($B283:B$661,$B$680:$B$690),0))</f>
        <v>#REF!</v>
      </c>
      <c r="Y283" t="e">
        <f>IF(AND(#REF!='Juros '!E283,#REF!='Juros '!F283),"OK","NÃO OK")</f>
        <v>#REF!</v>
      </c>
      <c r="Z283" s="37" t="e">
        <f>IF(#REF!=2020,IF(Y283="OK",SUM($B283:B$661,$B$680:$B$690),0))</f>
        <v>#REF!</v>
      </c>
    </row>
    <row r="284" spans="1:26">
      <c r="A284" s="31">
        <v>32143</v>
      </c>
      <c r="B284" s="32">
        <v>5.0000000000000001E-3</v>
      </c>
      <c r="C284">
        <f t="shared" si="16"/>
        <v>1</v>
      </c>
      <c r="D284">
        <f t="shared" si="17"/>
        <v>1</v>
      </c>
      <c r="E284" t="str">
        <f t="shared" si="18"/>
        <v>Janeiro</v>
      </c>
      <c r="F284">
        <f t="shared" si="19"/>
        <v>1988</v>
      </c>
      <c r="G284" t="str">
        <f>IF(AND(MENU!$AD$18='Juros '!E284,MENU!$AE$19='Juros '!F284),"OK","NÃO OK")</f>
        <v>NÃO OK</v>
      </c>
      <c r="H284" s="37" t="b">
        <f>IF(MENU!$C$10=2027,IF(G284="OK",SUM(B284:$B$690),0))</f>
        <v>0</v>
      </c>
      <c r="I284" s="37" t="b">
        <f>IF(MENU!$C$10=2026,IF(G284="OK",SUM(B284:$B$690),0))</f>
        <v>0</v>
      </c>
      <c r="J284" s="37" t="b">
        <f>IF(MENU!$C$10=2025,IF(G284="OK",SUM(B284:$B$690),0))</f>
        <v>0</v>
      </c>
      <c r="K284" s="37" t="b">
        <f>IF(MENU!$C$10=2024,IF(G284="OK",SUM(B284:$B$690),0))</f>
        <v>0</v>
      </c>
      <c r="L284" s="37" t="b">
        <f>IF(MENU!$C$10=2023,IF(G284="OK",SUM(B284:$B$690),0))</f>
        <v>0</v>
      </c>
      <c r="M284" s="37" t="b">
        <f>IF(MENU!$C$10=2022,IF(G284="OK",SUM(B284:$B$685),0))</f>
        <v>0</v>
      </c>
      <c r="N284" s="37" t="b">
        <f>IF(MENU!$C$10=2021,IF(G284="OK",SUM(B284:$B$673),0))</f>
        <v>0</v>
      </c>
      <c r="O284" s="37" t="b">
        <f>IF(MENU!$C$10=2020,IF(G284="OK",SUM(B284:$B$661,$B$680:$B$690),0))</f>
        <v>0</v>
      </c>
      <c r="P284" s="37" t="b">
        <f>IF(MENU!$C$10=2019,IF(G284="OK",SUM(B284:$B$649,$B$668:$B$690),0))</f>
        <v>0</v>
      </c>
      <c r="Q284">
        <f>IF(MENU!$C$10=2018,IF(G284="OK",SUM(B284:$B$637,$B$656:$B$690),0))</f>
        <v>0</v>
      </c>
      <c r="S284" t="e">
        <f>IF(AND(#REF!='Juros '!E284,#REF!='Juros '!F284),"OK","NÃO OK")</f>
        <v>#REF!</v>
      </c>
      <c r="T284" s="37" t="e">
        <f>IF(#REF!=2020,IF(S284="OK",SUM(B284:$B$661,$B$680:$B$690),0))</f>
        <v>#REF!</v>
      </c>
      <c r="V284" t="e">
        <f>IF(AND(#REF!='Juros '!E284,#REF!='Juros '!F284),"OK","NÃO OK")</f>
        <v>#REF!</v>
      </c>
      <c r="W284" s="37" t="e">
        <f>IF(#REF!=2020,IF(V284="OK",SUM($B284:B$661,$B$680:$B$690),0))</f>
        <v>#REF!</v>
      </c>
      <c r="Y284" t="e">
        <f>IF(AND(#REF!='Juros '!E284,#REF!='Juros '!F284),"OK","NÃO OK")</f>
        <v>#REF!</v>
      </c>
      <c r="Z284" s="37" t="e">
        <f>IF(#REF!=2020,IF(Y284="OK",SUM($B284:B$661,$B$680:$B$690),0))</f>
        <v>#REF!</v>
      </c>
    </row>
    <row r="285" spans="1:26">
      <c r="A285" s="31">
        <v>32174</v>
      </c>
      <c r="B285" s="32">
        <v>5.0000000000000001E-3</v>
      </c>
      <c r="C285">
        <f t="shared" si="16"/>
        <v>2</v>
      </c>
      <c r="D285">
        <f t="shared" si="17"/>
        <v>2</v>
      </c>
      <c r="E285" t="str">
        <f t="shared" si="18"/>
        <v>Fevereiro</v>
      </c>
      <c r="F285">
        <f t="shared" si="19"/>
        <v>1988</v>
      </c>
      <c r="G285" t="str">
        <f>IF(AND(MENU!$AD$18='Juros '!E285,MENU!$AE$19='Juros '!F285),"OK","NÃO OK")</f>
        <v>NÃO OK</v>
      </c>
      <c r="H285" s="37" t="b">
        <f>IF(MENU!$C$10=2027,IF(G285="OK",SUM(B285:$B$690),0))</f>
        <v>0</v>
      </c>
      <c r="I285" s="37" t="b">
        <f>IF(MENU!$C$10=2026,IF(G285="OK",SUM(B285:$B$690),0))</f>
        <v>0</v>
      </c>
      <c r="J285" s="37" t="b">
        <f>IF(MENU!$C$10=2025,IF(G285="OK",SUM(B285:$B$690),0))</f>
        <v>0</v>
      </c>
      <c r="K285" s="37" t="b">
        <f>IF(MENU!$C$10=2024,IF(G285="OK",SUM(B285:$B$690),0))</f>
        <v>0</v>
      </c>
      <c r="L285" s="37" t="b">
        <f>IF(MENU!$C$10=2023,IF(G285="OK",SUM(B285:$B$690),0))</f>
        <v>0</v>
      </c>
      <c r="M285" s="37" t="b">
        <f>IF(MENU!$C$10=2022,IF(G285="OK",SUM(B285:$B$685),0))</f>
        <v>0</v>
      </c>
      <c r="N285" s="37" t="b">
        <f>IF(MENU!$C$10=2021,IF(G285="OK",SUM(B285:$B$673),0))</f>
        <v>0</v>
      </c>
      <c r="O285" s="37" t="b">
        <f>IF(MENU!$C$10=2020,IF(G285="OK",SUM(B285:$B$661,$B$680:$B$690),0))</f>
        <v>0</v>
      </c>
      <c r="P285" s="37" t="b">
        <f>IF(MENU!$C$10=2019,IF(G285="OK",SUM(B285:$B$649,$B$668:$B$690),0))</f>
        <v>0</v>
      </c>
      <c r="Q285">
        <f>IF(MENU!$C$10=2018,IF(G285="OK",SUM(B285:$B$637,$B$656:$B$690),0))</f>
        <v>0</v>
      </c>
      <c r="S285" t="e">
        <f>IF(AND(#REF!='Juros '!E285,#REF!='Juros '!F285),"OK","NÃO OK")</f>
        <v>#REF!</v>
      </c>
      <c r="T285" s="37" t="e">
        <f>IF(#REF!=2020,IF(S285="OK",SUM(B285:$B$661,$B$680:$B$690),0))</f>
        <v>#REF!</v>
      </c>
      <c r="V285" t="e">
        <f>IF(AND(#REF!='Juros '!E285,#REF!='Juros '!F285),"OK","NÃO OK")</f>
        <v>#REF!</v>
      </c>
      <c r="W285" s="37" t="e">
        <f>IF(#REF!=2020,IF(V285="OK",SUM($B285:B$661,$B$680:$B$690),0))</f>
        <v>#REF!</v>
      </c>
      <c r="Y285" t="e">
        <f>IF(AND(#REF!='Juros '!E285,#REF!='Juros '!F285),"OK","NÃO OK")</f>
        <v>#REF!</v>
      </c>
      <c r="Z285" s="37" t="e">
        <f>IF(#REF!=2020,IF(Y285="OK",SUM($B285:B$661,$B$680:$B$690),0))</f>
        <v>#REF!</v>
      </c>
    </row>
    <row r="286" spans="1:26">
      <c r="A286" s="31">
        <v>32203</v>
      </c>
      <c r="B286" s="32">
        <v>5.0000000000000001E-3</v>
      </c>
      <c r="C286">
        <f t="shared" si="16"/>
        <v>3</v>
      </c>
      <c r="D286">
        <f t="shared" si="17"/>
        <v>3</v>
      </c>
      <c r="E286" t="str">
        <f t="shared" si="18"/>
        <v>Março</v>
      </c>
      <c r="F286">
        <f t="shared" si="19"/>
        <v>1988</v>
      </c>
      <c r="G286" t="str">
        <f>IF(AND(MENU!$AD$18='Juros '!E286,MENU!$AE$19='Juros '!F286),"OK","NÃO OK")</f>
        <v>NÃO OK</v>
      </c>
      <c r="H286" s="37" t="b">
        <f>IF(MENU!$C$10=2027,IF(G286="OK",SUM(B286:$B$690),0))</f>
        <v>0</v>
      </c>
      <c r="I286" s="37" t="b">
        <f>IF(MENU!$C$10=2026,IF(G286="OK",SUM(B286:$B$690),0))</f>
        <v>0</v>
      </c>
      <c r="J286" s="37" t="b">
        <f>IF(MENU!$C$10=2025,IF(G286="OK",SUM(B286:$B$690),0))</f>
        <v>0</v>
      </c>
      <c r="K286" s="37" t="b">
        <f>IF(MENU!$C$10=2024,IF(G286="OK",SUM(B286:$B$690),0))</f>
        <v>0</v>
      </c>
      <c r="L286" s="37" t="b">
        <f>IF(MENU!$C$10=2023,IF(G286="OK",SUM(B286:$B$690),0))</f>
        <v>0</v>
      </c>
      <c r="M286" s="37" t="b">
        <f>IF(MENU!$C$10=2022,IF(G286="OK",SUM(B286:$B$685),0))</f>
        <v>0</v>
      </c>
      <c r="N286" s="37" t="b">
        <f>IF(MENU!$C$10=2021,IF(G286="OK",SUM(B286:$B$673),0))</f>
        <v>0</v>
      </c>
      <c r="O286" s="37" t="b">
        <f>IF(MENU!$C$10=2020,IF(G286="OK",SUM(B286:$B$661,$B$680:$B$690),0))</f>
        <v>0</v>
      </c>
      <c r="P286" s="37" t="b">
        <f>IF(MENU!$C$10=2019,IF(G286="OK",SUM(B286:$B$649,$B$668:$B$690),0))</f>
        <v>0</v>
      </c>
      <c r="Q286">
        <f>IF(MENU!$C$10=2018,IF(G286="OK",SUM(B286:$B$637,$B$656:$B$690),0))</f>
        <v>0</v>
      </c>
      <c r="S286" t="e">
        <f>IF(AND(#REF!='Juros '!E286,#REF!='Juros '!F286),"OK","NÃO OK")</f>
        <v>#REF!</v>
      </c>
      <c r="T286" s="37" t="e">
        <f>IF(#REF!=2020,IF(S286="OK",SUM(B286:$B$661,$B$680:$B$690),0))</f>
        <v>#REF!</v>
      </c>
      <c r="V286" t="e">
        <f>IF(AND(#REF!='Juros '!E286,#REF!='Juros '!F286),"OK","NÃO OK")</f>
        <v>#REF!</v>
      </c>
      <c r="W286" s="37" t="e">
        <f>IF(#REF!=2020,IF(V286="OK",SUM($B286:B$661,$B$680:$B$690),0))</f>
        <v>#REF!</v>
      </c>
      <c r="Y286" t="e">
        <f>IF(AND(#REF!='Juros '!E286,#REF!='Juros '!F286),"OK","NÃO OK")</f>
        <v>#REF!</v>
      </c>
      <c r="Z286" s="37" t="e">
        <f>IF(#REF!=2020,IF(Y286="OK",SUM($B286:B$661,$B$680:$B$690),0))</f>
        <v>#REF!</v>
      </c>
    </row>
    <row r="287" spans="1:26">
      <c r="A287" s="31">
        <v>32234</v>
      </c>
      <c r="B287" s="32">
        <v>5.0000000000000001E-3</v>
      </c>
      <c r="C287">
        <f t="shared" si="16"/>
        <v>4</v>
      </c>
      <c r="D287">
        <f t="shared" si="17"/>
        <v>4</v>
      </c>
      <c r="E287" t="str">
        <f t="shared" si="18"/>
        <v>Abril</v>
      </c>
      <c r="F287">
        <f t="shared" si="19"/>
        <v>1988</v>
      </c>
      <c r="G287" t="str">
        <f>IF(AND(MENU!$AD$18='Juros '!E287,MENU!$AE$19='Juros '!F287),"OK","NÃO OK")</f>
        <v>NÃO OK</v>
      </c>
      <c r="H287" s="37" t="b">
        <f>IF(MENU!$C$10=2027,IF(G287="OK",SUM(B287:$B$690),0))</f>
        <v>0</v>
      </c>
      <c r="I287" s="37" t="b">
        <f>IF(MENU!$C$10=2026,IF(G287="OK",SUM(B287:$B$690),0))</f>
        <v>0</v>
      </c>
      <c r="J287" s="37" t="b">
        <f>IF(MENU!$C$10=2025,IF(G287="OK",SUM(B287:$B$690),0))</f>
        <v>0</v>
      </c>
      <c r="K287" s="37" t="b">
        <f>IF(MENU!$C$10=2024,IF(G287="OK",SUM(B287:$B$690),0))</f>
        <v>0</v>
      </c>
      <c r="L287" s="37" t="b">
        <f>IF(MENU!$C$10=2023,IF(G287="OK",SUM(B287:$B$690),0))</f>
        <v>0</v>
      </c>
      <c r="M287" s="37" t="b">
        <f>IF(MENU!$C$10=2022,IF(G287="OK",SUM(B287:$B$685),0))</f>
        <v>0</v>
      </c>
      <c r="N287" s="37" t="b">
        <f>IF(MENU!$C$10=2021,IF(G287="OK",SUM(B287:$B$673),0))</f>
        <v>0</v>
      </c>
      <c r="O287" s="37" t="b">
        <f>IF(MENU!$C$10=2020,IF(G287="OK",SUM(B287:$B$661,$B$680:$B$690),0))</f>
        <v>0</v>
      </c>
      <c r="P287" s="37" t="b">
        <f>IF(MENU!$C$10=2019,IF(G287="OK",SUM(B287:$B$649,$B$668:$B$690),0))</f>
        <v>0</v>
      </c>
      <c r="Q287">
        <f>IF(MENU!$C$10=2018,IF(G287="OK",SUM(B287:$B$637,$B$656:$B$690),0))</f>
        <v>0</v>
      </c>
      <c r="S287" t="e">
        <f>IF(AND(#REF!='Juros '!E287,#REF!='Juros '!F287),"OK","NÃO OK")</f>
        <v>#REF!</v>
      </c>
      <c r="T287" s="37" t="e">
        <f>IF(#REF!=2020,IF(S287="OK",SUM(B287:$B$661,$B$680:$B$690),0))</f>
        <v>#REF!</v>
      </c>
      <c r="V287" t="e">
        <f>IF(AND(#REF!='Juros '!E287,#REF!='Juros '!F287),"OK","NÃO OK")</f>
        <v>#REF!</v>
      </c>
      <c r="W287" s="37" t="e">
        <f>IF(#REF!=2020,IF(V287="OK",SUM($B287:B$661,$B$680:$B$690),0))</f>
        <v>#REF!</v>
      </c>
      <c r="Y287" t="e">
        <f>IF(AND(#REF!='Juros '!E287,#REF!='Juros '!F287),"OK","NÃO OK")</f>
        <v>#REF!</v>
      </c>
      <c r="Z287" s="37" t="e">
        <f>IF(#REF!=2020,IF(Y287="OK",SUM($B287:B$661,$B$680:$B$690),0))</f>
        <v>#REF!</v>
      </c>
    </row>
    <row r="288" spans="1:26">
      <c r="A288" s="31">
        <v>32264</v>
      </c>
      <c r="B288" s="32">
        <v>5.0000000000000001E-3</v>
      </c>
      <c r="C288">
        <f t="shared" si="16"/>
        <v>5</v>
      </c>
      <c r="D288">
        <f t="shared" si="17"/>
        <v>5</v>
      </c>
      <c r="E288" t="str">
        <f t="shared" si="18"/>
        <v>Maio</v>
      </c>
      <c r="F288">
        <f t="shared" si="19"/>
        <v>1988</v>
      </c>
      <c r="G288" t="str">
        <f>IF(AND(MENU!$AD$18='Juros '!E288,MENU!$AE$19='Juros '!F288),"OK","NÃO OK")</f>
        <v>NÃO OK</v>
      </c>
      <c r="H288" s="37" t="b">
        <f>IF(MENU!$C$10=2027,IF(G288="OK",SUM(B288:$B$690),0))</f>
        <v>0</v>
      </c>
      <c r="I288" s="37" t="b">
        <f>IF(MENU!$C$10=2026,IF(G288="OK",SUM(B288:$B$690),0))</f>
        <v>0</v>
      </c>
      <c r="J288" s="37" t="b">
        <f>IF(MENU!$C$10=2025,IF(G288="OK",SUM(B288:$B$690),0))</f>
        <v>0</v>
      </c>
      <c r="K288" s="37" t="b">
        <f>IF(MENU!$C$10=2024,IF(G288="OK",SUM(B288:$B$690),0))</f>
        <v>0</v>
      </c>
      <c r="L288" s="37" t="b">
        <f>IF(MENU!$C$10=2023,IF(G288="OK",SUM(B288:$B$690),0))</f>
        <v>0</v>
      </c>
      <c r="M288" s="37" t="b">
        <f>IF(MENU!$C$10=2022,IF(G288="OK",SUM(B288:$B$685),0))</f>
        <v>0</v>
      </c>
      <c r="N288" s="37" t="b">
        <f>IF(MENU!$C$10=2021,IF(G288="OK",SUM(B288:$B$673),0))</f>
        <v>0</v>
      </c>
      <c r="O288" s="37" t="b">
        <f>IF(MENU!$C$10=2020,IF(G288="OK",SUM(B288:$B$661,$B$680:$B$690),0))</f>
        <v>0</v>
      </c>
      <c r="P288" s="37" t="b">
        <f>IF(MENU!$C$10=2019,IF(G288="OK",SUM(B288:$B$649,$B$668:$B$690),0))</f>
        <v>0</v>
      </c>
      <c r="Q288">
        <f>IF(MENU!$C$10=2018,IF(G288="OK",SUM(B288:$B$637,$B$656:$B$690),0))</f>
        <v>0</v>
      </c>
      <c r="S288" t="e">
        <f>IF(AND(#REF!='Juros '!E288,#REF!='Juros '!F288),"OK","NÃO OK")</f>
        <v>#REF!</v>
      </c>
      <c r="T288" s="37" t="e">
        <f>IF(#REF!=2020,IF(S288="OK",SUM(B288:$B$661,$B$680:$B$690),0))</f>
        <v>#REF!</v>
      </c>
      <c r="V288" t="e">
        <f>IF(AND(#REF!='Juros '!E288,#REF!='Juros '!F288),"OK","NÃO OK")</f>
        <v>#REF!</v>
      </c>
      <c r="W288" s="37" t="e">
        <f>IF(#REF!=2020,IF(V288="OK",SUM($B288:B$661,$B$680:$B$690),0))</f>
        <v>#REF!</v>
      </c>
      <c r="Y288" t="e">
        <f>IF(AND(#REF!='Juros '!E288,#REF!='Juros '!F288),"OK","NÃO OK")</f>
        <v>#REF!</v>
      </c>
      <c r="Z288" s="37" t="e">
        <f>IF(#REF!=2020,IF(Y288="OK",SUM($B288:B$661,$B$680:$B$690),0))</f>
        <v>#REF!</v>
      </c>
    </row>
    <row r="289" spans="1:26">
      <c r="A289" s="31">
        <v>32295</v>
      </c>
      <c r="B289" s="32">
        <v>5.0000000000000001E-3</v>
      </c>
      <c r="C289">
        <f t="shared" si="16"/>
        <v>6</v>
      </c>
      <c r="D289">
        <f t="shared" si="17"/>
        <v>6</v>
      </c>
      <c r="E289" t="str">
        <f t="shared" si="18"/>
        <v>Junho</v>
      </c>
      <c r="F289">
        <f t="shared" si="19"/>
        <v>1988</v>
      </c>
      <c r="G289" t="str">
        <f>IF(AND(MENU!$AD$18='Juros '!E289,MENU!$AE$19='Juros '!F289),"OK","NÃO OK")</f>
        <v>NÃO OK</v>
      </c>
      <c r="H289" s="37" t="b">
        <f>IF(MENU!$C$10=2027,IF(G289="OK",SUM(B289:$B$690),0))</f>
        <v>0</v>
      </c>
      <c r="I289" s="37" t="b">
        <f>IF(MENU!$C$10=2026,IF(G289="OK",SUM(B289:$B$690),0))</f>
        <v>0</v>
      </c>
      <c r="J289" s="37" t="b">
        <f>IF(MENU!$C$10=2025,IF(G289="OK",SUM(B289:$B$690),0))</f>
        <v>0</v>
      </c>
      <c r="K289" s="37" t="b">
        <f>IF(MENU!$C$10=2024,IF(G289="OK",SUM(B289:$B$690),0))</f>
        <v>0</v>
      </c>
      <c r="L289" s="37" t="b">
        <f>IF(MENU!$C$10=2023,IF(G289="OK",SUM(B289:$B$690),0))</f>
        <v>0</v>
      </c>
      <c r="M289" s="37" t="b">
        <f>IF(MENU!$C$10=2022,IF(G289="OK",SUM(B289:$B$685),0))</f>
        <v>0</v>
      </c>
      <c r="N289" s="37" t="b">
        <f>IF(MENU!$C$10=2021,IF(G289="OK",SUM(B289:$B$673),0))</f>
        <v>0</v>
      </c>
      <c r="O289" s="37" t="b">
        <f>IF(MENU!$C$10=2020,IF(G289="OK",SUM(B289:$B$661,$B$680:$B$690),0))</f>
        <v>0</v>
      </c>
      <c r="P289" s="37" t="b">
        <f>IF(MENU!$C$10=2019,IF(G289="OK",SUM(B289:$B$649,$B$668:$B$690),0))</f>
        <v>0</v>
      </c>
      <c r="Q289">
        <f>IF(MENU!$C$10=2018,IF(G289="OK",SUM(B289:$B$637,$B$656:$B$690),0))</f>
        <v>0</v>
      </c>
      <c r="S289" t="e">
        <f>IF(AND(#REF!='Juros '!E289,#REF!='Juros '!F289),"OK","NÃO OK")</f>
        <v>#REF!</v>
      </c>
      <c r="T289" s="37" t="e">
        <f>IF(#REF!=2020,IF(S289="OK",SUM(B289:$B$661,$B$680:$B$690),0))</f>
        <v>#REF!</v>
      </c>
      <c r="V289" t="e">
        <f>IF(AND(#REF!='Juros '!E289,#REF!='Juros '!F289),"OK","NÃO OK")</f>
        <v>#REF!</v>
      </c>
      <c r="W289" s="37" t="e">
        <f>IF(#REF!=2020,IF(V289="OK",SUM($B289:B$661,$B$680:$B$690),0))</f>
        <v>#REF!</v>
      </c>
      <c r="Y289" t="e">
        <f>IF(AND(#REF!='Juros '!E289,#REF!='Juros '!F289),"OK","NÃO OK")</f>
        <v>#REF!</v>
      </c>
      <c r="Z289" s="37" t="e">
        <f>IF(#REF!=2020,IF(Y289="OK",SUM($B289:B$661,$B$680:$B$690),0))</f>
        <v>#REF!</v>
      </c>
    </row>
    <row r="290" spans="1:26">
      <c r="A290" s="31">
        <v>32325</v>
      </c>
      <c r="B290" s="32">
        <v>5.0000000000000001E-3</v>
      </c>
      <c r="C290">
        <f t="shared" si="16"/>
        <v>7</v>
      </c>
      <c r="D290">
        <f t="shared" si="17"/>
        <v>7</v>
      </c>
      <c r="E290" t="str">
        <f t="shared" si="18"/>
        <v>Julho</v>
      </c>
      <c r="F290">
        <f t="shared" si="19"/>
        <v>1988</v>
      </c>
      <c r="G290" t="str">
        <f>IF(AND(MENU!$AD$18='Juros '!E290,MENU!$AE$19='Juros '!F290),"OK","NÃO OK")</f>
        <v>NÃO OK</v>
      </c>
      <c r="H290" s="37" t="b">
        <f>IF(MENU!$C$10=2027,IF(G290="OK",SUM(B290:$B$690),0))</f>
        <v>0</v>
      </c>
      <c r="I290" s="37" t="b">
        <f>IF(MENU!$C$10=2026,IF(G290="OK",SUM(B290:$B$690),0))</f>
        <v>0</v>
      </c>
      <c r="J290" s="37" t="b">
        <f>IF(MENU!$C$10=2025,IF(G290="OK",SUM(B290:$B$690),0))</f>
        <v>0</v>
      </c>
      <c r="K290" s="37" t="b">
        <f>IF(MENU!$C$10=2024,IF(G290="OK",SUM(B290:$B$690),0))</f>
        <v>0</v>
      </c>
      <c r="L290" s="37" t="b">
        <f>IF(MENU!$C$10=2023,IF(G290="OK",SUM(B290:$B$690),0))</f>
        <v>0</v>
      </c>
      <c r="M290" s="37" t="b">
        <f>IF(MENU!$C$10=2022,IF(G290="OK",SUM(B290:$B$685),0))</f>
        <v>0</v>
      </c>
      <c r="N290" s="37" t="b">
        <f>IF(MENU!$C$10=2021,IF(G290="OK",SUM(B290:$B$673),0))</f>
        <v>0</v>
      </c>
      <c r="O290" s="37" t="b">
        <f>IF(MENU!$C$10=2020,IF(G290="OK",SUM(B290:$B$661,$B$680:$B$690),0))</f>
        <v>0</v>
      </c>
      <c r="P290" s="37" t="b">
        <f>IF(MENU!$C$10=2019,IF(G290="OK",SUM(B290:$B$649,$B$668:$B$690),0))</f>
        <v>0</v>
      </c>
      <c r="Q290">
        <f>IF(MENU!$C$10=2018,IF(G290="OK",SUM(B290:$B$637,$B$656:$B$690),0))</f>
        <v>0</v>
      </c>
      <c r="S290" t="e">
        <f>IF(AND(#REF!='Juros '!E290,#REF!='Juros '!F290),"OK","NÃO OK")</f>
        <v>#REF!</v>
      </c>
      <c r="T290" s="37" t="e">
        <f>IF(#REF!=2020,IF(S290="OK",SUM(B290:$B$661,$B$680:$B$690),0))</f>
        <v>#REF!</v>
      </c>
      <c r="V290" t="e">
        <f>IF(AND(#REF!='Juros '!E290,#REF!='Juros '!F290),"OK","NÃO OK")</f>
        <v>#REF!</v>
      </c>
      <c r="W290" s="37" t="e">
        <f>IF(#REF!=2020,IF(V290="OK",SUM($B290:B$661,$B$680:$B$690),0))</f>
        <v>#REF!</v>
      </c>
      <c r="Y290" t="e">
        <f>IF(AND(#REF!='Juros '!E290,#REF!='Juros '!F290),"OK","NÃO OK")</f>
        <v>#REF!</v>
      </c>
      <c r="Z290" s="37" t="e">
        <f>IF(#REF!=2020,IF(Y290="OK",SUM($B290:B$661,$B$680:$B$690),0))</f>
        <v>#REF!</v>
      </c>
    </row>
    <row r="291" spans="1:26">
      <c r="A291" s="31">
        <v>32356</v>
      </c>
      <c r="B291" s="32">
        <v>5.0000000000000001E-3</v>
      </c>
      <c r="C291">
        <f t="shared" si="16"/>
        <v>8</v>
      </c>
      <c r="D291">
        <f t="shared" si="17"/>
        <v>8</v>
      </c>
      <c r="E291" t="str">
        <f t="shared" si="18"/>
        <v>Agosto</v>
      </c>
      <c r="F291">
        <f t="shared" si="19"/>
        <v>1988</v>
      </c>
      <c r="G291" t="str">
        <f>IF(AND(MENU!$AD$18='Juros '!E291,MENU!$AE$19='Juros '!F291),"OK","NÃO OK")</f>
        <v>NÃO OK</v>
      </c>
      <c r="H291" s="37" t="b">
        <f>IF(MENU!$C$10=2027,IF(G291="OK",SUM(B291:$B$690),0))</f>
        <v>0</v>
      </c>
      <c r="I291" s="37" t="b">
        <f>IF(MENU!$C$10=2026,IF(G291="OK",SUM(B291:$B$690),0))</f>
        <v>0</v>
      </c>
      <c r="J291" s="37" t="b">
        <f>IF(MENU!$C$10=2025,IF(G291="OK",SUM(B291:$B$690),0))</f>
        <v>0</v>
      </c>
      <c r="K291" s="37" t="b">
        <f>IF(MENU!$C$10=2024,IF(G291="OK",SUM(B291:$B$690),0))</f>
        <v>0</v>
      </c>
      <c r="L291" s="37" t="b">
        <f>IF(MENU!$C$10=2023,IF(G291="OK",SUM(B291:$B$690),0))</f>
        <v>0</v>
      </c>
      <c r="M291" s="37" t="b">
        <f>IF(MENU!$C$10=2022,IF(G291="OK",SUM(B291:$B$685),0))</f>
        <v>0</v>
      </c>
      <c r="N291" s="37" t="b">
        <f>IF(MENU!$C$10=2021,IF(G291="OK",SUM(B291:$B$673),0))</f>
        <v>0</v>
      </c>
      <c r="O291" s="37" t="b">
        <f>IF(MENU!$C$10=2020,IF(G291="OK",SUM(B291:$B$661,$B$680:$B$690),0))</f>
        <v>0</v>
      </c>
      <c r="P291" s="37" t="b">
        <f>IF(MENU!$C$10=2019,IF(G291="OK",SUM(B291:$B$649,$B$668:$B$690),0))</f>
        <v>0</v>
      </c>
      <c r="Q291">
        <f>IF(MENU!$C$10=2018,IF(G291="OK",SUM(B291:$B$637,$B$656:$B$690),0))</f>
        <v>0</v>
      </c>
      <c r="S291" t="e">
        <f>IF(AND(#REF!='Juros '!E291,#REF!='Juros '!F291),"OK","NÃO OK")</f>
        <v>#REF!</v>
      </c>
      <c r="T291" s="37" t="e">
        <f>IF(#REF!=2020,IF(S291="OK",SUM(B291:$B$661,$B$680:$B$690),0))</f>
        <v>#REF!</v>
      </c>
      <c r="V291" t="e">
        <f>IF(AND(#REF!='Juros '!E291,#REF!='Juros '!F291),"OK","NÃO OK")</f>
        <v>#REF!</v>
      </c>
      <c r="W291" s="37" t="e">
        <f>IF(#REF!=2020,IF(V291="OK",SUM($B291:B$661,$B$680:$B$690),0))</f>
        <v>#REF!</v>
      </c>
      <c r="Y291" t="e">
        <f>IF(AND(#REF!='Juros '!E291,#REF!='Juros '!F291),"OK","NÃO OK")</f>
        <v>#REF!</v>
      </c>
      <c r="Z291" s="37" t="e">
        <f>IF(#REF!=2020,IF(Y291="OK",SUM($B291:B$661,$B$680:$B$690),0))</f>
        <v>#REF!</v>
      </c>
    </row>
    <row r="292" spans="1:26">
      <c r="A292" s="31">
        <v>32387</v>
      </c>
      <c r="B292" s="32">
        <v>5.0000000000000001E-3</v>
      </c>
      <c r="C292">
        <f t="shared" si="16"/>
        <v>9</v>
      </c>
      <c r="D292">
        <f t="shared" si="17"/>
        <v>9</v>
      </c>
      <c r="E292" t="str">
        <f t="shared" si="18"/>
        <v>Setembro</v>
      </c>
      <c r="F292">
        <f t="shared" si="19"/>
        <v>1988</v>
      </c>
      <c r="G292" t="str">
        <f>IF(AND(MENU!$AD$18='Juros '!E292,MENU!$AE$19='Juros '!F292),"OK","NÃO OK")</f>
        <v>NÃO OK</v>
      </c>
      <c r="H292" s="37" t="b">
        <f>IF(MENU!$C$10=2027,IF(G292="OK",SUM(B292:$B$690),0))</f>
        <v>0</v>
      </c>
      <c r="I292" s="37" t="b">
        <f>IF(MENU!$C$10=2026,IF(G292="OK",SUM(B292:$B$690),0))</f>
        <v>0</v>
      </c>
      <c r="J292" s="37" t="b">
        <f>IF(MENU!$C$10=2025,IF(G292="OK",SUM(B292:$B$690),0))</f>
        <v>0</v>
      </c>
      <c r="K292" s="37" t="b">
        <f>IF(MENU!$C$10=2024,IF(G292="OK",SUM(B292:$B$690),0))</f>
        <v>0</v>
      </c>
      <c r="L292" s="37" t="b">
        <f>IF(MENU!$C$10=2023,IF(G292="OK",SUM(B292:$B$690),0))</f>
        <v>0</v>
      </c>
      <c r="M292" s="37" t="b">
        <f>IF(MENU!$C$10=2022,IF(G292="OK",SUM(B292:$B$685),0))</f>
        <v>0</v>
      </c>
      <c r="N292" s="37" t="b">
        <f>IF(MENU!$C$10=2021,IF(G292="OK",SUM(B292:$B$673),0))</f>
        <v>0</v>
      </c>
      <c r="O292" s="37" t="b">
        <f>IF(MENU!$C$10=2020,IF(G292="OK",SUM(B292:$B$661,$B$680:$B$690),0))</f>
        <v>0</v>
      </c>
      <c r="P292" s="37" t="b">
        <f>IF(MENU!$C$10=2019,IF(G292="OK",SUM(B292:$B$649,$B$668:$B$690),0))</f>
        <v>0</v>
      </c>
      <c r="Q292">
        <f>IF(MENU!$C$10=2018,IF(G292="OK",SUM(B292:$B$637,$B$656:$B$690),0))</f>
        <v>0</v>
      </c>
      <c r="S292" t="e">
        <f>IF(AND(#REF!='Juros '!E292,#REF!='Juros '!F292),"OK","NÃO OK")</f>
        <v>#REF!</v>
      </c>
      <c r="T292" s="37" t="e">
        <f>IF(#REF!=2020,IF(S292="OK",SUM(B292:$B$661,$B$680:$B$690),0))</f>
        <v>#REF!</v>
      </c>
      <c r="V292" t="e">
        <f>IF(AND(#REF!='Juros '!E292,#REF!='Juros '!F292),"OK","NÃO OK")</f>
        <v>#REF!</v>
      </c>
      <c r="W292" s="37" t="e">
        <f>IF(#REF!=2020,IF(V292="OK",SUM($B292:B$661,$B$680:$B$690),0))</f>
        <v>#REF!</v>
      </c>
      <c r="Y292" t="e">
        <f>IF(AND(#REF!='Juros '!E292,#REF!='Juros '!F292),"OK","NÃO OK")</f>
        <v>#REF!</v>
      </c>
      <c r="Z292" s="37" t="e">
        <f>IF(#REF!=2020,IF(Y292="OK",SUM($B292:B$661,$B$680:$B$690),0))</f>
        <v>#REF!</v>
      </c>
    </row>
    <row r="293" spans="1:26">
      <c r="A293" s="31">
        <v>32417</v>
      </c>
      <c r="B293" s="32">
        <v>5.0000000000000001E-3</v>
      </c>
      <c r="C293">
        <f t="shared" si="16"/>
        <v>10</v>
      </c>
      <c r="D293">
        <f t="shared" si="17"/>
        <v>10</v>
      </c>
      <c r="E293" t="str">
        <f t="shared" si="18"/>
        <v>Outubro</v>
      </c>
      <c r="F293">
        <f t="shared" si="19"/>
        <v>1988</v>
      </c>
      <c r="G293" t="str">
        <f>IF(AND(MENU!$AD$18='Juros '!E293,MENU!$AE$19='Juros '!F293),"OK","NÃO OK")</f>
        <v>NÃO OK</v>
      </c>
      <c r="H293" s="37" t="b">
        <f>IF(MENU!$C$10=2027,IF(G293="OK",SUM(B293:$B$690),0))</f>
        <v>0</v>
      </c>
      <c r="I293" s="37" t="b">
        <f>IF(MENU!$C$10=2026,IF(G293="OK",SUM(B293:$B$690),0))</f>
        <v>0</v>
      </c>
      <c r="J293" s="37" t="b">
        <f>IF(MENU!$C$10=2025,IF(G293="OK",SUM(B293:$B$690),0))</f>
        <v>0</v>
      </c>
      <c r="K293" s="37" t="b">
        <f>IF(MENU!$C$10=2024,IF(G293="OK",SUM(B293:$B$690),0))</f>
        <v>0</v>
      </c>
      <c r="L293" s="37" t="b">
        <f>IF(MENU!$C$10=2023,IF(G293="OK",SUM(B293:$B$690),0))</f>
        <v>0</v>
      </c>
      <c r="M293" s="37" t="b">
        <f>IF(MENU!$C$10=2022,IF(G293="OK",SUM(B293:$B$685),0))</f>
        <v>0</v>
      </c>
      <c r="N293" s="37" t="b">
        <f>IF(MENU!$C$10=2021,IF(G293="OK",SUM(B293:$B$673),0))</f>
        <v>0</v>
      </c>
      <c r="O293" s="37" t="b">
        <f>IF(MENU!$C$10=2020,IF(G293="OK",SUM(B293:$B$661,$B$680:$B$690),0))</f>
        <v>0</v>
      </c>
      <c r="P293" s="37" t="b">
        <f>IF(MENU!$C$10=2019,IF(G293="OK",SUM(B293:$B$649,$B$668:$B$690),0))</f>
        <v>0</v>
      </c>
      <c r="Q293">
        <f>IF(MENU!$C$10=2018,IF(G293="OK",SUM(B293:$B$637,$B$656:$B$690),0))</f>
        <v>0</v>
      </c>
      <c r="S293" t="e">
        <f>IF(AND(#REF!='Juros '!E293,#REF!='Juros '!F293),"OK","NÃO OK")</f>
        <v>#REF!</v>
      </c>
      <c r="T293" s="37" t="e">
        <f>IF(#REF!=2020,IF(S293="OK",SUM(B293:$B$661,$B$680:$B$690),0))</f>
        <v>#REF!</v>
      </c>
      <c r="V293" t="e">
        <f>IF(AND(#REF!='Juros '!E293,#REF!='Juros '!F293),"OK","NÃO OK")</f>
        <v>#REF!</v>
      </c>
      <c r="W293" s="37" t="e">
        <f>IF(#REF!=2020,IF(V293="OK",SUM($B293:B$661,$B$680:$B$690),0))</f>
        <v>#REF!</v>
      </c>
      <c r="Y293" t="e">
        <f>IF(AND(#REF!='Juros '!E293,#REF!='Juros '!F293),"OK","NÃO OK")</f>
        <v>#REF!</v>
      </c>
      <c r="Z293" s="37" t="e">
        <f>IF(#REF!=2020,IF(Y293="OK",SUM($B293:B$661,$B$680:$B$690),0))</f>
        <v>#REF!</v>
      </c>
    </row>
    <row r="294" spans="1:26">
      <c r="A294" s="31">
        <v>32448</v>
      </c>
      <c r="B294" s="32">
        <v>5.0000000000000001E-3</v>
      </c>
      <c r="C294">
        <f t="shared" si="16"/>
        <v>11</v>
      </c>
      <c r="D294">
        <f t="shared" si="17"/>
        <v>11</v>
      </c>
      <c r="E294" t="str">
        <f t="shared" si="18"/>
        <v>Novembro</v>
      </c>
      <c r="F294">
        <f t="shared" si="19"/>
        <v>1988</v>
      </c>
      <c r="G294" t="str">
        <f>IF(AND(MENU!$AD$18='Juros '!E294,MENU!$AE$19='Juros '!F294),"OK","NÃO OK")</f>
        <v>NÃO OK</v>
      </c>
      <c r="H294" s="37" t="b">
        <f>IF(MENU!$C$10=2027,IF(G294="OK",SUM(B294:$B$690),0))</f>
        <v>0</v>
      </c>
      <c r="I294" s="37" t="b">
        <f>IF(MENU!$C$10=2026,IF(G294="OK",SUM(B294:$B$690),0))</f>
        <v>0</v>
      </c>
      <c r="J294" s="37" t="b">
        <f>IF(MENU!$C$10=2025,IF(G294="OK",SUM(B294:$B$690),0))</f>
        <v>0</v>
      </c>
      <c r="K294" s="37" t="b">
        <f>IF(MENU!$C$10=2024,IF(G294="OK",SUM(B294:$B$690),0))</f>
        <v>0</v>
      </c>
      <c r="L294" s="37" t="b">
        <f>IF(MENU!$C$10=2023,IF(G294="OK",SUM(B294:$B$690),0))</f>
        <v>0</v>
      </c>
      <c r="M294" s="37" t="b">
        <f>IF(MENU!$C$10=2022,IF(G294="OK",SUM(B294:$B$685),0))</f>
        <v>0</v>
      </c>
      <c r="N294" s="37" t="b">
        <f>IF(MENU!$C$10=2021,IF(G294="OK",SUM(B294:$B$673),0))</f>
        <v>0</v>
      </c>
      <c r="O294" s="37" t="b">
        <f>IF(MENU!$C$10=2020,IF(G294="OK",SUM(B294:$B$661,$B$680:$B$690),0))</f>
        <v>0</v>
      </c>
      <c r="P294" s="37" t="b">
        <f>IF(MENU!$C$10=2019,IF(G294="OK",SUM(B294:$B$649,$B$668:$B$690),0))</f>
        <v>0</v>
      </c>
      <c r="Q294">
        <f>IF(MENU!$C$10=2018,IF(G294="OK",SUM(B294:$B$637,$B$656:$B$690),0))</f>
        <v>0</v>
      </c>
      <c r="S294" t="e">
        <f>IF(AND(#REF!='Juros '!E294,#REF!='Juros '!F294),"OK","NÃO OK")</f>
        <v>#REF!</v>
      </c>
      <c r="T294" s="37" t="e">
        <f>IF(#REF!=2020,IF(S294="OK",SUM(B294:$B$661,$B$680:$B$690),0))</f>
        <v>#REF!</v>
      </c>
      <c r="V294" t="e">
        <f>IF(AND(#REF!='Juros '!E294,#REF!='Juros '!F294),"OK","NÃO OK")</f>
        <v>#REF!</v>
      </c>
      <c r="W294" s="37" t="e">
        <f>IF(#REF!=2020,IF(V294="OK",SUM($B294:B$661,$B$680:$B$690),0))</f>
        <v>#REF!</v>
      </c>
      <c r="Y294" t="e">
        <f>IF(AND(#REF!='Juros '!E294,#REF!='Juros '!F294),"OK","NÃO OK")</f>
        <v>#REF!</v>
      </c>
      <c r="Z294" s="37" t="e">
        <f>IF(#REF!=2020,IF(Y294="OK",SUM($B294:B$661,$B$680:$B$690),0))</f>
        <v>#REF!</v>
      </c>
    </row>
    <row r="295" spans="1:26">
      <c r="A295" s="31">
        <v>32478</v>
      </c>
      <c r="B295" s="32">
        <v>5.0000000000000001E-3</v>
      </c>
      <c r="C295">
        <f t="shared" si="16"/>
        <v>12</v>
      </c>
      <c r="D295">
        <f t="shared" si="17"/>
        <v>12</v>
      </c>
      <c r="E295" t="str">
        <f t="shared" si="18"/>
        <v>Dezembro</v>
      </c>
      <c r="F295">
        <f t="shared" si="19"/>
        <v>1988</v>
      </c>
      <c r="G295" t="str">
        <f>IF(AND(MENU!$AD$18='Juros '!E295,MENU!$AE$19='Juros '!F295),"OK","NÃO OK")</f>
        <v>NÃO OK</v>
      </c>
      <c r="H295" s="37" t="b">
        <f>IF(MENU!$C$10=2027,IF(G295="OK",SUM(B295:$B$690),0))</f>
        <v>0</v>
      </c>
      <c r="I295" s="37" t="b">
        <f>IF(MENU!$C$10=2026,IF(G295="OK",SUM(B295:$B$690),0))</f>
        <v>0</v>
      </c>
      <c r="J295" s="37" t="b">
        <f>IF(MENU!$C$10=2025,IF(G295="OK",SUM(B295:$B$690),0))</f>
        <v>0</v>
      </c>
      <c r="K295" s="37" t="b">
        <f>IF(MENU!$C$10=2024,IF(G295="OK",SUM(B295:$B$690),0))</f>
        <v>0</v>
      </c>
      <c r="L295" s="37" t="b">
        <f>IF(MENU!$C$10=2023,IF(G295="OK",SUM(B295:$B$690),0))</f>
        <v>0</v>
      </c>
      <c r="M295" s="37" t="b">
        <f>IF(MENU!$C$10=2022,IF(G295="OK",SUM(B295:$B$685),0))</f>
        <v>0</v>
      </c>
      <c r="N295" s="37" t="b">
        <f>IF(MENU!$C$10=2021,IF(G295="OK",SUM(B295:$B$673),0))</f>
        <v>0</v>
      </c>
      <c r="O295" s="37" t="b">
        <f>IF(MENU!$C$10=2020,IF(G295="OK",SUM(B295:$B$661,$B$680:$B$690),0))</f>
        <v>0</v>
      </c>
      <c r="P295" s="37" t="b">
        <f>IF(MENU!$C$10=2019,IF(G295="OK",SUM(B295:$B$649,$B$668:$B$690),0))</f>
        <v>0</v>
      </c>
      <c r="Q295">
        <f>IF(MENU!$C$10=2018,IF(G295="OK",SUM(B295:$B$637,$B$656:$B$690),0))</f>
        <v>0</v>
      </c>
      <c r="S295" t="e">
        <f>IF(AND(#REF!='Juros '!E295,#REF!='Juros '!F295),"OK","NÃO OK")</f>
        <v>#REF!</v>
      </c>
      <c r="T295" s="37" t="e">
        <f>IF(#REF!=2020,IF(S295="OK",SUM(B295:$B$661,$B$680:$B$690),0))</f>
        <v>#REF!</v>
      </c>
      <c r="V295" t="e">
        <f>IF(AND(#REF!='Juros '!E295,#REF!='Juros '!F295),"OK","NÃO OK")</f>
        <v>#REF!</v>
      </c>
      <c r="W295" s="37" t="e">
        <f>IF(#REF!=2020,IF(V295="OK",SUM($B295:B$661,$B$680:$B$690),0))</f>
        <v>#REF!</v>
      </c>
      <c r="Y295" t="e">
        <f>IF(AND(#REF!='Juros '!E295,#REF!='Juros '!F295),"OK","NÃO OK")</f>
        <v>#REF!</v>
      </c>
      <c r="Z295" s="37" t="e">
        <f>IF(#REF!=2020,IF(Y295="OK",SUM($B295:B$661,$B$680:$B$690),0))</f>
        <v>#REF!</v>
      </c>
    </row>
    <row r="296" spans="1:26">
      <c r="A296" s="31">
        <v>32509</v>
      </c>
      <c r="B296" s="32">
        <v>5.0000000000000001E-3</v>
      </c>
      <c r="C296">
        <f t="shared" si="16"/>
        <v>1</v>
      </c>
      <c r="D296">
        <f t="shared" si="17"/>
        <v>1</v>
      </c>
      <c r="E296" t="str">
        <f t="shared" si="18"/>
        <v>Janeiro</v>
      </c>
      <c r="F296">
        <f t="shared" si="19"/>
        <v>1989</v>
      </c>
      <c r="G296" t="str">
        <f>IF(AND(MENU!$AD$18='Juros '!E296,MENU!$AE$19='Juros '!F296),"OK","NÃO OK")</f>
        <v>NÃO OK</v>
      </c>
      <c r="H296" s="37" t="b">
        <f>IF(MENU!$C$10=2027,IF(G296="OK",SUM(B296:$B$690),0))</f>
        <v>0</v>
      </c>
      <c r="I296" s="37" t="b">
        <f>IF(MENU!$C$10=2026,IF(G296="OK",SUM(B296:$B$690),0))</f>
        <v>0</v>
      </c>
      <c r="J296" s="37" t="b">
        <f>IF(MENU!$C$10=2025,IF(G296="OK",SUM(B296:$B$690),0))</f>
        <v>0</v>
      </c>
      <c r="K296" s="37" t="b">
        <f>IF(MENU!$C$10=2024,IF(G296="OK",SUM(B296:$B$690),0))</f>
        <v>0</v>
      </c>
      <c r="L296" s="37" t="b">
        <f>IF(MENU!$C$10=2023,IF(G296="OK",SUM(B296:$B$690),0))</f>
        <v>0</v>
      </c>
      <c r="M296" s="37" t="b">
        <f>IF(MENU!$C$10=2022,IF(G296="OK",SUM(B296:$B$685),0))</f>
        <v>0</v>
      </c>
      <c r="N296" s="37" t="b">
        <f>IF(MENU!$C$10=2021,IF(G296="OK",SUM(B296:$B$673),0))</f>
        <v>0</v>
      </c>
      <c r="O296" s="37" t="b">
        <f>IF(MENU!$C$10=2020,IF(G296="OK",SUM(B296:$B$661,$B$680:$B$690),0))</f>
        <v>0</v>
      </c>
      <c r="P296" s="37" t="b">
        <f>IF(MENU!$C$10=2019,IF(G296="OK",SUM(B296:$B$649,$B$668:$B$690),0))</f>
        <v>0</v>
      </c>
      <c r="Q296">
        <f>IF(MENU!$C$10=2018,IF(G296="OK",SUM(B296:$B$637,$B$656:$B$690),0))</f>
        <v>0</v>
      </c>
      <c r="S296" t="e">
        <f>IF(AND(#REF!='Juros '!E296,#REF!='Juros '!F296),"OK","NÃO OK")</f>
        <v>#REF!</v>
      </c>
      <c r="T296" s="37" t="e">
        <f>IF(#REF!=2020,IF(S296="OK",SUM(B296:$B$661,$B$680:$B$690),0))</f>
        <v>#REF!</v>
      </c>
      <c r="V296" t="e">
        <f>IF(AND(#REF!='Juros '!E296,#REF!='Juros '!F296),"OK","NÃO OK")</f>
        <v>#REF!</v>
      </c>
      <c r="W296" s="37" t="e">
        <f>IF(#REF!=2020,IF(V296="OK",SUM($B296:B$661,$B$680:$B$690),0))</f>
        <v>#REF!</v>
      </c>
      <c r="Y296" t="e">
        <f>IF(AND(#REF!='Juros '!E296,#REF!='Juros '!F296),"OK","NÃO OK")</f>
        <v>#REF!</v>
      </c>
      <c r="Z296" s="37" t="e">
        <f>IF(#REF!=2020,IF(Y296="OK",SUM($B296:B$661,$B$680:$B$690),0))</f>
        <v>#REF!</v>
      </c>
    </row>
    <row r="297" spans="1:26">
      <c r="A297" s="31">
        <v>32540</v>
      </c>
      <c r="B297" s="32">
        <v>5.0000000000000001E-3</v>
      </c>
      <c r="C297">
        <f t="shared" si="16"/>
        <v>2</v>
      </c>
      <c r="D297">
        <f t="shared" si="17"/>
        <v>2</v>
      </c>
      <c r="E297" t="str">
        <f t="shared" si="18"/>
        <v>Fevereiro</v>
      </c>
      <c r="F297">
        <f t="shared" si="19"/>
        <v>1989</v>
      </c>
      <c r="G297" t="str">
        <f>IF(AND(MENU!$AD$18='Juros '!E297,MENU!$AE$19='Juros '!F297),"OK","NÃO OK")</f>
        <v>NÃO OK</v>
      </c>
      <c r="H297" s="37" t="b">
        <f>IF(MENU!$C$10=2027,IF(G297="OK",SUM(B297:$B$690),0))</f>
        <v>0</v>
      </c>
      <c r="I297" s="37" t="b">
        <f>IF(MENU!$C$10=2026,IF(G297="OK",SUM(B297:$B$690),0))</f>
        <v>0</v>
      </c>
      <c r="J297" s="37" t="b">
        <f>IF(MENU!$C$10=2025,IF(G297="OK",SUM(B297:$B$690),0))</f>
        <v>0</v>
      </c>
      <c r="K297" s="37" t="b">
        <f>IF(MENU!$C$10=2024,IF(G297="OK",SUM(B297:$B$690),0))</f>
        <v>0</v>
      </c>
      <c r="L297" s="37" t="b">
        <f>IF(MENU!$C$10=2023,IF(G297="OK",SUM(B297:$B$690),0))</f>
        <v>0</v>
      </c>
      <c r="M297" s="37" t="b">
        <f>IF(MENU!$C$10=2022,IF(G297="OK",SUM(B297:$B$685),0))</f>
        <v>0</v>
      </c>
      <c r="N297" s="37" t="b">
        <f>IF(MENU!$C$10=2021,IF(G297="OK",SUM(B297:$B$673),0))</f>
        <v>0</v>
      </c>
      <c r="O297" s="37" t="b">
        <f>IF(MENU!$C$10=2020,IF(G297="OK",SUM(B297:$B$661,$B$680:$B$690),0))</f>
        <v>0</v>
      </c>
      <c r="P297" s="37" t="b">
        <f>IF(MENU!$C$10=2019,IF(G297="OK",SUM(B297:$B$649,$B$668:$B$690),0))</f>
        <v>0</v>
      </c>
      <c r="Q297">
        <f>IF(MENU!$C$10=2018,IF(G297="OK",SUM(B297:$B$637,$B$656:$B$690),0))</f>
        <v>0</v>
      </c>
      <c r="S297" t="e">
        <f>IF(AND(#REF!='Juros '!E297,#REF!='Juros '!F297),"OK","NÃO OK")</f>
        <v>#REF!</v>
      </c>
      <c r="T297" s="37" t="e">
        <f>IF(#REF!=2020,IF(S297="OK",SUM(B297:$B$661,$B$680:$B$690),0))</f>
        <v>#REF!</v>
      </c>
      <c r="V297" t="e">
        <f>IF(AND(#REF!='Juros '!E297,#REF!='Juros '!F297),"OK","NÃO OK")</f>
        <v>#REF!</v>
      </c>
      <c r="W297" s="37" t="e">
        <f>IF(#REF!=2020,IF(V297="OK",SUM($B297:B$661,$B$680:$B$690),0))</f>
        <v>#REF!</v>
      </c>
      <c r="Y297" t="e">
        <f>IF(AND(#REF!='Juros '!E297,#REF!='Juros '!F297),"OK","NÃO OK")</f>
        <v>#REF!</v>
      </c>
      <c r="Z297" s="37" t="e">
        <f>IF(#REF!=2020,IF(Y297="OK",SUM($B297:B$661,$B$680:$B$690),0))</f>
        <v>#REF!</v>
      </c>
    </row>
    <row r="298" spans="1:26">
      <c r="A298" s="31">
        <v>32568</v>
      </c>
      <c r="B298" s="32">
        <v>5.0000000000000001E-3</v>
      </c>
      <c r="C298">
        <f t="shared" si="16"/>
        <v>3</v>
      </c>
      <c r="D298">
        <f t="shared" si="17"/>
        <v>3</v>
      </c>
      <c r="E298" t="str">
        <f t="shared" si="18"/>
        <v>Março</v>
      </c>
      <c r="F298">
        <f t="shared" si="19"/>
        <v>1989</v>
      </c>
      <c r="G298" t="str">
        <f>IF(AND(MENU!$AD$18='Juros '!E298,MENU!$AE$19='Juros '!F298),"OK","NÃO OK")</f>
        <v>NÃO OK</v>
      </c>
      <c r="H298" s="37" t="b">
        <f>IF(MENU!$C$10=2027,IF(G298="OK",SUM(B298:$B$690),0))</f>
        <v>0</v>
      </c>
      <c r="I298" s="37" t="b">
        <f>IF(MENU!$C$10=2026,IF(G298="OK",SUM(B298:$B$690),0))</f>
        <v>0</v>
      </c>
      <c r="J298" s="37" t="b">
        <f>IF(MENU!$C$10=2025,IF(G298="OK",SUM(B298:$B$690),0))</f>
        <v>0</v>
      </c>
      <c r="K298" s="37" t="b">
        <f>IF(MENU!$C$10=2024,IF(G298="OK",SUM(B298:$B$690),0))</f>
        <v>0</v>
      </c>
      <c r="L298" s="37" t="b">
        <f>IF(MENU!$C$10=2023,IF(G298="OK",SUM(B298:$B$690),0))</f>
        <v>0</v>
      </c>
      <c r="M298" s="37" t="b">
        <f>IF(MENU!$C$10=2022,IF(G298="OK",SUM(B298:$B$685),0))</f>
        <v>0</v>
      </c>
      <c r="N298" s="37" t="b">
        <f>IF(MENU!$C$10=2021,IF(G298="OK",SUM(B298:$B$673),0))</f>
        <v>0</v>
      </c>
      <c r="O298" s="37" t="b">
        <f>IF(MENU!$C$10=2020,IF(G298="OK",SUM(B298:$B$661,$B$680:$B$690),0))</f>
        <v>0</v>
      </c>
      <c r="P298" s="37" t="b">
        <f>IF(MENU!$C$10=2019,IF(G298="OK",SUM(B298:$B$649,$B$668:$B$690),0))</f>
        <v>0</v>
      </c>
      <c r="Q298">
        <f>IF(MENU!$C$10=2018,IF(G298="OK",SUM(B298:$B$637,$B$656:$B$690),0))</f>
        <v>0</v>
      </c>
      <c r="S298" t="e">
        <f>IF(AND(#REF!='Juros '!E298,#REF!='Juros '!F298),"OK","NÃO OK")</f>
        <v>#REF!</v>
      </c>
      <c r="T298" s="37" t="e">
        <f>IF(#REF!=2020,IF(S298="OK",SUM(B298:$B$661,$B$680:$B$690),0))</f>
        <v>#REF!</v>
      </c>
      <c r="V298" t="e">
        <f>IF(AND(#REF!='Juros '!E298,#REF!='Juros '!F298),"OK","NÃO OK")</f>
        <v>#REF!</v>
      </c>
      <c r="W298" s="37" t="e">
        <f>IF(#REF!=2020,IF(V298="OK",SUM($B298:B$661,$B$680:$B$690),0))</f>
        <v>#REF!</v>
      </c>
      <c r="Y298" t="e">
        <f>IF(AND(#REF!='Juros '!E298,#REF!='Juros '!F298),"OK","NÃO OK")</f>
        <v>#REF!</v>
      </c>
      <c r="Z298" s="37" t="e">
        <f>IF(#REF!=2020,IF(Y298="OK",SUM($B298:B$661,$B$680:$B$690),0))</f>
        <v>#REF!</v>
      </c>
    </row>
    <row r="299" spans="1:26">
      <c r="A299" s="31">
        <v>32599</v>
      </c>
      <c r="B299" s="32">
        <v>5.0000000000000001E-3</v>
      </c>
      <c r="C299">
        <f t="shared" si="16"/>
        <v>4</v>
      </c>
      <c r="D299">
        <f t="shared" si="17"/>
        <v>4</v>
      </c>
      <c r="E299" t="str">
        <f t="shared" si="18"/>
        <v>Abril</v>
      </c>
      <c r="F299">
        <f t="shared" si="19"/>
        <v>1989</v>
      </c>
      <c r="G299" t="str">
        <f>IF(AND(MENU!$AD$18='Juros '!E299,MENU!$AE$19='Juros '!F299),"OK","NÃO OK")</f>
        <v>NÃO OK</v>
      </c>
      <c r="H299" s="37" t="b">
        <f>IF(MENU!$C$10=2027,IF(G299="OK",SUM(B299:$B$690),0))</f>
        <v>0</v>
      </c>
      <c r="I299" s="37" t="b">
        <f>IF(MENU!$C$10=2026,IF(G299="OK",SUM(B299:$B$690),0))</f>
        <v>0</v>
      </c>
      <c r="J299" s="37" t="b">
        <f>IF(MENU!$C$10=2025,IF(G299="OK",SUM(B299:$B$690),0))</f>
        <v>0</v>
      </c>
      <c r="K299" s="37" t="b">
        <f>IF(MENU!$C$10=2024,IF(G299="OK",SUM(B299:$B$690),0))</f>
        <v>0</v>
      </c>
      <c r="L299" s="37" t="b">
        <f>IF(MENU!$C$10=2023,IF(G299="OK",SUM(B299:$B$690),0))</f>
        <v>0</v>
      </c>
      <c r="M299" s="37" t="b">
        <f>IF(MENU!$C$10=2022,IF(G299="OK",SUM(B299:$B$685),0))</f>
        <v>0</v>
      </c>
      <c r="N299" s="37" t="b">
        <f>IF(MENU!$C$10=2021,IF(G299="OK",SUM(B299:$B$673),0))</f>
        <v>0</v>
      </c>
      <c r="O299" s="37" t="b">
        <f>IF(MENU!$C$10=2020,IF(G299="OK",SUM(B299:$B$661,$B$680:$B$690),0))</f>
        <v>0</v>
      </c>
      <c r="P299" s="37" t="b">
        <f>IF(MENU!$C$10=2019,IF(G299="OK",SUM(B299:$B$649,$B$668:$B$690),0))</f>
        <v>0</v>
      </c>
      <c r="Q299">
        <f>IF(MENU!$C$10=2018,IF(G299="OK",SUM(B299:$B$637,$B$656:$B$690),0))</f>
        <v>0</v>
      </c>
      <c r="S299" t="e">
        <f>IF(AND(#REF!='Juros '!E299,#REF!='Juros '!F299),"OK","NÃO OK")</f>
        <v>#REF!</v>
      </c>
      <c r="T299" s="37" t="e">
        <f>IF(#REF!=2020,IF(S299="OK",SUM(B299:$B$661,$B$680:$B$690),0))</f>
        <v>#REF!</v>
      </c>
      <c r="V299" t="e">
        <f>IF(AND(#REF!='Juros '!E299,#REF!='Juros '!F299),"OK","NÃO OK")</f>
        <v>#REF!</v>
      </c>
      <c r="W299" s="37" t="e">
        <f>IF(#REF!=2020,IF(V299="OK",SUM($B299:B$661,$B$680:$B$690),0))</f>
        <v>#REF!</v>
      </c>
      <c r="Y299" t="e">
        <f>IF(AND(#REF!='Juros '!E299,#REF!='Juros '!F299),"OK","NÃO OK")</f>
        <v>#REF!</v>
      </c>
      <c r="Z299" s="37" t="e">
        <f>IF(#REF!=2020,IF(Y299="OK",SUM($B299:B$661,$B$680:$B$690),0))</f>
        <v>#REF!</v>
      </c>
    </row>
    <row r="300" spans="1:26">
      <c r="A300" s="31">
        <v>32629</v>
      </c>
      <c r="B300" s="32">
        <v>5.0000000000000001E-3</v>
      </c>
      <c r="C300">
        <f t="shared" si="16"/>
        <v>5</v>
      </c>
      <c r="D300">
        <f t="shared" si="17"/>
        <v>5</v>
      </c>
      <c r="E300" t="str">
        <f t="shared" si="18"/>
        <v>Maio</v>
      </c>
      <c r="F300">
        <f t="shared" si="19"/>
        <v>1989</v>
      </c>
      <c r="G300" t="str">
        <f>IF(AND(MENU!$AD$18='Juros '!E300,MENU!$AE$19='Juros '!F300),"OK","NÃO OK")</f>
        <v>NÃO OK</v>
      </c>
      <c r="H300" s="37" t="b">
        <f>IF(MENU!$C$10=2027,IF(G300="OK",SUM(B300:$B$690),0))</f>
        <v>0</v>
      </c>
      <c r="I300" s="37" t="b">
        <f>IF(MENU!$C$10=2026,IF(G300="OK",SUM(B300:$B$690),0))</f>
        <v>0</v>
      </c>
      <c r="J300" s="37" t="b">
        <f>IF(MENU!$C$10=2025,IF(G300="OK",SUM(B300:$B$690),0))</f>
        <v>0</v>
      </c>
      <c r="K300" s="37" t="b">
        <f>IF(MENU!$C$10=2024,IF(G300="OK",SUM(B300:$B$690),0))</f>
        <v>0</v>
      </c>
      <c r="L300" s="37" t="b">
        <f>IF(MENU!$C$10=2023,IF(G300="OK",SUM(B300:$B$690),0))</f>
        <v>0</v>
      </c>
      <c r="M300" s="37" t="b">
        <f>IF(MENU!$C$10=2022,IF(G300="OK",SUM(B300:$B$685),0))</f>
        <v>0</v>
      </c>
      <c r="N300" s="37" t="b">
        <f>IF(MENU!$C$10=2021,IF(G300="OK",SUM(B300:$B$673),0))</f>
        <v>0</v>
      </c>
      <c r="O300" s="37" t="b">
        <f>IF(MENU!$C$10=2020,IF(G300="OK",SUM(B300:$B$661,$B$680:$B$690),0))</f>
        <v>0</v>
      </c>
      <c r="P300" s="37" t="b">
        <f>IF(MENU!$C$10=2019,IF(G300="OK",SUM(B300:$B$649,$B$668:$B$690),0))</f>
        <v>0</v>
      </c>
      <c r="Q300">
        <f>IF(MENU!$C$10=2018,IF(G300="OK",SUM(B300:$B$637,$B$656:$B$690),0))</f>
        <v>0</v>
      </c>
      <c r="S300" t="e">
        <f>IF(AND(#REF!='Juros '!E300,#REF!='Juros '!F300),"OK","NÃO OK")</f>
        <v>#REF!</v>
      </c>
      <c r="T300" s="37" t="e">
        <f>IF(#REF!=2020,IF(S300="OK",SUM(B300:$B$661,$B$680:$B$690),0))</f>
        <v>#REF!</v>
      </c>
      <c r="V300" t="e">
        <f>IF(AND(#REF!='Juros '!E300,#REF!='Juros '!F300),"OK","NÃO OK")</f>
        <v>#REF!</v>
      </c>
      <c r="W300" s="37" t="e">
        <f>IF(#REF!=2020,IF(V300="OK",SUM($B300:B$661,$B$680:$B$690),0))</f>
        <v>#REF!</v>
      </c>
      <c r="Y300" t="e">
        <f>IF(AND(#REF!='Juros '!E300,#REF!='Juros '!F300),"OK","NÃO OK")</f>
        <v>#REF!</v>
      </c>
      <c r="Z300" s="37" t="e">
        <f>IF(#REF!=2020,IF(Y300="OK",SUM($B300:B$661,$B$680:$B$690),0))</f>
        <v>#REF!</v>
      </c>
    </row>
    <row r="301" spans="1:26">
      <c r="A301" s="31">
        <v>32660</v>
      </c>
      <c r="B301" s="32">
        <v>5.0000000000000001E-3</v>
      </c>
      <c r="C301">
        <f t="shared" si="16"/>
        <v>6</v>
      </c>
      <c r="D301">
        <f t="shared" si="17"/>
        <v>6</v>
      </c>
      <c r="E301" t="str">
        <f t="shared" si="18"/>
        <v>Junho</v>
      </c>
      <c r="F301">
        <f t="shared" si="19"/>
        <v>1989</v>
      </c>
      <c r="G301" t="str">
        <f>IF(AND(MENU!$AD$18='Juros '!E301,MENU!$AE$19='Juros '!F301),"OK","NÃO OK")</f>
        <v>NÃO OK</v>
      </c>
      <c r="H301" s="37" t="b">
        <f>IF(MENU!$C$10=2027,IF(G301="OK",SUM(B301:$B$690),0))</f>
        <v>0</v>
      </c>
      <c r="I301" s="37" t="b">
        <f>IF(MENU!$C$10=2026,IF(G301="OK",SUM(B301:$B$690),0))</f>
        <v>0</v>
      </c>
      <c r="J301" s="37" t="b">
        <f>IF(MENU!$C$10=2025,IF(G301="OK",SUM(B301:$B$690),0))</f>
        <v>0</v>
      </c>
      <c r="K301" s="37" t="b">
        <f>IF(MENU!$C$10=2024,IF(G301="OK",SUM(B301:$B$690),0))</f>
        <v>0</v>
      </c>
      <c r="L301" s="37" t="b">
        <f>IF(MENU!$C$10=2023,IF(G301="OK",SUM(B301:$B$690),0))</f>
        <v>0</v>
      </c>
      <c r="M301" s="37" t="b">
        <f>IF(MENU!$C$10=2022,IF(G301="OK",SUM(B301:$B$685),0))</f>
        <v>0</v>
      </c>
      <c r="N301" s="37" t="b">
        <f>IF(MENU!$C$10=2021,IF(G301="OK",SUM(B301:$B$673),0))</f>
        <v>0</v>
      </c>
      <c r="O301" s="37" t="b">
        <f>IF(MENU!$C$10=2020,IF(G301="OK",SUM(B301:$B$661,$B$680:$B$690),0))</f>
        <v>0</v>
      </c>
      <c r="P301" s="37" t="b">
        <f>IF(MENU!$C$10=2019,IF(G301="OK",SUM(B301:$B$649,$B$668:$B$690),0))</f>
        <v>0</v>
      </c>
      <c r="Q301">
        <f>IF(MENU!$C$10=2018,IF(G301="OK",SUM(B301:$B$637,$B$656:$B$690),0))</f>
        <v>0</v>
      </c>
      <c r="S301" t="e">
        <f>IF(AND(#REF!='Juros '!E301,#REF!='Juros '!F301),"OK","NÃO OK")</f>
        <v>#REF!</v>
      </c>
      <c r="T301" s="37" t="e">
        <f>IF(#REF!=2020,IF(S301="OK",SUM(B301:$B$661,$B$680:$B$690),0))</f>
        <v>#REF!</v>
      </c>
      <c r="V301" t="e">
        <f>IF(AND(#REF!='Juros '!E301,#REF!='Juros '!F301),"OK","NÃO OK")</f>
        <v>#REF!</v>
      </c>
      <c r="W301" s="37" t="e">
        <f>IF(#REF!=2020,IF(V301="OK",SUM($B301:B$661,$B$680:$B$690),0))</f>
        <v>#REF!</v>
      </c>
      <c r="Y301" t="e">
        <f>IF(AND(#REF!='Juros '!E301,#REF!='Juros '!F301),"OK","NÃO OK")</f>
        <v>#REF!</v>
      </c>
      <c r="Z301" s="37" t="e">
        <f>IF(#REF!=2020,IF(Y301="OK",SUM($B301:B$661,$B$680:$B$690),0))</f>
        <v>#REF!</v>
      </c>
    </row>
    <row r="302" spans="1:26">
      <c r="A302" s="31">
        <v>32690</v>
      </c>
      <c r="B302" s="32">
        <v>5.0000000000000001E-3</v>
      </c>
      <c r="C302">
        <f t="shared" si="16"/>
        <v>7</v>
      </c>
      <c r="D302">
        <f t="shared" si="17"/>
        <v>7</v>
      </c>
      <c r="E302" t="str">
        <f t="shared" si="18"/>
        <v>Julho</v>
      </c>
      <c r="F302">
        <f t="shared" si="19"/>
        <v>1989</v>
      </c>
      <c r="G302" t="str">
        <f>IF(AND(MENU!$AD$18='Juros '!E302,MENU!$AE$19='Juros '!F302),"OK","NÃO OK")</f>
        <v>NÃO OK</v>
      </c>
      <c r="H302" s="37" t="b">
        <f>IF(MENU!$C$10=2027,IF(G302="OK",SUM(B302:$B$690),0))</f>
        <v>0</v>
      </c>
      <c r="I302" s="37" t="b">
        <f>IF(MENU!$C$10=2026,IF(G302="OK",SUM(B302:$B$690),0))</f>
        <v>0</v>
      </c>
      <c r="J302" s="37" t="b">
        <f>IF(MENU!$C$10=2025,IF(G302="OK",SUM(B302:$B$690),0))</f>
        <v>0</v>
      </c>
      <c r="K302" s="37" t="b">
        <f>IF(MENU!$C$10=2024,IF(G302="OK",SUM(B302:$B$690),0))</f>
        <v>0</v>
      </c>
      <c r="L302" s="37" t="b">
        <f>IF(MENU!$C$10=2023,IF(G302="OK",SUM(B302:$B$690),0))</f>
        <v>0</v>
      </c>
      <c r="M302" s="37" t="b">
        <f>IF(MENU!$C$10=2022,IF(G302="OK",SUM(B302:$B$685),0))</f>
        <v>0</v>
      </c>
      <c r="N302" s="37" t="b">
        <f>IF(MENU!$C$10=2021,IF(G302="OK",SUM(B302:$B$673),0))</f>
        <v>0</v>
      </c>
      <c r="O302" s="37" t="b">
        <f>IF(MENU!$C$10=2020,IF(G302="OK",SUM(B302:$B$661,$B$680:$B$690),0))</f>
        <v>0</v>
      </c>
      <c r="P302" s="37" t="b">
        <f>IF(MENU!$C$10=2019,IF(G302="OK",SUM(B302:$B$649,$B$668:$B$690),0))</f>
        <v>0</v>
      </c>
      <c r="Q302">
        <f>IF(MENU!$C$10=2018,IF(G302="OK",SUM(B302:$B$637,$B$656:$B$690),0))</f>
        <v>0</v>
      </c>
      <c r="S302" t="e">
        <f>IF(AND(#REF!='Juros '!E302,#REF!='Juros '!F302),"OK","NÃO OK")</f>
        <v>#REF!</v>
      </c>
      <c r="T302" s="37" t="e">
        <f>IF(#REF!=2020,IF(S302="OK",SUM(B302:$B$661,$B$680:$B$690),0))</f>
        <v>#REF!</v>
      </c>
      <c r="V302" t="e">
        <f>IF(AND(#REF!='Juros '!E302,#REF!='Juros '!F302),"OK","NÃO OK")</f>
        <v>#REF!</v>
      </c>
      <c r="W302" s="37" t="e">
        <f>IF(#REF!=2020,IF(V302="OK",SUM($B302:B$661,$B$680:$B$690),0))</f>
        <v>#REF!</v>
      </c>
      <c r="Y302" t="e">
        <f>IF(AND(#REF!='Juros '!E302,#REF!='Juros '!F302),"OK","NÃO OK")</f>
        <v>#REF!</v>
      </c>
      <c r="Z302" s="37" t="e">
        <f>IF(#REF!=2020,IF(Y302="OK",SUM($B302:B$661,$B$680:$B$690),0))</f>
        <v>#REF!</v>
      </c>
    </row>
    <row r="303" spans="1:26">
      <c r="A303" s="31">
        <v>32721</v>
      </c>
      <c r="B303" s="32">
        <v>5.0000000000000001E-3</v>
      </c>
      <c r="C303">
        <f t="shared" si="16"/>
        <v>8</v>
      </c>
      <c r="D303">
        <f t="shared" si="17"/>
        <v>8</v>
      </c>
      <c r="E303" t="str">
        <f t="shared" si="18"/>
        <v>Agosto</v>
      </c>
      <c r="F303">
        <f t="shared" si="19"/>
        <v>1989</v>
      </c>
      <c r="G303" t="str">
        <f>IF(AND(MENU!$AD$18='Juros '!E303,MENU!$AE$19='Juros '!F303),"OK","NÃO OK")</f>
        <v>NÃO OK</v>
      </c>
      <c r="H303" s="37" t="b">
        <f>IF(MENU!$C$10=2027,IF(G303="OK",SUM(B303:$B$690),0))</f>
        <v>0</v>
      </c>
      <c r="I303" s="37" t="b">
        <f>IF(MENU!$C$10=2026,IF(G303="OK",SUM(B303:$B$690),0))</f>
        <v>0</v>
      </c>
      <c r="J303" s="37" t="b">
        <f>IF(MENU!$C$10=2025,IF(G303="OK",SUM(B303:$B$690),0))</f>
        <v>0</v>
      </c>
      <c r="K303" s="37" t="b">
        <f>IF(MENU!$C$10=2024,IF(G303="OK",SUM(B303:$B$690),0))</f>
        <v>0</v>
      </c>
      <c r="L303" s="37" t="b">
        <f>IF(MENU!$C$10=2023,IF(G303="OK",SUM(B303:$B$690),0))</f>
        <v>0</v>
      </c>
      <c r="M303" s="37" t="b">
        <f>IF(MENU!$C$10=2022,IF(G303="OK",SUM(B303:$B$685),0))</f>
        <v>0</v>
      </c>
      <c r="N303" s="37" t="b">
        <f>IF(MENU!$C$10=2021,IF(G303="OK",SUM(B303:$B$673),0))</f>
        <v>0</v>
      </c>
      <c r="O303" s="37" t="b">
        <f>IF(MENU!$C$10=2020,IF(G303="OK",SUM(B303:$B$661,$B$680:$B$690),0))</f>
        <v>0</v>
      </c>
      <c r="P303" s="37" t="b">
        <f>IF(MENU!$C$10=2019,IF(G303="OK",SUM(B303:$B$649,$B$668:$B$690),0))</f>
        <v>0</v>
      </c>
      <c r="Q303">
        <f>IF(MENU!$C$10=2018,IF(G303="OK",SUM(B303:$B$637,$B$656:$B$690),0))</f>
        <v>0</v>
      </c>
      <c r="S303" t="e">
        <f>IF(AND(#REF!='Juros '!E303,#REF!='Juros '!F303),"OK","NÃO OK")</f>
        <v>#REF!</v>
      </c>
      <c r="T303" s="37" t="e">
        <f>IF(#REF!=2020,IF(S303="OK",SUM(B303:$B$661,$B$680:$B$690),0))</f>
        <v>#REF!</v>
      </c>
      <c r="V303" t="e">
        <f>IF(AND(#REF!='Juros '!E303,#REF!='Juros '!F303),"OK","NÃO OK")</f>
        <v>#REF!</v>
      </c>
      <c r="W303" s="37" t="e">
        <f>IF(#REF!=2020,IF(V303="OK",SUM($B303:B$661,$B$680:$B$690),0))</f>
        <v>#REF!</v>
      </c>
      <c r="Y303" t="e">
        <f>IF(AND(#REF!='Juros '!E303,#REF!='Juros '!F303),"OK","NÃO OK")</f>
        <v>#REF!</v>
      </c>
      <c r="Z303" s="37" t="e">
        <f>IF(#REF!=2020,IF(Y303="OK",SUM($B303:B$661,$B$680:$B$690),0))</f>
        <v>#REF!</v>
      </c>
    </row>
    <row r="304" spans="1:26">
      <c r="A304" s="31">
        <v>32752</v>
      </c>
      <c r="B304" s="32">
        <v>5.0000000000000001E-3</v>
      </c>
      <c r="C304">
        <f t="shared" si="16"/>
        <v>9</v>
      </c>
      <c r="D304">
        <f t="shared" si="17"/>
        <v>9</v>
      </c>
      <c r="E304" t="str">
        <f t="shared" si="18"/>
        <v>Setembro</v>
      </c>
      <c r="F304">
        <f t="shared" si="19"/>
        <v>1989</v>
      </c>
      <c r="G304" t="str">
        <f>IF(AND(MENU!$AD$18='Juros '!E304,MENU!$AE$19='Juros '!F304),"OK","NÃO OK")</f>
        <v>NÃO OK</v>
      </c>
      <c r="H304" s="37" t="b">
        <f>IF(MENU!$C$10=2027,IF(G304="OK",SUM(B304:$B$690),0))</f>
        <v>0</v>
      </c>
      <c r="I304" s="37" t="b">
        <f>IF(MENU!$C$10=2026,IF(G304="OK",SUM(B304:$B$690),0))</f>
        <v>0</v>
      </c>
      <c r="J304" s="37" t="b">
        <f>IF(MENU!$C$10=2025,IF(G304="OK",SUM(B304:$B$690),0))</f>
        <v>0</v>
      </c>
      <c r="K304" s="37" t="b">
        <f>IF(MENU!$C$10=2024,IF(G304="OK",SUM(B304:$B$690),0))</f>
        <v>0</v>
      </c>
      <c r="L304" s="37" t="b">
        <f>IF(MENU!$C$10=2023,IF(G304="OK",SUM(B304:$B$690),0))</f>
        <v>0</v>
      </c>
      <c r="M304" s="37" t="b">
        <f>IF(MENU!$C$10=2022,IF(G304="OK",SUM(B304:$B$685),0))</f>
        <v>0</v>
      </c>
      <c r="N304" s="37" t="b">
        <f>IF(MENU!$C$10=2021,IF(G304="OK",SUM(B304:$B$673),0))</f>
        <v>0</v>
      </c>
      <c r="O304" s="37" t="b">
        <f>IF(MENU!$C$10=2020,IF(G304="OK",SUM(B304:$B$661,$B$680:$B$690),0))</f>
        <v>0</v>
      </c>
      <c r="P304" s="37" t="b">
        <f>IF(MENU!$C$10=2019,IF(G304="OK",SUM(B304:$B$649,$B$668:$B$690),0))</f>
        <v>0</v>
      </c>
      <c r="Q304">
        <f>IF(MENU!$C$10=2018,IF(G304="OK",SUM(B304:$B$637,$B$656:$B$690),0))</f>
        <v>0</v>
      </c>
      <c r="S304" t="e">
        <f>IF(AND(#REF!='Juros '!E304,#REF!='Juros '!F304),"OK","NÃO OK")</f>
        <v>#REF!</v>
      </c>
      <c r="T304" s="37" t="e">
        <f>IF(#REF!=2020,IF(S304="OK",SUM(B304:$B$661,$B$680:$B$690),0))</f>
        <v>#REF!</v>
      </c>
      <c r="V304" t="e">
        <f>IF(AND(#REF!='Juros '!E304,#REF!='Juros '!F304),"OK","NÃO OK")</f>
        <v>#REF!</v>
      </c>
      <c r="W304" s="37" t="e">
        <f>IF(#REF!=2020,IF(V304="OK",SUM($B304:B$661,$B$680:$B$690),0))</f>
        <v>#REF!</v>
      </c>
      <c r="Y304" t="e">
        <f>IF(AND(#REF!='Juros '!E304,#REF!='Juros '!F304),"OK","NÃO OK")</f>
        <v>#REF!</v>
      </c>
      <c r="Z304" s="37" t="e">
        <f>IF(#REF!=2020,IF(Y304="OK",SUM($B304:B$661,$B$680:$B$690),0))</f>
        <v>#REF!</v>
      </c>
    </row>
    <row r="305" spans="1:26">
      <c r="A305" s="31">
        <v>32782</v>
      </c>
      <c r="B305" s="32">
        <v>5.0000000000000001E-3</v>
      </c>
      <c r="C305">
        <f t="shared" si="16"/>
        <v>10</v>
      </c>
      <c r="D305">
        <f t="shared" si="17"/>
        <v>10</v>
      </c>
      <c r="E305" t="str">
        <f t="shared" si="18"/>
        <v>Outubro</v>
      </c>
      <c r="F305">
        <f t="shared" si="19"/>
        <v>1989</v>
      </c>
      <c r="G305" t="str">
        <f>IF(AND(MENU!$AD$18='Juros '!E305,MENU!$AE$19='Juros '!F305),"OK","NÃO OK")</f>
        <v>NÃO OK</v>
      </c>
      <c r="H305" s="37" t="b">
        <f>IF(MENU!$C$10=2027,IF(G305="OK",SUM(B305:$B$690),0))</f>
        <v>0</v>
      </c>
      <c r="I305" s="37" t="b">
        <f>IF(MENU!$C$10=2026,IF(G305="OK",SUM(B305:$B$690),0))</f>
        <v>0</v>
      </c>
      <c r="J305" s="37" t="b">
        <f>IF(MENU!$C$10=2025,IF(G305="OK",SUM(B305:$B$690),0))</f>
        <v>0</v>
      </c>
      <c r="K305" s="37" t="b">
        <f>IF(MENU!$C$10=2024,IF(G305="OK",SUM(B305:$B$690),0))</f>
        <v>0</v>
      </c>
      <c r="L305" s="37" t="b">
        <f>IF(MENU!$C$10=2023,IF(G305="OK",SUM(B305:$B$690),0))</f>
        <v>0</v>
      </c>
      <c r="M305" s="37" t="b">
        <f>IF(MENU!$C$10=2022,IF(G305="OK",SUM(B305:$B$685),0))</f>
        <v>0</v>
      </c>
      <c r="N305" s="37" t="b">
        <f>IF(MENU!$C$10=2021,IF(G305="OK",SUM(B305:$B$673),0))</f>
        <v>0</v>
      </c>
      <c r="O305" s="37" t="b">
        <f>IF(MENU!$C$10=2020,IF(G305="OK",SUM(B305:$B$661,$B$680:$B$690),0))</f>
        <v>0</v>
      </c>
      <c r="P305" s="37" t="b">
        <f>IF(MENU!$C$10=2019,IF(G305="OK",SUM(B305:$B$649,$B$668:$B$690),0))</f>
        <v>0</v>
      </c>
      <c r="Q305">
        <f>IF(MENU!$C$10=2018,IF(G305="OK",SUM(B305:$B$637,$B$656:$B$690),0))</f>
        <v>0</v>
      </c>
      <c r="S305" t="e">
        <f>IF(AND(#REF!='Juros '!E305,#REF!='Juros '!F305),"OK","NÃO OK")</f>
        <v>#REF!</v>
      </c>
      <c r="T305" s="37" t="e">
        <f>IF(#REF!=2020,IF(S305="OK",SUM(B305:$B$661,$B$680:$B$690),0))</f>
        <v>#REF!</v>
      </c>
      <c r="V305" t="e">
        <f>IF(AND(#REF!='Juros '!E305,#REF!='Juros '!F305),"OK","NÃO OK")</f>
        <v>#REF!</v>
      </c>
      <c r="W305" s="37" t="e">
        <f>IF(#REF!=2020,IF(V305="OK",SUM($B305:B$661,$B$680:$B$690),0))</f>
        <v>#REF!</v>
      </c>
      <c r="Y305" t="e">
        <f>IF(AND(#REF!='Juros '!E305,#REF!='Juros '!F305),"OK","NÃO OK")</f>
        <v>#REF!</v>
      </c>
      <c r="Z305" s="37" t="e">
        <f>IF(#REF!=2020,IF(Y305="OK",SUM($B305:B$661,$B$680:$B$690),0))</f>
        <v>#REF!</v>
      </c>
    </row>
    <row r="306" spans="1:26">
      <c r="A306" s="31">
        <v>32813</v>
      </c>
      <c r="B306" s="32">
        <v>5.0000000000000001E-3</v>
      </c>
      <c r="C306">
        <f t="shared" si="16"/>
        <v>11</v>
      </c>
      <c r="D306">
        <f t="shared" si="17"/>
        <v>11</v>
      </c>
      <c r="E306" t="str">
        <f t="shared" si="18"/>
        <v>Novembro</v>
      </c>
      <c r="F306">
        <f t="shared" si="19"/>
        <v>1989</v>
      </c>
      <c r="G306" t="str">
        <f>IF(AND(MENU!$AD$18='Juros '!E306,MENU!$AE$19='Juros '!F306),"OK","NÃO OK")</f>
        <v>NÃO OK</v>
      </c>
      <c r="H306" s="37" t="b">
        <f>IF(MENU!$C$10=2027,IF(G306="OK",SUM(B306:$B$690),0))</f>
        <v>0</v>
      </c>
      <c r="I306" s="37" t="b">
        <f>IF(MENU!$C$10=2026,IF(G306="OK",SUM(B306:$B$690),0))</f>
        <v>0</v>
      </c>
      <c r="J306" s="37" t="b">
        <f>IF(MENU!$C$10=2025,IF(G306="OK",SUM(B306:$B$690),0))</f>
        <v>0</v>
      </c>
      <c r="K306" s="37" t="b">
        <f>IF(MENU!$C$10=2024,IF(G306="OK",SUM(B306:$B$690),0))</f>
        <v>0</v>
      </c>
      <c r="L306" s="37" t="b">
        <f>IF(MENU!$C$10=2023,IF(G306="OK",SUM(B306:$B$690),0))</f>
        <v>0</v>
      </c>
      <c r="M306" s="37" t="b">
        <f>IF(MENU!$C$10=2022,IF(G306="OK",SUM(B306:$B$685),0))</f>
        <v>0</v>
      </c>
      <c r="N306" s="37" t="b">
        <f>IF(MENU!$C$10=2021,IF(G306="OK",SUM(B306:$B$673),0))</f>
        <v>0</v>
      </c>
      <c r="O306" s="37" t="b">
        <f>IF(MENU!$C$10=2020,IF(G306="OK",SUM(B306:$B$661,$B$680:$B$690),0))</f>
        <v>0</v>
      </c>
      <c r="P306" s="37" t="b">
        <f>IF(MENU!$C$10=2019,IF(G306="OK",SUM(B306:$B$649,$B$668:$B$690),0))</f>
        <v>0</v>
      </c>
      <c r="Q306">
        <f>IF(MENU!$C$10=2018,IF(G306="OK",SUM(B306:$B$637,$B$656:$B$690),0))</f>
        <v>0</v>
      </c>
      <c r="S306" t="e">
        <f>IF(AND(#REF!='Juros '!E306,#REF!='Juros '!F306),"OK","NÃO OK")</f>
        <v>#REF!</v>
      </c>
      <c r="T306" s="37" t="e">
        <f>IF(#REF!=2020,IF(S306="OK",SUM(B306:$B$661,$B$680:$B$690),0))</f>
        <v>#REF!</v>
      </c>
      <c r="V306" t="e">
        <f>IF(AND(#REF!='Juros '!E306,#REF!='Juros '!F306),"OK","NÃO OK")</f>
        <v>#REF!</v>
      </c>
      <c r="W306" s="37" t="e">
        <f>IF(#REF!=2020,IF(V306="OK",SUM($B306:B$661,$B$680:$B$690),0))</f>
        <v>#REF!</v>
      </c>
      <c r="Y306" t="e">
        <f>IF(AND(#REF!='Juros '!E306,#REF!='Juros '!F306),"OK","NÃO OK")</f>
        <v>#REF!</v>
      </c>
      <c r="Z306" s="37" t="e">
        <f>IF(#REF!=2020,IF(Y306="OK",SUM($B306:B$661,$B$680:$B$690),0))</f>
        <v>#REF!</v>
      </c>
    </row>
    <row r="307" spans="1:26">
      <c r="A307" s="31">
        <v>32843</v>
      </c>
      <c r="B307" s="32">
        <v>5.0000000000000001E-3</v>
      </c>
      <c r="C307">
        <f t="shared" si="16"/>
        <v>12</v>
      </c>
      <c r="D307">
        <f t="shared" si="17"/>
        <v>12</v>
      </c>
      <c r="E307" t="str">
        <f t="shared" si="18"/>
        <v>Dezembro</v>
      </c>
      <c r="F307">
        <f t="shared" si="19"/>
        <v>1989</v>
      </c>
      <c r="G307" t="str">
        <f>IF(AND(MENU!$AD$18='Juros '!E307,MENU!$AE$19='Juros '!F307),"OK","NÃO OK")</f>
        <v>NÃO OK</v>
      </c>
      <c r="H307" s="37" t="b">
        <f>IF(MENU!$C$10=2027,IF(G307="OK",SUM(B307:$B$690),0))</f>
        <v>0</v>
      </c>
      <c r="I307" s="37" t="b">
        <f>IF(MENU!$C$10=2026,IF(G307="OK",SUM(B307:$B$690),0))</f>
        <v>0</v>
      </c>
      <c r="J307" s="37" t="b">
        <f>IF(MENU!$C$10=2025,IF(G307="OK",SUM(B307:$B$690),0))</f>
        <v>0</v>
      </c>
      <c r="K307" s="37" t="b">
        <f>IF(MENU!$C$10=2024,IF(G307="OK",SUM(B307:$B$690),0))</f>
        <v>0</v>
      </c>
      <c r="L307" s="37" t="b">
        <f>IF(MENU!$C$10=2023,IF(G307="OK",SUM(B307:$B$690),0))</f>
        <v>0</v>
      </c>
      <c r="M307" s="37" t="b">
        <f>IF(MENU!$C$10=2022,IF(G307="OK",SUM(B307:$B$685),0))</f>
        <v>0</v>
      </c>
      <c r="N307" s="37" t="b">
        <f>IF(MENU!$C$10=2021,IF(G307="OK",SUM(B307:$B$673),0))</f>
        <v>0</v>
      </c>
      <c r="O307" s="37" t="b">
        <f>IF(MENU!$C$10=2020,IF(G307="OK",SUM(B307:$B$661,$B$680:$B$690),0))</f>
        <v>0</v>
      </c>
      <c r="P307" s="37" t="b">
        <f>IF(MENU!$C$10=2019,IF(G307="OK",SUM(B307:$B$649,$B$668:$B$690),0))</f>
        <v>0</v>
      </c>
      <c r="Q307">
        <f>IF(MENU!$C$10=2018,IF(G307="OK",SUM(B307:$B$637,$B$656:$B$690),0))</f>
        <v>0</v>
      </c>
      <c r="S307" t="e">
        <f>IF(AND(#REF!='Juros '!E307,#REF!='Juros '!F307),"OK","NÃO OK")</f>
        <v>#REF!</v>
      </c>
      <c r="T307" s="37" t="e">
        <f>IF(#REF!=2020,IF(S307="OK",SUM(B307:$B$661,$B$680:$B$690),0))</f>
        <v>#REF!</v>
      </c>
      <c r="V307" t="e">
        <f>IF(AND(#REF!='Juros '!E307,#REF!='Juros '!F307),"OK","NÃO OK")</f>
        <v>#REF!</v>
      </c>
      <c r="W307" s="37" t="e">
        <f>IF(#REF!=2020,IF(V307="OK",SUM($B307:B$661,$B$680:$B$690),0))</f>
        <v>#REF!</v>
      </c>
      <c r="Y307" t="e">
        <f>IF(AND(#REF!='Juros '!E307,#REF!='Juros '!F307),"OK","NÃO OK")</f>
        <v>#REF!</v>
      </c>
      <c r="Z307" s="37" t="e">
        <f>IF(#REF!=2020,IF(Y307="OK",SUM($B307:B$661,$B$680:$B$690),0))</f>
        <v>#REF!</v>
      </c>
    </row>
    <row r="308" spans="1:26">
      <c r="A308" s="31">
        <v>32874</v>
      </c>
      <c r="B308" s="32">
        <v>5.0000000000000001E-3</v>
      </c>
      <c r="C308">
        <f t="shared" si="16"/>
        <v>1</v>
      </c>
      <c r="D308">
        <f t="shared" si="17"/>
        <v>1</v>
      </c>
      <c r="E308" t="str">
        <f t="shared" si="18"/>
        <v>Janeiro</v>
      </c>
      <c r="F308">
        <f t="shared" si="19"/>
        <v>1990</v>
      </c>
      <c r="G308" t="str">
        <f>IF(AND(MENU!$AD$18='Juros '!E308,MENU!$AE$19='Juros '!F308),"OK","NÃO OK")</f>
        <v>NÃO OK</v>
      </c>
      <c r="H308" s="37" t="b">
        <f>IF(MENU!$C$10=2027,IF(G308="OK",SUM(B308:$B$690),0))</f>
        <v>0</v>
      </c>
      <c r="I308" s="37" t="b">
        <f>IF(MENU!$C$10=2026,IF(G308="OK",SUM(B308:$B$690),0))</f>
        <v>0</v>
      </c>
      <c r="J308" s="37" t="b">
        <f>IF(MENU!$C$10=2025,IF(G308="OK",SUM(B308:$B$690),0))</f>
        <v>0</v>
      </c>
      <c r="K308" s="37" t="b">
        <f>IF(MENU!$C$10=2024,IF(G308="OK",SUM(B308:$B$690),0))</f>
        <v>0</v>
      </c>
      <c r="L308" s="37" t="b">
        <f>IF(MENU!$C$10=2023,IF(G308="OK",SUM(B308:$B$690),0))</f>
        <v>0</v>
      </c>
      <c r="M308" s="37" t="b">
        <f>IF(MENU!$C$10=2022,IF(G308="OK",SUM(B308:$B$685),0))</f>
        <v>0</v>
      </c>
      <c r="N308" s="37" t="b">
        <f>IF(MENU!$C$10=2021,IF(G308="OK",SUM(B308:$B$673),0))</f>
        <v>0</v>
      </c>
      <c r="O308" s="37" t="b">
        <f>IF(MENU!$C$10=2020,IF(G308="OK",SUM(B308:$B$661,$B$680:$B$690),0))</f>
        <v>0</v>
      </c>
      <c r="P308" s="37" t="b">
        <f>IF(MENU!$C$10=2019,IF(G308="OK",SUM(B308:$B$649,$B$668:$B$690),0))</f>
        <v>0</v>
      </c>
      <c r="Q308">
        <f>IF(MENU!$C$10=2018,IF(G308="OK",SUM(B308:$B$637,$B$656:$B$690),0))</f>
        <v>0</v>
      </c>
      <c r="S308" t="e">
        <f>IF(AND(#REF!='Juros '!E308,#REF!='Juros '!F308),"OK","NÃO OK")</f>
        <v>#REF!</v>
      </c>
      <c r="T308" s="37" t="e">
        <f>IF(#REF!=2020,IF(S308="OK",SUM(B308:$B$661,$B$680:$B$690),0))</f>
        <v>#REF!</v>
      </c>
      <c r="V308" t="e">
        <f>IF(AND(#REF!='Juros '!E308,#REF!='Juros '!F308),"OK","NÃO OK")</f>
        <v>#REF!</v>
      </c>
      <c r="W308" s="37" t="e">
        <f>IF(#REF!=2020,IF(V308="OK",SUM($B308:B$661,$B$680:$B$690),0))</f>
        <v>#REF!</v>
      </c>
      <c r="Y308" t="e">
        <f>IF(AND(#REF!='Juros '!E308,#REF!='Juros '!F308),"OK","NÃO OK")</f>
        <v>#REF!</v>
      </c>
      <c r="Z308" s="37" t="e">
        <f>IF(#REF!=2020,IF(Y308="OK",SUM($B308:B$661,$B$680:$B$690),0))</f>
        <v>#REF!</v>
      </c>
    </row>
    <row r="309" spans="1:26">
      <c r="A309" s="31">
        <v>32905</v>
      </c>
      <c r="B309" s="32">
        <v>5.0000000000000001E-3</v>
      </c>
      <c r="C309">
        <f t="shared" si="16"/>
        <v>2</v>
      </c>
      <c r="D309">
        <f t="shared" si="17"/>
        <v>2</v>
      </c>
      <c r="E309" t="str">
        <f t="shared" si="18"/>
        <v>Fevereiro</v>
      </c>
      <c r="F309">
        <f t="shared" si="19"/>
        <v>1990</v>
      </c>
      <c r="G309" t="str">
        <f>IF(AND(MENU!$AD$18='Juros '!E309,MENU!$AE$19='Juros '!F309),"OK","NÃO OK")</f>
        <v>NÃO OK</v>
      </c>
      <c r="H309" s="37" t="b">
        <f>IF(MENU!$C$10=2027,IF(G309="OK",SUM(B309:$B$690),0))</f>
        <v>0</v>
      </c>
      <c r="I309" s="37" t="b">
        <f>IF(MENU!$C$10=2026,IF(G309="OK",SUM(B309:$B$690),0))</f>
        <v>0</v>
      </c>
      <c r="J309" s="37" t="b">
        <f>IF(MENU!$C$10=2025,IF(G309="OK",SUM(B309:$B$690),0))</f>
        <v>0</v>
      </c>
      <c r="K309" s="37" t="b">
        <f>IF(MENU!$C$10=2024,IF(G309="OK",SUM(B309:$B$690),0))</f>
        <v>0</v>
      </c>
      <c r="L309" s="37" t="b">
        <f>IF(MENU!$C$10=2023,IF(G309="OK",SUM(B309:$B$690),0))</f>
        <v>0</v>
      </c>
      <c r="M309" s="37" t="b">
        <f>IF(MENU!$C$10=2022,IF(G309="OK",SUM(B309:$B$685),0))</f>
        <v>0</v>
      </c>
      <c r="N309" s="37" t="b">
        <f>IF(MENU!$C$10=2021,IF(G309="OK",SUM(B309:$B$673),0))</f>
        <v>0</v>
      </c>
      <c r="O309" s="37" t="b">
        <f>IF(MENU!$C$10=2020,IF(G309="OK",SUM(B309:$B$661,$B$680:$B$690),0))</f>
        <v>0</v>
      </c>
      <c r="P309" s="37" t="b">
        <f>IF(MENU!$C$10=2019,IF(G309="OK",SUM(B309:$B$649,$B$668:$B$690),0))</f>
        <v>0</v>
      </c>
      <c r="Q309">
        <f>IF(MENU!$C$10=2018,IF(G309="OK",SUM(B309:$B$637,$B$656:$B$690),0))</f>
        <v>0</v>
      </c>
      <c r="S309" t="e">
        <f>IF(AND(#REF!='Juros '!E309,#REF!='Juros '!F309),"OK","NÃO OK")</f>
        <v>#REF!</v>
      </c>
      <c r="T309" s="37" t="e">
        <f>IF(#REF!=2020,IF(S309="OK",SUM(B309:$B$661,$B$680:$B$690),0))</f>
        <v>#REF!</v>
      </c>
      <c r="V309" t="e">
        <f>IF(AND(#REF!='Juros '!E309,#REF!='Juros '!F309),"OK","NÃO OK")</f>
        <v>#REF!</v>
      </c>
      <c r="W309" s="37" t="e">
        <f>IF(#REF!=2020,IF(V309="OK",SUM($B309:B$661,$B$680:$B$690),0))</f>
        <v>#REF!</v>
      </c>
      <c r="Y309" t="e">
        <f>IF(AND(#REF!='Juros '!E309,#REF!='Juros '!F309),"OK","NÃO OK")</f>
        <v>#REF!</v>
      </c>
      <c r="Z309" s="37" t="e">
        <f>IF(#REF!=2020,IF(Y309="OK",SUM($B309:B$661,$B$680:$B$690),0))</f>
        <v>#REF!</v>
      </c>
    </row>
    <row r="310" spans="1:26">
      <c r="A310" s="31">
        <v>32933</v>
      </c>
      <c r="B310" s="32">
        <v>5.0000000000000001E-3</v>
      </c>
      <c r="C310">
        <f t="shared" si="16"/>
        <v>3</v>
      </c>
      <c r="D310">
        <f t="shared" si="17"/>
        <v>3</v>
      </c>
      <c r="E310" t="str">
        <f t="shared" si="18"/>
        <v>Março</v>
      </c>
      <c r="F310">
        <f t="shared" si="19"/>
        <v>1990</v>
      </c>
      <c r="G310" t="str">
        <f>IF(AND(MENU!$AD$18='Juros '!E310,MENU!$AE$19='Juros '!F310),"OK","NÃO OK")</f>
        <v>NÃO OK</v>
      </c>
      <c r="H310" s="37" t="b">
        <f>IF(MENU!$C$10=2027,IF(G310="OK",SUM(B310:$B$690),0))</f>
        <v>0</v>
      </c>
      <c r="I310" s="37" t="b">
        <f>IF(MENU!$C$10=2026,IF(G310="OK",SUM(B310:$B$690),0))</f>
        <v>0</v>
      </c>
      <c r="J310" s="37" t="b">
        <f>IF(MENU!$C$10=2025,IF(G310="OK",SUM(B310:$B$690),0))</f>
        <v>0</v>
      </c>
      <c r="K310" s="37" t="b">
        <f>IF(MENU!$C$10=2024,IF(G310="OK",SUM(B310:$B$690),0))</f>
        <v>0</v>
      </c>
      <c r="L310" s="37" t="b">
        <f>IF(MENU!$C$10=2023,IF(G310="OK",SUM(B310:$B$690),0))</f>
        <v>0</v>
      </c>
      <c r="M310" s="37" t="b">
        <f>IF(MENU!$C$10=2022,IF(G310="OK",SUM(B310:$B$685),0))</f>
        <v>0</v>
      </c>
      <c r="N310" s="37" t="b">
        <f>IF(MENU!$C$10=2021,IF(G310="OK",SUM(B310:$B$673),0))</f>
        <v>0</v>
      </c>
      <c r="O310" s="37" t="b">
        <f>IF(MENU!$C$10=2020,IF(G310="OK",SUM(B310:$B$661,$B$680:$B$690),0))</f>
        <v>0</v>
      </c>
      <c r="P310" s="37" t="b">
        <f>IF(MENU!$C$10=2019,IF(G310="OK",SUM(B310:$B$649,$B$668:$B$690),0))</f>
        <v>0</v>
      </c>
      <c r="Q310">
        <f>IF(MENU!$C$10=2018,IF(G310="OK",SUM(B310:$B$637,$B$656:$B$690),0))</f>
        <v>0</v>
      </c>
      <c r="S310" t="e">
        <f>IF(AND(#REF!='Juros '!E310,#REF!='Juros '!F310),"OK","NÃO OK")</f>
        <v>#REF!</v>
      </c>
      <c r="T310" s="37" t="e">
        <f>IF(#REF!=2020,IF(S310="OK",SUM(B310:$B$661,$B$680:$B$690),0))</f>
        <v>#REF!</v>
      </c>
      <c r="V310" t="e">
        <f>IF(AND(#REF!='Juros '!E310,#REF!='Juros '!F310),"OK","NÃO OK")</f>
        <v>#REF!</v>
      </c>
      <c r="W310" s="37" t="e">
        <f>IF(#REF!=2020,IF(V310="OK",SUM($B310:B$661,$B$680:$B$690),0))</f>
        <v>#REF!</v>
      </c>
      <c r="Y310" t="e">
        <f>IF(AND(#REF!='Juros '!E310,#REF!='Juros '!F310),"OK","NÃO OK")</f>
        <v>#REF!</v>
      </c>
      <c r="Z310" s="37" t="e">
        <f>IF(#REF!=2020,IF(Y310="OK",SUM($B310:B$661,$B$680:$B$690),0))</f>
        <v>#REF!</v>
      </c>
    </row>
    <row r="311" spans="1:26">
      <c r="A311" s="31">
        <v>32964</v>
      </c>
      <c r="B311" s="32">
        <v>5.0000000000000001E-3</v>
      </c>
      <c r="C311">
        <f t="shared" si="16"/>
        <v>4</v>
      </c>
      <c r="D311">
        <f t="shared" si="17"/>
        <v>4</v>
      </c>
      <c r="E311" t="str">
        <f t="shared" si="18"/>
        <v>Abril</v>
      </c>
      <c r="F311">
        <f t="shared" si="19"/>
        <v>1990</v>
      </c>
      <c r="G311" t="str">
        <f>IF(AND(MENU!$AD$18='Juros '!E311,MENU!$AE$19='Juros '!F311),"OK","NÃO OK")</f>
        <v>NÃO OK</v>
      </c>
      <c r="H311" s="37" t="b">
        <f>IF(MENU!$C$10=2027,IF(G311="OK",SUM(B311:$B$690),0))</f>
        <v>0</v>
      </c>
      <c r="I311" s="37" t="b">
        <f>IF(MENU!$C$10=2026,IF(G311="OK",SUM(B311:$B$690),0))</f>
        <v>0</v>
      </c>
      <c r="J311" s="37" t="b">
        <f>IF(MENU!$C$10=2025,IF(G311="OK",SUM(B311:$B$690),0))</f>
        <v>0</v>
      </c>
      <c r="K311" s="37" t="b">
        <f>IF(MENU!$C$10=2024,IF(G311="OK",SUM(B311:$B$690),0))</f>
        <v>0</v>
      </c>
      <c r="L311" s="37" t="b">
        <f>IF(MENU!$C$10=2023,IF(G311="OK",SUM(B311:$B$690),0))</f>
        <v>0</v>
      </c>
      <c r="M311" s="37" t="b">
        <f>IF(MENU!$C$10=2022,IF(G311="OK",SUM(B311:$B$685),0))</f>
        <v>0</v>
      </c>
      <c r="N311" s="37" t="b">
        <f>IF(MENU!$C$10=2021,IF(G311="OK",SUM(B311:$B$673),0))</f>
        <v>0</v>
      </c>
      <c r="O311" s="37" t="b">
        <f>IF(MENU!$C$10=2020,IF(G311="OK",SUM(B311:$B$661,$B$680:$B$690),0))</f>
        <v>0</v>
      </c>
      <c r="P311" s="37" t="b">
        <f>IF(MENU!$C$10=2019,IF(G311="OK",SUM(B311:$B$649,$B$668:$B$690),0))</f>
        <v>0</v>
      </c>
      <c r="Q311">
        <f>IF(MENU!$C$10=2018,IF(G311="OK",SUM(B311:$B$637,$B$656:$B$690),0))</f>
        <v>0</v>
      </c>
      <c r="S311" t="e">
        <f>IF(AND(#REF!='Juros '!E311,#REF!='Juros '!F311),"OK","NÃO OK")</f>
        <v>#REF!</v>
      </c>
      <c r="T311" s="37" t="e">
        <f>IF(#REF!=2020,IF(S311="OK",SUM(B311:$B$661,$B$680:$B$690),0))</f>
        <v>#REF!</v>
      </c>
      <c r="V311" t="e">
        <f>IF(AND(#REF!='Juros '!E311,#REF!='Juros '!F311),"OK","NÃO OK")</f>
        <v>#REF!</v>
      </c>
      <c r="W311" s="37" t="e">
        <f>IF(#REF!=2020,IF(V311="OK",SUM($B311:B$661,$B$680:$B$690),0))</f>
        <v>#REF!</v>
      </c>
      <c r="Y311" t="e">
        <f>IF(AND(#REF!='Juros '!E311,#REF!='Juros '!F311),"OK","NÃO OK")</f>
        <v>#REF!</v>
      </c>
      <c r="Z311" s="37" t="e">
        <f>IF(#REF!=2020,IF(Y311="OK",SUM($B311:B$661,$B$680:$B$690),0))</f>
        <v>#REF!</v>
      </c>
    </row>
    <row r="312" spans="1:26">
      <c r="A312" s="31">
        <v>32994</v>
      </c>
      <c r="B312" s="32">
        <v>5.0000000000000001E-3</v>
      </c>
      <c r="C312">
        <f t="shared" si="16"/>
        <v>5</v>
      </c>
      <c r="D312">
        <f t="shared" si="17"/>
        <v>5</v>
      </c>
      <c r="E312" t="str">
        <f t="shared" si="18"/>
        <v>Maio</v>
      </c>
      <c r="F312">
        <f t="shared" si="19"/>
        <v>1990</v>
      </c>
      <c r="G312" t="str">
        <f>IF(AND(MENU!$AD$18='Juros '!E312,MENU!$AE$19='Juros '!F312),"OK","NÃO OK")</f>
        <v>NÃO OK</v>
      </c>
      <c r="H312" s="37" t="b">
        <f>IF(MENU!$C$10=2027,IF(G312="OK",SUM(B312:$B$690),0))</f>
        <v>0</v>
      </c>
      <c r="I312" s="37" t="b">
        <f>IF(MENU!$C$10=2026,IF(G312="OK",SUM(B312:$B$690),0))</f>
        <v>0</v>
      </c>
      <c r="J312" s="37" t="b">
        <f>IF(MENU!$C$10=2025,IF(G312="OK",SUM(B312:$B$690),0))</f>
        <v>0</v>
      </c>
      <c r="K312" s="37" t="b">
        <f>IF(MENU!$C$10=2024,IF(G312="OK",SUM(B312:$B$690),0))</f>
        <v>0</v>
      </c>
      <c r="L312" s="37" t="b">
        <f>IF(MENU!$C$10=2023,IF(G312="OK",SUM(B312:$B$690),0))</f>
        <v>0</v>
      </c>
      <c r="M312" s="37" t="b">
        <f>IF(MENU!$C$10=2022,IF(G312="OK",SUM(B312:$B$685),0))</f>
        <v>0</v>
      </c>
      <c r="N312" s="37" t="b">
        <f>IF(MENU!$C$10=2021,IF(G312="OK",SUM(B312:$B$673),0))</f>
        <v>0</v>
      </c>
      <c r="O312" s="37" t="b">
        <f>IF(MENU!$C$10=2020,IF(G312="OK",SUM(B312:$B$661,$B$680:$B$690),0))</f>
        <v>0</v>
      </c>
      <c r="P312" s="37" t="b">
        <f>IF(MENU!$C$10=2019,IF(G312="OK",SUM(B312:$B$649,$B$668:$B$690),0))</f>
        <v>0</v>
      </c>
      <c r="Q312">
        <f>IF(MENU!$C$10=2018,IF(G312="OK",SUM(B312:$B$637,$B$656:$B$690),0))</f>
        <v>0</v>
      </c>
      <c r="S312" t="e">
        <f>IF(AND(#REF!='Juros '!E312,#REF!='Juros '!F312),"OK","NÃO OK")</f>
        <v>#REF!</v>
      </c>
      <c r="T312" s="37" t="e">
        <f>IF(#REF!=2020,IF(S312="OK",SUM(B312:$B$661,$B$680:$B$690),0))</f>
        <v>#REF!</v>
      </c>
      <c r="V312" t="e">
        <f>IF(AND(#REF!='Juros '!E312,#REF!='Juros '!F312),"OK","NÃO OK")</f>
        <v>#REF!</v>
      </c>
      <c r="W312" s="37" t="e">
        <f>IF(#REF!=2020,IF(V312="OK",SUM($B312:B$661,$B$680:$B$690),0))</f>
        <v>#REF!</v>
      </c>
      <c r="Y312" t="e">
        <f>IF(AND(#REF!='Juros '!E312,#REF!='Juros '!F312),"OK","NÃO OK")</f>
        <v>#REF!</v>
      </c>
      <c r="Z312" s="37" t="e">
        <f>IF(#REF!=2020,IF(Y312="OK",SUM($B312:B$661,$B$680:$B$690),0))</f>
        <v>#REF!</v>
      </c>
    </row>
    <row r="313" spans="1:26">
      <c r="A313" s="31">
        <v>33025</v>
      </c>
      <c r="B313" s="32">
        <v>5.0000000000000001E-3</v>
      </c>
      <c r="C313">
        <f t="shared" si="16"/>
        <v>6</v>
      </c>
      <c r="D313">
        <f t="shared" si="17"/>
        <v>6</v>
      </c>
      <c r="E313" t="str">
        <f t="shared" si="18"/>
        <v>Junho</v>
      </c>
      <c r="F313">
        <f t="shared" si="19"/>
        <v>1990</v>
      </c>
      <c r="G313" t="str">
        <f>IF(AND(MENU!$AD$18='Juros '!E313,MENU!$AE$19='Juros '!F313),"OK","NÃO OK")</f>
        <v>NÃO OK</v>
      </c>
      <c r="H313" s="37" t="b">
        <f>IF(MENU!$C$10=2027,IF(G313="OK",SUM(B313:$B$690),0))</f>
        <v>0</v>
      </c>
      <c r="I313" s="37" t="b">
        <f>IF(MENU!$C$10=2026,IF(G313="OK",SUM(B313:$B$690),0))</f>
        <v>0</v>
      </c>
      <c r="J313" s="37" t="b">
        <f>IF(MENU!$C$10=2025,IF(G313="OK",SUM(B313:$B$690),0))</f>
        <v>0</v>
      </c>
      <c r="K313" s="37" t="b">
        <f>IF(MENU!$C$10=2024,IF(G313="OK",SUM(B313:$B$690),0))</f>
        <v>0</v>
      </c>
      <c r="L313" s="37" t="b">
        <f>IF(MENU!$C$10=2023,IF(G313="OK",SUM(B313:$B$690),0))</f>
        <v>0</v>
      </c>
      <c r="M313" s="37" t="b">
        <f>IF(MENU!$C$10=2022,IF(G313="OK",SUM(B313:$B$685),0))</f>
        <v>0</v>
      </c>
      <c r="N313" s="37" t="b">
        <f>IF(MENU!$C$10=2021,IF(G313="OK",SUM(B313:$B$673),0))</f>
        <v>0</v>
      </c>
      <c r="O313" s="37" t="b">
        <f>IF(MENU!$C$10=2020,IF(G313="OK",SUM(B313:$B$661,$B$680:$B$690),0))</f>
        <v>0</v>
      </c>
      <c r="P313" s="37" t="b">
        <f>IF(MENU!$C$10=2019,IF(G313="OK",SUM(B313:$B$649,$B$668:$B$690),0))</f>
        <v>0</v>
      </c>
      <c r="Q313">
        <f>IF(MENU!$C$10=2018,IF(G313="OK",SUM(B313:$B$637,$B$656:$B$690),0))</f>
        <v>0</v>
      </c>
      <c r="S313" t="e">
        <f>IF(AND(#REF!='Juros '!E313,#REF!='Juros '!F313),"OK","NÃO OK")</f>
        <v>#REF!</v>
      </c>
      <c r="T313" s="37" t="e">
        <f>IF(#REF!=2020,IF(S313="OK",SUM(B313:$B$661,$B$680:$B$690),0))</f>
        <v>#REF!</v>
      </c>
      <c r="V313" t="e">
        <f>IF(AND(#REF!='Juros '!E313,#REF!='Juros '!F313),"OK","NÃO OK")</f>
        <v>#REF!</v>
      </c>
      <c r="W313" s="37" t="e">
        <f>IF(#REF!=2020,IF(V313="OK",SUM($B313:B$661,$B$680:$B$690),0))</f>
        <v>#REF!</v>
      </c>
      <c r="Y313" t="e">
        <f>IF(AND(#REF!='Juros '!E313,#REF!='Juros '!F313),"OK","NÃO OK")</f>
        <v>#REF!</v>
      </c>
      <c r="Z313" s="37" t="e">
        <f>IF(#REF!=2020,IF(Y313="OK",SUM($B313:B$661,$B$680:$B$690),0))</f>
        <v>#REF!</v>
      </c>
    </row>
    <row r="314" spans="1:26">
      <c r="A314" s="31">
        <v>33055</v>
      </c>
      <c r="B314" s="32">
        <v>5.0000000000000001E-3</v>
      </c>
      <c r="C314">
        <f t="shared" si="16"/>
        <v>7</v>
      </c>
      <c r="D314">
        <f t="shared" si="17"/>
        <v>7</v>
      </c>
      <c r="E314" t="str">
        <f t="shared" si="18"/>
        <v>Julho</v>
      </c>
      <c r="F314">
        <f t="shared" si="19"/>
        <v>1990</v>
      </c>
      <c r="G314" t="str">
        <f>IF(AND(MENU!$AD$18='Juros '!E314,MENU!$AE$19='Juros '!F314),"OK","NÃO OK")</f>
        <v>NÃO OK</v>
      </c>
      <c r="H314" s="37" t="b">
        <f>IF(MENU!$C$10=2027,IF(G314="OK",SUM(B314:$B$690),0))</f>
        <v>0</v>
      </c>
      <c r="I314" s="37" t="b">
        <f>IF(MENU!$C$10=2026,IF(G314="OK",SUM(B314:$B$690),0))</f>
        <v>0</v>
      </c>
      <c r="J314" s="37" t="b">
        <f>IF(MENU!$C$10=2025,IF(G314="OK",SUM(B314:$B$690),0))</f>
        <v>0</v>
      </c>
      <c r="K314" s="37" t="b">
        <f>IF(MENU!$C$10=2024,IF(G314="OK",SUM(B314:$B$690),0))</f>
        <v>0</v>
      </c>
      <c r="L314" s="37" t="b">
        <f>IF(MENU!$C$10=2023,IF(G314="OK",SUM(B314:$B$690),0))</f>
        <v>0</v>
      </c>
      <c r="M314" s="37" t="b">
        <f>IF(MENU!$C$10=2022,IF(G314="OK",SUM(B314:$B$685),0))</f>
        <v>0</v>
      </c>
      <c r="N314" s="37" t="b">
        <f>IF(MENU!$C$10=2021,IF(G314="OK",SUM(B314:$B$673),0))</f>
        <v>0</v>
      </c>
      <c r="O314" s="37" t="b">
        <f>IF(MENU!$C$10=2020,IF(G314="OK",SUM(B314:$B$661,$B$680:$B$690),0))</f>
        <v>0</v>
      </c>
      <c r="P314" s="37" t="b">
        <f>IF(MENU!$C$10=2019,IF(G314="OK",SUM(B314:$B$649,$B$668:$B$690),0))</f>
        <v>0</v>
      </c>
      <c r="Q314">
        <f>IF(MENU!$C$10=2018,IF(G314="OK",SUM(B314:$B$637,$B$656:$B$690),0))</f>
        <v>0</v>
      </c>
      <c r="S314" t="e">
        <f>IF(AND(#REF!='Juros '!E314,#REF!='Juros '!F314),"OK","NÃO OK")</f>
        <v>#REF!</v>
      </c>
      <c r="T314" s="37" t="e">
        <f>IF(#REF!=2020,IF(S314="OK",SUM(B314:$B$661,$B$680:$B$690),0))</f>
        <v>#REF!</v>
      </c>
      <c r="V314" t="e">
        <f>IF(AND(#REF!='Juros '!E314,#REF!='Juros '!F314),"OK","NÃO OK")</f>
        <v>#REF!</v>
      </c>
      <c r="W314" s="37" t="e">
        <f>IF(#REF!=2020,IF(V314="OK",SUM($B314:B$661,$B$680:$B$690),0))</f>
        <v>#REF!</v>
      </c>
      <c r="Y314" t="e">
        <f>IF(AND(#REF!='Juros '!E314,#REF!='Juros '!F314),"OK","NÃO OK")</f>
        <v>#REF!</v>
      </c>
      <c r="Z314" s="37" t="e">
        <f>IF(#REF!=2020,IF(Y314="OK",SUM($B314:B$661,$B$680:$B$690),0))</f>
        <v>#REF!</v>
      </c>
    </row>
    <row r="315" spans="1:26">
      <c r="A315" s="31">
        <v>33086</v>
      </c>
      <c r="B315" s="32">
        <v>5.0000000000000001E-3</v>
      </c>
      <c r="C315">
        <f t="shared" si="16"/>
        <v>8</v>
      </c>
      <c r="D315">
        <f t="shared" si="17"/>
        <v>8</v>
      </c>
      <c r="E315" t="str">
        <f t="shared" si="18"/>
        <v>Agosto</v>
      </c>
      <c r="F315">
        <f t="shared" si="19"/>
        <v>1990</v>
      </c>
      <c r="G315" t="str">
        <f>IF(AND(MENU!$AD$18='Juros '!E315,MENU!$AE$19='Juros '!F315),"OK","NÃO OK")</f>
        <v>NÃO OK</v>
      </c>
      <c r="H315" s="37" t="b">
        <f>IF(MENU!$C$10=2027,IF(G315="OK",SUM(B315:$B$690),0))</f>
        <v>0</v>
      </c>
      <c r="I315" s="37" t="b">
        <f>IF(MENU!$C$10=2026,IF(G315="OK",SUM(B315:$B$690),0))</f>
        <v>0</v>
      </c>
      <c r="J315" s="37" t="b">
        <f>IF(MENU!$C$10=2025,IF(G315="OK",SUM(B315:$B$690),0))</f>
        <v>0</v>
      </c>
      <c r="K315" s="37" t="b">
        <f>IF(MENU!$C$10=2024,IF(G315="OK",SUM(B315:$B$690),0))</f>
        <v>0</v>
      </c>
      <c r="L315" s="37" t="b">
        <f>IF(MENU!$C$10=2023,IF(G315="OK",SUM(B315:$B$690),0))</f>
        <v>0</v>
      </c>
      <c r="M315" s="37" t="b">
        <f>IF(MENU!$C$10=2022,IF(G315="OK",SUM(B315:$B$685),0))</f>
        <v>0</v>
      </c>
      <c r="N315" s="37" t="b">
        <f>IF(MENU!$C$10=2021,IF(G315="OK",SUM(B315:$B$673),0))</f>
        <v>0</v>
      </c>
      <c r="O315" s="37" t="b">
        <f>IF(MENU!$C$10=2020,IF(G315="OK",SUM(B315:$B$661,$B$680:$B$690),0))</f>
        <v>0</v>
      </c>
      <c r="P315" s="37" t="b">
        <f>IF(MENU!$C$10=2019,IF(G315="OK",SUM(B315:$B$649,$B$668:$B$690),0))</f>
        <v>0</v>
      </c>
      <c r="Q315">
        <f>IF(MENU!$C$10=2018,IF(G315="OK",SUM(B315:$B$637,$B$656:$B$690),0))</f>
        <v>0</v>
      </c>
      <c r="S315" t="e">
        <f>IF(AND(#REF!='Juros '!E315,#REF!='Juros '!F315),"OK","NÃO OK")</f>
        <v>#REF!</v>
      </c>
      <c r="T315" s="37" t="e">
        <f>IF(#REF!=2020,IF(S315="OK",SUM(B315:$B$661,$B$680:$B$690),0))</f>
        <v>#REF!</v>
      </c>
      <c r="V315" t="e">
        <f>IF(AND(#REF!='Juros '!E315,#REF!='Juros '!F315),"OK","NÃO OK")</f>
        <v>#REF!</v>
      </c>
      <c r="W315" s="37" t="e">
        <f>IF(#REF!=2020,IF(V315="OK",SUM($B315:B$661,$B$680:$B$690),0))</f>
        <v>#REF!</v>
      </c>
      <c r="Y315" t="e">
        <f>IF(AND(#REF!='Juros '!E315,#REF!='Juros '!F315),"OK","NÃO OK")</f>
        <v>#REF!</v>
      </c>
      <c r="Z315" s="37" t="e">
        <f>IF(#REF!=2020,IF(Y315="OK",SUM($B315:B$661,$B$680:$B$690),0))</f>
        <v>#REF!</v>
      </c>
    </row>
    <row r="316" spans="1:26">
      <c r="A316" s="31">
        <v>33117</v>
      </c>
      <c r="B316" s="32">
        <v>5.0000000000000001E-3</v>
      </c>
      <c r="C316">
        <f t="shared" si="16"/>
        <v>9</v>
      </c>
      <c r="D316">
        <f t="shared" si="17"/>
        <v>9</v>
      </c>
      <c r="E316" t="str">
        <f t="shared" si="18"/>
        <v>Setembro</v>
      </c>
      <c r="F316">
        <f t="shared" si="19"/>
        <v>1990</v>
      </c>
      <c r="G316" t="str">
        <f>IF(AND(MENU!$AD$18='Juros '!E316,MENU!$AE$19='Juros '!F316),"OK","NÃO OK")</f>
        <v>NÃO OK</v>
      </c>
      <c r="H316" s="37" t="b">
        <f>IF(MENU!$C$10=2027,IF(G316="OK",SUM(B316:$B$690),0))</f>
        <v>0</v>
      </c>
      <c r="I316" s="37" t="b">
        <f>IF(MENU!$C$10=2026,IF(G316="OK",SUM(B316:$B$690),0))</f>
        <v>0</v>
      </c>
      <c r="J316" s="37" t="b">
        <f>IF(MENU!$C$10=2025,IF(G316="OK",SUM(B316:$B$690),0))</f>
        <v>0</v>
      </c>
      <c r="K316" s="37" t="b">
        <f>IF(MENU!$C$10=2024,IF(G316="OK",SUM(B316:$B$690),0))</f>
        <v>0</v>
      </c>
      <c r="L316" s="37" t="b">
        <f>IF(MENU!$C$10=2023,IF(G316="OK",SUM(B316:$B$690),0))</f>
        <v>0</v>
      </c>
      <c r="M316" s="37" t="b">
        <f>IF(MENU!$C$10=2022,IF(G316="OK",SUM(B316:$B$685),0))</f>
        <v>0</v>
      </c>
      <c r="N316" s="37" t="b">
        <f>IF(MENU!$C$10=2021,IF(G316="OK",SUM(B316:$B$673),0))</f>
        <v>0</v>
      </c>
      <c r="O316" s="37" t="b">
        <f>IF(MENU!$C$10=2020,IF(G316="OK",SUM(B316:$B$661,$B$680:$B$690),0))</f>
        <v>0</v>
      </c>
      <c r="P316" s="37" t="b">
        <f>IF(MENU!$C$10=2019,IF(G316="OK",SUM(B316:$B$649,$B$668:$B$690),0))</f>
        <v>0</v>
      </c>
      <c r="Q316">
        <f>IF(MENU!$C$10=2018,IF(G316="OK",SUM(B316:$B$637,$B$656:$B$690),0))</f>
        <v>0</v>
      </c>
      <c r="S316" t="e">
        <f>IF(AND(#REF!='Juros '!E316,#REF!='Juros '!F316),"OK","NÃO OK")</f>
        <v>#REF!</v>
      </c>
      <c r="T316" s="37" t="e">
        <f>IF(#REF!=2020,IF(S316="OK",SUM(B316:$B$661,$B$680:$B$690),0))</f>
        <v>#REF!</v>
      </c>
      <c r="V316" t="e">
        <f>IF(AND(#REF!='Juros '!E316,#REF!='Juros '!F316),"OK","NÃO OK")</f>
        <v>#REF!</v>
      </c>
      <c r="W316" s="37" t="e">
        <f>IF(#REF!=2020,IF(V316="OK",SUM($B316:B$661,$B$680:$B$690),0))</f>
        <v>#REF!</v>
      </c>
      <c r="Y316" t="e">
        <f>IF(AND(#REF!='Juros '!E316,#REF!='Juros '!F316),"OK","NÃO OK")</f>
        <v>#REF!</v>
      </c>
      <c r="Z316" s="37" t="e">
        <f>IF(#REF!=2020,IF(Y316="OK",SUM($B316:B$661,$B$680:$B$690),0))</f>
        <v>#REF!</v>
      </c>
    </row>
    <row r="317" spans="1:26">
      <c r="A317" s="31">
        <v>33147</v>
      </c>
      <c r="B317" s="32">
        <v>5.0000000000000001E-3</v>
      </c>
      <c r="C317">
        <f t="shared" si="16"/>
        <v>10</v>
      </c>
      <c r="D317">
        <f t="shared" si="17"/>
        <v>10</v>
      </c>
      <c r="E317" t="str">
        <f t="shared" si="18"/>
        <v>Outubro</v>
      </c>
      <c r="F317">
        <f t="shared" si="19"/>
        <v>1990</v>
      </c>
      <c r="G317" t="str">
        <f>IF(AND(MENU!$AD$18='Juros '!E317,MENU!$AE$19='Juros '!F317),"OK","NÃO OK")</f>
        <v>NÃO OK</v>
      </c>
      <c r="H317" s="37" t="b">
        <f>IF(MENU!$C$10=2027,IF(G317="OK",SUM(B317:$B$690),0))</f>
        <v>0</v>
      </c>
      <c r="I317" s="37" t="b">
        <f>IF(MENU!$C$10=2026,IF(G317="OK",SUM(B317:$B$690),0))</f>
        <v>0</v>
      </c>
      <c r="J317" s="37" t="b">
        <f>IF(MENU!$C$10=2025,IF(G317="OK",SUM(B317:$B$690),0))</f>
        <v>0</v>
      </c>
      <c r="K317" s="37" t="b">
        <f>IF(MENU!$C$10=2024,IF(G317="OK",SUM(B317:$B$690),0))</f>
        <v>0</v>
      </c>
      <c r="L317" s="37" t="b">
        <f>IF(MENU!$C$10=2023,IF(G317="OK",SUM(B317:$B$690),0))</f>
        <v>0</v>
      </c>
      <c r="M317" s="37" t="b">
        <f>IF(MENU!$C$10=2022,IF(G317="OK",SUM(B317:$B$685),0))</f>
        <v>0</v>
      </c>
      <c r="N317" s="37" t="b">
        <f>IF(MENU!$C$10=2021,IF(G317="OK",SUM(B317:$B$673),0))</f>
        <v>0</v>
      </c>
      <c r="O317" s="37" t="b">
        <f>IF(MENU!$C$10=2020,IF(G317="OK",SUM(B317:$B$661,$B$680:$B$690),0))</f>
        <v>0</v>
      </c>
      <c r="P317" s="37" t="b">
        <f>IF(MENU!$C$10=2019,IF(G317="OK",SUM(B317:$B$649,$B$668:$B$690),0))</f>
        <v>0</v>
      </c>
      <c r="Q317">
        <f>IF(MENU!$C$10=2018,IF(G317="OK",SUM(B317:$B$637,$B$656:$B$690),0))</f>
        <v>0</v>
      </c>
      <c r="S317" t="e">
        <f>IF(AND(#REF!='Juros '!E317,#REF!='Juros '!F317),"OK","NÃO OK")</f>
        <v>#REF!</v>
      </c>
      <c r="T317" s="37" t="e">
        <f>IF(#REF!=2020,IF(S317="OK",SUM(B317:$B$661,$B$680:$B$690),0))</f>
        <v>#REF!</v>
      </c>
      <c r="V317" t="e">
        <f>IF(AND(#REF!='Juros '!E317,#REF!='Juros '!F317),"OK","NÃO OK")</f>
        <v>#REF!</v>
      </c>
      <c r="W317" s="37" t="e">
        <f>IF(#REF!=2020,IF(V317="OK",SUM($B317:B$661,$B$680:$B$690),0))</f>
        <v>#REF!</v>
      </c>
      <c r="Y317" t="e">
        <f>IF(AND(#REF!='Juros '!E317,#REF!='Juros '!F317),"OK","NÃO OK")</f>
        <v>#REF!</v>
      </c>
      <c r="Z317" s="37" t="e">
        <f>IF(#REF!=2020,IF(Y317="OK",SUM($B317:B$661,$B$680:$B$690),0))</f>
        <v>#REF!</v>
      </c>
    </row>
    <row r="318" spans="1:26">
      <c r="A318" s="31">
        <v>33178</v>
      </c>
      <c r="B318" s="32">
        <v>5.0000000000000001E-3</v>
      </c>
      <c r="C318">
        <f t="shared" si="16"/>
        <v>11</v>
      </c>
      <c r="D318">
        <f t="shared" si="17"/>
        <v>11</v>
      </c>
      <c r="E318" t="str">
        <f t="shared" si="18"/>
        <v>Novembro</v>
      </c>
      <c r="F318">
        <f t="shared" si="19"/>
        <v>1990</v>
      </c>
      <c r="G318" t="str">
        <f>IF(AND(MENU!$AD$18='Juros '!E318,MENU!$AE$19='Juros '!F318),"OK","NÃO OK")</f>
        <v>NÃO OK</v>
      </c>
      <c r="H318" s="37" t="b">
        <f>IF(MENU!$C$10=2027,IF(G318="OK",SUM(B318:$B$690),0))</f>
        <v>0</v>
      </c>
      <c r="I318" s="37" t="b">
        <f>IF(MENU!$C$10=2026,IF(G318="OK",SUM(B318:$B$690),0))</f>
        <v>0</v>
      </c>
      <c r="J318" s="37" t="b">
        <f>IF(MENU!$C$10=2025,IF(G318="OK",SUM(B318:$B$690),0))</f>
        <v>0</v>
      </c>
      <c r="K318" s="37" t="b">
        <f>IF(MENU!$C$10=2024,IF(G318="OK",SUM(B318:$B$690),0))</f>
        <v>0</v>
      </c>
      <c r="L318" s="37" t="b">
        <f>IF(MENU!$C$10=2023,IF(G318="OK",SUM(B318:$B$690),0))</f>
        <v>0</v>
      </c>
      <c r="M318" s="37" t="b">
        <f>IF(MENU!$C$10=2022,IF(G318="OK",SUM(B318:$B$685),0))</f>
        <v>0</v>
      </c>
      <c r="N318" s="37" t="b">
        <f>IF(MENU!$C$10=2021,IF(G318="OK",SUM(B318:$B$673),0))</f>
        <v>0</v>
      </c>
      <c r="O318" s="37" t="b">
        <f>IF(MENU!$C$10=2020,IF(G318="OK",SUM(B318:$B$661,$B$680:$B$690),0))</f>
        <v>0</v>
      </c>
      <c r="P318" s="37" t="b">
        <f>IF(MENU!$C$10=2019,IF(G318="OK",SUM(B318:$B$649,$B$668:$B$690),0))</f>
        <v>0</v>
      </c>
      <c r="Q318">
        <f>IF(MENU!$C$10=2018,IF(G318="OK",SUM(B318:$B$637,$B$656:$B$690),0))</f>
        <v>0</v>
      </c>
      <c r="S318" t="e">
        <f>IF(AND(#REF!='Juros '!E318,#REF!='Juros '!F318),"OK","NÃO OK")</f>
        <v>#REF!</v>
      </c>
      <c r="T318" s="37" t="e">
        <f>IF(#REF!=2020,IF(S318="OK",SUM(B318:$B$661,$B$680:$B$690),0))</f>
        <v>#REF!</v>
      </c>
      <c r="V318" t="e">
        <f>IF(AND(#REF!='Juros '!E318,#REF!='Juros '!F318),"OK","NÃO OK")</f>
        <v>#REF!</v>
      </c>
      <c r="W318" s="37" t="e">
        <f>IF(#REF!=2020,IF(V318="OK",SUM($B318:B$661,$B$680:$B$690),0))</f>
        <v>#REF!</v>
      </c>
      <c r="Y318" t="e">
        <f>IF(AND(#REF!='Juros '!E318,#REF!='Juros '!F318),"OK","NÃO OK")</f>
        <v>#REF!</v>
      </c>
      <c r="Z318" s="37" t="e">
        <f>IF(#REF!=2020,IF(Y318="OK",SUM($B318:B$661,$B$680:$B$690),0))</f>
        <v>#REF!</v>
      </c>
    </row>
    <row r="319" spans="1:26">
      <c r="A319" s="31">
        <v>33208</v>
      </c>
      <c r="B319" s="32">
        <v>5.0000000000000001E-3</v>
      </c>
      <c r="C319">
        <f t="shared" si="16"/>
        <v>12</v>
      </c>
      <c r="D319">
        <f t="shared" si="17"/>
        <v>12</v>
      </c>
      <c r="E319" t="str">
        <f t="shared" si="18"/>
        <v>Dezembro</v>
      </c>
      <c r="F319">
        <f t="shared" si="19"/>
        <v>1990</v>
      </c>
      <c r="G319" t="str">
        <f>IF(AND(MENU!$AD$18='Juros '!E319,MENU!$AE$19='Juros '!F319),"OK","NÃO OK")</f>
        <v>NÃO OK</v>
      </c>
      <c r="H319" s="37" t="b">
        <f>IF(MENU!$C$10=2027,IF(G319="OK",SUM(B319:$B$690),0))</f>
        <v>0</v>
      </c>
      <c r="I319" s="37" t="b">
        <f>IF(MENU!$C$10=2026,IF(G319="OK",SUM(B319:$B$690),0))</f>
        <v>0</v>
      </c>
      <c r="J319" s="37" t="b">
        <f>IF(MENU!$C$10=2025,IF(G319="OK",SUM(B319:$B$690),0))</f>
        <v>0</v>
      </c>
      <c r="K319" s="37" t="b">
        <f>IF(MENU!$C$10=2024,IF(G319="OK",SUM(B319:$B$690),0))</f>
        <v>0</v>
      </c>
      <c r="L319" s="37" t="b">
        <f>IF(MENU!$C$10=2023,IF(G319="OK",SUM(B319:$B$690),0))</f>
        <v>0</v>
      </c>
      <c r="M319" s="37" t="b">
        <f>IF(MENU!$C$10=2022,IF(G319="OK",SUM(B319:$B$685),0))</f>
        <v>0</v>
      </c>
      <c r="N319" s="37" t="b">
        <f>IF(MENU!$C$10=2021,IF(G319="OK",SUM(B319:$B$673),0))</f>
        <v>0</v>
      </c>
      <c r="O319" s="37" t="b">
        <f>IF(MENU!$C$10=2020,IF(G319="OK",SUM(B319:$B$661,$B$680:$B$690),0))</f>
        <v>0</v>
      </c>
      <c r="P319" s="37" t="b">
        <f>IF(MENU!$C$10=2019,IF(G319="OK",SUM(B319:$B$649,$B$668:$B$690),0))</f>
        <v>0</v>
      </c>
      <c r="Q319">
        <f>IF(MENU!$C$10=2018,IF(G319="OK",SUM(B319:$B$637,$B$656:$B$690),0))</f>
        <v>0</v>
      </c>
      <c r="S319" t="e">
        <f>IF(AND(#REF!='Juros '!E319,#REF!='Juros '!F319),"OK","NÃO OK")</f>
        <v>#REF!</v>
      </c>
      <c r="T319" s="37" t="e">
        <f>IF(#REF!=2020,IF(S319="OK",SUM(B319:$B$661,$B$680:$B$690),0))</f>
        <v>#REF!</v>
      </c>
      <c r="V319" t="e">
        <f>IF(AND(#REF!='Juros '!E319,#REF!='Juros '!F319),"OK","NÃO OK")</f>
        <v>#REF!</v>
      </c>
      <c r="W319" s="37" t="e">
        <f>IF(#REF!=2020,IF(V319="OK",SUM($B319:B$661,$B$680:$B$690),0))</f>
        <v>#REF!</v>
      </c>
      <c r="Y319" t="e">
        <f>IF(AND(#REF!='Juros '!E319,#REF!='Juros '!F319),"OK","NÃO OK")</f>
        <v>#REF!</v>
      </c>
      <c r="Z319" s="37" t="e">
        <f>IF(#REF!=2020,IF(Y319="OK",SUM($B319:B$661,$B$680:$B$690),0))</f>
        <v>#REF!</v>
      </c>
    </row>
    <row r="320" spans="1:26">
      <c r="A320" s="31">
        <v>33239</v>
      </c>
      <c r="B320" s="32">
        <v>5.0000000000000001E-3</v>
      </c>
      <c r="C320">
        <f t="shared" si="16"/>
        <v>1</v>
      </c>
      <c r="D320">
        <f t="shared" si="17"/>
        <v>1</v>
      </c>
      <c r="E320" t="str">
        <f t="shared" si="18"/>
        <v>Janeiro</v>
      </c>
      <c r="F320">
        <f t="shared" si="19"/>
        <v>1991</v>
      </c>
      <c r="G320" t="str">
        <f>IF(AND(MENU!$AD$18='Juros '!E320,MENU!$AE$19='Juros '!F320),"OK","NÃO OK")</f>
        <v>NÃO OK</v>
      </c>
      <c r="H320" s="37" t="b">
        <f>IF(MENU!$C$10=2027,IF(G320="OK",SUM(B320:$B$690),0))</f>
        <v>0</v>
      </c>
      <c r="I320" s="37" t="b">
        <f>IF(MENU!$C$10=2026,IF(G320="OK",SUM(B320:$B$690),0))</f>
        <v>0</v>
      </c>
      <c r="J320" s="37" t="b">
        <f>IF(MENU!$C$10=2025,IF(G320="OK",SUM(B320:$B$690),0))</f>
        <v>0</v>
      </c>
      <c r="K320" s="37" t="b">
        <f>IF(MENU!$C$10=2024,IF(G320="OK",SUM(B320:$B$690),0))</f>
        <v>0</v>
      </c>
      <c r="L320" s="37" t="b">
        <f>IF(MENU!$C$10=2023,IF(G320="OK",SUM(B320:$B$690),0))</f>
        <v>0</v>
      </c>
      <c r="M320" s="37" t="b">
        <f>IF(MENU!$C$10=2022,IF(G320="OK",SUM(B320:$B$685),0))</f>
        <v>0</v>
      </c>
      <c r="N320" s="37" t="b">
        <f>IF(MENU!$C$10=2021,IF(G320="OK",SUM(B320:$B$673),0))</f>
        <v>0</v>
      </c>
      <c r="O320" s="37" t="b">
        <f>IF(MENU!$C$10=2020,IF(G320="OK",SUM(B320:$B$661,$B$680:$B$690),0))</f>
        <v>0</v>
      </c>
      <c r="P320" s="37" t="b">
        <f>IF(MENU!$C$10=2019,IF(G320="OK",SUM(B320:$B$649,$B$668:$B$690),0))</f>
        <v>0</v>
      </c>
      <c r="Q320">
        <f>IF(MENU!$C$10=2018,IF(G320="OK",SUM(B320:$B$637,$B$656:$B$690),0))</f>
        <v>0</v>
      </c>
      <c r="S320" t="e">
        <f>IF(AND(#REF!='Juros '!E320,#REF!='Juros '!F320),"OK","NÃO OK")</f>
        <v>#REF!</v>
      </c>
      <c r="T320" s="37" t="e">
        <f>IF(#REF!=2020,IF(S320="OK",SUM(B320:$B$661,$B$680:$B$690),0))</f>
        <v>#REF!</v>
      </c>
      <c r="V320" t="e">
        <f>IF(AND(#REF!='Juros '!E320,#REF!='Juros '!F320),"OK","NÃO OK")</f>
        <v>#REF!</v>
      </c>
      <c r="W320" s="37" t="e">
        <f>IF(#REF!=2020,IF(V320="OK",SUM($B320:B$661,$B$680:$B$690),0))</f>
        <v>#REF!</v>
      </c>
      <c r="Y320" t="e">
        <f>IF(AND(#REF!='Juros '!E320,#REF!='Juros '!F320),"OK","NÃO OK")</f>
        <v>#REF!</v>
      </c>
      <c r="Z320" s="37" t="e">
        <f>IF(#REF!=2020,IF(Y320="OK",SUM($B320:B$661,$B$680:$B$690),0))</f>
        <v>#REF!</v>
      </c>
    </row>
    <row r="321" spans="1:26">
      <c r="A321" s="31">
        <v>33270</v>
      </c>
      <c r="B321" s="32">
        <v>5.0000000000000001E-3</v>
      </c>
      <c r="C321">
        <f t="shared" si="16"/>
        <v>2</v>
      </c>
      <c r="D321">
        <f t="shared" si="17"/>
        <v>2</v>
      </c>
      <c r="E321" t="str">
        <f t="shared" si="18"/>
        <v>Fevereiro</v>
      </c>
      <c r="F321">
        <f t="shared" si="19"/>
        <v>1991</v>
      </c>
      <c r="G321" t="str">
        <f>IF(AND(MENU!$AD$18='Juros '!E321,MENU!$AE$19='Juros '!F321),"OK","NÃO OK")</f>
        <v>NÃO OK</v>
      </c>
      <c r="H321" s="37" t="b">
        <f>IF(MENU!$C$10=2027,IF(G321="OK",SUM(B321:$B$690),0))</f>
        <v>0</v>
      </c>
      <c r="I321" s="37" t="b">
        <f>IF(MENU!$C$10=2026,IF(G321="OK",SUM(B321:$B$690),0))</f>
        <v>0</v>
      </c>
      <c r="J321" s="37" t="b">
        <f>IF(MENU!$C$10=2025,IF(G321="OK",SUM(B321:$B$690),0))</f>
        <v>0</v>
      </c>
      <c r="K321" s="37" t="b">
        <f>IF(MENU!$C$10=2024,IF(G321="OK",SUM(B321:$B$690),0))</f>
        <v>0</v>
      </c>
      <c r="L321" s="37" t="b">
        <f>IF(MENU!$C$10=2023,IF(G321="OK",SUM(B321:$B$690),0))</f>
        <v>0</v>
      </c>
      <c r="M321" s="37" t="b">
        <f>IF(MENU!$C$10=2022,IF(G321="OK",SUM(B321:$B$685),0))</f>
        <v>0</v>
      </c>
      <c r="N321" s="37" t="b">
        <f>IF(MENU!$C$10=2021,IF(G321="OK",SUM(B321:$B$673),0))</f>
        <v>0</v>
      </c>
      <c r="O321" s="37" t="b">
        <f>IF(MENU!$C$10=2020,IF(G321="OK",SUM(B321:$B$661,$B$680:$B$690),0))</f>
        <v>0</v>
      </c>
      <c r="P321" s="37" t="b">
        <f>IF(MENU!$C$10=2019,IF(G321="OK",SUM(B321:$B$649,$B$668:$B$690),0))</f>
        <v>0</v>
      </c>
      <c r="Q321">
        <f>IF(MENU!$C$10=2018,IF(G321="OK",SUM(B321:$B$637,$B$656:$B$690),0))</f>
        <v>0</v>
      </c>
      <c r="S321" t="e">
        <f>IF(AND(#REF!='Juros '!E321,#REF!='Juros '!F321),"OK","NÃO OK")</f>
        <v>#REF!</v>
      </c>
      <c r="T321" s="37" t="e">
        <f>IF(#REF!=2020,IF(S321="OK",SUM(B321:$B$661,$B$680:$B$690),0))</f>
        <v>#REF!</v>
      </c>
      <c r="V321" t="e">
        <f>IF(AND(#REF!='Juros '!E321,#REF!='Juros '!F321),"OK","NÃO OK")</f>
        <v>#REF!</v>
      </c>
      <c r="W321" s="37" t="e">
        <f>IF(#REF!=2020,IF(V321="OK",SUM($B321:B$661,$B$680:$B$690),0))</f>
        <v>#REF!</v>
      </c>
      <c r="Y321" t="e">
        <f>IF(AND(#REF!='Juros '!E321,#REF!='Juros '!F321),"OK","NÃO OK")</f>
        <v>#REF!</v>
      </c>
      <c r="Z321" s="37" t="e">
        <f>IF(#REF!=2020,IF(Y321="OK",SUM($B321:B$661,$B$680:$B$690),0))</f>
        <v>#REF!</v>
      </c>
    </row>
    <row r="322" spans="1:26">
      <c r="A322" s="31">
        <v>33298</v>
      </c>
      <c r="B322" s="32">
        <v>5.0000000000000001E-3</v>
      </c>
      <c r="C322">
        <f t="shared" si="16"/>
        <v>3</v>
      </c>
      <c r="D322">
        <f t="shared" si="17"/>
        <v>3</v>
      </c>
      <c r="E322" t="str">
        <f t="shared" si="18"/>
        <v>Março</v>
      </c>
      <c r="F322">
        <f t="shared" si="19"/>
        <v>1991</v>
      </c>
      <c r="G322" t="str">
        <f>IF(AND(MENU!$AD$18='Juros '!E322,MENU!$AE$19='Juros '!F322),"OK","NÃO OK")</f>
        <v>NÃO OK</v>
      </c>
      <c r="H322" s="37" t="b">
        <f>IF(MENU!$C$10=2027,IF(G322="OK",SUM(B322:$B$690),0))</f>
        <v>0</v>
      </c>
      <c r="I322" s="37" t="b">
        <f>IF(MENU!$C$10=2026,IF(G322="OK",SUM(B322:$B$690),0))</f>
        <v>0</v>
      </c>
      <c r="J322" s="37" t="b">
        <f>IF(MENU!$C$10=2025,IF(G322="OK",SUM(B322:$B$690),0))</f>
        <v>0</v>
      </c>
      <c r="K322" s="37" t="b">
        <f>IF(MENU!$C$10=2024,IF(G322="OK",SUM(B322:$B$690),0))</f>
        <v>0</v>
      </c>
      <c r="L322" s="37" t="b">
        <f>IF(MENU!$C$10=2023,IF(G322="OK",SUM(B322:$B$690),0))</f>
        <v>0</v>
      </c>
      <c r="M322" s="37" t="b">
        <f>IF(MENU!$C$10=2022,IF(G322="OK",SUM(B322:$B$685),0))</f>
        <v>0</v>
      </c>
      <c r="N322" s="37" t="b">
        <f>IF(MENU!$C$10=2021,IF(G322="OK",SUM(B322:$B$673),0))</f>
        <v>0</v>
      </c>
      <c r="O322" s="37" t="b">
        <f>IF(MENU!$C$10=2020,IF(G322="OK",SUM(B322:$B$661,$B$680:$B$690),0))</f>
        <v>0</v>
      </c>
      <c r="P322" s="37" t="b">
        <f>IF(MENU!$C$10=2019,IF(G322="OK",SUM(B322:$B$649,$B$668:$B$690),0))</f>
        <v>0</v>
      </c>
      <c r="Q322">
        <f>IF(MENU!$C$10=2018,IF(G322="OK",SUM(B322:$B$637,$B$656:$B$690),0))</f>
        <v>0</v>
      </c>
      <c r="S322" t="e">
        <f>IF(AND(#REF!='Juros '!E322,#REF!='Juros '!F322),"OK","NÃO OK")</f>
        <v>#REF!</v>
      </c>
      <c r="T322" s="37" t="e">
        <f>IF(#REF!=2020,IF(S322="OK",SUM(B322:$B$661,$B$680:$B$690),0))</f>
        <v>#REF!</v>
      </c>
      <c r="V322" t="e">
        <f>IF(AND(#REF!='Juros '!E322,#REF!='Juros '!F322),"OK","NÃO OK")</f>
        <v>#REF!</v>
      </c>
      <c r="W322" s="37" t="e">
        <f>IF(#REF!=2020,IF(V322="OK",SUM($B322:B$661,$B$680:$B$690),0))</f>
        <v>#REF!</v>
      </c>
      <c r="Y322" t="e">
        <f>IF(AND(#REF!='Juros '!E322,#REF!='Juros '!F322),"OK","NÃO OK")</f>
        <v>#REF!</v>
      </c>
      <c r="Z322" s="37" t="e">
        <f>IF(#REF!=2020,IF(Y322="OK",SUM($B322:B$661,$B$680:$B$690),0))</f>
        <v>#REF!</v>
      </c>
    </row>
    <row r="323" spans="1:26">
      <c r="A323" s="31">
        <v>33329</v>
      </c>
      <c r="B323" s="32">
        <v>5.0000000000000001E-3</v>
      </c>
      <c r="C323">
        <f t="shared" si="16"/>
        <v>4</v>
      </c>
      <c r="D323">
        <f t="shared" si="17"/>
        <v>4</v>
      </c>
      <c r="E323" t="str">
        <f t="shared" si="18"/>
        <v>Abril</v>
      </c>
      <c r="F323">
        <f t="shared" si="19"/>
        <v>1991</v>
      </c>
      <c r="G323" t="str">
        <f>IF(AND(MENU!$AD$18='Juros '!E323,MENU!$AE$19='Juros '!F323),"OK","NÃO OK")</f>
        <v>NÃO OK</v>
      </c>
      <c r="H323" s="37" t="b">
        <f>IF(MENU!$C$10=2027,IF(G323="OK",SUM(B323:$B$690),0))</f>
        <v>0</v>
      </c>
      <c r="I323" s="37" t="b">
        <f>IF(MENU!$C$10=2026,IF(G323="OK",SUM(B323:$B$690),0))</f>
        <v>0</v>
      </c>
      <c r="J323" s="37" t="b">
        <f>IF(MENU!$C$10=2025,IF(G323="OK",SUM(B323:$B$690),0))</f>
        <v>0</v>
      </c>
      <c r="K323" s="37" t="b">
        <f>IF(MENU!$C$10=2024,IF(G323="OK",SUM(B323:$B$690),0))</f>
        <v>0</v>
      </c>
      <c r="L323" s="37" t="b">
        <f>IF(MENU!$C$10=2023,IF(G323="OK",SUM(B323:$B$690),0))</f>
        <v>0</v>
      </c>
      <c r="M323" s="37" t="b">
        <f>IF(MENU!$C$10=2022,IF(G323="OK",SUM(B323:$B$685),0))</f>
        <v>0</v>
      </c>
      <c r="N323" s="37" t="b">
        <f>IF(MENU!$C$10=2021,IF(G323="OK",SUM(B323:$B$673),0))</f>
        <v>0</v>
      </c>
      <c r="O323" s="37" t="b">
        <f>IF(MENU!$C$10=2020,IF(G323="OK",SUM(B323:$B$661,$B$680:$B$690),0))</f>
        <v>0</v>
      </c>
      <c r="P323" s="37" t="b">
        <f>IF(MENU!$C$10=2019,IF(G323="OK",SUM(B323:$B$649,$B$668:$B$690),0))</f>
        <v>0</v>
      </c>
      <c r="Q323">
        <f>IF(MENU!$C$10=2018,IF(G323="OK",SUM(B323:$B$637,$B$656:$B$690),0))</f>
        <v>0</v>
      </c>
      <c r="S323" t="e">
        <f>IF(AND(#REF!='Juros '!E323,#REF!='Juros '!F323),"OK","NÃO OK")</f>
        <v>#REF!</v>
      </c>
      <c r="T323" s="37" t="e">
        <f>IF(#REF!=2020,IF(S323="OK",SUM(B323:$B$661,$B$680:$B$690),0))</f>
        <v>#REF!</v>
      </c>
      <c r="V323" t="e">
        <f>IF(AND(#REF!='Juros '!E323,#REF!='Juros '!F323),"OK","NÃO OK")</f>
        <v>#REF!</v>
      </c>
      <c r="W323" s="37" t="e">
        <f>IF(#REF!=2020,IF(V323="OK",SUM($B323:B$661,$B$680:$B$690),0))</f>
        <v>#REF!</v>
      </c>
      <c r="Y323" t="e">
        <f>IF(AND(#REF!='Juros '!E323,#REF!='Juros '!F323),"OK","NÃO OK")</f>
        <v>#REF!</v>
      </c>
      <c r="Z323" s="37" t="e">
        <f>IF(#REF!=2020,IF(Y323="OK",SUM($B323:B$661,$B$680:$B$690),0))</f>
        <v>#REF!</v>
      </c>
    </row>
    <row r="324" spans="1:26">
      <c r="A324" s="31">
        <v>33359</v>
      </c>
      <c r="B324" s="32">
        <v>5.0000000000000001E-3</v>
      </c>
      <c r="C324">
        <f t="shared" si="16"/>
        <v>5</v>
      </c>
      <c r="D324">
        <f t="shared" si="17"/>
        <v>5</v>
      </c>
      <c r="E324" t="str">
        <f t="shared" si="18"/>
        <v>Maio</v>
      </c>
      <c r="F324">
        <f t="shared" si="19"/>
        <v>1991</v>
      </c>
      <c r="G324" t="str">
        <f>IF(AND(MENU!$AD$18='Juros '!E324,MENU!$AE$19='Juros '!F324),"OK","NÃO OK")</f>
        <v>NÃO OK</v>
      </c>
      <c r="H324" s="37" t="b">
        <f>IF(MENU!$C$10=2027,IF(G324="OK",SUM(B324:$B$690),0))</f>
        <v>0</v>
      </c>
      <c r="I324" s="37" t="b">
        <f>IF(MENU!$C$10=2026,IF(G324="OK",SUM(B324:$B$690),0))</f>
        <v>0</v>
      </c>
      <c r="J324" s="37" t="b">
        <f>IF(MENU!$C$10=2025,IF(G324="OK",SUM(B324:$B$690),0))</f>
        <v>0</v>
      </c>
      <c r="K324" s="37" t="b">
        <f>IF(MENU!$C$10=2024,IF(G324="OK",SUM(B324:$B$690),0))</f>
        <v>0</v>
      </c>
      <c r="L324" s="37" t="b">
        <f>IF(MENU!$C$10=2023,IF(G324="OK",SUM(B324:$B$690),0))</f>
        <v>0</v>
      </c>
      <c r="M324" s="37" t="b">
        <f>IF(MENU!$C$10=2022,IF(G324="OK",SUM(B324:$B$685),0))</f>
        <v>0</v>
      </c>
      <c r="N324" s="37" t="b">
        <f>IF(MENU!$C$10=2021,IF(G324="OK",SUM(B324:$B$673),0))</f>
        <v>0</v>
      </c>
      <c r="O324" s="37" t="b">
        <f>IF(MENU!$C$10=2020,IF(G324="OK",SUM(B324:$B$661,$B$680:$B$690),0))</f>
        <v>0</v>
      </c>
      <c r="P324" s="37" t="b">
        <f>IF(MENU!$C$10=2019,IF(G324="OK",SUM(B324:$B$649,$B$668:$B$690),0))</f>
        <v>0</v>
      </c>
      <c r="Q324">
        <f>IF(MENU!$C$10=2018,IF(G324="OK",SUM(B324:$B$637,$B$656:$B$690),0))</f>
        <v>0</v>
      </c>
      <c r="S324" t="e">
        <f>IF(AND(#REF!='Juros '!E324,#REF!='Juros '!F324),"OK","NÃO OK")</f>
        <v>#REF!</v>
      </c>
      <c r="T324" s="37" t="e">
        <f>IF(#REF!=2020,IF(S324="OK",SUM(B324:$B$661,$B$680:$B$690),0))</f>
        <v>#REF!</v>
      </c>
      <c r="V324" t="e">
        <f>IF(AND(#REF!='Juros '!E324,#REF!='Juros '!F324),"OK","NÃO OK")</f>
        <v>#REF!</v>
      </c>
      <c r="W324" s="37" t="e">
        <f>IF(#REF!=2020,IF(V324="OK",SUM($B324:B$661,$B$680:$B$690),0))</f>
        <v>#REF!</v>
      </c>
      <c r="Y324" t="e">
        <f>IF(AND(#REF!='Juros '!E324,#REF!='Juros '!F324),"OK","NÃO OK")</f>
        <v>#REF!</v>
      </c>
      <c r="Z324" s="37" t="e">
        <f>IF(#REF!=2020,IF(Y324="OK",SUM($B324:B$661,$B$680:$B$690),0))</f>
        <v>#REF!</v>
      </c>
    </row>
    <row r="325" spans="1:26">
      <c r="A325" s="31">
        <v>33390</v>
      </c>
      <c r="B325" s="32">
        <v>5.0000000000000001E-3</v>
      </c>
      <c r="C325">
        <f t="shared" ref="C325:C388" si="20">MONTH(A325)</f>
        <v>6</v>
      </c>
      <c r="D325">
        <f t="shared" ref="D325:D388" si="21">C325</f>
        <v>6</v>
      </c>
      <c r="E325" t="str">
        <f t="shared" ref="E325:E388" si="22">VLOOKUP(D325,$AD$1:$AE$12,2,0)</f>
        <v>Junho</v>
      </c>
      <c r="F325">
        <f t="shared" ref="F325:F388" si="23">YEAR(A325)</f>
        <v>1991</v>
      </c>
      <c r="G325" t="str">
        <f>IF(AND(MENU!$AD$18='Juros '!E325,MENU!$AE$19='Juros '!F325),"OK","NÃO OK")</f>
        <v>NÃO OK</v>
      </c>
      <c r="H325" s="37" t="b">
        <f>IF(MENU!$C$10=2027,IF(G325="OK",SUM(B325:$B$690),0))</f>
        <v>0</v>
      </c>
      <c r="I325" s="37" t="b">
        <f>IF(MENU!$C$10=2026,IF(G325="OK",SUM(B325:$B$690),0))</f>
        <v>0</v>
      </c>
      <c r="J325" s="37" t="b">
        <f>IF(MENU!$C$10=2025,IF(G325="OK",SUM(B325:$B$690),0))</f>
        <v>0</v>
      </c>
      <c r="K325" s="37" t="b">
        <f>IF(MENU!$C$10=2024,IF(G325="OK",SUM(B325:$B$690),0))</f>
        <v>0</v>
      </c>
      <c r="L325" s="37" t="b">
        <f>IF(MENU!$C$10=2023,IF(G325="OK",SUM(B325:$B$690),0))</f>
        <v>0</v>
      </c>
      <c r="M325" s="37" t="b">
        <f>IF(MENU!$C$10=2022,IF(G325="OK",SUM(B325:$B$685),0))</f>
        <v>0</v>
      </c>
      <c r="N325" s="37" t="b">
        <f>IF(MENU!$C$10=2021,IF(G325="OK",SUM(B325:$B$673),0))</f>
        <v>0</v>
      </c>
      <c r="O325" s="37" t="b">
        <f>IF(MENU!$C$10=2020,IF(G325="OK",SUM(B325:$B$661,$B$680:$B$690),0))</f>
        <v>0</v>
      </c>
      <c r="P325" s="37" t="b">
        <f>IF(MENU!$C$10=2019,IF(G325="OK",SUM(B325:$B$649,$B$668:$B$690),0))</f>
        <v>0</v>
      </c>
      <c r="Q325">
        <f>IF(MENU!$C$10=2018,IF(G325="OK",SUM(B325:$B$637,$B$656:$B$690),0))</f>
        <v>0</v>
      </c>
      <c r="S325" t="e">
        <f>IF(AND(#REF!='Juros '!E325,#REF!='Juros '!F325),"OK","NÃO OK")</f>
        <v>#REF!</v>
      </c>
      <c r="T325" s="37" t="e">
        <f>IF(#REF!=2020,IF(S325="OK",SUM(B325:$B$661,$B$680:$B$690),0))</f>
        <v>#REF!</v>
      </c>
      <c r="V325" t="e">
        <f>IF(AND(#REF!='Juros '!E325,#REF!='Juros '!F325),"OK","NÃO OK")</f>
        <v>#REF!</v>
      </c>
      <c r="W325" s="37" t="e">
        <f>IF(#REF!=2020,IF(V325="OK",SUM($B325:B$661,$B$680:$B$690),0))</f>
        <v>#REF!</v>
      </c>
      <c r="Y325" t="e">
        <f>IF(AND(#REF!='Juros '!E325,#REF!='Juros '!F325),"OK","NÃO OK")</f>
        <v>#REF!</v>
      </c>
      <c r="Z325" s="37" t="e">
        <f>IF(#REF!=2020,IF(Y325="OK",SUM($B325:B$661,$B$680:$B$690),0))</f>
        <v>#REF!</v>
      </c>
    </row>
    <row r="326" spans="1:26">
      <c r="A326" s="31">
        <v>33420</v>
      </c>
      <c r="B326" s="32">
        <v>5.0000000000000001E-3</v>
      </c>
      <c r="C326">
        <f t="shared" si="20"/>
        <v>7</v>
      </c>
      <c r="D326">
        <f t="shared" si="21"/>
        <v>7</v>
      </c>
      <c r="E326" t="str">
        <f t="shared" si="22"/>
        <v>Julho</v>
      </c>
      <c r="F326">
        <f t="shared" si="23"/>
        <v>1991</v>
      </c>
      <c r="G326" t="str">
        <f>IF(AND(MENU!$AD$18='Juros '!E326,MENU!$AE$19='Juros '!F326),"OK","NÃO OK")</f>
        <v>NÃO OK</v>
      </c>
      <c r="H326" s="37" t="b">
        <f>IF(MENU!$C$10=2027,IF(G326="OK",SUM(B326:$B$690),0))</f>
        <v>0</v>
      </c>
      <c r="I326" s="37" t="b">
        <f>IF(MENU!$C$10=2026,IF(G326="OK",SUM(B326:$B$690),0))</f>
        <v>0</v>
      </c>
      <c r="J326" s="37" t="b">
        <f>IF(MENU!$C$10=2025,IF(G326="OK",SUM(B326:$B$690),0))</f>
        <v>0</v>
      </c>
      <c r="K326" s="37" t="b">
        <f>IF(MENU!$C$10=2024,IF(G326="OK",SUM(B326:$B$690),0))</f>
        <v>0</v>
      </c>
      <c r="L326" s="37" t="b">
        <f>IF(MENU!$C$10=2023,IF(G326="OK",SUM(B326:$B$690),0))</f>
        <v>0</v>
      </c>
      <c r="M326" s="37" t="b">
        <f>IF(MENU!$C$10=2022,IF(G326="OK",SUM(B326:$B$685),0))</f>
        <v>0</v>
      </c>
      <c r="N326" s="37" t="b">
        <f>IF(MENU!$C$10=2021,IF(G326="OK",SUM(B326:$B$673),0))</f>
        <v>0</v>
      </c>
      <c r="O326" s="37" t="b">
        <f>IF(MENU!$C$10=2020,IF(G326="OK",SUM(B326:$B$661,$B$680:$B$690),0))</f>
        <v>0</v>
      </c>
      <c r="P326" s="37" t="b">
        <f>IF(MENU!$C$10=2019,IF(G326="OK",SUM(B326:$B$649,$B$668:$B$690),0))</f>
        <v>0</v>
      </c>
      <c r="Q326">
        <f>IF(MENU!$C$10=2018,IF(G326="OK",SUM(B326:$B$637,$B$656:$B$690),0))</f>
        <v>0</v>
      </c>
      <c r="S326" t="e">
        <f>IF(AND(#REF!='Juros '!E326,#REF!='Juros '!F326),"OK","NÃO OK")</f>
        <v>#REF!</v>
      </c>
      <c r="T326" s="37" t="e">
        <f>IF(#REF!=2020,IF(S326="OK",SUM(B326:$B$661,$B$680:$B$690),0))</f>
        <v>#REF!</v>
      </c>
      <c r="V326" t="e">
        <f>IF(AND(#REF!='Juros '!E326,#REF!='Juros '!F326),"OK","NÃO OK")</f>
        <v>#REF!</v>
      </c>
      <c r="W326" s="37" t="e">
        <f>IF(#REF!=2020,IF(V326="OK",SUM($B326:B$661,$B$680:$B$690),0))</f>
        <v>#REF!</v>
      </c>
      <c r="Y326" t="e">
        <f>IF(AND(#REF!='Juros '!E326,#REF!='Juros '!F326),"OK","NÃO OK")</f>
        <v>#REF!</v>
      </c>
      <c r="Z326" s="37" t="e">
        <f>IF(#REF!=2020,IF(Y326="OK",SUM($B326:B$661,$B$680:$B$690),0))</f>
        <v>#REF!</v>
      </c>
    </row>
    <row r="327" spans="1:26">
      <c r="A327" s="31">
        <v>33451</v>
      </c>
      <c r="B327" s="32">
        <v>5.0000000000000001E-3</v>
      </c>
      <c r="C327">
        <f t="shared" si="20"/>
        <v>8</v>
      </c>
      <c r="D327">
        <f t="shared" si="21"/>
        <v>8</v>
      </c>
      <c r="E327" t="str">
        <f t="shared" si="22"/>
        <v>Agosto</v>
      </c>
      <c r="F327">
        <f t="shared" si="23"/>
        <v>1991</v>
      </c>
      <c r="G327" t="str">
        <f>IF(AND(MENU!$AD$18='Juros '!E327,MENU!$AE$19='Juros '!F327),"OK","NÃO OK")</f>
        <v>NÃO OK</v>
      </c>
      <c r="H327" s="37" t="b">
        <f>IF(MENU!$C$10=2027,IF(G327="OK",SUM(B327:$B$690),0))</f>
        <v>0</v>
      </c>
      <c r="I327" s="37" t="b">
        <f>IF(MENU!$C$10=2026,IF(G327="OK",SUM(B327:$B$690),0))</f>
        <v>0</v>
      </c>
      <c r="J327" s="37" t="b">
        <f>IF(MENU!$C$10=2025,IF(G327="OK",SUM(B327:$B$690),0))</f>
        <v>0</v>
      </c>
      <c r="K327" s="37" t="b">
        <f>IF(MENU!$C$10=2024,IF(G327="OK",SUM(B327:$B$690),0))</f>
        <v>0</v>
      </c>
      <c r="L327" s="37" t="b">
        <f>IF(MENU!$C$10=2023,IF(G327="OK",SUM(B327:$B$690),0))</f>
        <v>0</v>
      </c>
      <c r="M327" s="37" t="b">
        <f>IF(MENU!$C$10=2022,IF(G327="OK",SUM(B327:$B$685),0))</f>
        <v>0</v>
      </c>
      <c r="N327" s="37" t="b">
        <f>IF(MENU!$C$10=2021,IF(G327="OK",SUM(B327:$B$673),0))</f>
        <v>0</v>
      </c>
      <c r="O327" s="37" t="b">
        <f>IF(MENU!$C$10=2020,IF(G327="OK",SUM(B327:$B$661,$B$680:$B$690),0))</f>
        <v>0</v>
      </c>
      <c r="P327" s="37" t="b">
        <f>IF(MENU!$C$10=2019,IF(G327="OK",SUM(B327:$B$649,$B$668:$B$690),0))</f>
        <v>0</v>
      </c>
      <c r="Q327">
        <f>IF(MENU!$C$10=2018,IF(G327="OK",SUM(B327:$B$637,$B$656:$B$690),0))</f>
        <v>0</v>
      </c>
      <c r="S327" t="e">
        <f>IF(AND(#REF!='Juros '!E327,#REF!='Juros '!F327),"OK","NÃO OK")</f>
        <v>#REF!</v>
      </c>
      <c r="T327" s="37" t="e">
        <f>IF(#REF!=2020,IF(S327="OK",SUM(B327:$B$661,$B$680:$B$690),0))</f>
        <v>#REF!</v>
      </c>
      <c r="V327" t="e">
        <f>IF(AND(#REF!='Juros '!E327,#REF!='Juros '!F327),"OK","NÃO OK")</f>
        <v>#REF!</v>
      </c>
      <c r="W327" s="37" t="e">
        <f>IF(#REF!=2020,IF(V327="OK",SUM($B327:B$661,$B$680:$B$690),0))</f>
        <v>#REF!</v>
      </c>
      <c r="Y327" t="e">
        <f>IF(AND(#REF!='Juros '!E327,#REF!='Juros '!F327),"OK","NÃO OK")</f>
        <v>#REF!</v>
      </c>
      <c r="Z327" s="37" t="e">
        <f>IF(#REF!=2020,IF(Y327="OK",SUM($B327:B$661,$B$680:$B$690),0))</f>
        <v>#REF!</v>
      </c>
    </row>
    <row r="328" spans="1:26">
      <c r="A328" s="31">
        <v>33482</v>
      </c>
      <c r="B328" s="32">
        <v>5.0000000000000001E-3</v>
      </c>
      <c r="C328">
        <f t="shared" si="20"/>
        <v>9</v>
      </c>
      <c r="D328">
        <f t="shared" si="21"/>
        <v>9</v>
      </c>
      <c r="E328" t="str">
        <f t="shared" si="22"/>
        <v>Setembro</v>
      </c>
      <c r="F328">
        <f t="shared" si="23"/>
        <v>1991</v>
      </c>
      <c r="G328" t="str">
        <f>IF(AND(MENU!$AD$18='Juros '!E328,MENU!$AE$19='Juros '!F328),"OK","NÃO OK")</f>
        <v>NÃO OK</v>
      </c>
      <c r="H328" s="37" t="b">
        <f>IF(MENU!$C$10=2027,IF(G328="OK",SUM(B328:$B$690),0))</f>
        <v>0</v>
      </c>
      <c r="I328" s="37" t="b">
        <f>IF(MENU!$C$10=2026,IF(G328="OK",SUM(B328:$B$690),0))</f>
        <v>0</v>
      </c>
      <c r="J328" s="37" t="b">
        <f>IF(MENU!$C$10=2025,IF(G328="OK",SUM(B328:$B$690),0))</f>
        <v>0</v>
      </c>
      <c r="K328" s="37" t="b">
        <f>IF(MENU!$C$10=2024,IF(G328="OK",SUM(B328:$B$690),0))</f>
        <v>0</v>
      </c>
      <c r="L328" s="37" t="b">
        <f>IF(MENU!$C$10=2023,IF(G328="OK",SUM(B328:$B$690),0))</f>
        <v>0</v>
      </c>
      <c r="M328" s="37" t="b">
        <f>IF(MENU!$C$10=2022,IF(G328="OK",SUM(B328:$B$685),0))</f>
        <v>0</v>
      </c>
      <c r="N328" s="37" t="b">
        <f>IF(MENU!$C$10=2021,IF(G328="OK",SUM(B328:$B$673),0))</f>
        <v>0</v>
      </c>
      <c r="O328" s="37" t="b">
        <f>IF(MENU!$C$10=2020,IF(G328="OK",SUM(B328:$B$661,$B$680:$B$690),0))</f>
        <v>0</v>
      </c>
      <c r="P328" s="37" t="b">
        <f>IF(MENU!$C$10=2019,IF(G328="OK",SUM(B328:$B$649,$B$668:$B$690),0))</f>
        <v>0</v>
      </c>
      <c r="Q328">
        <f>IF(MENU!$C$10=2018,IF(G328="OK",SUM(B328:$B$637,$B$656:$B$690),0))</f>
        <v>0</v>
      </c>
      <c r="S328" t="e">
        <f>IF(AND(#REF!='Juros '!E328,#REF!='Juros '!F328),"OK","NÃO OK")</f>
        <v>#REF!</v>
      </c>
      <c r="T328" s="37" t="e">
        <f>IF(#REF!=2020,IF(S328="OK",SUM(B328:$B$661,$B$680:$B$690),0))</f>
        <v>#REF!</v>
      </c>
      <c r="V328" t="e">
        <f>IF(AND(#REF!='Juros '!E328,#REF!='Juros '!F328),"OK","NÃO OK")</f>
        <v>#REF!</v>
      </c>
      <c r="W328" s="37" t="e">
        <f>IF(#REF!=2020,IF(V328="OK",SUM($B328:B$661,$B$680:$B$690),0))</f>
        <v>#REF!</v>
      </c>
      <c r="Y328" t="e">
        <f>IF(AND(#REF!='Juros '!E328,#REF!='Juros '!F328),"OK","NÃO OK")</f>
        <v>#REF!</v>
      </c>
      <c r="Z328" s="37" t="e">
        <f>IF(#REF!=2020,IF(Y328="OK",SUM($B328:B$661,$B$680:$B$690),0))</f>
        <v>#REF!</v>
      </c>
    </row>
    <row r="329" spans="1:26">
      <c r="A329" s="31">
        <v>33512</v>
      </c>
      <c r="B329" s="32">
        <v>5.0000000000000001E-3</v>
      </c>
      <c r="C329">
        <f t="shared" si="20"/>
        <v>10</v>
      </c>
      <c r="D329">
        <f t="shared" si="21"/>
        <v>10</v>
      </c>
      <c r="E329" t="str">
        <f t="shared" si="22"/>
        <v>Outubro</v>
      </c>
      <c r="F329">
        <f t="shared" si="23"/>
        <v>1991</v>
      </c>
      <c r="G329" t="str">
        <f>IF(AND(MENU!$AD$18='Juros '!E329,MENU!$AE$19='Juros '!F329),"OK","NÃO OK")</f>
        <v>NÃO OK</v>
      </c>
      <c r="H329" s="37" t="b">
        <f>IF(MENU!$C$10=2027,IF(G329="OK",SUM(B329:$B$690),0))</f>
        <v>0</v>
      </c>
      <c r="I329" s="37" t="b">
        <f>IF(MENU!$C$10=2026,IF(G329="OK",SUM(B329:$B$690),0))</f>
        <v>0</v>
      </c>
      <c r="J329" s="37" t="b">
        <f>IF(MENU!$C$10=2025,IF(G329="OK",SUM(B329:$B$690),0))</f>
        <v>0</v>
      </c>
      <c r="K329" s="37" t="b">
        <f>IF(MENU!$C$10=2024,IF(G329="OK",SUM(B329:$B$690),0))</f>
        <v>0</v>
      </c>
      <c r="L329" s="37" t="b">
        <f>IF(MENU!$C$10=2023,IF(G329="OK",SUM(B329:$B$690),0))</f>
        <v>0</v>
      </c>
      <c r="M329" s="37" t="b">
        <f>IF(MENU!$C$10=2022,IF(G329="OK",SUM(B329:$B$685),0))</f>
        <v>0</v>
      </c>
      <c r="N329" s="37" t="b">
        <f>IF(MENU!$C$10=2021,IF(G329="OK",SUM(B329:$B$673),0))</f>
        <v>0</v>
      </c>
      <c r="O329" s="37" t="b">
        <f>IF(MENU!$C$10=2020,IF(G329="OK",SUM(B329:$B$661,$B$680:$B$690),0))</f>
        <v>0</v>
      </c>
      <c r="P329" s="37" t="b">
        <f>IF(MENU!$C$10=2019,IF(G329="OK",SUM(B329:$B$649,$B$668:$B$690),0))</f>
        <v>0</v>
      </c>
      <c r="Q329">
        <f>IF(MENU!$C$10=2018,IF(G329="OK",SUM(B329:$B$637,$B$656:$B$690),0))</f>
        <v>0</v>
      </c>
      <c r="S329" t="e">
        <f>IF(AND(#REF!='Juros '!E329,#REF!='Juros '!F329),"OK","NÃO OK")</f>
        <v>#REF!</v>
      </c>
      <c r="T329" s="37" t="e">
        <f>IF(#REF!=2020,IF(S329="OK",SUM(B329:$B$661,$B$680:$B$690),0))</f>
        <v>#REF!</v>
      </c>
      <c r="V329" t="e">
        <f>IF(AND(#REF!='Juros '!E329,#REF!='Juros '!F329),"OK","NÃO OK")</f>
        <v>#REF!</v>
      </c>
      <c r="W329" s="37" t="e">
        <f>IF(#REF!=2020,IF(V329="OK",SUM($B329:B$661,$B$680:$B$690),0))</f>
        <v>#REF!</v>
      </c>
      <c r="Y329" t="e">
        <f>IF(AND(#REF!='Juros '!E329,#REF!='Juros '!F329),"OK","NÃO OK")</f>
        <v>#REF!</v>
      </c>
      <c r="Z329" s="37" t="e">
        <f>IF(#REF!=2020,IF(Y329="OK",SUM($B329:B$661,$B$680:$B$690),0))</f>
        <v>#REF!</v>
      </c>
    </row>
    <row r="330" spans="1:26">
      <c r="A330" s="31">
        <v>33543</v>
      </c>
      <c r="B330" s="32">
        <v>5.0000000000000001E-3</v>
      </c>
      <c r="C330">
        <f t="shared" si="20"/>
        <v>11</v>
      </c>
      <c r="D330">
        <f t="shared" si="21"/>
        <v>11</v>
      </c>
      <c r="E330" t="str">
        <f t="shared" si="22"/>
        <v>Novembro</v>
      </c>
      <c r="F330">
        <f t="shared" si="23"/>
        <v>1991</v>
      </c>
      <c r="G330" t="str">
        <f>IF(AND(MENU!$AD$18='Juros '!E330,MENU!$AE$19='Juros '!F330),"OK","NÃO OK")</f>
        <v>NÃO OK</v>
      </c>
      <c r="H330" s="37" t="b">
        <f>IF(MENU!$C$10=2027,IF(G330="OK",SUM(B330:$B$690),0))</f>
        <v>0</v>
      </c>
      <c r="I330" s="37" t="b">
        <f>IF(MENU!$C$10=2026,IF(G330="OK",SUM(B330:$B$690),0))</f>
        <v>0</v>
      </c>
      <c r="J330" s="37" t="b">
        <f>IF(MENU!$C$10=2025,IF(G330="OK",SUM(B330:$B$690),0))</f>
        <v>0</v>
      </c>
      <c r="K330" s="37" t="b">
        <f>IF(MENU!$C$10=2024,IF(G330="OK",SUM(B330:$B$690),0))</f>
        <v>0</v>
      </c>
      <c r="L330" s="37" t="b">
        <f>IF(MENU!$C$10=2023,IF(G330="OK",SUM(B330:$B$690),0))</f>
        <v>0</v>
      </c>
      <c r="M330" s="37" t="b">
        <f>IF(MENU!$C$10=2022,IF(G330="OK",SUM(B330:$B$685),0))</f>
        <v>0</v>
      </c>
      <c r="N330" s="37" t="b">
        <f>IF(MENU!$C$10=2021,IF(G330="OK",SUM(B330:$B$673),0))</f>
        <v>0</v>
      </c>
      <c r="O330" s="37" t="b">
        <f>IF(MENU!$C$10=2020,IF(G330="OK",SUM(B330:$B$661,$B$680:$B$690),0))</f>
        <v>0</v>
      </c>
      <c r="P330" s="37" t="b">
        <f>IF(MENU!$C$10=2019,IF(G330="OK",SUM(B330:$B$649,$B$668:$B$690),0))</f>
        <v>0</v>
      </c>
      <c r="Q330">
        <f>IF(MENU!$C$10=2018,IF(G330="OK",SUM(B330:$B$637,$B$656:$B$690),0))</f>
        <v>0</v>
      </c>
      <c r="S330" t="e">
        <f>IF(AND(#REF!='Juros '!E330,#REF!='Juros '!F330),"OK","NÃO OK")</f>
        <v>#REF!</v>
      </c>
      <c r="T330" s="37" t="e">
        <f>IF(#REF!=2020,IF(S330="OK",SUM(B330:$B$661,$B$680:$B$690),0))</f>
        <v>#REF!</v>
      </c>
      <c r="V330" t="e">
        <f>IF(AND(#REF!='Juros '!E330,#REF!='Juros '!F330),"OK","NÃO OK")</f>
        <v>#REF!</v>
      </c>
      <c r="W330" s="37" t="e">
        <f>IF(#REF!=2020,IF(V330="OK",SUM($B330:B$661,$B$680:$B$690),0))</f>
        <v>#REF!</v>
      </c>
      <c r="Y330" t="e">
        <f>IF(AND(#REF!='Juros '!E330,#REF!='Juros '!F330),"OK","NÃO OK")</f>
        <v>#REF!</v>
      </c>
      <c r="Z330" s="37" t="e">
        <f>IF(#REF!=2020,IF(Y330="OK",SUM($B330:B$661,$B$680:$B$690),0))</f>
        <v>#REF!</v>
      </c>
    </row>
    <row r="331" spans="1:26">
      <c r="A331" s="31">
        <v>33573</v>
      </c>
      <c r="B331" s="32">
        <v>5.0000000000000001E-3</v>
      </c>
      <c r="C331">
        <f t="shared" si="20"/>
        <v>12</v>
      </c>
      <c r="D331">
        <f t="shared" si="21"/>
        <v>12</v>
      </c>
      <c r="E331" t="str">
        <f t="shared" si="22"/>
        <v>Dezembro</v>
      </c>
      <c r="F331">
        <f t="shared" si="23"/>
        <v>1991</v>
      </c>
      <c r="G331" t="str">
        <f>IF(AND(MENU!$AD$18='Juros '!E331,MENU!$AE$19='Juros '!F331),"OK","NÃO OK")</f>
        <v>NÃO OK</v>
      </c>
      <c r="H331" s="37" t="b">
        <f>IF(MENU!$C$10=2027,IF(G331="OK",SUM(B331:$B$690),0))</f>
        <v>0</v>
      </c>
      <c r="I331" s="37" t="b">
        <f>IF(MENU!$C$10=2026,IF(G331="OK",SUM(B331:$B$690),0))</f>
        <v>0</v>
      </c>
      <c r="J331" s="37" t="b">
        <f>IF(MENU!$C$10=2025,IF(G331="OK",SUM(B331:$B$690),0))</f>
        <v>0</v>
      </c>
      <c r="K331" s="37" t="b">
        <f>IF(MENU!$C$10=2024,IF(G331="OK",SUM(B331:$B$690),0))</f>
        <v>0</v>
      </c>
      <c r="L331" s="37" t="b">
        <f>IF(MENU!$C$10=2023,IF(G331="OK",SUM(B331:$B$690),0))</f>
        <v>0</v>
      </c>
      <c r="M331" s="37" t="b">
        <f>IF(MENU!$C$10=2022,IF(G331="OK",SUM(B331:$B$685),0))</f>
        <v>0</v>
      </c>
      <c r="N331" s="37" t="b">
        <f>IF(MENU!$C$10=2021,IF(G331="OK",SUM(B331:$B$673),0))</f>
        <v>0</v>
      </c>
      <c r="O331" s="37" t="b">
        <f>IF(MENU!$C$10=2020,IF(G331="OK",SUM(B331:$B$661,$B$680:$B$690),0))</f>
        <v>0</v>
      </c>
      <c r="P331" s="37" t="b">
        <f>IF(MENU!$C$10=2019,IF(G331="OK",SUM(B331:$B$649,$B$668:$B$690),0))</f>
        <v>0</v>
      </c>
      <c r="Q331">
        <f>IF(MENU!$C$10=2018,IF(G331="OK",SUM(B331:$B$637,$B$656:$B$690),0))</f>
        <v>0</v>
      </c>
      <c r="S331" t="e">
        <f>IF(AND(#REF!='Juros '!E331,#REF!='Juros '!F331),"OK","NÃO OK")</f>
        <v>#REF!</v>
      </c>
      <c r="T331" s="37" t="e">
        <f>IF(#REF!=2020,IF(S331="OK",SUM(B331:$B$661,$B$680:$B$690),0))</f>
        <v>#REF!</v>
      </c>
      <c r="V331" t="e">
        <f>IF(AND(#REF!='Juros '!E331,#REF!='Juros '!F331),"OK","NÃO OK")</f>
        <v>#REF!</v>
      </c>
      <c r="W331" s="37" t="e">
        <f>IF(#REF!=2020,IF(V331="OK",SUM($B331:B$661,$B$680:$B$690),0))</f>
        <v>#REF!</v>
      </c>
      <c r="Y331" t="e">
        <f>IF(AND(#REF!='Juros '!E331,#REF!='Juros '!F331),"OK","NÃO OK")</f>
        <v>#REF!</v>
      </c>
      <c r="Z331" s="37" t="e">
        <f>IF(#REF!=2020,IF(Y331="OK",SUM($B331:B$661,$B$680:$B$690),0))</f>
        <v>#REF!</v>
      </c>
    </row>
    <row r="332" spans="1:26">
      <c r="A332" s="31">
        <v>33604</v>
      </c>
      <c r="B332" s="32">
        <v>5.0000000000000001E-3</v>
      </c>
      <c r="C332">
        <f t="shared" si="20"/>
        <v>1</v>
      </c>
      <c r="D332">
        <f t="shared" si="21"/>
        <v>1</v>
      </c>
      <c r="E332" t="str">
        <f t="shared" si="22"/>
        <v>Janeiro</v>
      </c>
      <c r="F332">
        <f t="shared" si="23"/>
        <v>1992</v>
      </c>
      <c r="G332" t="str">
        <f>IF(AND(MENU!$AD$18='Juros '!E332,MENU!$AE$19='Juros '!F332),"OK","NÃO OK")</f>
        <v>NÃO OK</v>
      </c>
      <c r="H332" s="37" t="b">
        <f>IF(MENU!$C$10=2027,IF(G332="OK",SUM(B332:$B$690),0))</f>
        <v>0</v>
      </c>
      <c r="I332" s="37" t="b">
        <f>IF(MENU!$C$10=2026,IF(G332="OK",SUM(B332:$B$690),0))</f>
        <v>0</v>
      </c>
      <c r="J332" s="37" t="b">
        <f>IF(MENU!$C$10=2025,IF(G332="OK",SUM(B332:$B$690),0))</f>
        <v>0</v>
      </c>
      <c r="K332" s="37" t="b">
        <f>IF(MENU!$C$10=2024,IF(G332="OK",SUM(B332:$B$690),0))</f>
        <v>0</v>
      </c>
      <c r="L332" s="37" t="b">
        <f>IF(MENU!$C$10=2023,IF(G332="OK",SUM(B332:$B$690),0))</f>
        <v>0</v>
      </c>
      <c r="M332" s="37" t="b">
        <f>IF(MENU!$C$10=2022,IF(G332="OK",SUM(B332:$B$685),0))</f>
        <v>0</v>
      </c>
      <c r="N332" s="37" t="b">
        <f>IF(MENU!$C$10=2021,IF(G332="OK",SUM(B332:$B$673),0))</f>
        <v>0</v>
      </c>
      <c r="O332" s="37" t="b">
        <f>IF(MENU!$C$10=2020,IF(G332="OK",SUM(B332:$B$661,$B$680:$B$690),0))</f>
        <v>0</v>
      </c>
      <c r="P332" s="37" t="b">
        <f>IF(MENU!$C$10=2019,IF(G332="OK",SUM(B332:$B$649,$B$668:$B$690),0))</f>
        <v>0</v>
      </c>
      <c r="Q332">
        <f>IF(MENU!$C$10=2018,IF(G332="OK",SUM(B332:$B$637,$B$656:$B$690),0))</f>
        <v>0</v>
      </c>
      <c r="S332" t="e">
        <f>IF(AND(#REF!='Juros '!E332,#REF!='Juros '!F332),"OK","NÃO OK")</f>
        <v>#REF!</v>
      </c>
      <c r="T332" s="37" t="e">
        <f>IF(#REF!=2020,IF(S332="OK",SUM(B332:$B$661,$B$680:$B$690),0))</f>
        <v>#REF!</v>
      </c>
      <c r="V332" t="e">
        <f>IF(AND(#REF!='Juros '!E332,#REF!='Juros '!F332),"OK","NÃO OK")</f>
        <v>#REF!</v>
      </c>
      <c r="W332" s="37" t="e">
        <f>IF(#REF!=2020,IF(V332="OK",SUM($B332:B$661,$B$680:$B$690),0))</f>
        <v>#REF!</v>
      </c>
      <c r="Y332" t="e">
        <f>IF(AND(#REF!='Juros '!E332,#REF!='Juros '!F332),"OK","NÃO OK")</f>
        <v>#REF!</v>
      </c>
      <c r="Z332" s="37" t="e">
        <f>IF(#REF!=2020,IF(Y332="OK",SUM($B332:B$661,$B$680:$B$690),0))</f>
        <v>#REF!</v>
      </c>
    </row>
    <row r="333" spans="1:26">
      <c r="A333" s="31">
        <v>33635</v>
      </c>
      <c r="B333" s="32">
        <v>5.0000000000000001E-3</v>
      </c>
      <c r="C333">
        <f t="shared" si="20"/>
        <v>2</v>
      </c>
      <c r="D333">
        <f t="shared" si="21"/>
        <v>2</v>
      </c>
      <c r="E333" t="str">
        <f t="shared" si="22"/>
        <v>Fevereiro</v>
      </c>
      <c r="F333">
        <f t="shared" si="23"/>
        <v>1992</v>
      </c>
      <c r="G333" t="str">
        <f>IF(AND(MENU!$AD$18='Juros '!E333,MENU!$AE$19='Juros '!F333),"OK","NÃO OK")</f>
        <v>NÃO OK</v>
      </c>
      <c r="H333" s="37" t="b">
        <f>IF(MENU!$C$10=2027,IF(G333="OK",SUM(B333:$B$690),0))</f>
        <v>0</v>
      </c>
      <c r="I333" s="37" t="b">
        <f>IF(MENU!$C$10=2026,IF(G333="OK",SUM(B333:$B$690),0))</f>
        <v>0</v>
      </c>
      <c r="J333" s="37" t="b">
        <f>IF(MENU!$C$10=2025,IF(G333="OK",SUM(B333:$B$690),0))</f>
        <v>0</v>
      </c>
      <c r="K333" s="37" t="b">
        <f>IF(MENU!$C$10=2024,IF(G333="OK",SUM(B333:$B$690),0))</f>
        <v>0</v>
      </c>
      <c r="L333" s="37" t="b">
        <f>IF(MENU!$C$10=2023,IF(G333="OK",SUM(B333:$B$690),0))</f>
        <v>0</v>
      </c>
      <c r="M333" s="37" t="b">
        <f>IF(MENU!$C$10=2022,IF(G333="OK",SUM(B333:$B$685),0))</f>
        <v>0</v>
      </c>
      <c r="N333" s="37" t="b">
        <f>IF(MENU!$C$10=2021,IF(G333="OK",SUM(B333:$B$673),0))</f>
        <v>0</v>
      </c>
      <c r="O333" s="37" t="b">
        <f>IF(MENU!$C$10=2020,IF(G333="OK",SUM(B333:$B$661,$B$680:$B$690),0))</f>
        <v>0</v>
      </c>
      <c r="P333" s="37" t="b">
        <f>IF(MENU!$C$10=2019,IF(G333="OK",SUM(B333:$B$649,$B$668:$B$690),0))</f>
        <v>0</v>
      </c>
      <c r="Q333">
        <f>IF(MENU!$C$10=2018,IF(G333="OK",SUM(B333:$B$637,$B$656:$B$690),0))</f>
        <v>0</v>
      </c>
      <c r="S333" t="e">
        <f>IF(AND(#REF!='Juros '!E333,#REF!='Juros '!F333),"OK","NÃO OK")</f>
        <v>#REF!</v>
      </c>
      <c r="T333" s="37" t="e">
        <f>IF(#REF!=2020,IF(S333="OK",SUM(B333:$B$661,$B$680:$B$690),0))</f>
        <v>#REF!</v>
      </c>
      <c r="V333" t="e">
        <f>IF(AND(#REF!='Juros '!E333,#REF!='Juros '!F333),"OK","NÃO OK")</f>
        <v>#REF!</v>
      </c>
      <c r="W333" s="37" t="e">
        <f>IF(#REF!=2020,IF(V333="OK",SUM($B333:B$661,$B$680:$B$690),0))</f>
        <v>#REF!</v>
      </c>
      <c r="Y333" t="e">
        <f>IF(AND(#REF!='Juros '!E333,#REF!='Juros '!F333),"OK","NÃO OK")</f>
        <v>#REF!</v>
      </c>
      <c r="Z333" s="37" t="e">
        <f>IF(#REF!=2020,IF(Y333="OK",SUM($B333:B$661,$B$680:$B$690),0))</f>
        <v>#REF!</v>
      </c>
    </row>
    <row r="334" spans="1:26">
      <c r="A334" s="31">
        <v>33664</v>
      </c>
      <c r="B334" s="32">
        <v>5.0000000000000001E-3</v>
      </c>
      <c r="C334">
        <f t="shared" si="20"/>
        <v>3</v>
      </c>
      <c r="D334">
        <f t="shared" si="21"/>
        <v>3</v>
      </c>
      <c r="E334" t="str">
        <f t="shared" si="22"/>
        <v>Março</v>
      </c>
      <c r="F334">
        <f t="shared" si="23"/>
        <v>1992</v>
      </c>
      <c r="G334" t="str">
        <f>IF(AND(MENU!$AD$18='Juros '!E334,MENU!$AE$19='Juros '!F334),"OK","NÃO OK")</f>
        <v>NÃO OK</v>
      </c>
      <c r="H334" s="37" t="b">
        <f>IF(MENU!$C$10=2027,IF(G334="OK",SUM(B334:$B$690),0))</f>
        <v>0</v>
      </c>
      <c r="I334" s="37" t="b">
        <f>IF(MENU!$C$10=2026,IF(G334="OK",SUM(B334:$B$690),0))</f>
        <v>0</v>
      </c>
      <c r="J334" s="37" t="b">
        <f>IF(MENU!$C$10=2025,IF(G334="OK",SUM(B334:$B$690),0))</f>
        <v>0</v>
      </c>
      <c r="K334" s="37" t="b">
        <f>IF(MENU!$C$10=2024,IF(G334="OK",SUM(B334:$B$690),0))</f>
        <v>0</v>
      </c>
      <c r="L334" s="37" t="b">
        <f>IF(MENU!$C$10=2023,IF(G334="OK",SUM(B334:$B$690),0))</f>
        <v>0</v>
      </c>
      <c r="M334" s="37" t="b">
        <f>IF(MENU!$C$10=2022,IF(G334="OK",SUM(B334:$B$685),0))</f>
        <v>0</v>
      </c>
      <c r="N334" s="37" t="b">
        <f>IF(MENU!$C$10=2021,IF(G334="OK",SUM(B334:$B$673),0))</f>
        <v>0</v>
      </c>
      <c r="O334" s="37" t="b">
        <f>IF(MENU!$C$10=2020,IF(G334="OK",SUM(B334:$B$661,$B$680:$B$690),0))</f>
        <v>0</v>
      </c>
      <c r="P334" s="37" t="b">
        <f>IF(MENU!$C$10=2019,IF(G334="OK",SUM(B334:$B$649,$B$668:$B$690),0))</f>
        <v>0</v>
      </c>
      <c r="Q334">
        <f>IF(MENU!$C$10=2018,IF(G334="OK",SUM(B334:$B$637,$B$656:$B$690),0))</f>
        <v>0</v>
      </c>
      <c r="S334" t="e">
        <f>IF(AND(#REF!='Juros '!E334,#REF!='Juros '!F334),"OK","NÃO OK")</f>
        <v>#REF!</v>
      </c>
      <c r="T334" s="37" t="e">
        <f>IF(#REF!=2020,IF(S334="OK",SUM(B334:$B$661,$B$680:$B$690),0))</f>
        <v>#REF!</v>
      </c>
      <c r="V334" t="e">
        <f>IF(AND(#REF!='Juros '!E334,#REF!='Juros '!F334),"OK","NÃO OK")</f>
        <v>#REF!</v>
      </c>
      <c r="W334" s="37" t="e">
        <f>IF(#REF!=2020,IF(V334="OK",SUM($B334:B$661,$B$680:$B$690),0))</f>
        <v>#REF!</v>
      </c>
      <c r="Y334" t="e">
        <f>IF(AND(#REF!='Juros '!E334,#REF!='Juros '!F334),"OK","NÃO OK")</f>
        <v>#REF!</v>
      </c>
      <c r="Z334" s="37" t="e">
        <f>IF(#REF!=2020,IF(Y334="OK",SUM($B334:B$661,$B$680:$B$690),0))</f>
        <v>#REF!</v>
      </c>
    </row>
    <row r="335" spans="1:26">
      <c r="A335" s="31">
        <v>33695</v>
      </c>
      <c r="B335" s="32">
        <v>5.0000000000000001E-3</v>
      </c>
      <c r="C335">
        <f t="shared" si="20"/>
        <v>4</v>
      </c>
      <c r="D335">
        <f t="shared" si="21"/>
        <v>4</v>
      </c>
      <c r="E335" t="str">
        <f t="shared" si="22"/>
        <v>Abril</v>
      </c>
      <c r="F335">
        <f t="shared" si="23"/>
        <v>1992</v>
      </c>
      <c r="G335" t="str">
        <f>IF(AND(MENU!$AD$18='Juros '!E335,MENU!$AE$19='Juros '!F335),"OK","NÃO OK")</f>
        <v>NÃO OK</v>
      </c>
      <c r="H335" s="37" t="b">
        <f>IF(MENU!$C$10=2027,IF(G335="OK",SUM(B335:$B$690),0))</f>
        <v>0</v>
      </c>
      <c r="I335" s="37" t="b">
        <f>IF(MENU!$C$10=2026,IF(G335="OK",SUM(B335:$B$690),0))</f>
        <v>0</v>
      </c>
      <c r="J335" s="37" t="b">
        <f>IF(MENU!$C$10=2025,IF(G335="OK",SUM(B335:$B$690),0))</f>
        <v>0</v>
      </c>
      <c r="K335" s="37" t="b">
        <f>IF(MENU!$C$10=2024,IF(G335="OK",SUM(B335:$B$690),0))</f>
        <v>0</v>
      </c>
      <c r="L335" s="37" t="b">
        <f>IF(MENU!$C$10=2023,IF(G335="OK",SUM(B335:$B$690),0))</f>
        <v>0</v>
      </c>
      <c r="M335" s="37" t="b">
        <f>IF(MENU!$C$10=2022,IF(G335="OK",SUM(B335:$B$685),0))</f>
        <v>0</v>
      </c>
      <c r="N335" s="37" t="b">
        <f>IF(MENU!$C$10=2021,IF(G335="OK",SUM(B335:$B$673),0))</f>
        <v>0</v>
      </c>
      <c r="O335" s="37" t="b">
        <f>IF(MENU!$C$10=2020,IF(G335="OK",SUM(B335:$B$661,$B$680:$B$690),0))</f>
        <v>0</v>
      </c>
      <c r="P335" s="37" t="b">
        <f>IF(MENU!$C$10=2019,IF(G335="OK",SUM(B335:$B$649,$B$668:$B$690),0))</f>
        <v>0</v>
      </c>
      <c r="Q335">
        <f>IF(MENU!$C$10=2018,IF(G335="OK",SUM(B335:$B$637,$B$656:$B$690),0))</f>
        <v>0</v>
      </c>
      <c r="S335" t="e">
        <f>IF(AND(#REF!='Juros '!E335,#REF!='Juros '!F335),"OK","NÃO OK")</f>
        <v>#REF!</v>
      </c>
      <c r="T335" s="37" t="e">
        <f>IF(#REF!=2020,IF(S335="OK",SUM(B335:$B$661,$B$680:$B$690),0))</f>
        <v>#REF!</v>
      </c>
      <c r="V335" t="e">
        <f>IF(AND(#REF!='Juros '!E335,#REF!='Juros '!F335),"OK","NÃO OK")</f>
        <v>#REF!</v>
      </c>
      <c r="W335" s="37" t="e">
        <f>IF(#REF!=2020,IF(V335="OK",SUM($B335:B$661,$B$680:$B$690),0))</f>
        <v>#REF!</v>
      </c>
      <c r="Y335" t="e">
        <f>IF(AND(#REF!='Juros '!E335,#REF!='Juros '!F335),"OK","NÃO OK")</f>
        <v>#REF!</v>
      </c>
      <c r="Z335" s="37" t="e">
        <f>IF(#REF!=2020,IF(Y335="OK",SUM($B335:B$661,$B$680:$B$690),0))</f>
        <v>#REF!</v>
      </c>
    </row>
    <row r="336" spans="1:26">
      <c r="A336" s="31">
        <v>33725</v>
      </c>
      <c r="B336" s="32">
        <v>5.0000000000000001E-3</v>
      </c>
      <c r="C336">
        <f t="shared" si="20"/>
        <v>5</v>
      </c>
      <c r="D336">
        <f t="shared" si="21"/>
        <v>5</v>
      </c>
      <c r="E336" t="str">
        <f t="shared" si="22"/>
        <v>Maio</v>
      </c>
      <c r="F336">
        <f t="shared" si="23"/>
        <v>1992</v>
      </c>
      <c r="G336" t="str">
        <f>IF(AND(MENU!$AD$18='Juros '!E336,MENU!$AE$19='Juros '!F336),"OK","NÃO OK")</f>
        <v>NÃO OK</v>
      </c>
      <c r="H336" s="37" t="b">
        <f>IF(MENU!$C$10=2027,IF(G336="OK",SUM(B336:$B$690),0))</f>
        <v>0</v>
      </c>
      <c r="I336" s="37" t="b">
        <f>IF(MENU!$C$10=2026,IF(G336="OK",SUM(B336:$B$690),0))</f>
        <v>0</v>
      </c>
      <c r="J336" s="37" t="b">
        <f>IF(MENU!$C$10=2025,IF(G336="OK",SUM(B336:$B$690),0))</f>
        <v>0</v>
      </c>
      <c r="K336" s="37" t="b">
        <f>IF(MENU!$C$10=2024,IF(G336="OK",SUM(B336:$B$690),0))</f>
        <v>0</v>
      </c>
      <c r="L336" s="37" t="b">
        <f>IF(MENU!$C$10=2023,IF(G336="OK",SUM(B336:$B$690),0))</f>
        <v>0</v>
      </c>
      <c r="M336" s="37" t="b">
        <f>IF(MENU!$C$10=2022,IF(G336="OK",SUM(B336:$B$685),0))</f>
        <v>0</v>
      </c>
      <c r="N336" s="37" t="b">
        <f>IF(MENU!$C$10=2021,IF(G336="OK",SUM(B336:$B$673),0))</f>
        <v>0</v>
      </c>
      <c r="O336" s="37" t="b">
        <f>IF(MENU!$C$10=2020,IF(G336="OK",SUM(B336:$B$661,$B$680:$B$690),0))</f>
        <v>0</v>
      </c>
      <c r="P336" s="37" t="b">
        <f>IF(MENU!$C$10=2019,IF(G336="OK",SUM(B336:$B$649,$B$668:$B$690),0))</f>
        <v>0</v>
      </c>
      <c r="Q336">
        <f>IF(MENU!$C$10=2018,IF(G336="OK",SUM(B336:$B$637,$B$656:$B$690),0))</f>
        <v>0</v>
      </c>
      <c r="S336" t="e">
        <f>IF(AND(#REF!='Juros '!E336,#REF!='Juros '!F336),"OK","NÃO OK")</f>
        <v>#REF!</v>
      </c>
      <c r="T336" s="37" t="e">
        <f>IF(#REF!=2020,IF(S336="OK",SUM(B336:$B$661,$B$680:$B$690),0))</f>
        <v>#REF!</v>
      </c>
      <c r="V336" t="e">
        <f>IF(AND(#REF!='Juros '!E336,#REF!='Juros '!F336),"OK","NÃO OK")</f>
        <v>#REF!</v>
      </c>
      <c r="W336" s="37" t="e">
        <f>IF(#REF!=2020,IF(V336="OK",SUM($B336:B$661,$B$680:$B$690),0))</f>
        <v>#REF!</v>
      </c>
      <c r="Y336" t="e">
        <f>IF(AND(#REF!='Juros '!E336,#REF!='Juros '!F336),"OK","NÃO OK")</f>
        <v>#REF!</v>
      </c>
      <c r="Z336" s="37" t="e">
        <f>IF(#REF!=2020,IF(Y336="OK",SUM($B336:B$661,$B$680:$B$690),0))</f>
        <v>#REF!</v>
      </c>
    </row>
    <row r="337" spans="1:26">
      <c r="A337" s="31">
        <v>33756</v>
      </c>
      <c r="B337" s="32">
        <v>5.0000000000000001E-3</v>
      </c>
      <c r="C337">
        <f t="shared" si="20"/>
        <v>6</v>
      </c>
      <c r="D337">
        <f t="shared" si="21"/>
        <v>6</v>
      </c>
      <c r="E337" t="str">
        <f t="shared" si="22"/>
        <v>Junho</v>
      </c>
      <c r="F337">
        <f t="shared" si="23"/>
        <v>1992</v>
      </c>
      <c r="G337" t="str">
        <f>IF(AND(MENU!$AD$18='Juros '!E337,MENU!$AE$19='Juros '!F337),"OK","NÃO OK")</f>
        <v>NÃO OK</v>
      </c>
      <c r="H337" s="37" t="b">
        <f>IF(MENU!$C$10=2027,IF(G337="OK",SUM(B337:$B$690),0))</f>
        <v>0</v>
      </c>
      <c r="I337" s="37" t="b">
        <f>IF(MENU!$C$10=2026,IF(G337="OK",SUM(B337:$B$690),0))</f>
        <v>0</v>
      </c>
      <c r="J337" s="37" t="b">
        <f>IF(MENU!$C$10=2025,IF(G337="OK",SUM(B337:$B$690),0))</f>
        <v>0</v>
      </c>
      <c r="K337" s="37" t="b">
        <f>IF(MENU!$C$10=2024,IF(G337="OK",SUM(B337:$B$690),0))</f>
        <v>0</v>
      </c>
      <c r="L337" s="37" t="b">
        <f>IF(MENU!$C$10=2023,IF(G337="OK",SUM(B337:$B$690),0))</f>
        <v>0</v>
      </c>
      <c r="M337" s="37" t="b">
        <f>IF(MENU!$C$10=2022,IF(G337="OK",SUM(B337:$B$685),0))</f>
        <v>0</v>
      </c>
      <c r="N337" s="37" t="b">
        <f>IF(MENU!$C$10=2021,IF(G337="OK",SUM(B337:$B$673),0))</f>
        <v>0</v>
      </c>
      <c r="O337" s="37" t="b">
        <f>IF(MENU!$C$10=2020,IF(G337="OK",SUM(B337:$B$661,$B$680:$B$690),0))</f>
        <v>0</v>
      </c>
      <c r="P337" s="37" t="b">
        <f>IF(MENU!$C$10=2019,IF(G337="OK",SUM(B337:$B$649,$B$668:$B$690),0))</f>
        <v>0</v>
      </c>
      <c r="Q337">
        <f>IF(MENU!$C$10=2018,IF(G337="OK",SUM(B337:$B$637,$B$656:$B$690),0))</f>
        <v>0</v>
      </c>
      <c r="S337" t="e">
        <f>IF(AND(#REF!='Juros '!E337,#REF!='Juros '!F337),"OK","NÃO OK")</f>
        <v>#REF!</v>
      </c>
      <c r="T337" s="37" t="e">
        <f>IF(#REF!=2020,IF(S337="OK",SUM(B337:$B$661,$B$680:$B$690),0))</f>
        <v>#REF!</v>
      </c>
      <c r="V337" t="e">
        <f>IF(AND(#REF!='Juros '!E337,#REF!='Juros '!F337),"OK","NÃO OK")</f>
        <v>#REF!</v>
      </c>
      <c r="W337" s="37" t="e">
        <f>IF(#REF!=2020,IF(V337="OK",SUM($B337:B$661,$B$680:$B$690),0))</f>
        <v>#REF!</v>
      </c>
      <c r="Y337" t="e">
        <f>IF(AND(#REF!='Juros '!E337,#REF!='Juros '!F337),"OK","NÃO OK")</f>
        <v>#REF!</v>
      </c>
      <c r="Z337" s="37" t="e">
        <f>IF(#REF!=2020,IF(Y337="OK",SUM($B337:B$661,$B$680:$B$690),0))</f>
        <v>#REF!</v>
      </c>
    </row>
    <row r="338" spans="1:26">
      <c r="A338" s="31">
        <v>33786</v>
      </c>
      <c r="B338" s="32">
        <v>5.0000000000000001E-3</v>
      </c>
      <c r="C338">
        <f t="shared" si="20"/>
        <v>7</v>
      </c>
      <c r="D338">
        <f t="shared" si="21"/>
        <v>7</v>
      </c>
      <c r="E338" t="str">
        <f t="shared" si="22"/>
        <v>Julho</v>
      </c>
      <c r="F338">
        <f t="shared" si="23"/>
        <v>1992</v>
      </c>
      <c r="G338" t="str">
        <f>IF(AND(MENU!$AD$18='Juros '!E338,MENU!$AE$19='Juros '!F338),"OK","NÃO OK")</f>
        <v>NÃO OK</v>
      </c>
      <c r="H338" s="37" t="b">
        <f>IF(MENU!$C$10=2027,IF(G338="OK",SUM(B338:$B$690),0))</f>
        <v>0</v>
      </c>
      <c r="I338" s="37" t="b">
        <f>IF(MENU!$C$10=2026,IF(G338="OK",SUM(B338:$B$690),0))</f>
        <v>0</v>
      </c>
      <c r="J338" s="37" t="b">
        <f>IF(MENU!$C$10=2025,IF(G338="OK",SUM(B338:$B$690),0))</f>
        <v>0</v>
      </c>
      <c r="K338" s="37" t="b">
        <f>IF(MENU!$C$10=2024,IF(G338="OK",SUM(B338:$B$690),0))</f>
        <v>0</v>
      </c>
      <c r="L338" s="37" t="b">
        <f>IF(MENU!$C$10=2023,IF(G338="OK",SUM(B338:$B$690),0))</f>
        <v>0</v>
      </c>
      <c r="M338" s="37" t="b">
        <f>IF(MENU!$C$10=2022,IF(G338="OK",SUM(B338:$B$685),0))</f>
        <v>0</v>
      </c>
      <c r="N338" s="37" t="b">
        <f>IF(MENU!$C$10=2021,IF(G338="OK",SUM(B338:$B$673),0))</f>
        <v>0</v>
      </c>
      <c r="O338" s="37" t="b">
        <f>IF(MENU!$C$10=2020,IF(G338="OK",SUM(B338:$B$661,$B$680:$B$690),0))</f>
        <v>0</v>
      </c>
      <c r="P338" s="37" t="b">
        <f>IF(MENU!$C$10=2019,IF(G338="OK",SUM(B338:$B$649,$B$668:$B$690),0))</f>
        <v>0</v>
      </c>
      <c r="Q338">
        <f>IF(MENU!$C$10=2018,IF(G338="OK",SUM(B338:$B$637,$B$656:$B$690),0))</f>
        <v>0</v>
      </c>
      <c r="S338" t="e">
        <f>IF(AND(#REF!='Juros '!E338,#REF!='Juros '!F338),"OK","NÃO OK")</f>
        <v>#REF!</v>
      </c>
      <c r="T338" s="37" t="e">
        <f>IF(#REF!=2020,IF(S338="OK",SUM(B338:$B$661,$B$680:$B$690),0))</f>
        <v>#REF!</v>
      </c>
      <c r="V338" t="e">
        <f>IF(AND(#REF!='Juros '!E338,#REF!='Juros '!F338),"OK","NÃO OK")</f>
        <v>#REF!</v>
      </c>
      <c r="W338" s="37" t="e">
        <f>IF(#REF!=2020,IF(V338="OK",SUM($B338:B$661,$B$680:$B$690),0))</f>
        <v>#REF!</v>
      </c>
      <c r="Y338" t="e">
        <f>IF(AND(#REF!='Juros '!E338,#REF!='Juros '!F338),"OK","NÃO OK")</f>
        <v>#REF!</v>
      </c>
      <c r="Z338" s="37" t="e">
        <f>IF(#REF!=2020,IF(Y338="OK",SUM($B338:B$661,$B$680:$B$690),0))</f>
        <v>#REF!</v>
      </c>
    </row>
    <row r="339" spans="1:26">
      <c r="A339" s="31">
        <v>33817</v>
      </c>
      <c r="B339" s="32">
        <v>5.0000000000000001E-3</v>
      </c>
      <c r="C339">
        <f t="shared" si="20"/>
        <v>8</v>
      </c>
      <c r="D339">
        <f t="shared" si="21"/>
        <v>8</v>
      </c>
      <c r="E339" t="str">
        <f t="shared" si="22"/>
        <v>Agosto</v>
      </c>
      <c r="F339">
        <f t="shared" si="23"/>
        <v>1992</v>
      </c>
      <c r="G339" t="str">
        <f>IF(AND(MENU!$AD$18='Juros '!E339,MENU!$AE$19='Juros '!F339),"OK","NÃO OK")</f>
        <v>NÃO OK</v>
      </c>
      <c r="H339" s="37" t="b">
        <f>IF(MENU!$C$10=2027,IF(G339="OK",SUM(B339:$B$690),0))</f>
        <v>0</v>
      </c>
      <c r="I339" s="37" t="b">
        <f>IF(MENU!$C$10=2026,IF(G339="OK",SUM(B339:$B$690),0))</f>
        <v>0</v>
      </c>
      <c r="J339" s="37" t="b">
        <f>IF(MENU!$C$10=2025,IF(G339="OK",SUM(B339:$B$690),0))</f>
        <v>0</v>
      </c>
      <c r="K339" s="37" t="b">
        <f>IF(MENU!$C$10=2024,IF(G339="OK",SUM(B339:$B$690),0))</f>
        <v>0</v>
      </c>
      <c r="L339" s="37" t="b">
        <f>IF(MENU!$C$10=2023,IF(G339="OK",SUM(B339:$B$690),0))</f>
        <v>0</v>
      </c>
      <c r="M339" s="37" t="b">
        <f>IF(MENU!$C$10=2022,IF(G339="OK",SUM(B339:$B$685),0))</f>
        <v>0</v>
      </c>
      <c r="N339" s="37" t="b">
        <f>IF(MENU!$C$10=2021,IF(G339="OK",SUM(B339:$B$673),0))</f>
        <v>0</v>
      </c>
      <c r="O339" s="37" t="b">
        <f>IF(MENU!$C$10=2020,IF(G339="OK",SUM(B339:$B$661,$B$680:$B$690),0))</f>
        <v>0</v>
      </c>
      <c r="P339" s="37" t="b">
        <f>IF(MENU!$C$10=2019,IF(G339="OK",SUM(B339:$B$649,$B$668:$B$690),0))</f>
        <v>0</v>
      </c>
      <c r="Q339">
        <f>IF(MENU!$C$10=2018,IF(G339="OK",SUM(B339:$B$637,$B$656:$B$690),0))</f>
        <v>0</v>
      </c>
      <c r="S339" t="e">
        <f>IF(AND(#REF!='Juros '!E339,#REF!='Juros '!F339),"OK","NÃO OK")</f>
        <v>#REF!</v>
      </c>
      <c r="T339" s="37" t="e">
        <f>IF(#REF!=2020,IF(S339="OK",SUM(B339:$B$661,$B$680:$B$690),0))</f>
        <v>#REF!</v>
      </c>
      <c r="V339" t="e">
        <f>IF(AND(#REF!='Juros '!E339,#REF!='Juros '!F339),"OK","NÃO OK")</f>
        <v>#REF!</v>
      </c>
      <c r="W339" s="37" t="e">
        <f>IF(#REF!=2020,IF(V339="OK",SUM($B339:B$661,$B$680:$B$690),0))</f>
        <v>#REF!</v>
      </c>
      <c r="Y339" t="e">
        <f>IF(AND(#REF!='Juros '!E339,#REF!='Juros '!F339),"OK","NÃO OK")</f>
        <v>#REF!</v>
      </c>
      <c r="Z339" s="37" t="e">
        <f>IF(#REF!=2020,IF(Y339="OK",SUM($B339:B$661,$B$680:$B$690),0))</f>
        <v>#REF!</v>
      </c>
    </row>
    <row r="340" spans="1:26">
      <c r="A340" s="31">
        <v>33848</v>
      </c>
      <c r="B340" s="32">
        <v>5.0000000000000001E-3</v>
      </c>
      <c r="C340">
        <f t="shared" si="20"/>
        <v>9</v>
      </c>
      <c r="D340">
        <f t="shared" si="21"/>
        <v>9</v>
      </c>
      <c r="E340" t="str">
        <f t="shared" si="22"/>
        <v>Setembro</v>
      </c>
      <c r="F340">
        <f t="shared" si="23"/>
        <v>1992</v>
      </c>
      <c r="G340" t="str">
        <f>IF(AND(MENU!$AD$18='Juros '!E340,MENU!$AE$19='Juros '!F340),"OK","NÃO OK")</f>
        <v>NÃO OK</v>
      </c>
      <c r="H340" s="37" t="b">
        <f>IF(MENU!$C$10=2027,IF(G340="OK",SUM(B340:$B$690),0))</f>
        <v>0</v>
      </c>
      <c r="I340" s="37" t="b">
        <f>IF(MENU!$C$10=2026,IF(G340="OK",SUM(B340:$B$690),0))</f>
        <v>0</v>
      </c>
      <c r="J340" s="37" t="b">
        <f>IF(MENU!$C$10=2025,IF(G340="OK",SUM(B340:$B$690),0))</f>
        <v>0</v>
      </c>
      <c r="K340" s="37" t="b">
        <f>IF(MENU!$C$10=2024,IF(G340="OK",SUM(B340:$B$690),0))</f>
        <v>0</v>
      </c>
      <c r="L340" s="37" t="b">
        <f>IF(MENU!$C$10=2023,IF(G340="OK",SUM(B340:$B$690),0))</f>
        <v>0</v>
      </c>
      <c r="M340" s="37" t="b">
        <f>IF(MENU!$C$10=2022,IF(G340="OK",SUM(B340:$B$685),0))</f>
        <v>0</v>
      </c>
      <c r="N340" s="37" t="b">
        <f>IF(MENU!$C$10=2021,IF(G340="OK",SUM(B340:$B$673),0))</f>
        <v>0</v>
      </c>
      <c r="O340" s="37" t="b">
        <f>IF(MENU!$C$10=2020,IF(G340="OK",SUM(B340:$B$661,$B$680:$B$690),0))</f>
        <v>0</v>
      </c>
      <c r="P340" s="37" t="b">
        <f>IF(MENU!$C$10=2019,IF(G340="OK",SUM(B340:$B$649,$B$668:$B$690),0))</f>
        <v>0</v>
      </c>
      <c r="Q340">
        <f>IF(MENU!$C$10=2018,IF(G340="OK",SUM(B340:$B$637,$B$656:$B$690),0))</f>
        <v>0</v>
      </c>
      <c r="S340" t="e">
        <f>IF(AND(#REF!='Juros '!E340,#REF!='Juros '!F340),"OK","NÃO OK")</f>
        <v>#REF!</v>
      </c>
      <c r="T340" s="37" t="e">
        <f>IF(#REF!=2020,IF(S340="OK",SUM(B340:$B$661,$B$680:$B$690),0))</f>
        <v>#REF!</v>
      </c>
      <c r="V340" t="e">
        <f>IF(AND(#REF!='Juros '!E340,#REF!='Juros '!F340),"OK","NÃO OK")</f>
        <v>#REF!</v>
      </c>
      <c r="W340" s="37" t="e">
        <f>IF(#REF!=2020,IF(V340="OK",SUM($B340:B$661,$B$680:$B$690),0))</f>
        <v>#REF!</v>
      </c>
      <c r="Y340" t="e">
        <f>IF(AND(#REF!='Juros '!E340,#REF!='Juros '!F340),"OK","NÃO OK")</f>
        <v>#REF!</v>
      </c>
      <c r="Z340" s="37" t="e">
        <f>IF(#REF!=2020,IF(Y340="OK",SUM($B340:B$661,$B$680:$B$690),0))</f>
        <v>#REF!</v>
      </c>
    </row>
    <row r="341" spans="1:26">
      <c r="A341" s="31">
        <v>33878</v>
      </c>
      <c r="B341" s="32">
        <v>5.0000000000000001E-3</v>
      </c>
      <c r="C341">
        <f t="shared" si="20"/>
        <v>10</v>
      </c>
      <c r="D341">
        <f t="shared" si="21"/>
        <v>10</v>
      </c>
      <c r="E341" t="str">
        <f t="shared" si="22"/>
        <v>Outubro</v>
      </c>
      <c r="F341">
        <f t="shared" si="23"/>
        <v>1992</v>
      </c>
      <c r="G341" t="str">
        <f>IF(AND(MENU!$AD$18='Juros '!E341,MENU!$AE$19='Juros '!F341),"OK","NÃO OK")</f>
        <v>NÃO OK</v>
      </c>
      <c r="H341" s="37" t="b">
        <f>IF(MENU!$C$10=2027,IF(G341="OK",SUM(B341:$B$690),0))</f>
        <v>0</v>
      </c>
      <c r="I341" s="37" t="b">
        <f>IF(MENU!$C$10=2026,IF(G341="OK",SUM(B341:$B$690),0))</f>
        <v>0</v>
      </c>
      <c r="J341" s="37" t="b">
        <f>IF(MENU!$C$10=2025,IF(G341="OK",SUM(B341:$B$690),0))</f>
        <v>0</v>
      </c>
      <c r="K341" s="37" t="b">
        <f>IF(MENU!$C$10=2024,IF(G341="OK",SUM(B341:$B$690),0))</f>
        <v>0</v>
      </c>
      <c r="L341" s="37" t="b">
        <f>IF(MENU!$C$10=2023,IF(G341="OK",SUM(B341:$B$690),0))</f>
        <v>0</v>
      </c>
      <c r="M341" s="37" t="b">
        <f>IF(MENU!$C$10=2022,IF(G341="OK",SUM(B341:$B$685),0))</f>
        <v>0</v>
      </c>
      <c r="N341" s="37" t="b">
        <f>IF(MENU!$C$10=2021,IF(G341="OK",SUM(B341:$B$673),0))</f>
        <v>0</v>
      </c>
      <c r="O341" s="37" t="b">
        <f>IF(MENU!$C$10=2020,IF(G341="OK",SUM(B341:$B$661,$B$680:$B$690),0))</f>
        <v>0</v>
      </c>
      <c r="P341" s="37" t="b">
        <f>IF(MENU!$C$10=2019,IF(G341="OK",SUM(B341:$B$649,$B$668:$B$690),0))</f>
        <v>0</v>
      </c>
      <c r="Q341">
        <f>IF(MENU!$C$10=2018,IF(G341="OK",SUM(B341:$B$637,$B$656:$B$690),0))</f>
        <v>0</v>
      </c>
      <c r="S341" t="e">
        <f>IF(AND(#REF!='Juros '!E341,#REF!='Juros '!F341),"OK","NÃO OK")</f>
        <v>#REF!</v>
      </c>
      <c r="T341" s="37" t="e">
        <f>IF(#REF!=2020,IF(S341="OK",SUM(B341:$B$661,$B$680:$B$690),0))</f>
        <v>#REF!</v>
      </c>
      <c r="V341" t="e">
        <f>IF(AND(#REF!='Juros '!E341,#REF!='Juros '!F341),"OK","NÃO OK")</f>
        <v>#REF!</v>
      </c>
      <c r="W341" s="37" t="e">
        <f>IF(#REF!=2020,IF(V341="OK",SUM($B341:B$661,$B$680:$B$690),0))</f>
        <v>#REF!</v>
      </c>
      <c r="Y341" t="e">
        <f>IF(AND(#REF!='Juros '!E341,#REF!='Juros '!F341),"OK","NÃO OK")</f>
        <v>#REF!</v>
      </c>
      <c r="Z341" s="37" t="e">
        <f>IF(#REF!=2020,IF(Y341="OK",SUM($B341:B$661,$B$680:$B$690),0))</f>
        <v>#REF!</v>
      </c>
    </row>
    <row r="342" spans="1:26">
      <c r="A342" s="31">
        <v>33909</v>
      </c>
      <c r="B342" s="32">
        <v>5.0000000000000001E-3</v>
      </c>
      <c r="C342">
        <f t="shared" si="20"/>
        <v>11</v>
      </c>
      <c r="D342">
        <f t="shared" si="21"/>
        <v>11</v>
      </c>
      <c r="E342" t="str">
        <f t="shared" si="22"/>
        <v>Novembro</v>
      </c>
      <c r="F342">
        <f t="shared" si="23"/>
        <v>1992</v>
      </c>
      <c r="G342" t="str">
        <f>IF(AND(MENU!$AD$18='Juros '!E342,MENU!$AE$19='Juros '!F342),"OK","NÃO OK")</f>
        <v>NÃO OK</v>
      </c>
      <c r="H342" s="37" t="b">
        <f>IF(MENU!$C$10=2027,IF(G342="OK",SUM(B342:$B$690),0))</f>
        <v>0</v>
      </c>
      <c r="I342" s="37" t="b">
        <f>IF(MENU!$C$10=2026,IF(G342="OK",SUM(B342:$B$690),0))</f>
        <v>0</v>
      </c>
      <c r="J342" s="37" t="b">
        <f>IF(MENU!$C$10=2025,IF(G342="OK",SUM(B342:$B$690),0))</f>
        <v>0</v>
      </c>
      <c r="K342" s="37" t="b">
        <f>IF(MENU!$C$10=2024,IF(G342="OK",SUM(B342:$B$690),0))</f>
        <v>0</v>
      </c>
      <c r="L342" s="37" t="b">
        <f>IF(MENU!$C$10=2023,IF(G342="OK",SUM(B342:$B$690),0))</f>
        <v>0</v>
      </c>
      <c r="M342" s="37" t="b">
        <f>IF(MENU!$C$10=2022,IF(G342="OK",SUM(B342:$B$685),0))</f>
        <v>0</v>
      </c>
      <c r="N342" s="37" t="b">
        <f>IF(MENU!$C$10=2021,IF(G342="OK",SUM(B342:$B$673),0))</f>
        <v>0</v>
      </c>
      <c r="O342" s="37" t="b">
        <f>IF(MENU!$C$10=2020,IF(G342="OK",SUM(B342:$B$661,$B$680:$B$690),0))</f>
        <v>0</v>
      </c>
      <c r="P342" s="37" t="b">
        <f>IF(MENU!$C$10=2019,IF(G342="OK",SUM(B342:$B$649,$B$668:$B$690),0))</f>
        <v>0</v>
      </c>
      <c r="Q342">
        <f>IF(MENU!$C$10=2018,IF(G342="OK",SUM(B342:$B$637,$B$656:$B$690),0))</f>
        <v>0</v>
      </c>
      <c r="S342" t="e">
        <f>IF(AND(#REF!='Juros '!E342,#REF!='Juros '!F342),"OK","NÃO OK")</f>
        <v>#REF!</v>
      </c>
      <c r="T342" s="37" t="e">
        <f>IF(#REF!=2020,IF(S342="OK",SUM(B342:$B$661,$B$680:$B$690),0))</f>
        <v>#REF!</v>
      </c>
      <c r="V342" t="e">
        <f>IF(AND(#REF!='Juros '!E342,#REF!='Juros '!F342),"OK","NÃO OK")</f>
        <v>#REF!</v>
      </c>
      <c r="W342" s="37" t="e">
        <f>IF(#REF!=2020,IF(V342="OK",SUM($B342:B$661,$B$680:$B$690),0))</f>
        <v>#REF!</v>
      </c>
      <c r="Y342" t="e">
        <f>IF(AND(#REF!='Juros '!E342,#REF!='Juros '!F342),"OK","NÃO OK")</f>
        <v>#REF!</v>
      </c>
      <c r="Z342" s="37" t="e">
        <f>IF(#REF!=2020,IF(Y342="OK",SUM($B342:B$661,$B$680:$B$690),0))</f>
        <v>#REF!</v>
      </c>
    </row>
    <row r="343" spans="1:26">
      <c r="A343" s="31">
        <v>33939</v>
      </c>
      <c r="B343" s="32">
        <v>5.0000000000000001E-3</v>
      </c>
      <c r="C343">
        <f t="shared" si="20"/>
        <v>12</v>
      </c>
      <c r="D343">
        <f t="shared" si="21"/>
        <v>12</v>
      </c>
      <c r="E343" t="str">
        <f t="shared" si="22"/>
        <v>Dezembro</v>
      </c>
      <c r="F343">
        <f t="shared" si="23"/>
        <v>1992</v>
      </c>
      <c r="G343" t="str">
        <f>IF(AND(MENU!$AD$18='Juros '!E343,MENU!$AE$19='Juros '!F343),"OK","NÃO OK")</f>
        <v>NÃO OK</v>
      </c>
      <c r="H343" s="37" t="b">
        <f>IF(MENU!$C$10=2027,IF(G343="OK",SUM(B343:$B$690),0))</f>
        <v>0</v>
      </c>
      <c r="I343" s="37" t="b">
        <f>IF(MENU!$C$10=2026,IF(G343="OK",SUM(B343:$B$690),0))</f>
        <v>0</v>
      </c>
      <c r="J343" s="37" t="b">
        <f>IF(MENU!$C$10=2025,IF(G343="OK",SUM(B343:$B$690),0))</f>
        <v>0</v>
      </c>
      <c r="K343" s="37" t="b">
        <f>IF(MENU!$C$10=2024,IF(G343="OK",SUM(B343:$B$690),0))</f>
        <v>0</v>
      </c>
      <c r="L343" s="37" t="b">
        <f>IF(MENU!$C$10=2023,IF(G343="OK",SUM(B343:$B$690),0))</f>
        <v>0</v>
      </c>
      <c r="M343" s="37" t="b">
        <f>IF(MENU!$C$10=2022,IF(G343="OK",SUM(B343:$B$685),0))</f>
        <v>0</v>
      </c>
      <c r="N343" s="37" t="b">
        <f>IF(MENU!$C$10=2021,IF(G343="OK",SUM(B343:$B$673),0))</f>
        <v>0</v>
      </c>
      <c r="O343" s="37" t="b">
        <f>IF(MENU!$C$10=2020,IF(G343="OK",SUM(B343:$B$661,$B$680:$B$690),0))</f>
        <v>0</v>
      </c>
      <c r="P343" s="37" t="b">
        <f>IF(MENU!$C$10=2019,IF(G343="OK",SUM(B343:$B$649,$B$668:$B$690),0))</f>
        <v>0</v>
      </c>
      <c r="Q343">
        <f>IF(MENU!$C$10=2018,IF(G343="OK",SUM(B343:$B$637,$B$656:$B$690),0))</f>
        <v>0</v>
      </c>
      <c r="S343" t="e">
        <f>IF(AND(#REF!='Juros '!E343,#REF!='Juros '!F343),"OK","NÃO OK")</f>
        <v>#REF!</v>
      </c>
      <c r="T343" s="37" t="e">
        <f>IF(#REF!=2020,IF(S343="OK",SUM(B343:$B$661,$B$680:$B$690),0))</f>
        <v>#REF!</v>
      </c>
      <c r="V343" t="e">
        <f>IF(AND(#REF!='Juros '!E343,#REF!='Juros '!F343),"OK","NÃO OK")</f>
        <v>#REF!</v>
      </c>
      <c r="W343" s="37" t="e">
        <f>IF(#REF!=2020,IF(V343="OK",SUM($B343:B$661,$B$680:$B$690),0))</f>
        <v>#REF!</v>
      </c>
      <c r="Y343" t="e">
        <f>IF(AND(#REF!='Juros '!E343,#REF!='Juros '!F343),"OK","NÃO OK")</f>
        <v>#REF!</v>
      </c>
      <c r="Z343" s="37" t="e">
        <f>IF(#REF!=2020,IF(Y343="OK",SUM($B343:B$661,$B$680:$B$690),0))</f>
        <v>#REF!</v>
      </c>
    </row>
    <row r="344" spans="1:26">
      <c r="A344" s="31">
        <v>33970</v>
      </c>
      <c r="B344" s="32">
        <v>5.0000000000000001E-3</v>
      </c>
      <c r="C344">
        <f t="shared" si="20"/>
        <v>1</v>
      </c>
      <c r="D344">
        <f t="shared" si="21"/>
        <v>1</v>
      </c>
      <c r="E344" t="str">
        <f t="shared" si="22"/>
        <v>Janeiro</v>
      </c>
      <c r="F344">
        <f t="shared" si="23"/>
        <v>1993</v>
      </c>
      <c r="G344" t="str">
        <f>IF(AND(MENU!$AD$18='Juros '!E344,MENU!$AE$19='Juros '!F344),"OK","NÃO OK")</f>
        <v>NÃO OK</v>
      </c>
      <c r="H344" s="37" t="b">
        <f>IF(MENU!$C$10=2027,IF(G344="OK",SUM(B344:$B$690),0))</f>
        <v>0</v>
      </c>
      <c r="I344" s="37" t="b">
        <f>IF(MENU!$C$10=2026,IF(G344="OK",SUM(B344:$B$690),0))</f>
        <v>0</v>
      </c>
      <c r="J344" s="37" t="b">
        <f>IF(MENU!$C$10=2025,IF(G344="OK",SUM(B344:$B$690),0))</f>
        <v>0</v>
      </c>
      <c r="K344" s="37" t="b">
        <f>IF(MENU!$C$10=2024,IF(G344="OK",SUM(B344:$B$690),0))</f>
        <v>0</v>
      </c>
      <c r="L344" s="37" t="b">
        <f>IF(MENU!$C$10=2023,IF(G344="OK",SUM(B344:$B$690),0))</f>
        <v>0</v>
      </c>
      <c r="M344" s="37" t="b">
        <f>IF(MENU!$C$10=2022,IF(G344="OK",SUM(B344:$B$685),0))</f>
        <v>0</v>
      </c>
      <c r="N344" s="37" t="b">
        <f>IF(MENU!$C$10=2021,IF(G344="OK",SUM(B344:$B$673),0))</f>
        <v>0</v>
      </c>
      <c r="O344" s="37" t="b">
        <f>IF(MENU!$C$10=2020,IF(G344="OK",SUM(B344:$B$661,$B$680:$B$690),0))</f>
        <v>0</v>
      </c>
      <c r="P344" s="37" t="b">
        <f>IF(MENU!$C$10=2019,IF(G344="OK",SUM(B344:$B$649,$B$668:$B$690),0))</f>
        <v>0</v>
      </c>
      <c r="Q344">
        <f>IF(MENU!$C$10=2018,IF(G344="OK",SUM(B344:$B$637,$B$656:$B$690),0))</f>
        <v>0</v>
      </c>
      <c r="S344" t="e">
        <f>IF(AND(#REF!='Juros '!E344,#REF!='Juros '!F344),"OK","NÃO OK")</f>
        <v>#REF!</v>
      </c>
      <c r="T344" s="37" t="e">
        <f>IF(#REF!=2020,IF(S344="OK",SUM(B344:$B$661,$B$680:$B$690),0))</f>
        <v>#REF!</v>
      </c>
      <c r="V344" t="e">
        <f>IF(AND(#REF!='Juros '!E344,#REF!='Juros '!F344),"OK","NÃO OK")</f>
        <v>#REF!</v>
      </c>
      <c r="W344" s="37" t="e">
        <f>IF(#REF!=2020,IF(V344="OK",SUM($B344:B$661,$B$680:$B$690),0))</f>
        <v>#REF!</v>
      </c>
      <c r="Y344" t="e">
        <f>IF(AND(#REF!='Juros '!E344,#REF!='Juros '!F344),"OK","NÃO OK")</f>
        <v>#REF!</v>
      </c>
      <c r="Z344" s="37" t="e">
        <f>IF(#REF!=2020,IF(Y344="OK",SUM($B344:B$661,$B$680:$B$690),0))</f>
        <v>#REF!</v>
      </c>
    </row>
    <row r="345" spans="1:26">
      <c r="A345" s="31">
        <v>34001</v>
      </c>
      <c r="B345" s="32">
        <v>5.0000000000000001E-3</v>
      </c>
      <c r="C345">
        <f t="shared" si="20"/>
        <v>2</v>
      </c>
      <c r="D345">
        <f t="shared" si="21"/>
        <v>2</v>
      </c>
      <c r="E345" t="str">
        <f t="shared" si="22"/>
        <v>Fevereiro</v>
      </c>
      <c r="F345">
        <f t="shared" si="23"/>
        <v>1993</v>
      </c>
      <c r="G345" t="str">
        <f>IF(AND(MENU!$AD$18='Juros '!E345,MENU!$AE$19='Juros '!F345),"OK","NÃO OK")</f>
        <v>NÃO OK</v>
      </c>
      <c r="H345" s="37" t="b">
        <f>IF(MENU!$C$10=2027,IF(G345="OK",SUM(B345:$B$690),0))</f>
        <v>0</v>
      </c>
      <c r="I345" s="37" t="b">
        <f>IF(MENU!$C$10=2026,IF(G345="OK",SUM(B345:$B$690),0))</f>
        <v>0</v>
      </c>
      <c r="J345" s="37" t="b">
        <f>IF(MENU!$C$10=2025,IF(G345="OK",SUM(B345:$B$690),0))</f>
        <v>0</v>
      </c>
      <c r="K345" s="37" t="b">
        <f>IF(MENU!$C$10=2024,IF(G345="OK",SUM(B345:$B$690),0))</f>
        <v>0</v>
      </c>
      <c r="L345" s="37" t="b">
        <f>IF(MENU!$C$10=2023,IF(G345="OK",SUM(B345:$B$690),0))</f>
        <v>0</v>
      </c>
      <c r="M345" s="37" t="b">
        <f>IF(MENU!$C$10=2022,IF(G345="OK",SUM(B345:$B$685),0))</f>
        <v>0</v>
      </c>
      <c r="N345" s="37" t="b">
        <f>IF(MENU!$C$10=2021,IF(G345="OK",SUM(B345:$B$673),0))</f>
        <v>0</v>
      </c>
      <c r="O345" s="37" t="b">
        <f>IF(MENU!$C$10=2020,IF(G345="OK",SUM(B345:$B$661,$B$680:$B$690),0))</f>
        <v>0</v>
      </c>
      <c r="P345" s="37" t="b">
        <f>IF(MENU!$C$10=2019,IF(G345="OK",SUM(B345:$B$649,$B$668:$B$690),0))</f>
        <v>0</v>
      </c>
      <c r="Q345">
        <f>IF(MENU!$C$10=2018,IF(G345="OK",SUM(B345:$B$637,$B$656:$B$690),0))</f>
        <v>0</v>
      </c>
      <c r="S345" t="e">
        <f>IF(AND(#REF!='Juros '!E345,#REF!='Juros '!F345),"OK","NÃO OK")</f>
        <v>#REF!</v>
      </c>
      <c r="T345" s="37" t="e">
        <f>IF(#REF!=2020,IF(S345="OK",SUM(B345:$B$661,$B$680:$B$690),0))</f>
        <v>#REF!</v>
      </c>
      <c r="V345" t="e">
        <f>IF(AND(#REF!='Juros '!E345,#REF!='Juros '!F345),"OK","NÃO OK")</f>
        <v>#REF!</v>
      </c>
      <c r="W345" s="37" t="e">
        <f>IF(#REF!=2020,IF(V345="OK",SUM($B345:B$661,$B$680:$B$690),0))</f>
        <v>#REF!</v>
      </c>
      <c r="Y345" t="e">
        <f>IF(AND(#REF!='Juros '!E345,#REF!='Juros '!F345),"OK","NÃO OK")</f>
        <v>#REF!</v>
      </c>
      <c r="Z345" s="37" t="e">
        <f>IF(#REF!=2020,IF(Y345="OK",SUM($B345:B$661,$B$680:$B$690),0))</f>
        <v>#REF!</v>
      </c>
    </row>
    <row r="346" spans="1:26">
      <c r="A346" s="31">
        <v>34029</v>
      </c>
      <c r="B346" s="32">
        <v>5.0000000000000001E-3</v>
      </c>
      <c r="C346">
        <f t="shared" si="20"/>
        <v>3</v>
      </c>
      <c r="D346">
        <f t="shared" si="21"/>
        <v>3</v>
      </c>
      <c r="E346" t="str">
        <f t="shared" si="22"/>
        <v>Março</v>
      </c>
      <c r="F346">
        <f t="shared" si="23"/>
        <v>1993</v>
      </c>
      <c r="G346" t="str">
        <f>IF(AND(MENU!$AD$18='Juros '!E346,MENU!$AE$19='Juros '!F346),"OK","NÃO OK")</f>
        <v>NÃO OK</v>
      </c>
      <c r="H346" s="37" t="b">
        <f>IF(MENU!$C$10=2027,IF(G346="OK",SUM(B346:$B$690),0))</f>
        <v>0</v>
      </c>
      <c r="I346" s="37" t="b">
        <f>IF(MENU!$C$10=2026,IF(G346="OK",SUM(B346:$B$690),0))</f>
        <v>0</v>
      </c>
      <c r="J346" s="37" t="b">
        <f>IF(MENU!$C$10=2025,IF(G346="OK",SUM(B346:$B$690),0))</f>
        <v>0</v>
      </c>
      <c r="K346" s="37" t="b">
        <f>IF(MENU!$C$10=2024,IF(G346="OK",SUM(B346:$B$690),0))</f>
        <v>0</v>
      </c>
      <c r="L346" s="37" t="b">
        <f>IF(MENU!$C$10=2023,IF(G346="OK",SUM(B346:$B$690),0))</f>
        <v>0</v>
      </c>
      <c r="M346" s="37" t="b">
        <f>IF(MENU!$C$10=2022,IF(G346="OK",SUM(B346:$B$685),0))</f>
        <v>0</v>
      </c>
      <c r="N346" s="37" t="b">
        <f>IF(MENU!$C$10=2021,IF(G346="OK",SUM(B346:$B$673),0))</f>
        <v>0</v>
      </c>
      <c r="O346" s="37" t="b">
        <f>IF(MENU!$C$10=2020,IF(G346="OK",SUM(B346:$B$661,$B$680:$B$690),0))</f>
        <v>0</v>
      </c>
      <c r="P346" s="37" t="b">
        <f>IF(MENU!$C$10=2019,IF(G346="OK",SUM(B346:$B$649,$B$668:$B$690),0))</f>
        <v>0</v>
      </c>
      <c r="Q346">
        <f>IF(MENU!$C$10=2018,IF(G346="OK",SUM(B346:$B$637,$B$656:$B$690),0))</f>
        <v>0</v>
      </c>
      <c r="S346" t="e">
        <f>IF(AND(#REF!='Juros '!E346,#REF!='Juros '!F346),"OK","NÃO OK")</f>
        <v>#REF!</v>
      </c>
      <c r="T346" s="37" t="e">
        <f>IF(#REF!=2020,IF(S346="OK",SUM(B346:$B$661,$B$680:$B$690),0))</f>
        <v>#REF!</v>
      </c>
      <c r="V346" t="e">
        <f>IF(AND(#REF!='Juros '!E346,#REF!='Juros '!F346),"OK","NÃO OK")</f>
        <v>#REF!</v>
      </c>
      <c r="W346" s="37" t="e">
        <f>IF(#REF!=2020,IF(V346="OK",SUM($B346:B$661,$B$680:$B$690),0))</f>
        <v>#REF!</v>
      </c>
      <c r="Y346" t="e">
        <f>IF(AND(#REF!='Juros '!E346,#REF!='Juros '!F346),"OK","NÃO OK")</f>
        <v>#REF!</v>
      </c>
      <c r="Z346" s="37" t="e">
        <f>IF(#REF!=2020,IF(Y346="OK",SUM($B346:B$661,$B$680:$B$690),0))</f>
        <v>#REF!</v>
      </c>
    </row>
    <row r="347" spans="1:26">
      <c r="A347" s="31">
        <v>34060</v>
      </c>
      <c r="B347" s="32">
        <v>5.0000000000000001E-3</v>
      </c>
      <c r="C347">
        <f t="shared" si="20"/>
        <v>4</v>
      </c>
      <c r="D347">
        <f t="shared" si="21"/>
        <v>4</v>
      </c>
      <c r="E347" t="str">
        <f t="shared" si="22"/>
        <v>Abril</v>
      </c>
      <c r="F347">
        <f t="shared" si="23"/>
        <v>1993</v>
      </c>
      <c r="G347" t="str">
        <f>IF(AND(MENU!$AD$18='Juros '!E347,MENU!$AE$19='Juros '!F347),"OK","NÃO OK")</f>
        <v>NÃO OK</v>
      </c>
      <c r="H347" s="37" t="b">
        <f>IF(MENU!$C$10=2027,IF(G347="OK",SUM(B347:$B$690),0))</f>
        <v>0</v>
      </c>
      <c r="I347" s="37" t="b">
        <f>IF(MENU!$C$10=2026,IF(G347="OK",SUM(B347:$B$690),0))</f>
        <v>0</v>
      </c>
      <c r="J347" s="37" t="b">
        <f>IF(MENU!$C$10=2025,IF(G347="OK",SUM(B347:$B$690),0))</f>
        <v>0</v>
      </c>
      <c r="K347" s="37" t="b">
        <f>IF(MENU!$C$10=2024,IF(G347="OK",SUM(B347:$B$690),0))</f>
        <v>0</v>
      </c>
      <c r="L347" s="37" t="b">
        <f>IF(MENU!$C$10=2023,IF(G347="OK",SUM(B347:$B$690),0))</f>
        <v>0</v>
      </c>
      <c r="M347" s="37" t="b">
        <f>IF(MENU!$C$10=2022,IF(G347="OK",SUM(B347:$B$685),0))</f>
        <v>0</v>
      </c>
      <c r="N347" s="37" t="b">
        <f>IF(MENU!$C$10=2021,IF(G347="OK",SUM(B347:$B$673),0))</f>
        <v>0</v>
      </c>
      <c r="O347" s="37" t="b">
        <f>IF(MENU!$C$10=2020,IF(G347="OK",SUM(B347:$B$661,$B$680:$B$690),0))</f>
        <v>0</v>
      </c>
      <c r="P347" s="37" t="b">
        <f>IF(MENU!$C$10=2019,IF(G347="OK",SUM(B347:$B$649,$B$668:$B$690),0))</f>
        <v>0</v>
      </c>
      <c r="Q347">
        <f>IF(MENU!$C$10=2018,IF(G347="OK",SUM(B347:$B$637,$B$656:$B$690),0))</f>
        <v>0</v>
      </c>
      <c r="S347" t="e">
        <f>IF(AND(#REF!='Juros '!E347,#REF!='Juros '!F347),"OK","NÃO OK")</f>
        <v>#REF!</v>
      </c>
      <c r="T347" s="37" t="e">
        <f>IF(#REF!=2020,IF(S347="OK",SUM(B347:$B$661,$B$680:$B$690),0))</f>
        <v>#REF!</v>
      </c>
      <c r="V347" t="e">
        <f>IF(AND(#REF!='Juros '!E347,#REF!='Juros '!F347),"OK","NÃO OK")</f>
        <v>#REF!</v>
      </c>
      <c r="W347" s="37" t="e">
        <f>IF(#REF!=2020,IF(V347="OK",SUM($B347:B$661,$B$680:$B$690),0))</f>
        <v>#REF!</v>
      </c>
      <c r="Y347" t="e">
        <f>IF(AND(#REF!='Juros '!E347,#REF!='Juros '!F347),"OK","NÃO OK")</f>
        <v>#REF!</v>
      </c>
      <c r="Z347" s="37" t="e">
        <f>IF(#REF!=2020,IF(Y347="OK",SUM($B347:B$661,$B$680:$B$690),0))</f>
        <v>#REF!</v>
      </c>
    </row>
    <row r="348" spans="1:26">
      <c r="A348" s="31">
        <v>34090</v>
      </c>
      <c r="B348" s="32">
        <v>5.0000000000000001E-3</v>
      </c>
      <c r="C348">
        <f t="shared" si="20"/>
        <v>5</v>
      </c>
      <c r="D348">
        <f t="shared" si="21"/>
        <v>5</v>
      </c>
      <c r="E348" t="str">
        <f t="shared" si="22"/>
        <v>Maio</v>
      </c>
      <c r="F348">
        <f t="shared" si="23"/>
        <v>1993</v>
      </c>
      <c r="G348" t="str">
        <f>IF(AND(MENU!$AD$18='Juros '!E348,MENU!$AE$19='Juros '!F348),"OK","NÃO OK")</f>
        <v>NÃO OK</v>
      </c>
      <c r="H348" s="37" t="b">
        <f>IF(MENU!$C$10=2027,IF(G348="OK",SUM(B348:$B$690),0))</f>
        <v>0</v>
      </c>
      <c r="I348" s="37" t="b">
        <f>IF(MENU!$C$10=2026,IF(G348="OK",SUM(B348:$B$690),0))</f>
        <v>0</v>
      </c>
      <c r="J348" s="37" t="b">
        <f>IF(MENU!$C$10=2025,IF(G348="OK",SUM(B348:$B$690),0))</f>
        <v>0</v>
      </c>
      <c r="K348" s="37" t="b">
        <f>IF(MENU!$C$10=2024,IF(G348="OK",SUM(B348:$B$690),0))</f>
        <v>0</v>
      </c>
      <c r="L348" s="37" t="b">
        <f>IF(MENU!$C$10=2023,IF(G348="OK",SUM(B348:$B$690),0))</f>
        <v>0</v>
      </c>
      <c r="M348" s="37" t="b">
        <f>IF(MENU!$C$10=2022,IF(G348="OK",SUM(B348:$B$685),0))</f>
        <v>0</v>
      </c>
      <c r="N348" s="37" t="b">
        <f>IF(MENU!$C$10=2021,IF(G348="OK",SUM(B348:$B$673),0))</f>
        <v>0</v>
      </c>
      <c r="O348" s="37" t="b">
        <f>IF(MENU!$C$10=2020,IF(G348="OK",SUM(B348:$B$661,$B$680:$B$690),0))</f>
        <v>0</v>
      </c>
      <c r="P348" s="37" t="b">
        <f>IF(MENU!$C$10=2019,IF(G348="OK",SUM(B348:$B$649,$B$668:$B$690),0))</f>
        <v>0</v>
      </c>
      <c r="Q348">
        <f>IF(MENU!$C$10=2018,IF(G348="OK",SUM(B348:$B$637,$B$656:$B$690),0))</f>
        <v>0</v>
      </c>
      <c r="S348" t="e">
        <f>IF(AND(#REF!='Juros '!E348,#REF!='Juros '!F348),"OK","NÃO OK")</f>
        <v>#REF!</v>
      </c>
      <c r="T348" s="37" t="e">
        <f>IF(#REF!=2020,IF(S348="OK",SUM(B348:$B$661,$B$680:$B$690),0))</f>
        <v>#REF!</v>
      </c>
      <c r="V348" t="e">
        <f>IF(AND(#REF!='Juros '!E348,#REF!='Juros '!F348),"OK","NÃO OK")</f>
        <v>#REF!</v>
      </c>
      <c r="W348" s="37" t="e">
        <f>IF(#REF!=2020,IF(V348="OK",SUM($B348:B$661,$B$680:$B$690),0))</f>
        <v>#REF!</v>
      </c>
      <c r="Y348" t="e">
        <f>IF(AND(#REF!='Juros '!E348,#REF!='Juros '!F348),"OK","NÃO OK")</f>
        <v>#REF!</v>
      </c>
      <c r="Z348" s="37" t="e">
        <f>IF(#REF!=2020,IF(Y348="OK",SUM($B348:B$661,$B$680:$B$690),0))</f>
        <v>#REF!</v>
      </c>
    </row>
    <row r="349" spans="1:26">
      <c r="A349" s="31">
        <v>34121</v>
      </c>
      <c r="B349" s="32">
        <v>5.0000000000000001E-3</v>
      </c>
      <c r="C349">
        <f t="shared" si="20"/>
        <v>6</v>
      </c>
      <c r="D349">
        <f t="shared" si="21"/>
        <v>6</v>
      </c>
      <c r="E349" t="str">
        <f t="shared" si="22"/>
        <v>Junho</v>
      </c>
      <c r="F349">
        <f t="shared" si="23"/>
        <v>1993</v>
      </c>
      <c r="G349" t="str">
        <f>IF(AND(MENU!$AD$18='Juros '!E349,MENU!$AE$19='Juros '!F349),"OK","NÃO OK")</f>
        <v>NÃO OK</v>
      </c>
      <c r="H349" s="37" t="b">
        <f>IF(MENU!$C$10=2027,IF(G349="OK",SUM(B349:$B$690),0))</f>
        <v>0</v>
      </c>
      <c r="I349" s="37" t="b">
        <f>IF(MENU!$C$10=2026,IF(G349="OK",SUM(B349:$B$690),0))</f>
        <v>0</v>
      </c>
      <c r="J349" s="37" t="b">
        <f>IF(MENU!$C$10=2025,IF(G349="OK",SUM(B349:$B$690),0))</f>
        <v>0</v>
      </c>
      <c r="K349" s="37" t="b">
        <f>IF(MENU!$C$10=2024,IF(G349="OK",SUM(B349:$B$690),0))</f>
        <v>0</v>
      </c>
      <c r="L349" s="37" t="b">
        <f>IF(MENU!$C$10=2023,IF(G349="OK",SUM(B349:$B$690),0))</f>
        <v>0</v>
      </c>
      <c r="M349" s="37" t="b">
        <f>IF(MENU!$C$10=2022,IF(G349="OK",SUM(B349:$B$685),0))</f>
        <v>0</v>
      </c>
      <c r="N349" s="37" t="b">
        <f>IF(MENU!$C$10=2021,IF(G349="OK",SUM(B349:$B$673),0))</f>
        <v>0</v>
      </c>
      <c r="O349" s="37" t="b">
        <f>IF(MENU!$C$10=2020,IF(G349="OK",SUM(B349:$B$661,$B$680:$B$690),0))</f>
        <v>0</v>
      </c>
      <c r="P349" s="37" t="b">
        <f>IF(MENU!$C$10=2019,IF(G349="OK",SUM(B349:$B$649,$B$668:$B$690),0))</f>
        <v>0</v>
      </c>
      <c r="Q349">
        <f>IF(MENU!$C$10=2018,IF(G349="OK",SUM(B349:$B$637,$B$656:$B$690),0))</f>
        <v>0</v>
      </c>
      <c r="S349" t="e">
        <f>IF(AND(#REF!='Juros '!E349,#REF!='Juros '!F349),"OK","NÃO OK")</f>
        <v>#REF!</v>
      </c>
      <c r="T349" s="37" t="e">
        <f>IF(#REF!=2020,IF(S349="OK",SUM(B349:$B$661,$B$680:$B$690),0))</f>
        <v>#REF!</v>
      </c>
      <c r="V349" t="e">
        <f>IF(AND(#REF!='Juros '!E349,#REF!='Juros '!F349),"OK","NÃO OK")</f>
        <v>#REF!</v>
      </c>
      <c r="W349" s="37" t="e">
        <f>IF(#REF!=2020,IF(V349="OK",SUM($B349:B$661,$B$680:$B$690),0))</f>
        <v>#REF!</v>
      </c>
      <c r="Y349" t="e">
        <f>IF(AND(#REF!='Juros '!E349,#REF!='Juros '!F349),"OK","NÃO OK")</f>
        <v>#REF!</v>
      </c>
      <c r="Z349" s="37" t="e">
        <f>IF(#REF!=2020,IF(Y349="OK",SUM($B349:B$661,$B$680:$B$690),0))</f>
        <v>#REF!</v>
      </c>
    </row>
    <row r="350" spans="1:26">
      <c r="A350" s="31">
        <v>34151</v>
      </c>
      <c r="B350" s="32">
        <v>5.0000000000000001E-3</v>
      </c>
      <c r="C350">
        <f t="shared" si="20"/>
        <v>7</v>
      </c>
      <c r="D350">
        <f t="shared" si="21"/>
        <v>7</v>
      </c>
      <c r="E350" t="str">
        <f t="shared" si="22"/>
        <v>Julho</v>
      </c>
      <c r="F350">
        <f t="shared" si="23"/>
        <v>1993</v>
      </c>
      <c r="G350" t="str">
        <f>IF(AND(MENU!$AD$18='Juros '!E350,MENU!$AE$19='Juros '!F350),"OK","NÃO OK")</f>
        <v>NÃO OK</v>
      </c>
      <c r="H350" s="37" t="b">
        <f>IF(MENU!$C$10=2027,IF(G350="OK",SUM(B350:$B$690),0))</f>
        <v>0</v>
      </c>
      <c r="I350" s="37" t="b">
        <f>IF(MENU!$C$10=2026,IF(G350="OK",SUM(B350:$B$690),0))</f>
        <v>0</v>
      </c>
      <c r="J350" s="37" t="b">
        <f>IF(MENU!$C$10=2025,IF(G350="OK",SUM(B350:$B$690),0))</f>
        <v>0</v>
      </c>
      <c r="K350" s="37" t="b">
        <f>IF(MENU!$C$10=2024,IF(G350="OK",SUM(B350:$B$690),0))</f>
        <v>0</v>
      </c>
      <c r="L350" s="37" t="b">
        <f>IF(MENU!$C$10=2023,IF(G350="OK",SUM(B350:$B$690),0))</f>
        <v>0</v>
      </c>
      <c r="M350" s="37" t="b">
        <f>IF(MENU!$C$10=2022,IF(G350="OK",SUM(B350:$B$685),0))</f>
        <v>0</v>
      </c>
      <c r="N350" s="37" t="b">
        <f>IF(MENU!$C$10=2021,IF(G350="OK",SUM(B350:$B$673),0))</f>
        <v>0</v>
      </c>
      <c r="O350" s="37" t="b">
        <f>IF(MENU!$C$10=2020,IF(G350="OK",SUM(B350:$B$661,$B$680:$B$690),0))</f>
        <v>0</v>
      </c>
      <c r="P350" s="37" t="b">
        <f>IF(MENU!$C$10=2019,IF(G350="OK",SUM(B350:$B$649,$B$668:$B$690),0))</f>
        <v>0</v>
      </c>
      <c r="Q350">
        <f>IF(MENU!$C$10=2018,IF(G350="OK",SUM(B350:$B$637,$B$656:$B$690),0))</f>
        <v>0</v>
      </c>
      <c r="S350" t="e">
        <f>IF(AND(#REF!='Juros '!E350,#REF!='Juros '!F350),"OK","NÃO OK")</f>
        <v>#REF!</v>
      </c>
      <c r="T350" s="37" t="e">
        <f>IF(#REF!=2020,IF(S350="OK",SUM(B350:$B$661,$B$680:$B$690),0))</f>
        <v>#REF!</v>
      </c>
      <c r="V350" t="e">
        <f>IF(AND(#REF!='Juros '!E350,#REF!='Juros '!F350),"OK","NÃO OK")</f>
        <v>#REF!</v>
      </c>
      <c r="W350" s="37" t="e">
        <f>IF(#REF!=2020,IF(V350="OK",SUM($B350:B$661,$B$680:$B$690),0))</f>
        <v>#REF!</v>
      </c>
      <c r="Y350" t="e">
        <f>IF(AND(#REF!='Juros '!E350,#REF!='Juros '!F350),"OK","NÃO OK")</f>
        <v>#REF!</v>
      </c>
      <c r="Z350" s="37" t="e">
        <f>IF(#REF!=2020,IF(Y350="OK",SUM($B350:B$661,$B$680:$B$690),0))</f>
        <v>#REF!</v>
      </c>
    </row>
    <row r="351" spans="1:26">
      <c r="A351" s="31">
        <v>34182</v>
      </c>
      <c r="B351" s="32">
        <v>5.0000000000000001E-3</v>
      </c>
      <c r="C351">
        <f t="shared" si="20"/>
        <v>8</v>
      </c>
      <c r="D351">
        <f t="shared" si="21"/>
        <v>8</v>
      </c>
      <c r="E351" t="str">
        <f t="shared" si="22"/>
        <v>Agosto</v>
      </c>
      <c r="F351">
        <f t="shared" si="23"/>
        <v>1993</v>
      </c>
      <c r="G351" t="str">
        <f>IF(AND(MENU!$AD$18='Juros '!E351,MENU!$AE$19='Juros '!F351),"OK","NÃO OK")</f>
        <v>NÃO OK</v>
      </c>
      <c r="H351" s="37" t="b">
        <f>IF(MENU!$C$10=2027,IF(G351="OK",SUM(B351:$B$690),0))</f>
        <v>0</v>
      </c>
      <c r="I351" s="37" t="b">
        <f>IF(MENU!$C$10=2026,IF(G351="OK",SUM(B351:$B$690),0))</f>
        <v>0</v>
      </c>
      <c r="J351" s="37" t="b">
        <f>IF(MENU!$C$10=2025,IF(G351="OK",SUM(B351:$B$690),0))</f>
        <v>0</v>
      </c>
      <c r="K351" s="37" t="b">
        <f>IF(MENU!$C$10=2024,IF(G351="OK",SUM(B351:$B$690),0))</f>
        <v>0</v>
      </c>
      <c r="L351" s="37" t="b">
        <f>IF(MENU!$C$10=2023,IF(G351="OK",SUM(B351:$B$690),0))</f>
        <v>0</v>
      </c>
      <c r="M351" s="37" t="b">
        <f>IF(MENU!$C$10=2022,IF(G351="OK",SUM(B351:$B$685),0))</f>
        <v>0</v>
      </c>
      <c r="N351" s="37" t="b">
        <f>IF(MENU!$C$10=2021,IF(G351="OK",SUM(B351:$B$673),0))</f>
        <v>0</v>
      </c>
      <c r="O351" s="37" t="b">
        <f>IF(MENU!$C$10=2020,IF(G351="OK",SUM(B351:$B$661,$B$680:$B$690),0))</f>
        <v>0</v>
      </c>
      <c r="P351" s="37" t="b">
        <f>IF(MENU!$C$10=2019,IF(G351="OK",SUM(B351:$B$649,$B$668:$B$690),0))</f>
        <v>0</v>
      </c>
      <c r="Q351">
        <f>IF(MENU!$C$10=2018,IF(G351="OK",SUM(B351:$B$637,$B$656:$B$690),0))</f>
        <v>0</v>
      </c>
      <c r="S351" t="e">
        <f>IF(AND(#REF!='Juros '!E351,#REF!='Juros '!F351),"OK","NÃO OK")</f>
        <v>#REF!</v>
      </c>
      <c r="T351" s="37" t="e">
        <f>IF(#REF!=2020,IF(S351="OK",SUM(B351:$B$661,$B$680:$B$690),0))</f>
        <v>#REF!</v>
      </c>
      <c r="V351" t="e">
        <f>IF(AND(#REF!='Juros '!E351,#REF!='Juros '!F351),"OK","NÃO OK")</f>
        <v>#REF!</v>
      </c>
      <c r="W351" s="37" t="e">
        <f>IF(#REF!=2020,IF(V351="OK",SUM($B351:B$661,$B$680:$B$690),0))</f>
        <v>#REF!</v>
      </c>
      <c r="Y351" t="e">
        <f>IF(AND(#REF!='Juros '!E351,#REF!='Juros '!F351),"OK","NÃO OK")</f>
        <v>#REF!</v>
      </c>
      <c r="Z351" s="37" t="e">
        <f>IF(#REF!=2020,IF(Y351="OK",SUM($B351:B$661,$B$680:$B$690),0))</f>
        <v>#REF!</v>
      </c>
    </row>
    <row r="352" spans="1:26">
      <c r="A352" s="31">
        <v>34213</v>
      </c>
      <c r="B352" s="32">
        <v>5.0000000000000001E-3</v>
      </c>
      <c r="C352">
        <f t="shared" si="20"/>
        <v>9</v>
      </c>
      <c r="D352">
        <f t="shared" si="21"/>
        <v>9</v>
      </c>
      <c r="E352" t="str">
        <f t="shared" si="22"/>
        <v>Setembro</v>
      </c>
      <c r="F352">
        <f t="shared" si="23"/>
        <v>1993</v>
      </c>
      <c r="G352" t="str">
        <f>IF(AND(MENU!$AD$18='Juros '!E352,MENU!$AE$19='Juros '!F352),"OK","NÃO OK")</f>
        <v>NÃO OK</v>
      </c>
      <c r="H352" s="37" t="b">
        <f>IF(MENU!$C$10=2027,IF(G352="OK",SUM(B352:$B$690),0))</f>
        <v>0</v>
      </c>
      <c r="I352" s="37" t="b">
        <f>IF(MENU!$C$10=2026,IF(G352="OK",SUM(B352:$B$690),0))</f>
        <v>0</v>
      </c>
      <c r="J352" s="37" t="b">
        <f>IF(MENU!$C$10=2025,IF(G352="OK",SUM(B352:$B$690),0))</f>
        <v>0</v>
      </c>
      <c r="K352" s="37" t="b">
        <f>IF(MENU!$C$10=2024,IF(G352="OK",SUM(B352:$B$690),0))</f>
        <v>0</v>
      </c>
      <c r="L352" s="37" t="b">
        <f>IF(MENU!$C$10=2023,IF(G352="OK",SUM(B352:$B$690),0))</f>
        <v>0</v>
      </c>
      <c r="M352" s="37" t="b">
        <f>IF(MENU!$C$10=2022,IF(G352="OK",SUM(B352:$B$685),0))</f>
        <v>0</v>
      </c>
      <c r="N352" s="37" t="b">
        <f>IF(MENU!$C$10=2021,IF(G352="OK",SUM(B352:$B$673),0))</f>
        <v>0</v>
      </c>
      <c r="O352" s="37" t="b">
        <f>IF(MENU!$C$10=2020,IF(G352="OK",SUM(B352:$B$661,$B$680:$B$690),0))</f>
        <v>0</v>
      </c>
      <c r="P352" s="37" t="b">
        <f>IF(MENU!$C$10=2019,IF(G352="OK",SUM(B352:$B$649,$B$668:$B$690),0))</f>
        <v>0</v>
      </c>
      <c r="Q352">
        <f>IF(MENU!$C$10=2018,IF(G352="OK",SUM(B352:$B$637,$B$656:$B$690),0))</f>
        <v>0</v>
      </c>
      <c r="S352" t="e">
        <f>IF(AND(#REF!='Juros '!E352,#REF!='Juros '!F352),"OK","NÃO OK")</f>
        <v>#REF!</v>
      </c>
      <c r="T352" s="37" t="e">
        <f>IF(#REF!=2020,IF(S352="OK",SUM(B352:$B$661,$B$680:$B$690),0))</f>
        <v>#REF!</v>
      </c>
      <c r="V352" t="e">
        <f>IF(AND(#REF!='Juros '!E352,#REF!='Juros '!F352),"OK","NÃO OK")</f>
        <v>#REF!</v>
      </c>
      <c r="W352" s="37" t="e">
        <f>IF(#REF!=2020,IF(V352="OK",SUM($B352:B$661,$B$680:$B$690),0))</f>
        <v>#REF!</v>
      </c>
      <c r="Y352" t="e">
        <f>IF(AND(#REF!='Juros '!E352,#REF!='Juros '!F352),"OK","NÃO OK")</f>
        <v>#REF!</v>
      </c>
      <c r="Z352" s="37" t="e">
        <f>IF(#REF!=2020,IF(Y352="OK",SUM($B352:B$661,$B$680:$B$690),0))</f>
        <v>#REF!</v>
      </c>
    </row>
    <row r="353" spans="1:26">
      <c r="A353" s="31">
        <v>34243</v>
      </c>
      <c r="B353" s="32">
        <v>5.0000000000000001E-3</v>
      </c>
      <c r="C353">
        <f t="shared" si="20"/>
        <v>10</v>
      </c>
      <c r="D353">
        <f t="shared" si="21"/>
        <v>10</v>
      </c>
      <c r="E353" t="str">
        <f t="shared" si="22"/>
        <v>Outubro</v>
      </c>
      <c r="F353">
        <f t="shared" si="23"/>
        <v>1993</v>
      </c>
      <c r="G353" t="str">
        <f>IF(AND(MENU!$AD$18='Juros '!E353,MENU!$AE$19='Juros '!F353),"OK","NÃO OK")</f>
        <v>NÃO OK</v>
      </c>
      <c r="H353" s="37" t="b">
        <f>IF(MENU!$C$10=2027,IF(G353="OK",SUM(B353:$B$690),0))</f>
        <v>0</v>
      </c>
      <c r="I353" s="37" t="b">
        <f>IF(MENU!$C$10=2026,IF(G353="OK",SUM(B353:$B$690),0))</f>
        <v>0</v>
      </c>
      <c r="J353" s="37" t="b">
        <f>IF(MENU!$C$10=2025,IF(G353="OK",SUM(B353:$B$690),0))</f>
        <v>0</v>
      </c>
      <c r="K353" s="37" t="b">
        <f>IF(MENU!$C$10=2024,IF(G353="OK",SUM(B353:$B$690),0))</f>
        <v>0</v>
      </c>
      <c r="L353" s="37" t="b">
        <f>IF(MENU!$C$10=2023,IF(G353="OK",SUM(B353:$B$690),0))</f>
        <v>0</v>
      </c>
      <c r="M353" s="37" t="b">
        <f>IF(MENU!$C$10=2022,IF(G353="OK",SUM(B353:$B$685),0))</f>
        <v>0</v>
      </c>
      <c r="N353" s="37" t="b">
        <f>IF(MENU!$C$10=2021,IF(G353="OK",SUM(B353:$B$673),0))</f>
        <v>0</v>
      </c>
      <c r="O353" s="37" t="b">
        <f>IF(MENU!$C$10=2020,IF(G353="OK",SUM(B353:$B$661,$B$680:$B$690),0))</f>
        <v>0</v>
      </c>
      <c r="P353" s="37" t="b">
        <f>IF(MENU!$C$10=2019,IF(G353="OK",SUM(B353:$B$649,$B$668:$B$690),0))</f>
        <v>0</v>
      </c>
      <c r="Q353">
        <f>IF(MENU!$C$10=2018,IF(G353="OK",SUM(B353:$B$637,$B$656:$B$690),0))</f>
        <v>0</v>
      </c>
      <c r="S353" t="e">
        <f>IF(AND(#REF!='Juros '!E353,#REF!='Juros '!F353),"OK","NÃO OK")</f>
        <v>#REF!</v>
      </c>
      <c r="T353" s="37" t="e">
        <f>IF(#REF!=2020,IF(S353="OK",SUM(B353:$B$661,$B$680:$B$690),0))</f>
        <v>#REF!</v>
      </c>
      <c r="V353" t="e">
        <f>IF(AND(#REF!='Juros '!E353,#REF!='Juros '!F353),"OK","NÃO OK")</f>
        <v>#REF!</v>
      </c>
      <c r="W353" s="37" t="e">
        <f>IF(#REF!=2020,IF(V353="OK",SUM($B353:B$661,$B$680:$B$690),0))</f>
        <v>#REF!</v>
      </c>
      <c r="Y353" t="e">
        <f>IF(AND(#REF!='Juros '!E353,#REF!='Juros '!F353),"OK","NÃO OK")</f>
        <v>#REF!</v>
      </c>
      <c r="Z353" s="37" t="e">
        <f>IF(#REF!=2020,IF(Y353="OK",SUM($B353:B$661,$B$680:$B$690),0))</f>
        <v>#REF!</v>
      </c>
    </row>
    <row r="354" spans="1:26">
      <c r="A354" s="31">
        <v>34274</v>
      </c>
      <c r="B354" s="32">
        <v>5.0000000000000001E-3</v>
      </c>
      <c r="C354">
        <f t="shared" si="20"/>
        <v>11</v>
      </c>
      <c r="D354">
        <f t="shared" si="21"/>
        <v>11</v>
      </c>
      <c r="E354" t="str">
        <f t="shared" si="22"/>
        <v>Novembro</v>
      </c>
      <c r="F354">
        <f t="shared" si="23"/>
        <v>1993</v>
      </c>
      <c r="G354" t="str">
        <f>IF(AND(MENU!$AD$18='Juros '!E354,MENU!$AE$19='Juros '!F354),"OK","NÃO OK")</f>
        <v>NÃO OK</v>
      </c>
      <c r="H354" s="37" t="b">
        <f>IF(MENU!$C$10=2027,IF(G354="OK",SUM(B354:$B$690),0))</f>
        <v>0</v>
      </c>
      <c r="I354" s="37" t="b">
        <f>IF(MENU!$C$10=2026,IF(G354="OK",SUM(B354:$B$690),0))</f>
        <v>0</v>
      </c>
      <c r="J354" s="37" t="b">
        <f>IF(MENU!$C$10=2025,IF(G354="OK",SUM(B354:$B$690),0))</f>
        <v>0</v>
      </c>
      <c r="K354" s="37" t="b">
        <f>IF(MENU!$C$10=2024,IF(G354="OK",SUM(B354:$B$690),0))</f>
        <v>0</v>
      </c>
      <c r="L354" s="37" t="b">
        <f>IF(MENU!$C$10=2023,IF(G354="OK",SUM(B354:$B$690),0))</f>
        <v>0</v>
      </c>
      <c r="M354" s="37" t="b">
        <f>IF(MENU!$C$10=2022,IF(G354="OK",SUM(B354:$B$685),0))</f>
        <v>0</v>
      </c>
      <c r="N354" s="37" t="b">
        <f>IF(MENU!$C$10=2021,IF(G354="OK",SUM(B354:$B$673),0))</f>
        <v>0</v>
      </c>
      <c r="O354" s="37" t="b">
        <f>IF(MENU!$C$10=2020,IF(G354="OK",SUM(B354:$B$661,$B$680:$B$690),0))</f>
        <v>0</v>
      </c>
      <c r="P354" s="37" t="b">
        <f>IF(MENU!$C$10=2019,IF(G354="OK",SUM(B354:$B$649,$B$668:$B$690),0))</f>
        <v>0</v>
      </c>
      <c r="Q354">
        <f>IF(MENU!$C$10=2018,IF(G354="OK",SUM(B354:$B$637,$B$656:$B$690),0))</f>
        <v>0</v>
      </c>
      <c r="S354" t="e">
        <f>IF(AND(#REF!='Juros '!E354,#REF!='Juros '!F354),"OK","NÃO OK")</f>
        <v>#REF!</v>
      </c>
      <c r="T354" s="37" t="e">
        <f>IF(#REF!=2020,IF(S354="OK",SUM(B354:$B$661,$B$680:$B$690),0))</f>
        <v>#REF!</v>
      </c>
      <c r="V354" t="e">
        <f>IF(AND(#REF!='Juros '!E354,#REF!='Juros '!F354),"OK","NÃO OK")</f>
        <v>#REF!</v>
      </c>
      <c r="W354" s="37" t="e">
        <f>IF(#REF!=2020,IF(V354="OK",SUM($B354:B$661,$B$680:$B$690),0))</f>
        <v>#REF!</v>
      </c>
      <c r="Y354" t="e">
        <f>IF(AND(#REF!='Juros '!E354,#REF!='Juros '!F354),"OK","NÃO OK")</f>
        <v>#REF!</v>
      </c>
      <c r="Z354" s="37" t="e">
        <f>IF(#REF!=2020,IF(Y354="OK",SUM($B354:B$661,$B$680:$B$690),0))</f>
        <v>#REF!</v>
      </c>
    </row>
    <row r="355" spans="1:26">
      <c r="A355" s="31">
        <v>34304</v>
      </c>
      <c r="B355" s="32">
        <v>5.0000000000000001E-3</v>
      </c>
      <c r="C355">
        <f t="shared" si="20"/>
        <v>12</v>
      </c>
      <c r="D355">
        <f t="shared" si="21"/>
        <v>12</v>
      </c>
      <c r="E355" t="str">
        <f t="shared" si="22"/>
        <v>Dezembro</v>
      </c>
      <c r="F355">
        <f t="shared" si="23"/>
        <v>1993</v>
      </c>
      <c r="G355" t="str">
        <f>IF(AND(MENU!$AD$18='Juros '!E355,MENU!$AE$19='Juros '!F355),"OK","NÃO OK")</f>
        <v>NÃO OK</v>
      </c>
      <c r="H355" s="37" t="b">
        <f>IF(MENU!$C$10=2027,IF(G355="OK",SUM(B355:$B$690),0))</f>
        <v>0</v>
      </c>
      <c r="I355" s="37" t="b">
        <f>IF(MENU!$C$10=2026,IF(G355="OK",SUM(B355:$B$690),0))</f>
        <v>0</v>
      </c>
      <c r="J355" s="37" t="b">
        <f>IF(MENU!$C$10=2025,IF(G355="OK",SUM(B355:$B$690),0))</f>
        <v>0</v>
      </c>
      <c r="K355" s="37" t="b">
        <f>IF(MENU!$C$10=2024,IF(G355="OK",SUM(B355:$B$690),0))</f>
        <v>0</v>
      </c>
      <c r="L355" s="37" t="b">
        <f>IF(MENU!$C$10=2023,IF(G355="OK",SUM(B355:$B$690),0))</f>
        <v>0</v>
      </c>
      <c r="M355" s="37" t="b">
        <f>IF(MENU!$C$10=2022,IF(G355="OK",SUM(B355:$B$685),0))</f>
        <v>0</v>
      </c>
      <c r="N355" s="37" t="b">
        <f>IF(MENU!$C$10=2021,IF(G355="OK",SUM(B355:$B$673),0))</f>
        <v>0</v>
      </c>
      <c r="O355" s="37" t="b">
        <f>IF(MENU!$C$10=2020,IF(G355="OK",SUM(B355:$B$661,$B$680:$B$690),0))</f>
        <v>0</v>
      </c>
      <c r="P355" s="37" t="b">
        <f>IF(MENU!$C$10=2019,IF(G355="OK",SUM(B355:$B$649,$B$668:$B$690),0))</f>
        <v>0</v>
      </c>
      <c r="Q355">
        <f>IF(MENU!$C$10=2018,IF(G355="OK",SUM(B355:$B$637,$B$656:$B$690),0))</f>
        <v>0</v>
      </c>
      <c r="S355" t="e">
        <f>IF(AND(#REF!='Juros '!E355,#REF!='Juros '!F355),"OK","NÃO OK")</f>
        <v>#REF!</v>
      </c>
      <c r="T355" s="37" t="e">
        <f>IF(#REF!=2020,IF(S355="OK",SUM(B355:$B$661,$B$680:$B$690),0))</f>
        <v>#REF!</v>
      </c>
      <c r="V355" t="e">
        <f>IF(AND(#REF!='Juros '!E355,#REF!='Juros '!F355),"OK","NÃO OK")</f>
        <v>#REF!</v>
      </c>
      <c r="W355" s="37" t="e">
        <f>IF(#REF!=2020,IF(V355="OK",SUM($B355:B$661,$B$680:$B$690),0))</f>
        <v>#REF!</v>
      </c>
      <c r="Y355" t="e">
        <f>IF(AND(#REF!='Juros '!E355,#REF!='Juros '!F355),"OK","NÃO OK")</f>
        <v>#REF!</v>
      </c>
      <c r="Z355" s="37" t="e">
        <f>IF(#REF!=2020,IF(Y355="OK",SUM($B355:B$661,$B$680:$B$690),0))</f>
        <v>#REF!</v>
      </c>
    </row>
    <row r="356" spans="1:26">
      <c r="A356" s="31">
        <v>34335</v>
      </c>
      <c r="B356" s="32">
        <v>5.0000000000000001E-3</v>
      </c>
      <c r="C356">
        <f t="shared" si="20"/>
        <v>1</v>
      </c>
      <c r="D356">
        <f t="shared" si="21"/>
        <v>1</v>
      </c>
      <c r="E356" t="str">
        <f t="shared" si="22"/>
        <v>Janeiro</v>
      </c>
      <c r="F356">
        <f t="shared" si="23"/>
        <v>1994</v>
      </c>
      <c r="G356" t="str">
        <f>IF(AND(MENU!$AD$18='Juros '!E356,MENU!$AE$19='Juros '!F356),"OK","NÃO OK")</f>
        <v>NÃO OK</v>
      </c>
      <c r="H356" s="37" t="b">
        <f>IF(MENU!$C$10=2027,IF(G356="OK",SUM(B356:$B$690),0))</f>
        <v>0</v>
      </c>
      <c r="I356" s="37" t="b">
        <f>IF(MENU!$C$10=2026,IF(G356="OK",SUM(B356:$B$690),0))</f>
        <v>0</v>
      </c>
      <c r="J356" s="37" t="b">
        <f>IF(MENU!$C$10=2025,IF(G356="OK",SUM(B356:$B$690),0))</f>
        <v>0</v>
      </c>
      <c r="K356" s="37" t="b">
        <f>IF(MENU!$C$10=2024,IF(G356="OK",SUM(B356:$B$690),0))</f>
        <v>0</v>
      </c>
      <c r="L356" s="37" t="b">
        <f>IF(MENU!$C$10=2023,IF(G356="OK",SUM(B356:$B$690),0))</f>
        <v>0</v>
      </c>
      <c r="M356" s="37" t="b">
        <f>IF(MENU!$C$10=2022,IF(G356="OK",SUM(B356:$B$685),0))</f>
        <v>0</v>
      </c>
      <c r="N356" s="37" t="b">
        <f>IF(MENU!$C$10=2021,IF(G356="OK",SUM(B356:$B$673),0))</f>
        <v>0</v>
      </c>
      <c r="O356" s="37" t="b">
        <f>IF(MENU!$C$10=2020,IF(G356="OK",SUM(B356:$B$661,$B$680:$B$690),0))</f>
        <v>0</v>
      </c>
      <c r="P356" s="37" t="b">
        <f>IF(MENU!$C$10=2019,IF(G356="OK",SUM(B356:$B$649,$B$668:$B$690),0))</f>
        <v>0</v>
      </c>
      <c r="Q356">
        <f>IF(MENU!$C$10=2018,IF(G356="OK",SUM(B356:$B$637,$B$656:$B$690),0))</f>
        <v>0</v>
      </c>
      <c r="S356" t="e">
        <f>IF(AND(#REF!='Juros '!E356,#REF!='Juros '!F356),"OK","NÃO OK")</f>
        <v>#REF!</v>
      </c>
      <c r="T356" s="37" t="e">
        <f>IF(#REF!=2020,IF(S356="OK",SUM(B356:$B$661,$B$680:$B$690),0))</f>
        <v>#REF!</v>
      </c>
      <c r="V356" t="e">
        <f>IF(AND(#REF!='Juros '!E356,#REF!='Juros '!F356),"OK","NÃO OK")</f>
        <v>#REF!</v>
      </c>
      <c r="W356" s="37" t="e">
        <f>IF(#REF!=2020,IF(V356="OK",SUM($B356:B$661,$B$680:$B$690),0))</f>
        <v>#REF!</v>
      </c>
      <c r="Y356" t="e">
        <f>IF(AND(#REF!='Juros '!E356,#REF!='Juros '!F356),"OK","NÃO OK")</f>
        <v>#REF!</v>
      </c>
      <c r="Z356" s="37" t="e">
        <f>IF(#REF!=2020,IF(Y356="OK",SUM($B356:B$661,$B$680:$B$690),0))</f>
        <v>#REF!</v>
      </c>
    </row>
    <row r="357" spans="1:26">
      <c r="A357" s="31">
        <v>34366</v>
      </c>
      <c r="B357" s="32">
        <v>5.0000000000000001E-3</v>
      </c>
      <c r="C357">
        <f t="shared" si="20"/>
        <v>2</v>
      </c>
      <c r="D357">
        <f t="shared" si="21"/>
        <v>2</v>
      </c>
      <c r="E357" t="str">
        <f t="shared" si="22"/>
        <v>Fevereiro</v>
      </c>
      <c r="F357">
        <f t="shared" si="23"/>
        <v>1994</v>
      </c>
      <c r="G357" t="str">
        <f>IF(AND(MENU!$AD$18='Juros '!E357,MENU!$AE$19='Juros '!F357),"OK","NÃO OK")</f>
        <v>NÃO OK</v>
      </c>
      <c r="H357" s="37" t="b">
        <f>IF(MENU!$C$10=2027,IF(G357="OK",SUM(B357:$B$690),0))</f>
        <v>0</v>
      </c>
      <c r="I357" s="37" t="b">
        <f>IF(MENU!$C$10=2026,IF(G357="OK",SUM(B357:$B$690),0))</f>
        <v>0</v>
      </c>
      <c r="J357" s="37" t="b">
        <f>IF(MENU!$C$10=2025,IF(G357="OK",SUM(B357:$B$690),0))</f>
        <v>0</v>
      </c>
      <c r="K357" s="37" t="b">
        <f>IF(MENU!$C$10=2024,IF(G357="OK",SUM(B357:$B$690),0))</f>
        <v>0</v>
      </c>
      <c r="L357" s="37" t="b">
        <f>IF(MENU!$C$10=2023,IF(G357="OK",SUM(B357:$B$690),0))</f>
        <v>0</v>
      </c>
      <c r="M357" s="37" t="b">
        <f>IF(MENU!$C$10=2022,IF(G357="OK",SUM(B357:$B$685),0))</f>
        <v>0</v>
      </c>
      <c r="N357" s="37" t="b">
        <f>IF(MENU!$C$10=2021,IF(G357="OK",SUM(B357:$B$673),0))</f>
        <v>0</v>
      </c>
      <c r="O357" s="37" t="b">
        <f>IF(MENU!$C$10=2020,IF(G357="OK",SUM(B357:$B$661,$B$680:$B$690),0))</f>
        <v>0</v>
      </c>
      <c r="P357" s="37" t="b">
        <f>IF(MENU!$C$10=2019,IF(G357="OK",SUM(B357:$B$649,$B$668:$B$690),0))</f>
        <v>0</v>
      </c>
      <c r="Q357">
        <f>IF(MENU!$C$10=2018,IF(G357="OK",SUM(B357:$B$637,$B$656:$B$690),0))</f>
        <v>0</v>
      </c>
      <c r="S357" t="e">
        <f>IF(AND(#REF!='Juros '!E357,#REF!='Juros '!F357),"OK","NÃO OK")</f>
        <v>#REF!</v>
      </c>
      <c r="T357" s="37" t="e">
        <f>IF(#REF!=2020,IF(S357="OK",SUM(B357:$B$661,$B$680:$B$690),0))</f>
        <v>#REF!</v>
      </c>
      <c r="V357" t="e">
        <f>IF(AND(#REF!='Juros '!E357,#REF!='Juros '!F357),"OK","NÃO OK")</f>
        <v>#REF!</v>
      </c>
      <c r="W357" s="37" t="e">
        <f>IF(#REF!=2020,IF(V357="OK",SUM($B357:B$661,$B$680:$B$690),0))</f>
        <v>#REF!</v>
      </c>
      <c r="Y357" t="e">
        <f>IF(AND(#REF!='Juros '!E357,#REF!='Juros '!F357),"OK","NÃO OK")</f>
        <v>#REF!</v>
      </c>
      <c r="Z357" s="37" t="e">
        <f>IF(#REF!=2020,IF(Y357="OK",SUM($B357:B$661,$B$680:$B$690),0))</f>
        <v>#REF!</v>
      </c>
    </row>
    <row r="358" spans="1:26">
      <c r="A358" s="31">
        <v>34394</v>
      </c>
      <c r="B358" s="32">
        <v>5.0000000000000001E-3</v>
      </c>
      <c r="C358">
        <f t="shared" si="20"/>
        <v>3</v>
      </c>
      <c r="D358">
        <f t="shared" si="21"/>
        <v>3</v>
      </c>
      <c r="E358" t="str">
        <f t="shared" si="22"/>
        <v>Março</v>
      </c>
      <c r="F358">
        <f t="shared" si="23"/>
        <v>1994</v>
      </c>
      <c r="G358" t="str">
        <f>IF(AND(MENU!$AD$18='Juros '!E358,MENU!$AE$19='Juros '!F358),"OK","NÃO OK")</f>
        <v>NÃO OK</v>
      </c>
      <c r="H358" s="37" t="b">
        <f>IF(MENU!$C$10=2027,IF(G358="OK",SUM(B358:$B$690),0))</f>
        <v>0</v>
      </c>
      <c r="I358" s="37" t="b">
        <f>IF(MENU!$C$10=2026,IF(G358="OK",SUM(B358:$B$690),0))</f>
        <v>0</v>
      </c>
      <c r="J358" s="37" t="b">
        <f>IF(MENU!$C$10=2025,IF(G358="OK",SUM(B358:$B$690),0))</f>
        <v>0</v>
      </c>
      <c r="K358" s="37" t="b">
        <f>IF(MENU!$C$10=2024,IF(G358="OK",SUM(B358:$B$690),0))</f>
        <v>0</v>
      </c>
      <c r="L358" s="37" t="b">
        <f>IF(MENU!$C$10=2023,IF(G358="OK",SUM(B358:$B$690),0))</f>
        <v>0</v>
      </c>
      <c r="M358" s="37" t="b">
        <f>IF(MENU!$C$10=2022,IF(G358="OK",SUM(B358:$B$685),0))</f>
        <v>0</v>
      </c>
      <c r="N358" s="37" t="b">
        <f>IF(MENU!$C$10=2021,IF(G358="OK",SUM(B358:$B$673),0))</f>
        <v>0</v>
      </c>
      <c r="O358" s="37" t="b">
        <f>IF(MENU!$C$10=2020,IF(G358="OK",SUM(B358:$B$661,$B$680:$B$690),0))</f>
        <v>0</v>
      </c>
      <c r="P358" s="37" t="b">
        <f>IF(MENU!$C$10=2019,IF(G358="OK",SUM(B358:$B$649,$B$668:$B$690),0))</f>
        <v>0</v>
      </c>
      <c r="Q358">
        <f>IF(MENU!$C$10=2018,IF(G358="OK",SUM(B358:$B$637,$B$656:$B$690),0))</f>
        <v>0</v>
      </c>
      <c r="S358" t="e">
        <f>IF(AND(#REF!='Juros '!E358,#REF!='Juros '!F358),"OK","NÃO OK")</f>
        <v>#REF!</v>
      </c>
      <c r="T358" s="37" t="e">
        <f>IF(#REF!=2020,IF(S358="OK",SUM(B358:$B$661,$B$680:$B$690),0))</f>
        <v>#REF!</v>
      </c>
      <c r="V358" t="e">
        <f>IF(AND(#REF!='Juros '!E358,#REF!='Juros '!F358),"OK","NÃO OK")</f>
        <v>#REF!</v>
      </c>
      <c r="W358" s="37" t="e">
        <f>IF(#REF!=2020,IF(V358="OK",SUM($B358:B$661,$B$680:$B$690),0))</f>
        <v>#REF!</v>
      </c>
      <c r="Y358" t="e">
        <f>IF(AND(#REF!='Juros '!E358,#REF!='Juros '!F358),"OK","NÃO OK")</f>
        <v>#REF!</v>
      </c>
      <c r="Z358" s="37" t="e">
        <f>IF(#REF!=2020,IF(Y358="OK",SUM($B358:B$661,$B$680:$B$690),0))</f>
        <v>#REF!</v>
      </c>
    </row>
    <row r="359" spans="1:26">
      <c r="A359" s="31">
        <v>34425</v>
      </c>
      <c r="B359" s="32">
        <v>5.0000000000000001E-3</v>
      </c>
      <c r="C359">
        <f t="shared" si="20"/>
        <v>4</v>
      </c>
      <c r="D359">
        <f t="shared" si="21"/>
        <v>4</v>
      </c>
      <c r="E359" t="str">
        <f t="shared" si="22"/>
        <v>Abril</v>
      </c>
      <c r="F359">
        <f t="shared" si="23"/>
        <v>1994</v>
      </c>
      <c r="G359" t="str">
        <f>IF(AND(MENU!$AD$18='Juros '!E359,MENU!$AE$19='Juros '!F359),"OK","NÃO OK")</f>
        <v>NÃO OK</v>
      </c>
      <c r="H359" s="37" t="b">
        <f>IF(MENU!$C$10=2027,IF(G359="OK",SUM(B359:$B$690),0))</f>
        <v>0</v>
      </c>
      <c r="I359" s="37" t="b">
        <f>IF(MENU!$C$10=2026,IF(G359="OK",SUM(B359:$B$690),0))</f>
        <v>0</v>
      </c>
      <c r="J359" s="37" t="b">
        <f>IF(MENU!$C$10=2025,IF(G359="OK",SUM(B359:$B$690),0))</f>
        <v>0</v>
      </c>
      <c r="K359" s="37" t="b">
        <f>IF(MENU!$C$10=2024,IF(G359="OK",SUM(B359:$B$690),0))</f>
        <v>0</v>
      </c>
      <c r="L359" s="37" t="b">
        <f>IF(MENU!$C$10=2023,IF(G359="OK",SUM(B359:$B$690),0))</f>
        <v>0</v>
      </c>
      <c r="M359" s="37" t="b">
        <f>IF(MENU!$C$10=2022,IF(G359="OK",SUM(B359:$B$685),0))</f>
        <v>0</v>
      </c>
      <c r="N359" s="37" t="b">
        <f>IF(MENU!$C$10=2021,IF(G359="OK",SUM(B359:$B$673),0))</f>
        <v>0</v>
      </c>
      <c r="O359" s="37" t="b">
        <f>IF(MENU!$C$10=2020,IF(G359="OK",SUM(B359:$B$661,$B$680:$B$690),0))</f>
        <v>0</v>
      </c>
      <c r="P359" s="37" t="b">
        <f>IF(MENU!$C$10=2019,IF(G359="OK",SUM(B359:$B$649,$B$668:$B$690),0))</f>
        <v>0</v>
      </c>
      <c r="Q359">
        <f>IF(MENU!$C$10=2018,IF(G359="OK",SUM(B359:$B$637,$B$656:$B$690),0))</f>
        <v>0</v>
      </c>
      <c r="S359" t="e">
        <f>IF(AND(#REF!='Juros '!E359,#REF!='Juros '!F359),"OK","NÃO OK")</f>
        <v>#REF!</v>
      </c>
      <c r="T359" s="37" t="e">
        <f>IF(#REF!=2020,IF(S359="OK",SUM(B359:$B$661,$B$680:$B$690),0))</f>
        <v>#REF!</v>
      </c>
      <c r="V359" t="e">
        <f>IF(AND(#REF!='Juros '!E359,#REF!='Juros '!F359),"OK","NÃO OK")</f>
        <v>#REF!</v>
      </c>
      <c r="W359" s="37" t="e">
        <f>IF(#REF!=2020,IF(V359="OK",SUM($B359:B$661,$B$680:$B$690),0))</f>
        <v>#REF!</v>
      </c>
      <c r="Y359" t="e">
        <f>IF(AND(#REF!='Juros '!E359,#REF!='Juros '!F359),"OK","NÃO OK")</f>
        <v>#REF!</v>
      </c>
      <c r="Z359" s="37" t="e">
        <f>IF(#REF!=2020,IF(Y359="OK",SUM($B359:B$661,$B$680:$B$690),0))</f>
        <v>#REF!</v>
      </c>
    </row>
    <row r="360" spans="1:26">
      <c r="A360" s="31">
        <v>34455</v>
      </c>
      <c r="B360" s="32">
        <v>5.0000000000000001E-3</v>
      </c>
      <c r="C360">
        <f t="shared" si="20"/>
        <v>5</v>
      </c>
      <c r="D360">
        <f t="shared" si="21"/>
        <v>5</v>
      </c>
      <c r="E360" t="str">
        <f t="shared" si="22"/>
        <v>Maio</v>
      </c>
      <c r="F360">
        <f t="shared" si="23"/>
        <v>1994</v>
      </c>
      <c r="G360" t="str">
        <f>IF(AND(MENU!$AD$18='Juros '!E360,MENU!$AE$19='Juros '!F360),"OK","NÃO OK")</f>
        <v>NÃO OK</v>
      </c>
      <c r="H360" s="37" t="b">
        <f>IF(MENU!$C$10=2027,IF(G360="OK",SUM(B360:$B$690),0))</f>
        <v>0</v>
      </c>
      <c r="I360" s="37" t="b">
        <f>IF(MENU!$C$10=2026,IF(G360="OK",SUM(B360:$B$690),0))</f>
        <v>0</v>
      </c>
      <c r="J360" s="37" t="b">
        <f>IF(MENU!$C$10=2025,IF(G360="OK",SUM(B360:$B$690),0))</f>
        <v>0</v>
      </c>
      <c r="K360" s="37" t="b">
        <f>IF(MENU!$C$10=2024,IF(G360="OK",SUM(B360:$B$690),0))</f>
        <v>0</v>
      </c>
      <c r="L360" s="37" t="b">
        <f>IF(MENU!$C$10=2023,IF(G360="OK",SUM(B360:$B$690),0))</f>
        <v>0</v>
      </c>
      <c r="M360" s="37" t="b">
        <f>IF(MENU!$C$10=2022,IF(G360="OK",SUM(B360:$B$685),0))</f>
        <v>0</v>
      </c>
      <c r="N360" s="37" t="b">
        <f>IF(MENU!$C$10=2021,IF(G360="OK",SUM(B360:$B$673),0))</f>
        <v>0</v>
      </c>
      <c r="O360" s="37" t="b">
        <f>IF(MENU!$C$10=2020,IF(G360="OK",SUM(B360:$B$661,$B$680:$B$690),0))</f>
        <v>0</v>
      </c>
      <c r="P360" s="37" t="b">
        <f>IF(MENU!$C$10=2019,IF(G360="OK",SUM(B360:$B$649,$B$668:$B$690),0))</f>
        <v>0</v>
      </c>
      <c r="Q360">
        <f>IF(MENU!$C$10=2018,IF(G360="OK",SUM(B360:$B$637,$B$656:$B$690),0))</f>
        <v>0</v>
      </c>
      <c r="S360" t="e">
        <f>IF(AND(#REF!='Juros '!E360,#REF!='Juros '!F360),"OK","NÃO OK")</f>
        <v>#REF!</v>
      </c>
      <c r="T360" s="37" t="e">
        <f>IF(#REF!=2020,IF(S360="OK",SUM(B360:$B$661,$B$680:$B$690),0))</f>
        <v>#REF!</v>
      </c>
      <c r="V360" t="e">
        <f>IF(AND(#REF!='Juros '!E360,#REF!='Juros '!F360),"OK","NÃO OK")</f>
        <v>#REF!</v>
      </c>
      <c r="W360" s="37" t="e">
        <f>IF(#REF!=2020,IF(V360="OK",SUM($B360:B$661,$B$680:$B$690),0))</f>
        <v>#REF!</v>
      </c>
      <c r="Y360" t="e">
        <f>IF(AND(#REF!='Juros '!E360,#REF!='Juros '!F360),"OK","NÃO OK")</f>
        <v>#REF!</v>
      </c>
      <c r="Z360" s="37" t="e">
        <f>IF(#REF!=2020,IF(Y360="OK",SUM($B360:B$661,$B$680:$B$690),0))</f>
        <v>#REF!</v>
      </c>
    </row>
    <row r="361" spans="1:26">
      <c r="A361" s="31">
        <v>34486</v>
      </c>
      <c r="B361" s="32">
        <v>5.0000000000000001E-3</v>
      </c>
      <c r="C361">
        <f t="shared" si="20"/>
        <v>6</v>
      </c>
      <c r="D361">
        <f t="shared" si="21"/>
        <v>6</v>
      </c>
      <c r="E361" t="str">
        <f t="shared" si="22"/>
        <v>Junho</v>
      </c>
      <c r="F361">
        <f t="shared" si="23"/>
        <v>1994</v>
      </c>
      <c r="G361" t="str">
        <f>IF(AND(MENU!$AD$18='Juros '!E361,MENU!$AE$19='Juros '!F361),"OK","NÃO OK")</f>
        <v>NÃO OK</v>
      </c>
      <c r="H361" s="37" t="b">
        <f>IF(MENU!$C$10=2027,IF(G361="OK",SUM(B361:$B$690),0))</f>
        <v>0</v>
      </c>
      <c r="I361" s="37" t="b">
        <f>IF(MENU!$C$10=2026,IF(G361="OK",SUM(B361:$B$690),0))</f>
        <v>0</v>
      </c>
      <c r="J361" s="37" t="b">
        <f>IF(MENU!$C$10=2025,IF(G361="OK",SUM(B361:$B$690),0))</f>
        <v>0</v>
      </c>
      <c r="K361" s="37" t="b">
        <f>IF(MENU!$C$10=2024,IF(G361="OK",SUM(B361:$B$690),0))</f>
        <v>0</v>
      </c>
      <c r="L361" s="37" t="b">
        <f>IF(MENU!$C$10=2023,IF(G361="OK",SUM(B361:$B$690),0))</f>
        <v>0</v>
      </c>
      <c r="M361" s="37" t="b">
        <f>IF(MENU!$C$10=2022,IF(G361="OK",SUM(B361:$B$685),0))</f>
        <v>0</v>
      </c>
      <c r="N361" s="37" t="b">
        <f>IF(MENU!$C$10=2021,IF(G361="OK",SUM(B361:$B$673),0))</f>
        <v>0</v>
      </c>
      <c r="O361" s="37" t="b">
        <f>IF(MENU!$C$10=2020,IF(G361="OK",SUM(B361:$B$661,$B$680:$B$690),0))</f>
        <v>0</v>
      </c>
      <c r="P361" s="37" t="b">
        <f>IF(MENU!$C$10=2019,IF(G361="OK",SUM(B361:$B$649,$B$668:$B$690),0))</f>
        <v>0</v>
      </c>
      <c r="Q361">
        <f>IF(MENU!$C$10=2018,IF(G361="OK",SUM(B361:$B$637,$B$656:$B$690),0))</f>
        <v>0</v>
      </c>
      <c r="S361" t="e">
        <f>IF(AND(#REF!='Juros '!E361,#REF!='Juros '!F361),"OK","NÃO OK")</f>
        <v>#REF!</v>
      </c>
      <c r="T361" s="37" t="e">
        <f>IF(#REF!=2020,IF(S361="OK",SUM(B361:$B$661,$B$680:$B$690),0))</f>
        <v>#REF!</v>
      </c>
      <c r="V361" t="e">
        <f>IF(AND(#REF!='Juros '!E361,#REF!='Juros '!F361),"OK","NÃO OK")</f>
        <v>#REF!</v>
      </c>
      <c r="W361" s="37" t="e">
        <f>IF(#REF!=2020,IF(V361="OK",SUM($B361:B$661,$B$680:$B$690),0))</f>
        <v>#REF!</v>
      </c>
      <c r="Y361" t="e">
        <f>IF(AND(#REF!='Juros '!E361,#REF!='Juros '!F361),"OK","NÃO OK")</f>
        <v>#REF!</v>
      </c>
      <c r="Z361" s="37" t="e">
        <f>IF(#REF!=2020,IF(Y361="OK",SUM($B361:B$661,$B$680:$B$690),0))</f>
        <v>#REF!</v>
      </c>
    </row>
    <row r="362" spans="1:26">
      <c r="A362" s="31">
        <v>34516</v>
      </c>
      <c r="B362" s="32">
        <v>5.0000000000000001E-3</v>
      </c>
      <c r="C362">
        <f t="shared" si="20"/>
        <v>7</v>
      </c>
      <c r="D362">
        <f t="shared" si="21"/>
        <v>7</v>
      </c>
      <c r="E362" t="str">
        <f t="shared" si="22"/>
        <v>Julho</v>
      </c>
      <c r="F362">
        <f t="shared" si="23"/>
        <v>1994</v>
      </c>
      <c r="G362" t="str">
        <f>IF(AND(MENU!$AD$18='Juros '!E362,MENU!$AE$19='Juros '!F362),"OK","NÃO OK")</f>
        <v>NÃO OK</v>
      </c>
      <c r="H362" s="37" t="b">
        <f>IF(MENU!$C$10=2027,IF(G362="OK",SUM(B362:$B$690),0))</f>
        <v>0</v>
      </c>
      <c r="I362" s="37" t="b">
        <f>IF(MENU!$C$10=2026,IF(G362="OK",SUM(B362:$B$690),0))</f>
        <v>0</v>
      </c>
      <c r="J362" s="37" t="b">
        <f>IF(MENU!$C$10=2025,IF(G362="OK",SUM(B362:$B$690),0))</f>
        <v>0</v>
      </c>
      <c r="K362" s="37" t="b">
        <f>IF(MENU!$C$10=2024,IF(G362="OK",SUM(B362:$B$690),0))</f>
        <v>0</v>
      </c>
      <c r="L362" s="37" t="b">
        <f>IF(MENU!$C$10=2023,IF(G362="OK",SUM(B362:$B$690),0))</f>
        <v>0</v>
      </c>
      <c r="M362" s="37" t="b">
        <f>IF(MENU!$C$10=2022,IF(G362="OK",SUM(B362:$B$685),0))</f>
        <v>0</v>
      </c>
      <c r="N362" s="37" t="b">
        <f>IF(MENU!$C$10=2021,IF(G362="OK",SUM(B362:$B$673),0))</f>
        <v>0</v>
      </c>
      <c r="O362" s="37" t="b">
        <f>IF(MENU!$C$10=2020,IF(G362="OK",SUM(B362:$B$661,$B$680:$B$690),0))</f>
        <v>0</v>
      </c>
      <c r="P362" s="37" t="b">
        <f>IF(MENU!$C$10=2019,IF(G362="OK",SUM(B362:$B$649,$B$668:$B$690),0))</f>
        <v>0</v>
      </c>
      <c r="Q362">
        <f>IF(MENU!$C$10=2018,IF(G362="OK",SUM(B362:$B$637,$B$656:$B$690),0))</f>
        <v>0</v>
      </c>
      <c r="S362" t="e">
        <f>IF(AND(#REF!='Juros '!E362,#REF!='Juros '!F362),"OK","NÃO OK")</f>
        <v>#REF!</v>
      </c>
      <c r="T362" s="37" t="e">
        <f>IF(#REF!=2020,IF(S362="OK",SUM(B362:$B$661,$B$680:$B$690),0))</f>
        <v>#REF!</v>
      </c>
      <c r="V362" t="e">
        <f>IF(AND(#REF!='Juros '!E362,#REF!='Juros '!F362),"OK","NÃO OK")</f>
        <v>#REF!</v>
      </c>
      <c r="W362" s="37" t="e">
        <f>IF(#REF!=2020,IF(V362="OK",SUM($B362:B$661,$B$680:$B$690),0))</f>
        <v>#REF!</v>
      </c>
      <c r="Y362" t="e">
        <f>IF(AND(#REF!='Juros '!E362,#REF!='Juros '!F362),"OK","NÃO OK")</f>
        <v>#REF!</v>
      </c>
      <c r="Z362" s="37" t="e">
        <f>IF(#REF!=2020,IF(Y362="OK",SUM($B362:B$661,$B$680:$B$690),0))</f>
        <v>#REF!</v>
      </c>
    </row>
    <row r="363" spans="1:26">
      <c r="A363" s="31">
        <v>34547</v>
      </c>
      <c r="B363" s="32">
        <v>5.0000000000000001E-3</v>
      </c>
      <c r="C363">
        <f t="shared" si="20"/>
        <v>8</v>
      </c>
      <c r="D363">
        <f t="shared" si="21"/>
        <v>8</v>
      </c>
      <c r="E363" t="str">
        <f t="shared" si="22"/>
        <v>Agosto</v>
      </c>
      <c r="F363">
        <f t="shared" si="23"/>
        <v>1994</v>
      </c>
      <c r="G363" t="str">
        <f>IF(AND(MENU!$AD$18='Juros '!E363,MENU!$AE$19='Juros '!F363),"OK","NÃO OK")</f>
        <v>NÃO OK</v>
      </c>
      <c r="H363" s="37" t="b">
        <f>IF(MENU!$C$10=2027,IF(G363="OK",SUM(B363:$B$690),0))</f>
        <v>0</v>
      </c>
      <c r="I363" s="37" t="b">
        <f>IF(MENU!$C$10=2026,IF(G363="OK",SUM(B363:$B$690),0))</f>
        <v>0</v>
      </c>
      <c r="J363" s="37" t="b">
        <f>IF(MENU!$C$10=2025,IF(G363="OK",SUM(B363:$B$690),0))</f>
        <v>0</v>
      </c>
      <c r="K363" s="37" t="b">
        <f>IF(MENU!$C$10=2024,IF(G363="OK",SUM(B363:$B$690),0))</f>
        <v>0</v>
      </c>
      <c r="L363" s="37" t="b">
        <f>IF(MENU!$C$10=2023,IF(G363="OK",SUM(B363:$B$690),0))</f>
        <v>0</v>
      </c>
      <c r="M363" s="37" t="b">
        <f>IF(MENU!$C$10=2022,IF(G363="OK",SUM(B363:$B$685),0))</f>
        <v>0</v>
      </c>
      <c r="N363" s="37" t="b">
        <f>IF(MENU!$C$10=2021,IF(G363="OK",SUM(B363:$B$673),0))</f>
        <v>0</v>
      </c>
      <c r="O363" s="37" t="b">
        <f>IF(MENU!$C$10=2020,IF(G363="OK",SUM(B363:$B$661,$B$680:$B$690),0))</f>
        <v>0</v>
      </c>
      <c r="P363" s="37" t="b">
        <f>IF(MENU!$C$10=2019,IF(G363="OK",SUM(B363:$B$649,$B$668:$B$690),0))</f>
        <v>0</v>
      </c>
      <c r="Q363">
        <f>IF(MENU!$C$10=2018,IF(G363="OK",SUM(B363:$B$637,$B$656:$B$690),0))</f>
        <v>0</v>
      </c>
      <c r="S363" t="e">
        <f>IF(AND(#REF!='Juros '!E363,#REF!='Juros '!F363),"OK","NÃO OK")</f>
        <v>#REF!</v>
      </c>
      <c r="T363" s="37" t="e">
        <f>IF(#REF!=2020,IF(S363="OK",SUM(B363:$B$661,$B$680:$B$690),0))</f>
        <v>#REF!</v>
      </c>
      <c r="V363" t="e">
        <f>IF(AND(#REF!='Juros '!E363,#REF!='Juros '!F363),"OK","NÃO OK")</f>
        <v>#REF!</v>
      </c>
      <c r="W363" s="37" t="e">
        <f>IF(#REF!=2020,IF(V363="OK",SUM($B363:B$661,$B$680:$B$690),0))</f>
        <v>#REF!</v>
      </c>
      <c r="Y363" t="e">
        <f>IF(AND(#REF!='Juros '!E363,#REF!='Juros '!F363),"OK","NÃO OK")</f>
        <v>#REF!</v>
      </c>
      <c r="Z363" s="37" t="e">
        <f>IF(#REF!=2020,IF(Y363="OK",SUM($B363:B$661,$B$680:$B$690),0))</f>
        <v>#REF!</v>
      </c>
    </row>
    <row r="364" spans="1:26">
      <c r="A364" s="31">
        <v>34578</v>
      </c>
      <c r="B364" s="32">
        <v>5.0000000000000001E-3</v>
      </c>
      <c r="C364">
        <f t="shared" si="20"/>
        <v>9</v>
      </c>
      <c r="D364">
        <f t="shared" si="21"/>
        <v>9</v>
      </c>
      <c r="E364" t="str">
        <f t="shared" si="22"/>
        <v>Setembro</v>
      </c>
      <c r="F364">
        <f t="shared" si="23"/>
        <v>1994</v>
      </c>
      <c r="G364" t="str">
        <f>IF(AND(MENU!$AD$18='Juros '!E364,MENU!$AE$19='Juros '!F364),"OK","NÃO OK")</f>
        <v>NÃO OK</v>
      </c>
      <c r="H364" s="37" t="b">
        <f>IF(MENU!$C$10=2027,IF(G364="OK",SUM(B364:$B$690),0))</f>
        <v>0</v>
      </c>
      <c r="I364" s="37" t="b">
        <f>IF(MENU!$C$10=2026,IF(G364="OK",SUM(B364:$B$690),0))</f>
        <v>0</v>
      </c>
      <c r="J364" s="37" t="b">
        <f>IF(MENU!$C$10=2025,IF(G364="OK",SUM(B364:$B$690),0))</f>
        <v>0</v>
      </c>
      <c r="K364" s="37" t="b">
        <f>IF(MENU!$C$10=2024,IF(G364="OK",SUM(B364:$B$690),0))</f>
        <v>0</v>
      </c>
      <c r="L364" s="37" t="b">
        <f>IF(MENU!$C$10=2023,IF(G364="OK",SUM(B364:$B$690),0))</f>
        <v>0</v>
      </c>
      <c r="M364" s="37" t="b">
        <f>IF(MENU!$C$10=2022,IF(G364="OK",SUM(B364:$B$685),0))</f>
        <v>0</v>
      </c>
      <c r="N364" s="37" t="b">
        <f>IF(MENU!$C$10=2021,IF(G364="OK",SUM(B364:$B$673),0))</f>
        <v>0</v>
      </c>
      <c r="O364" s="37" t="b">
        <f>IF(MENU!$C$10=2020,IF(G364="OK",SUM(B364:$B$661,$B$680:$B$690),0))</f>
        <v>0</v>
      </c>
      <c r="P364" s="37" t="b">
        <f>IF(MENU!$C$10=2019,IF(G364="OK",SUM(B364:$B$649,$B$668:$B$690),0))</f>
        <v>0</v>
      </c>
      <c r="Q364">
        <f>IF(MENU!$C$10=2018,IF(G364="OK",SUM(B364:$B$637,$B$656:$B$690),0))</f>
        <v>0</v>
      </c>
      <c r="S364" t="e">
        <f>IF(AND(#REF!='Juros '!E364,#REF!='Juros '!F364),"OK","NÃO OK")</f>
        <v>#REF!</v>
      </c>
      <c r="T364" s="37" t="e">
        <f>IF(#REF!=2020,IF(S364="OK",SUM(B364:$B$661,$B$680:$B$690),0))</f>
        <v>#REF!</v>
      </c>
      <c r="V364" t="e">
        <f>IF(AND(#REF!='Juros '!E364,#REF!='Juros '!F364),"OK","NÃO OK")</f>
        <v>#REF!</v>
      </c>
      <c r="W364" s="37" t="e">
        <f>IF(#REF!=2020,IF(V364="OK",SUM($B364:B$661,$B$680:$B$690),0))</f>
        <v>#REF!</v>
      </c>
      <c r="Y364" t="e">
        <f>IF(AND(#REF!='Juros '!E364,#REF!='Juros '!F364),"OK","NÃO OK")</f>
        <v>#REF!</v>
      </c>
      <c r="Z364" s="37" t="e">
        <f>IF(#REF!=2020,IF(Y364="OK",SUM($B364:B$661,$B$680:$B$690),0))</f>
        <v>#REF!</v>
      </c>
    </row>
    <row r="365" spans="1:26">
      <c r="A365" s="31">
        <v>34608</v>
      </c>
      <c r="B365" s="32">
        <v>5.0000000000000001E-3</v>
      </c>
      <c r="C365">
        <f t="shared" si="20"/>
        <v>10</v>
      </c>
      <c r="D365">
        <f t="shared" si="21"/>
        <v>10</v>
      </c>
      <c r="E365" t="str">
        <f t="shared" si="22"/>
        <v>Outubro</v>
      </c>
      <c r="F365">
        <f t="shared" si="23"/>
        <v>1994</v>
      </c>
      <c r="G365" t="str">
        <f>IF(AND(MENU!$AD$18='Juros '!E365,MENU!$AE$19='Juros '!F365),"OK","NÃO OK")</f>
        <v>NÃO OK</v>
      </c>
      <c r="H365" s="37" t="b">
        <f>IF(MENU!$C$10=2027,IF(G365="OK",SUM(B365:$B$690),0))</f>
        <v>0</v>
      </c>
      <c r="I365" s="37" t="b">
        <f>IF(MENU!$C$10=2026,IF(G365="OK",SUM(B365:$B$690),0))</f>
        <v>0</v>
      </c>
      <c r="J365" s="37" t="b">
        <f>IF(MENU!$C$10=2025,IF(G365="OK",SUM(B365:$B$690),0))</f>
        <v>0</v>
      </c>
      <c r="K365" s="37" t="b">
        <f>IF(MENU!$C$10=2024,IF(G365="OK",SUM(B365:$B$690),0))</f>
        <v>0</v>
      </c>
      <c r="L365" s="37" t="b">
        <f>IF(MENU!$C$10=2023,IF(G365="OK",SUM(B365:$B$690),0))</f>
        <v>0</v>
      </c>
      <c r="M365" s="37" t="b">
        <f>IF(MENU!$C$10=2022,IF(G365="OK",SUM(B365:$B$685),0))</f>
        <v>0</v>
      </c>
      <c r="N365" s="37" t="b">
        <f>IF(MENU!$C$10=2021,IF(G365="OK",SUM(B365:$B$673),0))</f>
        <v>0</v>
      </c>
      <c r="O365" s="37" t="b">
        <f>IF(MENU!$C$10=2020,IF(G365="OK",SUM(B365:$B$661,$B$680:$B$690),0))</f>
        <v>0</v>
      </c>
      <c r="P365" s="37" t="b">
        <f>IF(MENU!$C$10=2019,IF(G365="OK",SUM(B365:$B$649,$B$668:$B$690),0))</f>
        <v>0</v>
      </c>
      <c r="Q365">
        <f>IF(MENU!$C$10=2018,IF(G365="OK",SUM(B365:$B$637,$B$656:$B$690),0))</f>
        <v>0</v>
      </c>
      <c r="S365" t="e">
        <f>IF(AND(#REF!='Juros '!E365,#REF!='Juros '!F365),"OK","NÃO OK")</f>
        <v>#REF!</v>
      </c>
      <c r="T365" s="37" t="e">
        <f>IF(#REF!=2020,IF(S365="OK",SUM(B365:$B$661,$B$680:$B$690),0))</f>
        <v>#REF!</v>
      </c>
      <c r="V365" t="e">
        <f>IF(AND(#REF!='Juros '!E365,#REF!='Juros '!F365),"OK","NÃO OK")</f>
        <v>#REF!</v>
      </c>
      <c r="W365" s="37" t="e">
        <f>IF(#REF!=2020,IF(V365="OK",SUM($B365:B$661,$B$680:$B$690),0))</f>
        <v>#REF!</v>
      </c>
      <c r="Y365" t="e">
        <f>IF(AND(#REF!='Juros '!E365,#REF!='Juros '!F365),"OK","NÃO OK")</f>
        <v>#REF!</v>
      </c>
      <c r="Z365" s="37" t="e">
        <f>IF(#REF!=2020,IF(Y365="OK",SUM($B365:B$661,$B$680:$B$690),0))</f>
        <v>#REF!</v>
      </c>
    </row>
    <row r="366" spans="1:26">
      <c r="A366" s="31">
        <v>34639</v>
      </c>
      <c r="B366" s="32">
        <v>5.0000000000000001E-3</v>
      </c>
      <c r="C366">
        <f t="shared" si="20"/>
        <v>11</v>
      </c>
      <c r="D366">
        <f t="shared" si="21"/>
        <v>11</v>
      </c>
      <c r="E366" t="str">
        <f t="shared" si="22"/>
        <v>Novembro</v>
      </c>
      <c r="F366">
        <f t="shared" si="23"/>
        <v>1994</v>
      </c>
      <c r="G366" t="str">
        <f>IF(AND(MENU!$AD$18='Juros '!E366,MENU!$AE$19='Juros '!F366),"OK","NÃO OK")</f>
        <v>NÃO OK</v>
      </c>
      <c r="H366" s="37" t="b">
        <f>IF(MENU!$C$10=2027,IF(G366="OK",SUM(B366:$B$690),0))</f>
        <v>0</v>
      </c>
      <c r="I366" s="37" t="b">
        <f>IF(MENU!$C$10=2026,IF(G366="OK",SUM(B366:$B$690),0))</f>
        <v>0</v>
      </c>
      <c r="J366" s="37" t="b">
        <f>IF(MENU!$C$10=2025,IF(G366="OK",SUM(B366:$B$690),0))</f>
        <v>0</v>
      </c>
      <c r="K366" s="37" t="b">
        <f>IF(MENU!$C$10=2024,IF(G366="OK",SUM(B366:$B$690),0))</f>
        <v>0</v>
      </c>
      <c r="L366" s="37" t="b">
        <f>IF(MENU!$C$10=2023,IF(G366="OK",SUM(B366:$B$690),0))</f>
        <v>0</v>
      </c>
      <c r="M366" s="37" t="b">
        <f>IF(MENU!$C$10=2022,IF(G366="OK",SUM(B366:$B$685),0))</f>
        <v>0</v>
      </c>
      <c r="N366" s="37" t="b">
        <f>IF(MENU!$C$10=2021,IF(G366="OK",SUM(B366:$B$673),0))</f>
        <v>0</v>
      </c>
      <c r="O366" s="37" t="b">
        <f>IF(MENU!$C$10=2020,IF(G366="OK",SUM(B366:$B$661,$B$680:$B$690),0))</f>
        <v>0</v>
      </c>
      <c r="P366" s="37" t="b">
        <f>IF(MENU!$C$10=2019,IF(G366="OK",SUM(B366:$B$649,$B$668:$B$690),0))</f>
        <v>0</v>
      </c>
      <c r="Q366">
        <f>IF(MENU!$C$10=2018,IF(G366="OK",SUM(B366:$B$637,$B$656:$B$690),0))</f>
        <v>0</v>
      </c>
      <c r="S366" t="e">
        <f>IF(AND(#REF!='Juros '!E366,#REF!='Juros '!F366),"OK","NÃO OK")</f>
        <v>#REF!</v>
      </c>
      <c r="T366" s="37" t="e">
        <f>IF(#REF!=2020,IF(S366="OK",SUM(B366:$B$661,$B$680:$B$690),0))</f>
        <v>#REF!</v>
      </c>
      <c r="V366" t="e">
        <f>IF(AND(#REF!='Juros '!E366,#REF!='Juros '!F366),"OK","NÃO OK")</f>
        <v>#REF!</v>
      </c>
      <c r="W366" s="37" t="e">
        <f>IF(#REF!=2020,IF(V366="OK",SUM($B366:B$661,$B$680:$B$690),0))</f>
        <v>#REF!</v>
      </c>
      <c r="Y366" t="e">
        <f>IF(AND(#REF!='Juros '!E366,#REF!='Juros '!F366),"OK","NÃO OK")</f>
        <v>#REF!</v>
      </c>
      <c r="Z366" s="37" t="e">
        <f>IF(#REF!=2020,IF(Y366="OK",SUM($B366:B$661,$B$680:$B$690),0))</f>
        <v>#REF!</v>
      </c>
    </row>
    <row r="367" spans="1:26">
      <c r="A367" s="31">
        <v>34669</v>
      </c>
      <c r="B367" s="32">
        <v>5.0000000000000001E-3</v>
      </c>
      <c r="C367">
        <f t="shared" si="20"/>
        <v>12</v>
      </c>
      <c r="D367">
        <f t="shared" si="21"/>
        <v>12</v>
      </c>
      <c r="E367" t="str">
        <f t="shared" si="22"/>
        <v>Dezembro</v>
      </c>
      <c r="F367">
        <f t="shared" si="23"/>
        <v>1994</v>
      </c>
      <c r="G367" t="str">
        <f>IF(AND(MENU!$AD$18='Juros '!E367,MENU!$AE$19='Juros '!F367),"OK","NÃO OK")</f>
        <v>NÃO OK</v>
      </c>
      <c r="H367" s="37" t="b">
        <f>IF(MENU!$C$10=2027,IF(G367="OK",SUM(B367:$B$690),0))</f>
        <v>0</v>
      </c>
      <c r="I367" s="37" t="b">
        <f>IF(MENU!$C$10=2026,IF(G367="OK",SUM(B367:$B$690),0))</f>
        <v>0</v>
      </c>
      <c r="J367" s="37" t="b">
        <f>IF(MENU!$C$10=2025,IF(G367="OK",SUM(B367:$B$690),0))</f>
        <v>0</v>
      </c>
      <c r="K367" s="37" t="b">
        <f>IF(MENU!$C$10=2024,IF(G367="OK",SUM(B367:$B$690),0))</f>
        <v>0</v>
      </c>
      <c r="L367" s="37" t="b">
        <f>IF(MENU!$C$10=2023,IF(G367="OK",SUM(B367:$B$690),0))</f>
        <v>0</v>
      </c>
      <c r="M367" s="37" t="b">
        <f>IF(MENU!$C$10=2022,IF(G367="OK",SUM(B367:$B$685),0))</f>
        <v>0</v>
      </c>
      <c r="N367" s="37" t="b">
        <f>IF(MENU!$C$10=2021,IF(G367="OK",SUM(B367:$B$673),0))</f>
        <v>0</v>
      </c>
      <c r="O367" s="37" t="b">
        <f>IF(MENU!$C$10=2020,IF(G367="OK",SUM(B367:$B$661,$B$680:$B$690),0))</f>
        <v>0</v>
      </c>
      <c r="P367" s="37" t="b">
        <f>IF(MENU!$C$10=2019,IF(G367="OK",SUM(B367:$B$649,$B$668:$B$690),0))</f>
        <v>0</v>
      </c>
      <c r="Q367">
        <f>IF(MENU!$C$10=2018,IF(G367="OK",SUM(B367:$B$637,$B$656:$B$690),0))</f>
        <v>0</v>
      </c>
      <c r="S367" t="e">
        <f>IF(AND(#REF!='Juros '!E367,#REF!='Juros '!F367),"OK","NÃO OK")</f>
        <v>#REF!</v>
      </c>
      <c r="T367" s="37" t="e">
        <f>IF(#REF!=2020,IF(S367="OK",SUM(B367:$B$661,$B$680:$B$690),0))</f>
        <v>#REF!</v>
      </c>
      <c r="V367" t="e">
        <f>IF(AND(#REF!='Juros '!E367,#REF!='Juros '!F367),"OK","NÃO OK")</f>
        <v>#REF!</v>
      </c>
      <c r="W367" s="37" t="e">
        <f>IF(#REF!=2020,IF(V367="OK",SUM($B367:B$661,$B$680:$B$690),0))</f>
        <v>#REF!</v>
      </c>
      <c r="Y367" t="e">
        <f>IF(AND(#REF!='Juros '!E367,#REF!='Juros '!F367),"OK","NÃO OK")</f>
        <v>#REF!</v>
      </c>
      <c r="Z367" s="37" t="e">
        <f>IF(#REF!=2020,IF(Y367="OK",SUM($B367:B$661,$B$680:$B$690),0))</f>
        <v>#REF!</v>
      </c>
    </row>
    <row r="368" spans="1:26">
      <c r="A368" s="31">
        <v>34700</v>
      </c>
      <c r="B368" s="32">
        <v>5.0000000000000001E-3</v>
      </c>
      <c r="C368">
        <f t="shared" si="20"/>
        <v>1</v>
      </c>
      <c r="D368">
        <f t="shared" si="21"/>
        <v>1</v>
      </c>
      <c r="E368" t="str">
        <f t="shared" si="22"/>
        <v>Janeiro</v>
      </c>
      <c r="F368">
        <f t="shared" si="23"/>
        <v>1995</v>
      </c>
      <c r="G368" t="str">
        <f>IF(AND(MENU!$AD$18='Juros '!E368,MENU!$AE$19='Juros '!F368),"OK","NÃO OK")</f>
        <v>NÃO OK</v>
      </c>
      <c r="H368" s="37" t="b">
        <f>IF(MENU!$C$10=2027,IF(G368="OK",SUM(B368:$B$690),0))</f>
        <v>0</v>
      </c>
      <c r="I368" s="37" t="b">
        <f>IF(MENU!$C$10=2026,IF(G368="OK",SUM(B368:$B$690),0))</f>
        <v>0</v>
      </c>
      <c r="J368" s="37" t="b">
        <f>IF(MENU!$C$10=2025,IF(G368="OK",SUM(B368:$B$690),0))</f>
        <v>0</v>
      </c>
      <c r="K368" s="37" t="b">
        <f>IF(MENU!$C$10=2024,IF(G368="OK",SUM(B368:$B$690),0))</f>
        <v>0</v>
      </c>
      <c r="L368" s="37" t="b">
        <f>IF(MENU!$C$10=2023,IF(G368="OK",SUM(B368:$B$690),0))</f>
        <v>0</v>
      </c>
      <c r="M368" s="37" t="b">
        <f>IF(MENU!$C$10=2022,IF(G368="OK",SUM(B368:$B$685),0))</f>
        <v>0</v>
      </c>
      <c r="N368" s="37" t="b">
        <f>IF(MENU!$C$10=2021,IF(G368="OK",SUM(B368:$B$673),0))</f>
        <v>0</v>
      </c>
      <c r="O368" s="37" t="b">
        <f>IF(MENU!$C$10=2020,IF(G368="OK",SUM(B368:$B$661,$B$680:$B$690),0))</f>
        <v>0</v>
      </c>
      <c r="P368" s="37" t="b">
        <f>IF(MENU!$C$10=2019,IF(G368="OK",SUM(B368:$B$649,$B$668:$B$690),0))</f>
        <v>0</v>
      </c>
      <c r="Q368">
        <f>IF(MENU!$C$10=2018,IF(G368="OK",SUM(B368:$B$637,$B$656:$B$690),0))</f>
        <v>0</v>
      </c>
      <c r="S368" t="e">
        <f>IF(AND(#REF!='Juros '!E368,#REF!='Juros '!F368),"OK","NÃO OK")</f>
        <v>#REF!</v>
      </c>
      <c r="T368" s="37" t="e">
        <f>IF(#REF!=2020,IF(S368="OK",SUM(B368:$B$661,$B$680:$B$690),0))</f>
        <v>#REF!</v>
      </c>
      <c r="V368" t="e">
        <f>IF(AND(#REF!='Juros '!E368,#REF!='Juros '!F368),"OK","NÃO OK")</f>
        <v>#REF!</v>
      </c>
      <c r="W368" s="37" t="e">
        <f>IF(#REF!=2020,IF(V368="OK",SUM($B368:B$661,$B$680:$B$690),0))</f>
        <v>#REF!</v>
      </c>
      <c r="Y368" t="e">
        <f>IF(AND(#REF!='Juros '!E368,#REF!='Juros '!F368),"OK","NÃO OK")</f>
        <v>#REF!</v>
      </c>
      <c r="Z368" s="37" t="e">
        <f>IF(#REF!=2020,IF(Y368="OK",SUM($B368:B$661,$B$680:$B$690),0))</f>
        <v>#REF!</v>
      </c>
    </row>
    <row r="369" spans="1:26">
      <c r="A369" s="31">
        <v>34731</v>
      </c>
      <c r="B369" s="32">
        <v>5.0000000000000001E-3</v>
      </c>
      <c r="C369">
        <f t="shared" si="20"/>
        <v>2</v>
      </c>
      <c r="D369">
        <f t="shared" si="21"/>
        <v>2</v>
      </c>
      <c r="E369" t="str">
        <f t="shared" si="22"/>
        <v>Fevereiro</v>
      </c>
      <c r="F369">
        <f t="shared" si="23"/>
        <v>1995</v>
      </c>
      <c r="G369" t="str">
        <f>IF(AND(MENU!$AD$18='Juros '!E369,MENU!$AE$19='Juros '!F369),"OK","NÃO OK")</f>
        <v>NÃO OK</v>
      </c>
      <c r="H369" s="37" t="b">
        <f>IF(MENU!$C$10=2027,IF(G369="OK",SUM(B369:$B$690),0))</f>
        <v>0</v>
      </c>
      <c r="I369" s="37" t="b">
        <f>IF(MENU!$C$10=2026,IF(G369="OK",SUM(B369:$B$690),0))</f>
        <v>0</v>
      </c>
      <c r="J369" s="37" t="b">
        <f>IF(MENU!$C$10=2025,IF(G369="OK",SUM(B369:$B$690),0))</f>
        <v>0</v>
      </c>
      <c r="K369" s="37" t="b">
        <f>IF(MENU!$C$10=2024,IF(G369="OK",SUM(B369:$B$690),0))</f>
        <v>0</v>
      </c>
      <c r="L369" s="37" t="b">
        <f>IF(MENU!$C$10=2023,IF(G369="OK",SUM(B369:$B$690),0))</f>
        <v>0</v>
      </c>
      <c r="M369" s="37" t="b">
        <f>IF(MENU!$C$10=2022,IF(G369="OK",SUM(B369:$B$685),0))</f>
        <v>0</v>
      </c>
      <c r="N369" s="37" t="b">
        <f>IF(MENU!$C$10=2021,IF(G369="OK",SUM(B369:$B$673),0))</f>
        <v>0</v>
      </c>
      <c r="O369" s="37" t="b">
        <f>IF(MENU!$C$10=2020,IF(G369="OK",SUM(B369:$B$661,$B$680:$B$690),0))</f>
        <v>0</v>
      </c>
      <c r="P369" s="37" t="b">
        <f>IF(MENU!$C$10=2019,IF(G369="OK",SUM(B369:$B$649,$B$668:$B$690),0))</f>
        <v>0</v>
      </c>
      <c r="Q369">
        <f>IF(MENU!$C$10=2018,IF(G369="OK",SUM(B369:$B$637,$B$656:$B$690),0))</f>
        <v>0</v>
      </c>
      <c r="S369" t="e">
        <f>IF(AND(#REF!='Juros '!E369,#REF!='Juros '!F369),"OK","NÃO OK")</f>
        <v>#REF!</v>
      </c>
      <c r="T369" s="37" t="e">
        <f>IF(#REF!=2020,IF(S369="OK",SUM(B369:$B$661,$B$680:$B$690),0))</f>
        <v>#REF!</v>
      </c>
      <c r="V369" t="e">
        <f>IF(AND(#REF!='Juros '!E369,#REF!='Juros '!F369),"OK","NÃO OK")</f>
        <v>#REF!</v>
      </c>
      <c r="W369" s="37" t="e">
        <f>IF(#REF!=2020,IF(V369="OK",SUM($B369:B$661,$B$680:$B$690),0))</f>
        <v>#REF!</v>
      </c>
      <c r="Y369" t="e">
        <f>IF(AND(#REF!='Juros '!E369,#REF!='Juros '!F369),"OK","NÃO OK")</f>
        <v>#REF!</v>
      </c>
      <c r="Z369" s="37" t="e">
        <f>IF(#REF!=2020,IF(Y369="OK",SUM($B369:B$661,$B$680:$B$690),0))</f>
        <v>#REF!</v>
      </c>
    </row>
    <row r="370" spans="1:26">
      <c r="A370" s="31">
        <v>34759</v>
      </c>
      <c r="B370" s="32">
        <v>5.0000000000000001E-3</v>
      </c>
      <c r="C370">
        <f t="shared" si="20"/>
        <v>3</v>
      </c>
      <c r="D370">
        <f t="shared" si="21"/>
        <v>3</v>
      </c>
      <c r="E370" t="str">
        <f t="shared" si="22"/>
        <v>Março</v>
      </c>
      <c r="F370">
        <f t="shared" si="23"/>
        <v>1995</v>
      </c>
      <c r="G370" t="str">
        <f>IF(AND(MENU!$AD$18='Juros '!E370,MENU!$AE$19='Juros '!F370),"OK","NÃO OK")</f>
        <v>NÃO OK</v>
      </c>
      <c r="H370" s="37" t="b">
        <f>IF(MENU!$C$10=2027,IF(G370="OK",SUM(B370:$B$690),0))</f>
        <v>0</v>
      </c>
      <c r="I370" s="37" t="b">
        <f>IF(MENU!$C$10=2026,IF(G370="OK",SUM(B370:$B$690),0))</f>
        <v>0</v>
      </c>
      <c r="J370" s="37" t="b">
        <f>IF(MENU!$C$10=2025,IF(G370="OK",SUM(B370:$B$690),0))</f>
        <v>0</v>
      </c>
      <c r="K370" s="37" t="b">
        <f>IF(MENU!$C$10=2024,IF(G370="OK",SUM(B370:$B$690),0))</f>
        <v>0</v>
      </c>
      <c r="L370" s="37" t="b">
        <f>IF(MENU!$C$10=2023,IF(G370="OK",SUM(B370:$B$690),0))</f>
        <v>0</v>
      </c>
      <c r="M370" s="37" t="b">
        <f>IF(MENU!$C$10=2022,IF(G370="OK",SUM(B370:$B$685),0))</f>
        <v>0</v>
      </c>
      <c r="N370" s="37" t="b">
        <f>IF(MENU!$C$10=2021,IF(G370="OK",SUM(B370:$B$673),0))</f>
        <v>0</v>
      </c>
      <c r="O370" s="37" t="b">
        <f>IF(MENU!$C$10=2020,IF(G370="OK",SUM(B370:$B$661,$B$680:$B$690),0))</f>
        <v>0</v>
      </c>
      <c r="P370" s="37" t="b">
        <f>IF(MENU!$C$10=2019,IF(G370="OK",SUM(B370:$B$649,$B$668:$B$690),0))</f>
        <v>0</v>
      </c>
      <c r="Q370">
        <f>IF(MENU!$C$10=2018,IF(G370="OK",SUM(B370:$B$637,$B$656:$B$690),0))</f>
        <v>0</v>
      </c>
      <c r="S370" t="e">
        <f>IF(AND(#REF!='Juros '!E370,#REF!='Juros '!F370),"OK","NÃO OK")</f>
        <v>#REF!</v>
      </c>
      <c r="T370" s="37" t="e">
        <f>IF(#REF!=2020,IF(S370="OK",SUM(B370:$B$661,$B$680:$B$690),0))</f>
        <v>#REF!</v>
      </c>
      <c r="V370" t="e">
        <f>IF(AND(#REF!='Juros '!E370,#REF!='Juros '!F370),"OK","NÃO OK")</f>
        <v>#REF!</v>
      </c>
      <c r="W370" s="37" t="e">
        <f>IF(#REF!=2020,IF(V370="OK",SUM($B370:B$661,$B$680:$B$690),0))</f>
        <v>#REF!</v>
      </c>
      <c r="Y370" t="e">
        <f>IF(AND(#REF!='Juros '!E370,#REF!='Juros '!F370),"OK","NÃO OK")</f>
        <v>#REF!</v>
      </c>
      <c r="Z370" s="37" t="e">
        <f>IF(#REF!=2020,IF(Y370="OK",SUM($B370:B$661,$B$680:$B$690),0))</f>
        <v>#REF!</v>
      </c>
    </row>
    <row r="371" spans="1:26">
      <c r="A371" s="31">
        <v>34790</v>
      </c>
      <c r="B371" s="32">
        <v>5.0000000000000001E-3</v>
      </c>
      <c r="C371">
        <f t="shared" si="20"/>
        <v>4</v>
      </c>
      <c r="D371">
        <f t="shared" si="21"/>
        <v>4</v>
      </c>
      <c r="E371" t="str">
        <f t="shared" si="22"/>
        <v>Abril</v>
      </c>
      <c r="F371">
        <f t="shared" si="23"/>
        <v>1995</v>
      </c>
      <c r="G371" t="str">
        <f>IF(AND(MENU!$AD$18='Juros '!E371,MENU!$AE$19='Juros '!F371),"OK","NÃO OK")</f>
        <v>NÃO OK</v>
      </c>
      <c r="H371" s="37" t="b">
        <f>IF(MENU!$C$10=2027,IF(G371="OK",SUM(B371:$B$690),0))</f>
        <v>0</v>
      </c>
      <c r="I371" s="37" t="b">
        <f>IF(MENU!$C$10=2026,IF(G371="OK",SUM(B371:$B$690),0))</f>
        <v>0</v>
      </c>
      <c r="J371" s="37" t="b">
        <f>IF(MENU!$C$10=2025,IF(G371="OK",SUM(B371:$B$690),0))</f>
        <v>0</v>
      </c>
      <c r="K371" s="37" t="b">
        <f>IF(MENU!$C$10=2024,IF(G371="OK",SUM(B371:$B$690),0))</f>
        <v>0</v>
      </c>
      <c r="L371" s="37" t="b">
        <f>IF(MENU!$C$10=2023,IF(G371="OK",SUM(B371:$B$690),0))</f>
        <v>0</v>
      </c>
      <c r="M371" s="37" t="b">
        <f>IF(MENU!$C$10=2022,IF(G371="OK",SUM(B371:$B$685),0))</f>
        <v>0</v>
      </c>
      <c r="N371" s="37" t="b">
        <f>IF(MENU!$C$10=2021,IF(G371="OK",SUM(B371:$B$673),0))</f>
        <v>0</v>
      </c>
      <c r="O371" s="37" t="b">
        <f>IF(MENU!$C$10=2020,IF(G371="OK",SUM(B371:$B$661,$B$680:$B$690),0))</f>
        <v>0</v>
      </c>
      <c r="P371" s="37" t="b">
        <f>IF(MENU!$C$10=2019,IF(G371="OK",SUM(B371:$B$649,$B$668:$B$690),0))</f>
        <v>0</v>
      </c>
      <c r="Q371">
        <f>IF(MENU!$C$10=2018,IF(G371="OK",SUM(B371:$B$637,$B$656:$B$690),0))</f>
        <v>0</v>
      </c>
      <c r="S371" t="e">
        <f>IF(AND(#REF!='Juros '!E371,#REF!='Juros '!F371),"OK","NÃO OK")</f>
        <v>#REF!</v>
      </c>
      <c r="T371" s="37" t="e">
        <f>IF(#REF!=2020,IF(S371="OK",SUM(B371:$B$661,$B$680:$B$690),0))</f>
        <v>#REF!</v>
      </c>
      <c r="V371" t="e">
        <f>IF(AND(#REF!='Juros '!E371,#REF!='Juros '!F371),"OK","NÃO OK")</f>
        <v>#REF!</v>
      </c>
      <c r="W371" s="37" t="e">
        <f>IF(#REF!=2020,IF(V371="OK",SUM($B371:B$661,$B$680:$B$690),0))</f>
        <v>#REF!</v>
      </c>
      <c r="Y371" t="e">
        <f>IF(AND(#REF!='Juros '!E371,#REF!='Juros '!F371),"OK","NÃO OK")</f>
        <v>#REF!</v>
      </c>
      <c r="Z371" s="37" t="e">
        <f>IF(#REF!=2020,IF(Y371="OK",SUM($B371:B$661,$B$680:$B$690),0))</f>
        <v>#REF!</v>
      </c>
    </row>
    <row r="372" spans="1:26">
      <c r="A372" s="31">
        <v>34820</v>
      </c>
      <c r="B372" s="32">
        <v>5.0000000000000001E-3</v>
      </c>
      <c r="C372">
        <f t="shared" si="20"/>
        <v>5</v>
      </c>
      <c r="D372">
        <f t="shared" si="21"/>
        <v>5</v>
      </c>
      <c r="E372" t="str">
        <f t="shared" si="22"/>
        <v>Maio</v>
      </c>
      <c r="F372">
        <f t="shared" si="23"/>
        <v>1995</v>
      </c>
      <c r="G372" t="str">
        <f>IF(AND(MENU!$AD$18='Juros '!E372,MENU!$AE$19='Juros '!F372),"OK","NÃO OK")</f>
        <v>NÃO OK</v>
      </c>
      <c r="H372" s="37" t="b">
        <f>IF(MENU!$C$10=2027,IF(G372="OK",SUM(B372:$B$690),0))</f>
        <v>0</v>
      </c>
      <c r="I372" s="37" t="b">
        <f>IF(MENU!$C$10=2026,IF(G372="OK",SUM(B372:$B$690),0))</f>
        <v>0</v>
      </c>
      <c r="J372" s="37" t="b">
        <f>IF(MENU!$C$10=2025,IF(G372="OK",SUM(B372:$B$690),0))</f>
        <v>0</v>
      </c>
      <c r="K372" s="37" t="b">
        <f>IF(MENU!$C$10=2024,IF(G372="OK",SUM(B372:$B$690),0))</f>
        <v>0</v>
      </c>
      <c r="L372" s="37" t="b">
        <f>IF(MENU!$C$10=2023,IF(G372="OK",SUM(B372:$B$690),0))</f>
        <v>0</v>
      </c>
      <c r="M372" s="37" t="b">
        <f>IF(MENU!$C$10=2022,IF(G372="OK",SUM(B372:$B$685),0))</f>
        <v>0</v>
      </c>
      <c r="N372" s="37" t="b">
        <f>IF(MENU!$C$10=2021,IF(G372="OK",SUM(B372:$B$673),0))</f>
        <v>0</v>
      </c>
      <c r="O372" s="37" t="b">
        <f>IF(MENU!$C$10=2020,IF(G372="OK",SUM(B372:$B$661,$B$680:$B$690),0))</f>
        <v>0</v>
      </c>
      <c r="P372" s="37" t="b">
        <f>IF(MENU!$C$10=2019,IF(G372="OK",SUM(B372:$B$649,$B$668:$B$690),0))</f>
        <v>0</v>
      </c>
      <c r="Q372">
        <f>IF(MENU!$C$10=2018,IF(G372="OK",SUM(B372:$B$637,$B$656:$B$690),0))</f>
        <v>0</v>
      </c>
      <c r="S372" t="e">
        <f>IF(AND(#REF!='Juros '!E372,#REF!='Juros '!F372),"OK","NÃO OK")</f>
        <v>#REF!</v>
      </c>
      <c r="T372" s="37" t="e">
        <f>IF(#REF!=2020,IF(S372="OK",SUM(B372:$B$661,$B$680:$B$690),0))</f>
        <v>#REF!</v>
      </c>
      <c r="V372" t="e">
        <f>IF(AND(#REF!='Juros '!E372,#REF!='Juros '!F372),"OK","NÃO OK")</f>
        <v>#REF!</v>
      </c>
      <c r="W372" s="37" t="e">
        <f>IF(#REF!=2020,IF(V372="OK",SUM($B372:B$661,$B$680:$B$690),0))</f>
        <v>#REF!</v>
      </c>
      <c r="Y372" t="e">
        <f>IF(AND(#REF!='Juros '!E372,#REF!='Juros '!F372),"OK","NÃO OK")</f>
        <v>#REF!</v>
      </c>
      <c r="Z372" s="37" t="e">
        <f>IF(#REF!=2020,IF(Y372="OK",SUM($B372:B$661,$B$680:$B$690),0))</f>
        <v>#REF!</v>
      </c>
    </row>
    <row r="373" spans="1:26">
      <c r="A373" s="31">
        <v>34851</v>
      </c>
      <c r="B373" s="32">
        <v>5.0000000000000001E-3</v>
      </c>
      <c r="C373">
        <f t="shared" si="20"/>
        <v>6</v>
      </c>
      <c r="D373">
        <f t="shared" si="21"/>
        <v>6</v>
      </c>
      <c r="E373" t="str">
        <f t="shared" si="22"/>
        <v>Junho</v>
      </c>
      <c r="F373">
        <f t="shared" si="23"/>
        <v>1995</v>
      </c>
      <c r="G373" t="str">
        <f>IF(AND(MENU!$AD$18='Juros '!E373,MENU!$AE$19='Juros '!F373),"OK","NÃO OK")</f>
        <v>NÃO OK</v>
      </c>
      <c r="H373" s="37" t="b">
        <f>IF(MENU!$C$10=2027,IF(G373="OK",SUM(B373:$B$690),0))</f>
        <v>0</v>
      </c>
      <c r="I373" s="37" t="b">
        <f>IF(MENU!$C$10=2026,IF(G373="OK",SUM(B373:$B$690),0))</f>
        <v>0</v>
      </c>
      <c r="J373" s="37" t="b">
        <f>IF(MENU!$C$10=2025,IF(G373="OK",SUM(B373:$B$690),0))</f>
        <v>0</v>
      </c>
      <c r="K373" s="37" t="b">
        <f>IF(MENU!$C$10=2024,IF(G373="OK",SUM(B373:$B$690),0))</f>
        <v>0</v>
      </c>
      <c r="L373" s="37" t="b">
        <f>IF(MENU!$C$10=2023,IF(G373="OK",SUM(B373:$B$690),0))</f>
        <v>0</v>
      </c>
      <c r="M373" s="37" t="b">
        <f>IF(MENU!$C$10=2022,IF(G373="OK",SUM(B373:$B$685),0))</f>
        <v>0</v>
      </c>
      <c r="N373" s="37" t="b">
        <f>IF(MENU!$C$10=2021,IF(G373="OK",SUM(B373:$B$673),0))</f>
        <v>0</v>
      </c>
      <c r="O373" s="37" t="b">
        <f>IF(MENU!$C$10=2020,IF(G373="OK",SUM(B373:$B$661,$B$680:$B$690),0))</f>
        <v>0</v>
      </c>
      <c r="P373" s="37" t="b">
        <f>IF(MENU!$C$10=2019,IF(G373="OK",SUM(B373:$B$649,$B$668:$B$690),0))</f>
        <v>0</v>
      </c>
      <c r="Q373">
        <f>IF(MENU!$C$10=2018,IF(G373="OK",SUM(B373:$B$637,$B$656:$B$690),0))</f>
        <v>0</v>
      </c>
      <c r="S373" t="e">
        <f>IF(AND(#REF!='Juros '!E373,#REF!='Juros '!F373),"OK","NÃO OK")</f>
        <v>#REF!</v>
      </c>
      <c r="T373" s="37" t="e">
        <f>IF(#REF!=2020,IF(S373="OK",SUM(B373:$B$661,$B$680:$B$690),0))</f>
        <v>#REF!</v>
      </c>
      <c r="V373" t="e">
        <f>IF(AND(#REF!='Juros '!E373,#REF!='Juros '!F373),"OK","NÃO OK")</f>
        <v>#REF!</v>
      </c>
      <c r="W373" s="37" t="e">
        <f>IF(#REF!=2020,IF(V373="OK",SUM($B373:B$661,$B$680:$B$690),0))</f>
        <v>#REF!</v>
      </c>
      <c r="Y373" t="e">
        <f>IF(AND(#REF!='Juros '!E373,#REF!='Juros '!F373),"OK","NÃO OK")</f>
        <v>#REF!</v>
      </c>
      <c r="Z373" s="37" t="e">
        <f>IF(#REF!=2020,IF(Y373="OK",SUM($B373:B$661,$B$680:$B$690),0))</f>
        <v>#REF!</v>
      </c>
    </row>
    <row r="374" spans="1:26">
      <c r="A374" s="31">
        <v>34881</v>
      </c>
      <c r="B374" s="32">
        <v>5.0000000000000001E-3</v>
      </c>
      <c r="C374">
        <f t="shared" si="20"/>
        <v>7</v>
      </c>
      <c r="D374">
        <f t="shared" si="21"/>
        <v>7</v>
      </c>
      <c r="E374" t="str">
        <f t="shared" si="22"/>
        <v>Julho</v>
      </c>
      <c r="F374">
        <f t="shared" si="23"/>
        <v>1995</v>
      </c>
      <c r="G374" t="str">
        <f>IF(AND(MENU!$AD$18='Juros '!E374,MENU!$AE$19='Juros '!F374),"OK","NÃO OK")</f>
        <v>NÃO OK</v>
      </c>
      <c r="H374" s="37" t="b">
        <f>IF(MENU!$C$10=2027,IF(G374="OK",SUM(B374:$B$690),0))</f>
        <v>0</v>
      </c>
      <c r="I374" s="37" t="b">
        <f>IF(MENU!$C$10=2026,IF(G374="OK",SUM(B374:$B$690),0))</f>
        <v>0</v>
      </c>
      <c r="J374" s="37" t="b">
        <f>IF(MENU!$C$10=2025,IF(G374="OK",SUM(B374:$B$690),0))</f>
        <v>0</v>
      </c>
      <c r="K374" s="37" t="b">
        <f>IF(MENU!$C$10=2024,IF(G374="OK",SUM(B374:$B$690),0))</f>
        <v>0</v>
      </c>
      <c r="L374" s="37" t="b">
        <f>IF(MENU!$C$10=2023,IF(G374="OK",SUM(B374:$B$690),0))</f>
        <v>0</v>
      </c>
      <c r="M374" s="37" t="b">
        <f>IF(MENU!$C$10=2022,IF(G374="OK",SUM(B374:$B$685),0))</f>
        <v>0</v>
      </c>
      <c r="N374" s="37" t="b">
        <f>IF(MENU!$C$10=2021,IF(G374="OK",SUM(B374:$B$673),0))</f>
        <v>0</v>
      </c>
      <c r="O374" s="37" t="b">
        <f>IF(MENU!$C$10=2020,IF(G374="OK",SUM(B374:$B$661,$B$680:$B$690),0))</f>
        <v>0</v>
      </c>
      <c r="P374" s="37" t="b">
        <f>IF(MENU!$C$10=2019,IF(G374="OK",SUM(B374:$B$649,$B$668:$B$690),0))</f>
        <v>0</v>
      </c>
      <c r="Q374">
        <f>IF(MENU!$C$10=2018,IF(G374="OK",SUM(B374:$B$637,$B$656:$B$690),0))</f>
        <v>0</v>
      </c>
      <c r="S374" t="e">
        <f>IF(AND(#REF!='Juros '!E374,#REF!='Juros '!F374),"OK","NÃO OK")</f>
        <v>#REF!</v>
      </c>
      <c r="T374" s="37" t="e">
        <f>IF(#REF!=2020,IF(S374="OK",SUM(B374:$B$661,$B$680:$B$690),0))</f>
        <v>#REF!</v>
      </c>
      <c r="V374" t="e">
        <f>IF(AND(#REF!='Juros '!E374,#REF!='Juros '!F374),"OK","NÃO OK")</f>
        <v>#REF!</v>
      </c>
      <c r="W374" s="37" t="e">
        <f>IF(#REF!=2020,IF(V374="OK",SUM($B374:B$661,$B$680:$B$690),0))</f>
        <v>#REF!</v>
      </c>
      <c r="Y374" t="e">
        <f>IF(AND(#REF!='Juros '!E374,#REF!='Juros '!F374),"OK","NÃO OK")</f>
        <v>#REF!</v>
      </c>
      <c r="Z374" s="37" t="e">
        <f>IF(#REF!=2020,IF(Y374="OK",SUM($B374:B$661,$B$680:$B$690),0))</f>
        <v>#REF!</v>
      </c>
    </row>
    <row r="375" spans="1:26">
      <c r="A375" s="31">
        <v>34912</v>
      </c>
      <c r="B375" s="32">
        <v>5.0000000000000001E-3</v>
      </c>
      <c r="C375">
        <f t="shared" si="20"/>
        <v>8</v>
      </c>
      <c r="D375">
        <f t="shared" si="21"/>
        <v>8</v>
      </c>
      <c r="E375" t="str">
        <f t="shared" si="22"/>
        <v>Agosto</v>
      </c>
      <c r="F375">
        <f t="shared" si="23"/>
        <v>1995</v>
      </c>
      <c r="G375" t="str">
        <f>IF(AND(MENU!$AD$18='Juros '!E375,MENU!$AE$19='Juros '!F375),"OK","NÃO OK")</f>
        <v>NÃO OK</v>
      </c>
      <c r="H375" s="37" t="b">
        <f>IF(MENU!$C$10=2027,IF(G375="OK",SUM(B375:$B$690),0))</f>
        <v>0</v>
      </c>
      <c r="I375" s="37" t="b">
        <f>IF(MENU!$C$10=2026,IF(G375="OK",SUM(B375:$B$690),0))</f>
        <v>0</v>
      </c>
      <c r="J375" s="37" t="b">
        <f>IF(MENU!$C$10=2025,IF(G375="OK",SUM(B375:$B$690),0))</f>
        <v>0</v>
      </c>
      <c r="K375" s="37" t="b">
        <f>IF(MENU!$C$10=2024,IF(G375="OK",SUM(B375:$B$690),0))</f>
        <v>0</v>
      </c>
      <c r="L375" s="37" t="b">
        <f>IF(MENU!$C$10=2023,IF(G375="OK",SUM(B375:$B$690),0))</f>
        <v>0</v>
      </c>
      <c r="M375" s="37" t="b">
        <f>IF(MENU!$C$10=2022,IF(G375="OK",SUM(B375:$B$685),0))</f>
        <v>0</v>
      </c>
      <c r="N375" s="37" t="b">
        <f>IF(MENU!$C$10=2021,IF(G375="OK",SUM(B375:$B$673),0))</f>
        <v>0</v>
      </c>
      <c r="O375" s="37" t="b">
        <f>IF(MENU!$C$10=2020,IF(G375="OK",SUM(B375:$B$661,$B$680:$B$690),0))</f>
        <v>0</v>
      </c>
      <c r="P375" s="37" t="b">
        <f>IF(MENU!$C$10=2019,IF(G375="OK",SUM(B375:$B$649,$B$668:$B$690),0))</f>
        <v>0</v>
      </c>
      <c r="Q375">
        <f>IF(MENU!$C$10=2018,IF(G375="OK",SUM(B375:$B$637,$B$656:$B$690),0))</f>
        <v>0</v>
      </c>
      <c r="S375" t="e">
        <f>IF(AND(#REF!='Juros '!E375,#REF!='Juros '!F375),"OK","NÃO OK")</f>
        <v>#REF!</v>
      </c>
      <c r="T375" s="37" t="e">
        <f>IF(#REF!=2020,IF(S375="OK",SUM(B375:$B$661,$B$680:$B$690),0))</f>
        <v>#REF!</v>
      </c>
      <c r="V375" t="e">
        <f>IF(AND(#REF!='Juros '!E375,#REF!='Juros '!F375),"OK","NÃO OK")</f>
        <v>#REF!</v>
      </c>
      <c r="W375" s="37" t="e">
        <f>IF(#REF!=2020,IF(V375="OK",SUM($B375:B$661,$B$680:$B$690),0))</f>
        <v>#REF!</v>
      </c>
      <c r="Y375" t="e">
        <f>IF(AND(#REF!='Juros '!E375,#REF!='Juros '!F375),"OK","NÃO OK")</f>
        <v>#REF!</v>
      </c>
      <c r="Z375" s="37" t="e">
        <f>IF(#REF!=2020,IF(Y375="OK",SUM($B375:B$661,$B$680:$B$690),0))</f>
        <v>#REF!</v>
      </c>
    </row>
    <row r="376" spans="1:26">
      <c r="A376" s="31">
        <v>34943</v>
      </c>
      <c r="B376" s="32">
        <v>5.0000000000000001E-3</v>
      </c>
      <c r="C376">
        <f t="shared" si="20"/>
        <v>9</v>
      </c>
      <c r="D376">
        <f t="shared" si="21"/>
        <v>9</v>
      </c>
      <c r="E376" t="str">
        <f t="shared" si="22"/>
        <v>Setembro</v>
      </c>
      <c r="F376">
        <f t="shared" si="23"/>
        <v>1995</v>
      </c>
      <c r="G376" t="str">
        <f>IF(AND(MENU!$AD$18='Juros '!E376,MENU!$AE$19='Juros '!F376),"OK","NÃO OK")</f>
        <v>NÃO OK</v>
      </c>
      <c r="H376" s="37" t="b">
        <f>IF(MENU!$C$10=2027,IF(G376="OK",SUM(B376:$B$690),0))</f>
        <v>0</v>
      </c>
      <c r="I376" s="37" t="b">
        <f>IF(MENU!$C$10=2026,IF(G376="OK",SUM(B376:$B$690),0))</f>
        <v>0</v>
      </c>
      <c r="J376" s="37" t="b">
        <f>IF(MENU!$C$10=2025,IF(G376="OK",SUM(B376:$B$690),0))</f>
        <v>0</v>
      </c>
      <c r="K376" s="37" t="b">
        <f>IF(MENU!$C$10=2024,IF(G376="OK",SUM(B376:$B$690),0))</f>
        <v>0</v>
      </c>
      <c r="L376" s="37" t="b">
        <f>IF(MENU!$C$10=2023,IF(G376="OK",SUM(B376:$B$690),0))</f>
        <v>0</v>
      </c>
      <c r="M376" s="37" t="b">
        <f>IF(MENU!$C$10=2022,IF(G376="OK",SUM(B376:$B$685),0))</f>
        <v>0</v>
      </c>
      <c r="N376" s="37" t="b">
        <f>IF(MENU!$C$10=2021,IF(G376="OK",SUM(B376:$B$673),0))</f>
        <v>0</v>
      </c>
      <c r="O376" s="37" t="b">
        <f>IF(MENU!$C$10=2020,IF(G376="OK",SUM(B376:$B$661,$B$680:$B$690),0))</f>
        <v>0</v>
      </c>
      <c r="P376" s="37" t="b">
        <f>IF(MENU!$C$10=2019,IF(G376="OK",SUM(B376:$B$649,$B$668:$B$690),0))</f>
        <v>0</v>
      </c>
      <c r="Q376">
        <f>IF(MENU!$C$10=2018,IF(G376="OK",SUM(B376:$B$637,$B$656:$B$690),0))</f>
        <v>0</v>
      </c>
      <c r="S376" t="e">
        <f>IF(AND(#REF!='Juros '!E376,#REF!='Juros '!F376),"OK","NÃO OK")</f>
        <v>#REF!</v>
      </c>
      <c r="T376" s="37" t="e">
        <f>IF(#REF!=2020,IF(S376="OK",SUM(B376:$B$661,$B$680:$B$690),0))</f>
        <v>#REF!</v>
      </c>
      <c r="V376" t="e">
        <f>IF(AND(#REF!='Juros '!E376,#REF!='Juros '!F376),"OK","NÃO OK")</f>
        <v>#REF!</v>
      </c>
      <c r="W376" s="37" t="e">
        <f>IF(#REF!=2020,IF(V376="OK",SUM($B376:B$661,$B$680:$B$690),0))</f>
        <v>#REF!</v>
      </c>
      <c r="Y376" t="e">
        <f>IF(AND(#REF!='Juros '!E376,#REF!='Juros '!F376),"OK","NÃO OK")</f>
        <v>#REF!</v>
      </c>
      <c r="Z376" s="37" t="e">
        <f>IF(#REF!=2020,IF(Y376="OK",SUM($B376:B$661,$B$680:$B$690),0))</f>
        <v>#REF!</v>
      </c>
    </row>
    <row r="377" spans="1:26">
      <c r="A377" s="31">
        <v>34973</v>
      </c>
      <c r="B377" s="32">
        <v>5.0000000000000001E-3</v>
      </c>
      <c r="C377">
        <f t="shared" si="20"/>
        <v>10</v>
      </c>
      <c r="D377">
        <f t="shared" si="21"/>
        <v>10</v>
      </c>
      <c r="E377" t="str">
        <f t="shared" si="22"/>
        <v>Outubro</v>
      </c>
      <c r="F377">
        <f t="shared" si="23"/>
        <v>1995</v>
      </c>
      <c r="G377" t="str">
        <f>IF(AND(MENU!$AD$18='Juros '!E377,MENU!$AE$19='Juros '!F377),"OK","NÃO OK")</f>
        <v>NÃO OK</v>
      </c>
      <c r="H377" s="37" t="b">
        <f>IF(MENU!$C$10=2027,IF(G377="OK",SUM(B377:$B$690),0))</f>
        <v>0</v>
      </c>
      <c r="I377" s="37" t="b">
        <f>IF(MENU!$C$10=2026,IF(G377="OK",SUM(B377:$B$690),0))</f>
        <v>0</v>
      </c>
      <c r="J377" s="37" t="b">
        <f>IF(MENU!$C$10=2025,IF(G377="OK",SUM(B377:$B$690),0))</f>
        <v>0</v>
      </c>
      <c r="K377" s="37" t="b">
        <f>IF(MENU!$C$10=2024,IF(G377="OK",SUM(B377:$B$690),0))</f>
        <v>0</v>
      </c>
      <c r="L377" s="37" t="b">
        <f>IF(MENU!$C$10=2023,IF(G377="OK",SUM(B377:$B$690),0))</f>
        <v>0</v>
      </c>
      <c r="M377" s="37" t="b">
        <f>IF(MENU!$C$10=2022,IF(G377="OK",SUM(B377:$B$685),0))</f>
        <v>0</v>
      </c>
      <c r="N377" s="37" t="b">
        <f>IF(MENU!$C$10=2021,IF(G377="OK",SUM(B377:$B$673),0))</f>
        <v>0</v>
      </c>
      <c r="O377" s="37" t="b">
        <f>IF(MENU!$C$10=2020,IF(G377="OK",SUM(B377:$B$661,$B$680:$B$690),0))</f>
        <v>0</v>
      </c>
      <c r="P377" s="37" t="b">
        <f>IF(MENU!$C$10=2019,IF(G377="OK",SUM(B377:$B$649,$B$668:$B$690),0))</f>
        <v>0</v>
      </c>
      <c r="Q377">
        <f>IF(MENU!$C$10=2018,IF(G377="OK",SUM(B377:$B$637,$B$656:$B$690),0))</f>
        <v>0</v>
      </c>
      <c r="S377" t="e">
        <f>IF(AND(#REF!='Juros '!E377,#REF!='Juros '!F377),"OK","NÃO OK")</f>
        <v>#REF!</v>
      </c>
      <c r="T377" s="37" t="e">
        <f>IF(#REF!=2020,IF(S377="OK",SUM(B377:$B$661,$B$680:$B$690),0))</f>
        <v>#REF!</v>
      </c>
      <c r="V377" t="e">
        <f>IF(AND(#REF!='Juros '!E377,#REF!='Juros '!F377),"OK","NÃO OK")</f>
        <v>#REF!</v>
      </c>
      <c r="W377" s="37" t="e">
        <f>IF(#REF!=2020,IF(V377="OK",SUM($B377:B$661,$B$680:$B$690),0))</f>
        <v>#REF!</v>
      </c>
      <c r="Y377" t="e">
        <f>IF(AND(#REF!='Juros '!E377,#REF!='Juros '!F377),"OK","NÃO OK")</f>
        <v>#REF!</v>
      </c>
      <c r="Z377" s="37" t="e">
        <f>IF(#REF!=2020,IF(Y377="OK",SUM($B377:B$661,$B$680:$B$690),0))</f>
        <v>#REF!</v>
      </c>
    </row>
    <row r="378" spans="1:26">
      <c r="A378" s="31">
        <v>35004</v>
      </c>
      <c r="B378" s="32">
        <v>5.0000000000000001E-3</v>
      </c>
      <c r="C378">
        <f t="shared" si="20"/>
        <v>11</v>
      </c>
      <c r="D378">
        <f t="shared" si="21"/>
        <v>11</v>
      </c>
      <c r="E378" t="str">
        <f t="shared" si="22"/>
        <v>Novembro</v>
      </c>
      <c r="F378">
        <f t="shared" si="23"/>
        <v>1995</v>
      </c>
      <c r="G378" t="str">
        <f>IF(AND(MENU!$AD$18='Juros '!E378,MENU!$AE$19='Juros '!F378),"OK","NÃO OK")</f>
        <v>NÃO OK</v>
      </c>
      <c r="H378" s="37" t="b">
        <f>IF(MENU!$C$10=2027,IF(G378="OK",SUM(B378:$B$690),0))</f>
        <v>0</v>
      </c>
      <c r="I378" s="37" t="b">
        <f>IF(MENU!$C$10=2026,IF(G378="OK",SUM(B378:$B$690),0))</f>
        <v>0</v>
      </c>
      <c r="J378" s="37" t="b">
        <f>IF(MENU!$C$10=2025,IF(G378="OK",SUM(B378:$B$690),0))</f>
        <v>0</v>
      </c>
      <c r="K378" s="37" t="b">
        <f>IF(MENU!$C$10=2024,IF(G378="OK",SUM(B378:$B$690),0))</f>
        <v>0</v>
      </c>
      <c r="L378" s="37" t="b">
        <f>IF(MENU!$C$10=2023,IF(G378="OK",SUM(B378:$B$690),0))</f>
        <v>0</v>
      </c>
      <c r="M378" s="37" t="b">
        <f>IF(MENU!$C$10=2022,IF(G378="OK",SUM(B378:$B$685),0))</f>
        <v>0</v>
      </c>
      <c r="N378" s="37" t="b">
        <f>IF(MENU!$C$10=2021,IF(G378="OK",SUM(B378:$B$673),0))</f>
        <v>0</v>
      </c>
      <c r="O378" s="37" t="b">
        <f>IF(MENU!$C$10=2020,IF(G378="OK",SUM(B378:$B$661,$B$680:$B$690),0))</f>
        <v>0</v>
      </c>
      <c r="P378" s="37" t="b">
        <f>IF(MENU!$C$10=2019,IF(G378="OK",SUM(B378:$B$649,$B$668:$B$690),0))</f>
        <v>0</v>
      </c>
      <c r="Q378">
        <f>IF(MENU!$C$10=2018,IF(G378="OK",SUM(B378:$B$637,$B$656:$B$690),0))</f>
        <v>0</v>
      </c>
      <c r="S378" t="e">
        <f>IF(AND(#REF!='Juros '!E378,#REF!='Juros '!F378),"OK","NÃO OK")</f>
        <v>#REF!</v>
      </c>
      <c r="T378" s="37" t="e">
        <f>IF(#REF!=2020,IF(S378="OK",SUM(B378:$B$661,$B$680:$B$690),0))</f>
        <v>#REF!</v>
      </c>
      <c r="V378" t="e">
        <f>IF(AND(#REF!='Juros '!E378,#REF!='Juros '!F378),"OK","NÃO OK")</f>
        <v>#REF!</v>
      </c>
      <c r="W378" s="37" t="e">
        <f>IF(#REF!=2020,IF(V378="OK",SUM($B378:B$661,$B$680:$B$690),0))</f>
        <v>#REF!</v>
      </c>
      <c r="Y378" t="e">
        <f>IF(AND(#REF!='Juros '!E378,#REF!='Juros '!F378),"OK","NÃO OK")</f>
        <v>#REF!</v>
      </c>
      <c r="Z378" s="37" t="e">
        <f>IF(#REF!=2020,IF(Y378="OK",SUM($B378:B$661,$B$680:$B$690),0))</f>
        <v>#REF!</v>
      </c>
    </row>
    <row r="379" spans="1:26">
      <c r="A379" s="31">
        <v>35034</v>
      </c>
      <c r="B379" s="32">
        <v>5.0000000000000001E-3</v>
      </c>
      <c r="C379">
        <f t="shared" si="20"/>
        <v>12</v>
      </c>
      <c r="D379">
        <f t="shared" si="21"/>
        <v>12</v>
      </c>
      <c r="E379" t="str">
        <f t="shared" si="22"/>
        <v>Dezembro</v>
      </c>
      <c r="F379">
        <f t="shared" si="23"/>
        <v>1995</v>
      </c>
      <c r="G379" t="str">
        <f>IF(AND(MENU!$AD$18='Juros '!E379,MENU!$AE$19='Juros '!F379),"OK","NÃO OK")</f>
        <v>NÃO OK</v>
      </c>
      <c r="H379" s="37" t="b">
        <f>IF(MENU!$C$10=2027,IF(G379="OK",SUM(B379:$B$690),0))</f>
        <v>0</v>
      </c>
      <c r="I379" s="37" t="b">
        <f>IF(MENU!$C$10=2026,IF(G379="OK",SUM(B379:$B$690),0))</f>
        <v>0</v>
      </c>
      <c r="J379" s="37" t="b">
        <f>IF(MENU!$C$10=2025,IF(G379="OK",SUM(B379:$B$690),0))</f>
        <v>0</v>
      </c>
      <c r="K379" s="37" t="b">
        <f>IF(MENU!$C$10=2024,IF(G379="OK",SUM(B379:$B$690),0))</f>
        <v>0</v>
      </c>
      <c r="L379" s="37" t="b">
        <f>IF(MENU!$C$10=2023,IF(G379="OK",SUM(B379:$B$690),0))</f>
        <v>0</v>
      </c>
      <c r="M379" s="37" t="b">
        <f>IF(MENU!$C$10=2022,IF(G379="OK",SUM(B379:$B$685),0))</f>
        <v>0</v>
      </c>
      <c r="N379" s="37" t="b">
        <f>IF(MENU!$C$10=2021,IF(G379="OK",SUM(B379:$B$673),0))</f>
        <v>0</v>
      </c>
      <c r="O379" s="37" t="b">
        <f>IF(MENU!$C$10=2020,IF(G379="OK",SUM(B379:$B$661,$B$680:$B$690),0))</f>
        <v>0</v>
      </c>
      <c r="P379" s="37" t="b">
        <f>IF(MENU!$C$10=2019,IF(G379="OK",SUM(B379:$B$649,$B$668:$B$690),0))</f>
        <v>0</v>
      </c>
      <c r="Q379">
        <f>IF(MENU!$C$10=2018,IF(G379="OK",SUM(B379:$B$637,$B$656:$B$690),0))</f>
        <v>0</v>
      </c>
      <c r="S379" t="e">
        <f>IF(AND(#REF!='Juros '!E379,#REF!='Juros '!F379),"OK","NÃO OK")</f>
        <v>#REF!</v>
      </c>
      <c r="T379" s="37" t="e">
        <f>IF(#REF!=2020,IF(S379="OK",SUM(B379:$B$661,$B$680:$B$690),0))</f>
        <v>#REF!</v>
      </c>
      <c r="V379" t="e">
        <f>IF(AND(#REF!='Juros '!E379,#REF!='Juros '!F379),"OK","NÃO OK")</f>
        <v>#REF!</v>
      </c>
      <c r="W379" s="37" t="e">
        <f>IF(#REF!=2020,IF(V379="OK",SUM($B379:B$661,$B$680:$B$690),0))</f>
        <v>#REF!</v>
      </c>
      <c r="Y379" t="e">
        <f>IF(AND(#REF!='Juros '!E379,#REF!='Juros '!F379),"OK","NÃO OK")</f>
        <v>#REF!</v>
      </c>
      <c r="Z379" s="37" t="e">
        <f>IF(#REF!=2020,IF(Y379="OK",SUM($B379:B$661,$B$680:$B$690),0))</f>
        <v>#REF!</v>
      </c>
    </row>
    <row r="380" spans="1:26">
      <c r="A380" s="31">
        <v>35065</v>
      </c>
      <c r="B380" s="32">
        <v>5.0000000000000001E-3</v>
      </c>
      <c r="C380">
        <f t="shared" si="20"/>
        <v>1</v>
      </c>
      <c r="D380">
        <f t="shared" si="21"/>
        <v>1</v>
      </c>
      <c r="E380" t="str">
        <f t="shared" si="22"/>
        <v>Janeiro</v>
      </c>
      <c r="F380">
        <f t="shared" si="23"/>
        <v>1996</v>
      </c>
      <c r="G380" t="str">
        <f>IF(AND(MENU!$AD$18='Juros '!E380,MENU!$AE$19='Juros '!F380),"OK","NÃO OK")</f>
        <v>NÃO OK</v>
      </c>
      <c r="H380" s="37" t="b">
        <f>IF(MENU!$C$10=2027,IF(G380="OK",SUM(B380:$B$690),0))</f>
        <v>0</v>
      </c>
      <c r="I380" s="37" t="b">
        <f>IF(MENU!$C$10=2026,IF(G380="OK",SUM(B380:$B$690),0))</f>
        <v>0</v>
      </c>
      <c r="J380" s="37" t="b">
        <f>IF(MENU!$C$10=2025,IF(G380="OK",SUM(B380:$B$690),0))</f>
        <v>0</v>
      </c>
      <c r="K380" s="37" t="b">
        <f>IF(MENU!$C$10=2024,IF(G380="OK",SUM(B380:$B$690),0))</f>
        <v>0</v>
      </c>
      <c r="L380" s="37" t="b">
        <f>IF(MENU!$C$10=2023,IF(G380="OK",SUM(B380:$B$690),0))</f>
        <v>0</v>
      </c>
      <c r="M380" s="37" t="b">
        <f>IF(MENU!$C$10=2022,IF(G380="OK",SUM(B380:$B$685),0))</f>
        <v>0</v>
      </c>
      <c r="N380" s="37" t="b">
        <f>IF(MENU!$C$10=2021,IF(G380="OK",SUM(B380:$B$673),0))</f>
        <v>0</v>
      </c>
      <c r="O380" s="37" t="b">
        <f>IF(MENU!$C$10=2020,IF(G380="OK",SUM(B380:$B$661,$B$680:$B$690),0))</f>
        <v>0</v>
      </c>
      <c r="P380" s="37" t="b">
        <f>IF(MENU!$C$10=2019,IF(G380="OK",SUM(B380:$B$649,$B$668:$B$690),0))</f>
        <v>0</v>
      </c>
      <c r="Q380">
        <f>IF(MENU!$C$10=2018,IF(G380="OK",SUM(B380:$B$637,$B$656:$B$690),0))</f>
        <v>0</v>
      </c>
      <c r="S380" t="e">
        <f>IF(AND(#REF!='Juros '!E380,#REF!='Juros '!F380),"OK","NÃO OK")</f>
        <v>#REF!</v>
      </c>
      <c r="T380" s="37" t="e">
        <f>IF(#REF!=2020,IF(S380="OK",SUM(B380:$B$661,$B$680:$B$690),0))</f>
        <v>#REF!</v>
      </c>
      <c r="V380" t="e">
        <f>IF(AND(#REF!='Juros '!E380,#REF!='Juros '!F380),"OK","NÃO OK")</f>
        <v>#REF!</v>
      </c>
      <c r="W380" s="37" t="e">
        <f>IF(#REF!=2020,IF(V380="OK",SUM($B380:B$661,$B$680:$B$690),0))</f>
        <v>#REF!</v>
      </c>
      <c r="Y380" t="e">
        <f>IF(AND(#REF!='Juros '!E380,#REF!='Juros '!F380),"OK","NÃO OK")</f>
        <v>#REF!</v>
      </c>
      <c r="Z380" s="37" t="e">
        <f>IF(#REF!=2020,IF(Y380="OK",SUM($B380:B$661,$B$680:$B$690),0))</f>
        <v>#REF!</v>
      </c>
    </row>
    <row r="381" spans="1:26">
      <c r="A381" s="31">
        <v>35096</v>
      </c>
      <c r="B381" s="32">
        <v>5.0000000000000001E-3</v>
      </c>
      <c r="C381">
        <f t="shared" si="20"/>
        <v>2</v>
      </c>
      <c r="D381">
        <f t="shared" si="21"/>
        <v>2</v>
      </c>
      <c r="E381" t="str">
        <f t="shared" si="22"/>
        <v>Fevereiro</v>
      </c>
      <c r="F381">
        <f t="shared" si="23"/>
        <v>1996</v>
      </c>
      <c r="G381" t="str">
        <f>IF(AND(MENU!$AD$18='Juros '!E381,MENU!$AE$19='Juros '!F381),"OK","NÃO OK")</f>
        <v>NÃO OK</v>
      </c>
      <c r="H381" s="37" t="b">
        <f>IF(MENU!$C$10=2027,IF(G381="OK",SUM(B381:$B$690),0))</f>
        <v>0</v>
      </c>
      <c r="I381" s="37" t="b">
        <f>IF(MENU!$C$10=2026,IF(G381="OK",SUM(B381:$B$690),0))</f>
        <v>0</v>
      </c>
      <c r="J381" s="37" t="b">
        <f>IF(MENU!$C$10=2025,IF(G381="OK",SUM(B381:$B$690),0))</f>
        <v>0</v>
      </c>
      <c r="K381" s="37" t="b">
        <f>IF(MENU!$C$10=2024,IF(G381="OK",SUM(B381:$B$690),0))</f>
        <v>0</v>
      </c>
      <c r="L381" s="37" t="b">
        <f>IF(MENU!$C$10=2023,IF(G381="OK",SUM(B381:$B$690),0))</f>
        <v>0</v>
      </c>
      <c r="M381" s="37" t="b">
        <f>IF(MENU!$C$10=2022,IF(G381="OK",SUM(B381:$B$685),0))</f>
        <v>0</v>
      </c>
      <c r="N381" s="37" t="b">
        <f>IF(MENU!$C$10=2021,IF(G381="OK",SUM(B381:$B$673),0))</f>
        <v>0</v>
      </c>
      <c r="O381" s="37" t="b">
        <f>IF(MENU!$C$10=2020,IF(G381="OK",SUM(B381:$B$661,$B$680:$B$690),0))</f>
        <v>0</v>
      </c>
      <c r="P381" s="37" t="b">
        <f>IF(MENU!$C$10=2019,IF(G381="OK",SUM(B381:$B$649,$B$668:$B$690),0))</f>
        <v>0</v>
      </c>
      <c r="Q381">
        <f>IF(MENU!$C$10=2018,IF(G381="OK",SUM(B381:$B$637,$B$656:$B$690),0))</f>
        <v>0</v>
      </c>
      <c r="S381" t="e">
        <f>IF(AND(#REF!='Juros '!E381,#REF!='Juros '!F381),"OK","NÃO OK")</f>
        <v>#REF!</v>
      </c>
      <c r="T381" s="37" t="e">
        <f>IF(#REF!=2020,IF(S381="OK",SUM(B381:$B$661,$B$680:$B$690),0))</f>
        <v>#REF!</v>
      </c>
      <c r="V381" t="e">
        <f>IF(AND(#REF!='Juros '!E381,#REF!='Juros '!F381),"OK","NÃO OK")</f>
        <v>#REF!</v>
      </c>
      <c r="W381" s="37" t="e">
        <f>IF(#REF!=2020,IF(V381="OK",SUM($B381:B$661,$B$680:$B$690),0))</f>
        <v>#REF!</v>
      </c>
      <c r="Y381" t="e">
        <f>IF(AND(#REF!='Juros '!E381,#REF!='Juros '!F381),"OK","NÃO OK")</f>
        <v>#REF!</v>
      </c>
      <c r="Z381" s="37" t="e">
        <f>IF(#REF!=2020,IF(Y381="OK",SUM($B381:B$661,$B$680:$B$690),0))</f>
        <v>#REF!</v>
      </c>
    </row>
    <row r="382" spans="1:26">
      <c r="A382" s="31">
        <v>35125</v>
      </c>
      <c r="B382" s="32">
        <v>5.0000000000000001E-3</v>
      </c>
      <c r="C382">
        <f t="shared" si="20"/>
        <v>3</v>
      </c>
      <c r="D382">
        <f t="shared" si="21"/>
        <v>3</v>
      </c>
      <c r="E382" t="str">
        <f t="shared" si="22"/>
        <v>Março</v>
      </c>
      <c r="F382">
        <f t="shared" si="23"/>
        <v>1996</v>
      </c>
      <c r="G382" t="str">
        <f>IF(AND(MENU!$AD$18='Juros '!E382,MENU!$AE$19='Juros '!F382),"OK","NÃO OK")</f>
        <v>NÃO OK</v>
      </c>
      <c r="H382" s="37" t="b">
        <f>IF(MENU!$C$10=2027,IF(G382="OK",SUM(B382:$B$690),0))</f>
        <v>0</v>
      </c>
      <c r="I382" s="37" t="b">
        <f>IF(MENU!$C$10=2026,IF(G382="OK",SUM(B382:$B$690),0))</f>
        <v>0</v>
      </c>
      <c r="J382" s="37" t="b">
        <f>IF(MENU!$C$10=2025,IF(G382="OK",SUM(B382:$B$690),0))</f>
        <v>0</v>
      </c>
      <c r="K382" s="37" t="b">
        <f>IF(MENU!$C$10=2024,IF(G382="OK",SUM(B382:$B$690),0))</f>
        <v>0</v>
      </c>
      <c r="L382" s="37" t="b">
        <f>IF(MENU!$C$10=2023,IF(G382="OK",SUM(B382:$B$690),0))</f>
        <v>0</v>
      </c>
      <c r="M382" s="37" t="b">
        <f>IF(MENU!$C$10=2022,IF(G382="OK",SUM(B382:$B$685),0))</f>
        <v>0</v>
      </c>
      <c r="N382" s="37" t="b">
        <f>IF(MENU!$C$10=2021,IF(G382="OK",SUM(B382:$B$673),0))</f>
        <v>0</v>
      </c>
      <c r="O382" s="37" t="b">
        <f>IF(MENU!$C$10=2020,IF(G382="OK",SUM(B382:$B$661,$B$680:$B$690),0))</f>
        <v>0</v>
      </c>
      <c r="P382" s="37" t="b">
        <f>IF(MENU!$C$10=2019,IF(G382="OK",SUM(B382:$B$649,$B$668:$B$690),0))</f>
        <v>0</v>
      </c>
      <c r="Q382">
        <f>IF(MENU!$C$10=2018,IF(G382="OK",SUM(B382:$B$637,$B$656:$B$690),0))</f>
        <v>0</v>
      </c>
      <c r="S382" t="e">
        <f>IF(AND(#REF!='Juros '!E382,#REF!='Juros '!F382),"OK","NÃO OK")</f>
        <v>#REF!</v>
      </c>
      <c r="T382" s="37" t="e">
        <f>IF(#REF!=2020,IF(S382="OK",SUM(B382:$B$661,$B$680:$B$690),0))</f>
        <v>#REF!</v>
      </c>
      <c r="V382" t="e">
        <f>IF(AND(#REF!='Juros '!E382,#REF!='Juros '!F382),"OK","NÃO OK")</f>
        <v>#REF!</v>
      </c>
      <c r="W382" s="37" t="e">
        <f>IF(#REF!=2020,IF(V382="OK",SUM($B382:B$661,$B$680:$B$690),0))</f>
        <v>#REF!</v>
      </c>
      <c r="Y382" t="e">
        <f>IF(AND(#REF!='Juros '!E382,#REF!='Juros '!F382),"OK","NÃO OK")</f>
        <v>#REF!</v>
      </c>
      <c r="Z382" s="37" t="e">
        <f>IF(#REF!=2020,IF(Y382="OK",SUM($B382:B$661,$B$680:$B$690),0))</f>
        <v>#REF!</v>
      </c>
    </row>
    <row r="383" spans="1:26">
      <c r="A383" s="31">
        <v>35156</v>
      </c>
      <c r="B383" s="32">
        <v>5.0000000000000001E-3</v>
      </c>
      <c r="C383">
        <f t="shared" si="20"/>
        <v>4</v>
      </c>
      <c r="D383">
        <f t="shared" si="21"/>
        <v>4</v>
      </c>
      <c r="E383" t="str">
        <f t="shared" si="22"/>
        <v>Abril</v>
      </c>
      <c r="F383">
        <f t="shared" si="23"/>
        <v>1996</v>
      </c>
      <c r="G383" t="str">
        <f>IF(AND(MENU!$AD$18='Juros '!E383,MENU!$AE$19='Juros '!F383),"OK","NÃO OK")</f>
        <v>NÃO OK</v>
      </c>
      <c r="H383" s="37" t="b">
        <f>IF(MENU!$C$10=2027,IF(G383="OK",SUM(B383:$B$690),0))</f>
        <v>0</v>
      </c>
      <c r="I383" s="37" t="b">
        <f>IF(MENU!$C$10=2026,IF(G383="OK",SUM(B383:$B$690),0))</f>
        <v>0</v>
      </c>
      <c r="J383" s="37" t="b">
        <f>IF(MENU!$C$10=2025,IF(G383="OK",SUM(B383:$B$690),0))</f>
        <v>0</v>
      </c>
      <c r="K383" s="37" t="b">
        <f>IF(MENU!$C$10=2024,IF(G383="OK",SUM(B383:$B$690),0))</f>
        <v>0</v>
      </c>
      <c r="L383" s="37" t="b">
        <f>IF(MENU!$C$10=2023,IF(G383="OK",SUM(B383:$B$690),0))</f>
        <v>0</v>
      </c>
      <c r="M383" s="37" t="b">
        <f>IF(MENU!$C$10=2022,IF(G383="OK",SUM(B383:$B$685),0))</f>
        <v>0</v>
      </c>
      <c r="N383" s="37" t="b">
        <f>IF(MENU!$C$10=2021,IF(G383="OK",SUM(B383:$B$673),0))</f>
        <v>0</v>
      </c>
      <c r="O383" s="37" t="b">
        <f>IF(MENU!$C$10=2020,IF(G383="OK",SUM(B383:$B$661,$B$680:$B$690),0))</f>
        <v>0</v>
      </c>
      <c r="P383" s="37" t="b">
        <f>IF(MENU!$C$10=2019,IF(G383="OK",SUM(B383:$B$649,$B$668:$B$690),0))</f>
        <v>0</v>
      </c>
      <c r="Q383">
        <f>IF(MENU!$C$10=2018,IF(G383="OK",SUM(B383:$B$637,$B$656:$B$690),0))</f>
        <v>0</v>
      </c>
      <c r="S383" t="e">
        <f>IF(AND(#REF!='Juros '!E383,#REF!='Juros '!F383),"OK","NÃO OK")</f>
        <v>#REF!</v>
      </c>
      <c r="T383" s="37" t="e">
        <f>IF(#REF!=2020,IF(S383="OK",SUM(B383:$B$661,$B$680:$B$690),0))</f>
        <v>#REF!</v>
      </c>
      <c r="V383" t="e">
        <f>IF(AND(#REF!='Juros '!E383,#REF!='Juros '!F383),"OK","NÃO OK")</f>
        <v>#REF!</v>
      </c>
      <c r="W383" s="37" t="e">
        <f>IF(#REF!=2020,IF(V383="OK",SUM($B383:B$661,$B$680:$B$690),0))</f>
        <v>#REF!</v>
      </c>
      <c r="Y383" t="e">
        <f>IF(AND(#REF!='Juros '!E383,#REF!='Juros '!F383),"OK","NÃO OK")</f>
        <v>#REF!</v>
      </c>
      <c r="Z383" s="37" t="e">
        <f>IF(#REF!=2020,IF(Y383="OK",SUM($B383:B$661,$B$680:$B$690),0))</f>
        <v>#REF!</v>
      </c>
    </row>
    <row r="384" spans="1:26">
      <c r="A384" s="31">
        <v>35186</v>
      </c>
      <c r="B384" s="32">
        <v>5.0000000000000001E-3</v>
      </c>
      <c r="C384">
        <f t="shared" si="20"/>
        <v>5</v>
      </c>
      <c r="D384">
        <f t="shared" si="21"/>
        <v>5</v>
      </c>
      <c r="E384" t="str">
        <f t="shared" si="22"/>
        <v>Maio</v>
      </c>
      <c r="F384">
        <f t="shared" si="23"/>
        <v>1996</v>
      </c>
      <c r="G384" t="str">
        <f>IF(AND(MENU!$AD$18='Juros '!E384,MENU!$AE$19='Juros '!F384),"OK","NÃO OK")</f>
        <v>NÃO OK</v>
      </c>
      <c r="H384" s="37" t="b">
        <f>IF(MENU!$C$10=2027,IF(G384="OK",SUM(B384:$B$690),0))</f>
        <v>0</v>
      </c>
      <c r="I384" s="37" t="b">
        <f>IF(MENU!$C$10=2026,IF(G384="OK",SUM(B384:$B$690),0))</f>
        <v>0</v>
      </c>
      <c r="J384" s="37" t="b">
        <f>IF(MENU!$C$10=2025,IF(G384="OK",SUM(B384:$B$690),0))</f>
        <v>0</v>
      </c>
      <c r="K384" s="37" t="b">
        <f>IF(MENU!$C$10=2024,IF(G384="OK",SUM(B384:$B$690),0))</f>
        <v>0</v>
      </c>
      <c r="L384" s="37" t="b">
        <f>IF(MENU!$C$10=2023,IF(G384="OK",SUM(B384:$B$690),0))</f>
        <v>0</v>
      </c>
      <c r="M384" s="37" t="b">
        <f>IF(MENU!$C$10=2022,IF(G384="OK",SUM(B384:$B$685),0))</f>
        <v>0</v>
      </c>
      <c r="N384" s="37" t="b">
        <f>IF(MENU!$C$10=2021,IF(G384="OK",SUM(B384:$B$673),0))</f>
        <v>0</v>
      </c>
      <c r="O384" s="37" t="b">
        <f>IF(MENU!$C$10=2020,IF(G384="OK",SUM(B384:$B$661,$B$680:$B$690),0))</f>
        <v>0</v>
      </c>
      <c r="P384" s="37" t="b">
        <f>IF(MENU!$C$10=2019,IF(G384="OK",SUM(B384:$B$649,$B$668:$B$690),0))</f>
        <v>0</v>
      </c>
      <c r="Q384">
        <f>IF(MENU!$C$10=2018,IF(G384="OK",SUM(B384:$B$637,$B$656:$B$690),0))</f>
        <v>0</v>
      </c>
      <c r="S384" t="e">
        <f>IF(AND(#REF!='Juros '!E384,#REF!='Juros '!F384),"OK","NÃO OK")</f>
        <v>#REF!</v>
      </c>
      <c r="T384" s="37" t="e">
        <f>IF(#REF!=2020,IF(S384="OK",SUM(B384:$B$661,$B$680:$B$690),0))</f>
        <v>#REF!</v>
      </c>
      <c r="V384" t="e">
        <f>IF(AND(#REF!='Juros '!E384,#REF!='Juros '!F384),"OK","NÃO OK")</f>
        <v>#REF!</v>
      </c>
      <c r="W384" s="37" t="e">
        <f>IF(#REF!=2020,IF(V384="OK",SUM($B384:B$661,$B$680:$B$690),0))</f>
        <v>#REF!</v>
      </c>
      <c r="Y384" t="e">
        <f>IF(AND(#REF!='Juros '!E384,#REF!='Juros '!F384),"OK","NÃO OK")</f>
        <v>#REF!</v>
      </c>
      <c r="Z384" s="37" t="e">
        <f>IF(#REF!=2020,IF(Y384="OK",SUM($B384:B$661,$B$680:$B$690),0))</f>
        <v>#REF!</v>
      </c>
    </row>
    <row r="385" spans="1:26">
      <c r="A385" s="31">
        <v>35217</v>
      </c>
      <c r="B385" s="32">
        <v>5.0000000000000001E-3</v>
      </c>
      <c r="C385">
        <f t="shared" si="20"/>
        <v>6</v>
      </c>
      <c r="D385">
        <f t="shared" si="21"/>
        <v>6</v>
      </c>
      <c r="E385" t="str">
        <f t="shared" si="22"/>
        <v>Junho</v>
      </c>
      <c r="F385">
        <f t="shared" si="23"/>
        <v>1996</v>
      </c>
      <c r="G385" t="str">
        <f>IF(AND(MENU!$AD$18='Juros '!E385,MENU!$AE$19='Juros '!F385),"OK","NÃO OK")</f>
        <v>NÃO OK</v>
      </c>
      <c r="H385" s="37" t="b">
        <f>IF(MENU!$C$10=2027,IF(G385="OK",SUM(B385:$B$690),0))</f>
        <v>0</v>
      </c>
      <c r="I385" s="37" t="b">
        <f>IF(MENU!$C$10=2026,IF(G385="OK",SUM(B385:$B$690),0))</f>
        <v>0</v>
      </c>
      <c r="J385" s="37" t="b">
        <f>IF(MENU!$C$10=2025,IF(G385="OK",SUM(B385:$B$690),0))</f>
        <v>0</v>
      </c>
      <c r="K385" s="37" t="b">
        <f>IF(MENU!$C$10=2024,IF(G385="OK",SUM(B385:$B$690),0))</f>
        <v>0</v>
      </c>
      <c r="L385" s="37" t="b">
        <f>IF(MENU!$C$10=2023,IF(G385="OK",SUM(B385:$B$690),0))</f>
        <v>0</v>
      </c>
      <c r="M385" s="37" t="b">
        <f>IF(MENU!$C$10=2022,IF(G385="OK",SUM(B385:$B$685),0))</f>
        <v>0</v>
      </c>
      <c r="N385" s="37" t="b">
        <f>IF(MENU!$C$10=2021,IF(G385="OK",SUM(B385:$B$673),0))</f>
        <v>0</v>
      </c>
      <c r="O385" s="37" t="b">
        <f>IF(MENU!$C$10=2020,IF(G385="OK",SUM(B385:$B$661,$B$680:$B$690),0))</f>
        <v>0</v>
      </c>
      <c r="P385" s="37" t="b">
        <f>IF(MENU!$C$10=2019,IF(G385="OK",SUM(B385:$B$649,$B$668:$B$690),0))</f>
        <v>0</v>
      </c>
      <c r="Q385">
        <f>IF(MENU!$C$10=2018,IF(G385="OK",SUM(B385:$B$637,$B$656:$B$690),0))</f>
        <v>0</v>
      </c>
      <c r="S385" t="e">
        <f>IF(AND(#REF!='Juros '!E385,#REF!='Juros '!F385),"OK","NÃO OK")</f>
        <v>#REF!</v>
      </c>
      <c r="T385" s="37" t="e">
        <f>IF(#REF!=2020,IF(S385="OK",SUM(B385:$B$661,$B$680:$B$690),0))</f>
        <v>#REF!</v>
      </c>
      <c r="V385" t="e">
        <f>IF(AND(#REF!='Juros '!E385,#REF!='Juros '!F385),"OK","NÃO OK")</f>
        <v>#REF!</v>
      </c>
      <c r="W385" s="37" t="e">
        <f>IF(#REF!=2020,IF(V385="OK",SUM($B385:B$661,$B$680:$B$690),0))</f>
        <v>#REF!</v>
      </c>
      <c r="Y385" t="e">
        <f>IF(AND(#REF!='Juros '!E385,#REF!='Juros '!F385),"OK","NÃO OK")</f>
        <v>#REF!</v>
      </c>
      <c r="Z385" s="37" t="e">
        <f>IF(#REF!=2020,IF(Y385="OK",SUM($B385:B$661,$B$680:$B$690),0))</f>
        <v>#REF!</v>
      </c>
    </row>
    <row r="386" spans="1:26">
      <c r="A386" s="31">
        <v>35247</v>
      </c>
      <c r="B386" s="32">
        <v>5.0000000000000001E-3</v>
      </c>
      <c r="C386">
        <f t="shared" si="20"/>
        <v>7</v>
      </c>
      <c r="D386">
        <f t="shared" si="21"/>
        <v>7</v>
      </c>
      <c r="E386" t="str">
        <f t="shared" si="22"/>
        <v>Julho</v>
      </c>
      <c r="F386">
        <f t="shared" si="23"/>
        <v>1996</v>
      </c>
      <c r="G386" t="str">
        <f>IF(AND(MENU!$AD$18='Juros '!E386,MENU!$AE$19='Juros '!F386),"OK","NÃO OK")</f>
        <v>NÃO OK</v>
      </c>
      <c r="H386" s="37" t="b">
        <f>IF(MENU!$C$10=2027,IF(G386="OK",SUM(B386:$B$690),0))</f>
        <v>0</v>
      </c>
      <c r="I386" s="37" t="b">
        <f>IF(MENU!$C$10=2026,IF(G386="OK",SUM(B386:$B$690),0))</f>
        <v>0</v>
      </c>
      <c r="J386" s="37" t="b">
        <f>IF(MENU!$C$10=2025,IF(G386="OK",SUM(B386:$B$690),0))</f>
        <v>0</v>
      </c>
      <c r="K386" s="37" t="b">
        <f>IF(MENU!$C$10=2024,IF(G386="OK",SUM(B386:$B$690),0))</f>
        <v>0</v>
      </c>
      <c r="L386" s="37" t="b">
        <f>IF(MENU!$C$10=2023,IF(G386="OK",SUM(B386:$B$690),0))</f>
        <v>0</v>
      </c>
      <c r="M386" s="37" t="b">
        <f>IF(MENU!$C$10=2022,IF(G386="OK",SUM(B386:$B$685),0))</f>
        <v>0</v>
      </c>
      <c r="N386" s="37" t="b">
        <f>IF(MENU!$C$10=2021,IF(G386="OK",SUM(B386:$B$673),0))</f>
        <v>0</v>
      </c>
      <c r="O386" s="37" t="b">
        <f>IF(MENU!$C$10=2020,IF(G386="OK",SUM(B386:$B$661,$B$680:$B$690),0))</f>
        <v>0</v>
      </c>
      <c r="P386" s="37" t="b">
        <f>IF(MENU!$C$10=2019,IF(G386="OK",SUM(B386:$B$649,$B$668:$B$690),0))</f>
        <v>0</v>
      </c>
      <c r="Q386">
        <f>IF(MENU!$C$10=2018,IF(G386="OK",SUM(B386:$B$637,$B$656:$B$690),0))</f>
        <v>0</v>
      </c>
      <c r="S386" t="e">
        <f>IF(AND(#REF!='Juros '!E386,#REF!='Juros '!F386),"OK","NÃO OK")</f>
        <v>#REF!</v>
      </c>
      <c r="T386" s="37" t="e">
        <f>IF(#REF!=2020,IF(S386="OK",SUM(B386:$B$661,$B$680:$B$690),0))</f>
        <v>#REF!</v>
      </c>
      <c r="V386" t="e">
        <f>IF(AND(#REF!='Juros '!E386,#REF!='Juros '!F386),"OK","NÃO OK")</f>
        <v>#REF!</v>
      </c>
      <c r="W386" s="37" t="e">
        <f>IF(#REF!=2020,IF(V386="OK",SUM($B386:B$661,$B$680:$B$690),0))</f>
        <v>#REF!</v>
      </c>
      <c r="Y386" t="e">
        <f>IF(AND(#REF!='Juros '!E386,#REF!='Juros '!F386),"OK","NÃO OK")</f>
        <v>#REF!</v>
      </c>
      <c r="Z386" s="37" t="e">
        <f>IF(#REF!=2020,IF(Y386="OK",SUM($B386:B$661,$B$680:$B$690),0))</f>
        <v>#REF!</v>
      </c>
    </row>
    <row r="387" spans="1:26">
      <c r="A387" s="31">
        <v>35278</v>
      </c>
      <c r="B387" s="32">
        <v>5.0000000000000001E-3</v>
      </c>
      <c r="C387">
        <f t="shared" si="20"/>
        <v>8</v>
      </c>
      <c r="D387">
        <f t="shared" si="21"/>
        <v>8</v>
      </c>
      <c r="E387" t="str">
        <f t="shared" si="22"/>
        <v>Agosto</v>
      </c>
      <c r="F387">
        <f t="shared" si="23"/>
        <v>1996</v>
      </c>
      <c r="G387" t="str">
        <f>IF(AND(MENU!$AD$18='Juros '!E387,MENU!$AE$19='Juros '!F387),"OK","NÃO OK")</f>
        <v>NÃO OK</v>
      </c>
      <c r="H387" s="37" t="b">
        <f>IF(MENU!$C$10=2027,IF(G387="OK",SUM(B387:$B$690),0))</f>
        <v>0</v>
      </c>
      <c r="I387" s="37" t="b">
        <f>IF(MENU!$C$10=2026,IF(G387="OK",SUM(B387:$B$690),0))</f>
        <v>0</v>
      </c>
      <c r="J387" s="37" t="b">
        <f>IF(MENU!$C$10=2025,IF(G387="OK",SUM(B387:$B$690),0))</f>
        <v>0</v>
      </c>
      <c r="K387" s="37" t="b">
        <f>IF(MENU!$C$10=2024,IF(G387="OK",SUM(B387:$B$690),0))</f>
        <v>0</v>
      </c>
      <c r="L387" s="37" t="b">
        <f>IF(MENU!$C$10=2023,IF(G387="OK",SUM(B387:$B$690),0))</f>
        <v>0</v>
      </c>
      <c r="M387" s="37" t="b">
        <f>IF(MENU!$C$10=2022,IF(G387="OK",SUM(B387:$B$685),0))</f>
        <v>0</v>
      </c>
      <c r="N387" s="37" t="b">
        <f>IF(MENU!$C$10=2021,IF(G387="OK",SUM(B387:$B$673),0))</f>
        <v>0</v>
      </c>
      <c r="O387" s="37" t="b">
        <f>IF(MENU!$C$10=2020,IF(G387="OK",SUM(B387:$B$661,$B$680:$B$690),0))</f>
        <v>0</v>
      </c>
      <c r="P387" s="37" t="b">
        <f>IF(MENU!$C$10=2019,IF(G387="OK",SUM(B387:$B$649,$B$668:$B$690),0))</f>
        <v>0</v>
      </c>
      <c r="Q387">
        <f>IF(MENU!$C$10=2018,IF(G387="OK",SUM(B387:$B$637,$B$656:$B$690),0))</f>
        <v>0</v>
      </c>
      <c r="S387" t="e">
        <f>IF(AND(#REF!='Juros '!E387,#REF!='Juros '!F387),"OK","NÃO OK")</f>
        <v>#REF!</v>
      </c>
      <c r="T387" s="37" t="e">
        <f>IF(#REF!=2020,IF(S387="OK",SUM(B387:$B$661,$B$680:$B$690),0))</f>
        <v>#REF!</v>
      </c>
      <c r="V387" t="e">
        <f>IF(AND(#REF!='Juros '!E387,#REF!='Juros '!F387),"OK","NÃO OK")</f>
        <v>#REF!</v>
      </c>
      <c r="W387" s="37" t="e">
        <f>IF(#REF!=2020,IF(V387="OK",SUM($B387:B$661,$B$680:$B$690),0))</f>
        <v>#REF!</v>
      </c>
      <c r="Y387" t="e">
        <f>IF(AND(#REF!='Juros '!E387,#REF!='Juros '!F387),"OK","NÃO OK")</f>
        <v>#REF!</v>
      </c>
      <c r="Z387" s="37" t="e">
        <f>IF(#REF!=2020,IF(Y387="OK",SUM($B387:B$661,$B$680:$B$690),0))</f>
        <v>#REF!</v>
      </c>
    </row>
    <row r="388" spans="1:26">
      <c r="A388" s="31">
        <v>35309</v>
      </c>
      <c r="B388" s="32">
        <v>5.0000000000000001E-3</v>
      </c>
      <c r="C388">
        <f t="shared" si="20"/>
        <v>9</v>
      </c>
      <c r="D388">
        <f t="shared" si="21"/>
        <v>9</v>
      </c>
      <c r="E388" t="str">
        <f t="shared" si="22"/>
        <v>Setembro</v>
      </c>
      <c r="F388">
        <f t="shared" si="23"/>
        <v>1996</v>
      </c>
      <c r="G388" t="str">
        <f>IF(AND(MENU!$AD$18='Juros '!E388,MENU!$AE$19='Juros '!F388),"OK","NÃO OK")</f>
        <v>NÃO OK</v>
      </c>
      <c r="H388" s="37" t="b">
        <f>IF(MENU!$C$10=2027,IF(G388="OK",SUM(B388:$B$690),0))</f>
        <v>0</v>
      </c>
      <c r="I388" s="37" t="b">
        <f>IF(MENU!$C$10=2026,IF(G388="OK",SUM(B388:$B$690),0))</f>
        <v>0</v>
      </c>
      <c r="J388" s="37" t="b">
        <f>IF(MENU!$C$10=2025,IF(G388="OK",SUM(B388:$B$690),0))</f>
        <v>0</v>
      </c>
      <c r="K388" s="37" t="b">
        <f>IF(MENU!$C$10=2024,IF(G388="OK",SUM(B388:$B$690),0))</f>
        <v>0</v>
      </c>
      <c r="L388" s="37" t="b">
        <f>IF(MENU!$C$10=2023,IF(G388="OK",SUM(B388:$B$690),0))</f>
        <v>0</v>
      </c>
      <c r="M388" s="37" t="b">
        <f>IF(MENU!$C$10=2022,IF(G388="OK",SUM(B388:$B$685),0))</f>
        <v>0</v>
      </c>
      <c r="N388" s="37" t="b">
        <f>IF(MENU!$C$10=2021,IF(G388="OK",SUM(B388:$B$673),0))</f>
        <v>0</v>
      </c>
      <c r="O388" s="37" t="b">
        <f>IF(MENU!$C$10=2020,IF(G388="OK",SUM(B388:$B$661,$B$680:$B$690),0))</f>
        <v>0</v>
      </c>
      <c r="P388" s="37" t="b">
        <f>IF(MENU!$C$10=2019,IF(G388="OK",SUM(B388:$B$649,$B$668:$B$690),0))</f>
        <v>0</v>
      </c>
      <c r="Q388">
        <f>IF(MENU!$C$10=2018,IF(G388="OK",SUM(B388:$B$637,$B$656:$B$690),0))</f>
        <v>0</v>
      </c>
      <c r="S388" t="e">
        <f>IF(AND(#REF!='Juros '!E388,#REF!='Juros '!F388),"OK","NÃO OK")</f>
        <v>#REF!</v>
      </c>
      <c r="T388" s="37" t="e">
        <f>IF(#REF!=2020,IF(S388="OK",SUM(B388:$B$661,$B$680:$B$690),0))</f>
        <v>#REF!</v>
      </c>
      <c r="V388" t="e">
        <f>IF(AND(#REF!='Juros '!E388,#REF!='Juros '!F388),"OK","NÃO OK")</f>
        <v>#REF!</v>
      </c>
      <c r="W388" s="37" t="e">
        <f>IF(#REF!=2020,IF(V388="OK",SUM($B388:B$661,$B$680:$B$690),0))</f>
        <v>#REF!</v>
      </c>
      <c r="Y388" t="e">
        <f>IF(AND(#REF!='Juros '!E388,#REF!='Juros '!F388),"OK","NÃO OK")</f>
        <v>#REF!</v>
      </c>
      <c r="Z388" s="37" t="e">
        <f>IF(#REF!=2020,IF(Y388="OK",SUM($B388:B$661,$B$680:$B$690),0))</f>
        <v>#REF!</v>
      </c>
    </row>
    <row r="389" spans="1:26">
      <c r="A389" s="31">
        <v>35339</v>
      </c>
      <c r="B389" s="32">
        <v>5.0000000000000001E-3</v>
      </c>
      <c r="C389">
        <f t="shared" ref="C389:C452" si="24">MONTH(A389)</f>
        <v>10</v>
      </c>
      <c r="D389">
        <f t="shared" ref="D389:D452" si="25">C389</f>
        <v>10</v>
      </c>
      <c r="E389" t="str">
        <f t="shared" ref="E389:E452" si="26">VLOOKUP(D389,$AD$1:$AE$12,2,0)</f>
        <v>Outubro</v>
      </c>
      <c r="F389">
        <f t="shared" ref="F389:F452" si="27">YEAR(A389)</f>
        <v>1996</v>
      </c>
      <c r="G389" t="str">
        <f>IF(AND(MENU!$AD$18='Juros '!E389,MENU!$AE$19='Juros '!F389),"OK","NÃO OK")</f>
        <v>NÃO OK</v>
      </c>
      <c r="H389" s="37" t="b">
        <f>IF(MENU!$C$10=2027,IF(G389="OK",SUM(B389:$B$690),0))</f>
        <v>0</v>
      </c>
      <c r="I389" s="37" t="b">
        <f>IF(MENU!$C$10=2026,IF(G389="OK",SUM(B389:$B$690),0))</f>
        <v>0</v>
      </c>
      <c r="J389" s="37" t="b">
        <f>IF(MENU!$C$10=2025,IF(G389="OK",SUM(B389:$B$690),0))</f>
        <v>0</v>
      </c>
      <c r="K389" s="37" t="b">
        <f>IF(MENU!$C$10=2024,IF(G389="OK",SUM(B389:$B$690),0))</f>
        <v>0</v>
      </c>
      <c r="L389" s="37" t="b">
        <f>IF(MENU!$C$10=2023,IF(G389="OK",SUM(B389:$B$690),0))</f>
        <v>0</v>
      </c>
      <c r="M389" s="37" t="b">
        <f>IF(MENU!$C$10=2022,IF(G389="OK",SUM(B389:$B$685),0))</f>
        <v>0</v>
      </c>
      <c r="N389" s="37" t="b">
        <f>IF(MENU!$C$10=2021,IF(G389="OK",SUM(B389:$B$673),0))</f>
        <v>0</v>
      </c>
      <c r="O389" s="37" t="b">
        <f>IF(MENU!$C$10=2020,IF(G389="OK",SUM(B389:$B$661,$B$680:$B$690),0))</f>
        <v>0</v>
      </c>
      <c r="P389" s="37" t="b">
        <f>IF(MENU!$C$10=2019,IF(G389="OK",SUM(B389:$B$649,$B$668:$B$690),0))</f>
        <v>0</v>
      </c>
      <c r="Q389">
        <f>IF(MENU!$C$10=2018,IF(G389="OK",SUM(B389:$B$637,$B$656:$B$690),0))</f>
        <v>0</v>
      </c>
      <c r="S389" t="e">
        <f>IF(AND(#REF!='Juros '!E389,#REF!='Juros '!F389),"OK","NÃO OK")</f>
        <v>#REF!</v>
      </c>
      <c r="T389" s="37" t="e">
        <f>IF(#REF!=2020,IF(S389="OK",SUM(B389:$B$661,$B$680:$B$690),0))</f>
        <v>#REF!</v>
      </c>
      <c r="V389" t="e">
        <f>IF(AND(#REF!='Juros '!E389,#REF!='Juros '!F389),"OK","NÃO OK")</f>
        <v>#REF!</v>
      </c>
      <c r="W389" s="37" t="e">
        <f>IF(#REF!=2020,IF(V389="OK",SUM($B389:B$661,$B$680:$B$690),0))</f>
        <v>#REF!</v>
      </c>
      <c r="Y389" t="e">
        <f>IF(AND(#REF!='Juros '!E389,#REF!='Juros '!F389),"OK","NÃO OK")</f>
        <v>#REF!</v>
      </c>
      <c r="Z389" s="37" t="e">
        <f>IF(#REF!=2020,IF(Y389="OK",SUM($B389:B$661,$B$680:$B$690),0))</f>
        <v>#REF!</v>
      </c>
    </row>
    <row r="390" spans="1:26">
      <c r="A390" s="31">
        <v>35370</v>
      </c>
      <c r="B390" s="32">
        <v>5.0000000000000001E-3</v>
      </c>
      <c r="C390">
        <f t="shared" si="24"/>
        <v>11</v>
      </c>
      <c r="D390">
        <f t="shared" si="25"/>
        <v>11</v>
      </c>
      <c r="E390" t="str">
        <f t="shared" si="26"/>
        <v>Novembro</v>
      </c>
      <c r="F390">
        <f t="shared" si="27"/>
        <v>1996</v>
      </c>
      <c r="G390" t="str">
        <f>IF(AND(MENU!$AD$18='Juros '!E390,MENU!$AE$19='Juros '!F390),"OK","NÃO OK")</f>
        <v>NÃO OK</v>
      </c>
      <c r="H390" s="37" t="b">
        <f>IF(MENU!$C$10=2027,IF(G390="OK",SUM(B390:$B$690),0))</f>
        <v>0</v>
      </c>
      <c r="I390" s="37" t="b">
        <f>IF(MENU!$C$10=2026,IF(G390="OK",SUM(B390:$B$690),0))</f>
        <v>0</v>
      </c>
      <c r="J390" s="37" t="b">
        <f>IF(MENU!$C$10=2025,IF(G390="OK",SUM(B390:$B$690),0))</f>
        <v>0</v>
      </c>
      <c r="K390" s="37" t="b">
        <f>IF(MENU!$C$10=2024,IF(G390="OK",SUM(B390:$B$690),0))</f>
        <v>0</v>
      </c>
      <c r="L390" s="37" t="b">
        <f>IF(MENU!$C$10=2023,IF(G390="OK",SUM(B390:$B$690),0))</f>
        <v>0</v>
      </c>
      <c r="M390" s="37" t="b">
        <f>IF(MENU!$C$10=2022,IF(G390="OK",SUM(B390:$B$685),0))</f>
        <v>0</v>
      </c>
      <c r="N390" s="37" t="b">
        <f>IF(MENU!$C$10=2021,IF(G390="OK",SUM(B390:$B$673),0))</f>
        <v>0</v>
      </c>
      <c r="O390" s="37" t="b">
        <f>IF(MENU!$C$10=2020,IF(G390="OK",SUM(B390:$B$661,$B$680:$B$690),0))</f>
        <v>0</v>
      </c>
      <c r="P390" s="37" t="b">
        <f>IF(MENU!$C$10=2019,IF(G390="OK",SUM(B390:$B$649,$B$668:$B$690),0))</f>
        <v>0</v>
      </c>
      <c r="Q390">
        <f>IF(MENU!$C$10=2018,IF(G390="OK",SUM(B390:$B$637,$B$656:$B$690),0))</f>
        <v>0</v>
      </c>
      <c r="S390" t="e">
        <f>IF(AND(#REF!='Juros '!E390,#REF!='Juros '!F390),"OK","NÃO OK")</f>
        <v>#REF!</v>
      </c>
      <c r="T390" s="37" t="e">
        <f>IF(#REF!=2020,IF(S390="OK",SUM(B390:$B$661,$B$680:$B$690),0))</f>
        <v>#REF!</v>
      </c>
      <c r="V390" t="e">
        <f>IF(AND(#REF!='Juros '!E390,#REF!='Juros '!F390),"OK","NÃO OK")</f>
        <v>#REF!</v>
      </c>
      <c r="W390" s="37" t="e">
        <f>IF(#REF!=2020,IF(V390="OK",SUM($B390:B$661,$B$680:$B$690),0))</f>
        <v>#REF!</v>
      </c>
      <c r="Y390" t="e">
        <f>IF(AND(#REF!='Juros '!E390,#REF!='Juros '!F390),"OK","NÃO OK")</f>
        <v>#REF!</v>
      </c>
      <c r="Z390" s="37" t="e">
        <f>IF(#REF!=2020,IF(Y390="OK",SUM($B390:B$661,$B$680:$B$690),0))</f>
        <v>#REF!</v>
      </c>
    </row>
    <row r="391" spans="1:26">
      <c r="A391" s="31">
        <v>35400</v>
      </c>
      <c r="B391" s="32">
        <v>5.0000000000000001E-3</v>
      </c>
      <c r="C391">
        <f t="shared" si="24"/>
        <v>12</v>
      </c>
      <c r="D391">
        <f t="shared" si="25"/>
        <v>12</v>
      </c>
      <c r="E391" t="str">
        <f t="shared" si="26"/>
        <v>Dezembro</v>
      </c>
      <c r="F391">
        <f t="shared" si="27"/>
        <v>1996</v>
      </c>
      <c r="G391" t="str">
        <f>IF(AND(MENU!$AD$18='Juros '!E391,MENU!$AE$19='Juros '!F391),"OK","NÃO OK")</f>
        <v>NÃO OK</v>
      </c>
      <c r="H391" s="37" t="b">
        <f>IF(MENU!$C$10=2027,IF(G391="OK",SUM(B391:$B$690),0))</f>
        <v>0</v>
      </c>
      <c r="I391" s="37" t="b">
        <f>IF(MENU!$C$10=2026,IF(G391="OK",SUM(B391:$B$690),0))</f>
        <v>0</v>
      </c>
      <c r="J391" s="37" t="b">
        <f>IF(MENU!$C$10=2025,IF(G391="OK",SUM(B391:$B$690),0))</f>
        <v>0</v>
      </c>
      <c r="K391" s="37" t="b">
        <f>IF(MENU!$C$10=2024,IF(G391="OK",SUM(B391:$B$690),0))</f>
        <v>0</v>
      </c>
      <c r="L391" s="37" t="b">
        <f>IF(MENU!$C$10=2023,IF(G391="OK",SUM(B391:$B$690),0))</f>
        <v>0</v>
      </c>
      <c r="M391" s="37" t="b">
        <f>IF(MENU!$C$10=2022,IF(G391="OK",SUM(B391:$B$685),0))</f>
        <v>0</v>
      </c>
      <c r="N391" s="37" t="b">
        <f>IF(MENU!$C$10=2021,IF(G391="OK",SUM(B391:$B$673),0))</f>
        <v>0</v>
      </c>
      <c r="O391" s="37" t="b">
        <f>IF(MENU!$C$10=2020,IF(G391="OK",SUM(B391:$B$661,$B$680:$B$690),0))</f>
        <v>0</v>
      </c>
      <c r="P391" s="37" t="b">
        <f>IF(MENU!$C$10=2019,IF(G391="OK",SUM(B391:$B$649,$B$668:$B$690),0))</f>
        <v>0</v>
      </c>
      <c r="Q391">
        <f>IF(MENU!$C$10=2018,IF(G391="OK",SUM(B391:$B$637,$B$656:$B$690),0))</f>
        <v>0</v>
      </c>
      <c r="S391" t="e">
        <f>IF(AND(#REF!='Juros '!E391,#REF!='Juros '!F391),"OK","NÃO OK")</f>
        <v>#REF!</v>
      </c>
      <c r="T391" s="37" t="e">
        <f>IF(#REF!=2020,IF(S391="OK",SUM(B391:$B$661,$B$680:$B$690),0))</f>
        <v>#REF!</v>
      </c>
      <c r="V391" t="e">
        <f>IF(AND(#REF!='Juros '!E391,#REF!='Juros '!F391),"OK","NÃO OK")</f>
        <v>#REF!</v>
      </c>
      <c r="W391" s="37" t="e">
        <f>IF(#REF!=2020,IF(V391="OK",SUM($B391:B$661,$B$680:$B$690),0))</f>
        <v>#REF!</v>
      </c>
      <c r="Y391" t="e">
        <f>IF(AND(#REF!='Juros '!E391,#REF!='Juros '!F391),"OK","NÃO OK")</f>
        <v>#REF!</v>
      </c>
      <c r="Z391" s="37" t="e">
        <f>IF(#REF!=2020,IF(Y391="OK",SUM($B391:B$661,$B$680:$B$690),0))</f>
        <v>#REF!</v>
      </c>
    </row>
    <row r="392" spans="1:26">
      <c r="A392" s="31">
        <v>35431</v>
      </c>
      <c r="B392" s="32">
        <v>5.0000000000000001E-3</v>
      </c>
      <c r="C392">
        <f t="shared" si="24"/>
        <v>1</v>
      </c>
      <c r="D392">
        <f t="shared" si="25"/>
        <v>1</v>
      </c>
      <c r="E392" t="str">
        <f t="shared" si="26"/>
        <v>Janeiro</v>
      </c>
      <c r="F392">
        <f t="shared" si="27"/>
        <v>1997</v>
      </c>
      <c r="G392" t="str">
        <f>IF(AND(MENU!$AD$18='Juros '!E392,MENU!$AE$19='Juros '!F392),"OK","NÃO OK")</f>
        <v>NÃO OK</v>
      </c>
      <c r="H392" s="37" t="b">
        <f>IF(MENU!$C$10=2027,IF(G392="OK",SUM(B392:$B$690),0))</f>
        <v>0</v>
      </c>
      <c r="I392" s="37" t="b">
        <f>IF(MENU!$C$10=2026,IF(G392="OK",SUM(B392:$B$690),0))</f>
        <v>0</v>
      </c>
      <c r="J392" s="37" t="b">
        <f>IF(MENU!$C$10=2025,IF(G392="OK",SUM(B392:$B$690),0))</f>
        <v>0</v>
      </c>
      <c r="K392" s="37" t="b">
        <f>IF(MENU!$C$10=2024,IF(G392="OK",SUM(B392:$B$690),0))</f>
        <v>0</v>
      </c>
      <c r="L392" s="37" t="b">
        <f>IF(MENU!$C$10=2023,IF(G392="OK",SUM(B392:$B$690),0))</f>
        <v>0</v>
      </c>
      <c r="M392" s="37" t="b">
        <f>IF(MENU!$C$10=2022,IF(G392="OK",SUM(B392:$B$685),0))</f>
        <v>0</v>
      </c>
      <c r="N392" s="37" t="b">
        <f>IF(MENU!$C$10=2021,IF(G392="OK",SUM(B392:$B$673),0))</f>
        <v>0</v>
      </c>
      <c r="O392" s="37" t="b">
        <f>IF(MENU!$C$10=2020,IF(G392="OK",SUM(B392:$B$661,$B$680:$B$690),0))</f>
        <v>0</v>
      </c>
      <c r="P392" s="37" t="b">
        <f>IF(MENU!$C$10=2019,IF(G392="OK",SUM(B392:$B$649,$B$668:$B$690),0))</f>
        <v>0</v>
      </c>
      <c r="Q392">
        <f>IF(MENU!$C$10=2018,IF(G392="OK",SUM(B392:$B$637,$B$656:$B$690),0))</f>
        <v>0</v>
      </c>
      <c r="S392" t="e">
        <f>IF(AND(#REF!='Juros '!E392,#REF!='Juros '!F392),"OK","NÃO OK")</f>
        <v>#REF!</v>
      </c>
      <c r="T392" s="37" t="e">
        <f>IF(#REF!=2020,IF(S392="OK",SUM(B392:$B$661,$B$680:$B$690),0))</f>
        <v>#REF!</v>
      </c>
      <c r="V392" t="e">
        <f>IF(AND(#REF!='Juros '!E392,#REF!='Juros '!F392),"OK","NÃO OK")</f>
        <v>#REF!</v>
      </c>
      <c r="W392" s="37" t="e">
        <f>IF(#REF!=2020,IF(V392="OK",SUM($B392:B$661,$B$680:$B$690),0))</f>
        <v>#REF!</v>
      </c>
      <c r="Y392" t="e">
        <f>IF(AND(#REF!='Juros '!E392,#REF!='Juros '!F392),"OK","NÃO OK")</f>
        <v>#REF!</v>
      </c>
      <c r="Z392" s="37" t="e">
        <f>IF(#REF!=2020,IF(Y392="OK",SUM($B392:B$661,$B$680:$B$690),0))</f>
        <v>#REF!</v>
      </c>
    </row>
    <row r="393" spans="1:26">
      <c r="A393" s="31">
        <v>35462</v>
      </c>
      <c r="B393" s="32">
        <v>5.0000000000000001E-3</v>
      </c>
      <c r="C393">
        <f t="shared" si="24"/>
        <v>2</v>
      </c>
      <c r="D393">
        <f t="shared" si="25"/>
        <v>2</v>
      </c>
      <c r="E393" t="str">
        <f t="shared" si="26"/>
        <v>Fevereiro</v>
      </c>
      <c r="F393">
        <f t="shared" si="27"/>
        <v>1997</v>
      </c>
      <c r="G393" t="str">
        <f>IF(AND(MENU!$AD$18='Juros '!E393,MENU!$AE$19='Juros '!F393),"OK","NÃO OK")</f>
        <v>NÃO OK</v>
      </c>
      <c r="H393" s="37" t="b">
        <f>IF(MENU!$C$10=2027,IF(G393="OK",SUM(B393:$B$690),0))</f>
        <v>0</v>
      </c>
      <c r="I393" s="37" t="b">
        <f>IF(MENU!$C$10=2026,IF(G393="OK",SUM(B393:$B$690),0))</f>
        <v>0</v>
      </c>
      <c r="J393" s="37" t="b">
        <f>IF(MENU!$C$10=2025,IF(G393="OK",SUM(B393:$B$690),0))</f>
        <v>0</v>
      </c>
      <c r="K393" s="37" t="b">
        <f>IF(MENU!$C$10=2024,IF(G393="OK",SUM(B393:$B$690),0))</f>
        <v>0</v>
      </c>
      <c r="L393" s="37" t="b">
        <f>IF(MENU!$C$10=2023,IF(G393="OK",SUM(B393:$B$690),0))</f>
        <v>0</v>
      </c>
      <c r="M393" s="37" t="b">
        <f>IF(MENU!$C$10=2022,IF(G393="OK",SUM(B393:$B$685),0))</f>
        <v>0</v>
      </c>
      <c r="N393" s="37" t="b">
        <f>IF(MENU!$C$10=2021,IF(G393="OK",SUM(B393:$B$673),0))</f>
        <v>0</v>
      </c>
      <c r="O393" s="37" t="b">
        <f>IF(MENU!$C$10=2020,IF(G393="OK",SUM(B393:$B$661,$B$680:$B$690),0))</f>
        <v>0</v>
      </c>
      <c r="P393" s="37" t="b">
        <f>IF(MENU!$C$10=2019,IF(G393="OK",SUM(B393:$B$649,$B$668:$B$690),0))</f>
        <v>0</v>
      </c>
      <c r="Q393">
        <f>IF(MENU!$C$10=2018,IF(G393="OK",SUM(B393:$B$637,$B$656:$B$690),0))</f>
        <v>0</v>
      </c>
      <c r="S393" t="e">
        <f>IF(AND(#REF!='Juros '!E393,#REF!='Juros '!F393),"OK","NÃO OK")</f>
        <v>#REF!</v>
      </c>
      <c r="T393" s="37" t="e">
        <f>IF(#REF!=2020,IF(S393="OK",SUM(B393:$B$661,$B$680:$B$690),0))</f>
        <v>#REF!</v>
      </c>
      <c r="V393" t="e">
        <f>IF(AND(#REF!='Juros '!E393,#REF!='Juros '!F393),"OK","NÃO OK")</f>
        <v>#REF!</v>
      </c>
      <c r="W393" s="37" t="e">
        <f>IF(#REF!=2020,IF(V393="OK",SUM($B393:B$661,$B$680:$B$690),0))</f>
        <v>#REF!</v>
      </c>
      <c r="Y393" t="e">
        <f>IF(AND(#REF!='Juros '!E393,#REF!='Juros '!F393),"OK","NÃO OK")</f>
        <v>#REF!</v>
      </c>
      <c r="Z393" s="37" t="e">
        <f>IF(#REF!=2020,IF(Y393="OK",SUM($B393:B$661,$B$680:$B$690),0))</f>
        <v>#REF!</v>
      </c>
    </row>
    <row r="394" spans="1:26">
      <c r="A394" s="31">
        <v>35490</v>
      </c>
      <c r="B394" s="32">
        <v>5.0000000000000001E-3</v>
      </c>
      <c r="C394">
        <f t="shared" si="24"/>
        <v>3</v>
      </c>
      <c r="D394">
        <f t="shared" si="25"/>
        <v>3</v>
      </c>
      <c r="E394" t="str">
        <f t="shared" si="26"/>
        <v>Março</v>
      </c>
      <c r="F394">
        <f t="shared" si="27"/>
        <v>1997</v>
      </c>
      <c r="G394" t="str">
        <f>IF(AND(MENU!$AD$18='Juros '!E394,MENU!$AE$19='Juros '!F394),"OK","NÃO OK")</f>
        <v>NÃO OK</v>
      </c>
      <c r="H394" s="37" t="b">
        <f>IF(MENU!$C$10=2027,IF(G394="OK",SUM(B394:$B$690),0))</f>
        <v>0</v>
      </c>
      <c r="I394" s="37" t="b">
        <f>IF(MENU!$C$10=2026,IF(G394="OK",SUM(B394:$B$690),0))</f>
        <v>0</v>
      </c>
      <c r="J394" s="37" t="b">
        <f>IF(MENU!$C$10=2025,IF(G394="OK",SUM(B394:$B$690),0))</f>
        <v>0</v>
      </c>
      <c r="K394" s="37" t="b">
        <f>IF(MENU!$C$10=2024,IF(G394="OK",SUM(B394:$B$690),0))</f>
        <v>0</v>
      </c>
      <c r="L394" s="37" t="b">
        <f>IF(MENU!$C$10=2023,IF(G394="OK",SUM(B394:$B$690),0))</f>
        <v>0</v>
      </c>
      <c r="M394" s="37" t="b">
        <f>IF(MENU!$C$10=2022,IF(G394="OK",SUM(B394:$B$685),0))</f>
        <v>0</v>
      </c>
      <c r="N394" s="37" t="b">
        <f>IF(MENU!$C$10=2021,IF(G394="OK",SUM(B394:$B$673),0))</f>
        <v>0</v>
      </c>
      <c r="O394" s="37" t="b">
        <f>IF(MENU!$C$10=2020,IF(G394="OK",SUM(B394:$B$661,$B$680:$B$690),0))</f>
        <v>0</v>
      </c>
      <c r="P394" s="37" t="b">
        <f>IF(MENU!$C$10=2019,IF(G394="OK",SUM(B394:$B$649,$B$668:$B$690),0))</f>
        <v>0</v>
      </c>
      <c r="Q394">
        <f>IF(MENU!$C$10=2018,IF(G394="OK",SUM(B394:$B$637,$B$656:$B$690),0))</f>
        <v>0</v>
      </c>
      <c r="S394" t="e">
        <f>IF(AND(#REF!='Juros '!E394,#REF!='Juros '!F394),"OK","NÃO OK")</f>
        <v>#REF!</v>
      </c>
      <c r="T394" s="37" t="e">
        <f>IF(#REF!=2020,IF(S394="OK",SUM(B394:$B$661,$B$680:$B$690),0))</f>
        <v>#REF!</v>
      </c>
      <c r="V394" t="e">
        <f>IF(AND(#REF!='Juros '!E394,#REF!='Juros '!F394),"OK","NÃO OK")</f>
        <v>#REF!</v>
      </c>
      <c r="W394" s="37" t="e">
        <f>IF(#REF!=2020,IF(V394="OK",SUM($B394:B$661,$B$680:$B$690),0))</f>
        <v>#REF!</v>
      </c>
      <c r="Y394" t="e">
        <f>IF(AND(#REF!='Juros '!E394,#REF!='Juros '!F394),"OK","NÃO OK")</f>
        <v>#REF!</v>
      </c>
      <c r="Z394" s="37" t="e">
        <f>IF(#REF!=2020,IF(Y394="OK",SUM($B394:B$661,$B$680:$B$690),0))</f>
        <v>#REF!</v>
      </c>
    </row>
    <row r="395" spans="1:26">
      <c r="A395" s="31">
        <v>35521</v>
      </c>
      <c r="B395" s="32">
        <v>5.0000000000000001E-3</v>
      </c>
      <c r="C395">
        <f t="shared" si="24"/>
        <v>4</v>
      </c>
      <c r="D395">
        <f t="shared" si="25"/>
        <v>4</v>
      </c>
      <c r="E395" t="str">
        <f t="shared" si="26"/>
        <v>Abril</v>
      </c>
      <c r="F395">
        <f t="shared" si="27"/>
        <v>1997</v>
      </c>
      <c r="G395" t="str">
        <f>IF(AND(MENU!$AD$18='Juros '!E395,MENU!$AE$19='Juros '!F395),"OK","NÃO OK")</f>
        <v>NÃO OK</v>
      </c>
      <c r="H395" s="37" t="b">
        <f>IF(MENU!$C$10=2027,IF(G395="OK",SUM(B395:$B$690),0))</f>
        <v>0</v>
      </c>
      <c r="I395" s="37" t="b">
        <f>IF(MENU!$C$10=2026,IF(G395="OK",SUM(B395:$B$690),0))</f>
        <v>0</v>
      </c>
      <c r="J395" s="37" t="b">
        <f>IF(MENU!$C$10=2025,IF(G395="OK",SUM(B395:$B$690),0))</f>
        <v>0</v>
      </c>
      <c r="K395" s="37" t="b">
        <f>IF(MENU!$C$10=2024,IF(G395="OK",SUM(B395:$B$690),0))</f>
        <v>0</v>
      </c>
      <c r="L395" s="37" t="b">
        <f>IF(MENU!$C$10=2023,IF(G395="OK",SUM(B395:$B$690),0))</f>
        <v>0</v>
      </c>
      <c r="M395" s="37" t="b">
        <f>IF(MENU!$C$10=2022,IF(G395="OK",SUM(B395:$B$685),0))</f>
        <v>0</v>
      </c>
      <c r="N395" s="37" t="b">
        <f>IF(MENU!$C$10=2021,IF(G395="OK",SUM(B395:$B$673),0))</f>
        <v>0</v>
      </c>
      <c r="O395" s="37" t="b">
        <f>IF(MENU!$C$10=2020,IF(G395="OK",SUM(B395:$B$661,$B$680:$B$690),0))</f>
        <v>0</v>
      </c>
      <c r="P395" s="37" t="b">
        <f>IF(MENU!$C$10=2019,IF(G395="OK",SUM(B395:$B$649,$B$668:$B$690),0))</f>
        <v>0</v>
      </c>
      <c r="Q395">
        <f>IF(MENU!$C$10=2018,IF(G395="OK",SUM(B395:$B$637,$B$656:$B$690),0))</f>
        <v>0</v>
      </c>
      <c r="S395" t="e">
        <f>IF(AND(#REF!='Juros '!E395,#REF!='Juros '!F395),"OK","NÃO OK")</f>
        <v>#REF!</v>
      </c>
      <c r="T395" s="37" t="e">
        <f>IF(#REF!=2020,IF(S395="OK",SUM(B395:$B$661,$B$680:$B$690),0))</f>
        <v>#REF!</v>
      </c>
      <c r="V395" t="e">
        <f>IF(AND(#REF!='Juros '!E395,#REF!='Juros '!F395),"OK","NÃO OK")</f>
        <v>#REF!</v>
      </c>
      <c r="W395" s="37" t="e">
        <f>IF(#REF!=2020,IF(V395="OK",SUM($B395:B$661,$B$680:$B$690),0))</f>
        <v>#REF!</v>
      </c>
      <c r="Y395" t="e">
        <f>IF(AND(#REF!='Juros '!E395,#REF!='Juros '!F395),"OK","NÃO OK")</f>
        <v>#REF!</v>
      </c>
      <c r="Z395" s="37" t="e">
        <f>IF(#REF!=2020,IF(Y395="OK",SUM($B395:B$661,$B$680:$B$690),0))</f>
        <v>#REF!</v>
      </c>
    </row>
    <row r="396" spans="1:26">
      <c r="A396" s="31">
        <v>35551</v>
      </c>
      <c r="B396" s="32">
        <v>5.0000000000000001E-3</v>
      </c>
      <c r="C396">
        <f t="shared" si="24"/>
        <v>5</v>
      </c>
      <c r="D396">
        <f t="shared" si="25"/>
        <v>5</v>
      </c>
      <c r="E396" t="str">
        <f t="shared" si="26"/>
        <v>Maio</v>
      </c>
      <c r="F396">
        <f t="shared" si="27"/>
        <v>1997</v>
      </c>
      <c r="G396" t="str">
        <f>IF(AND(MENU!$AD$18='Juros '!E396,MENU!$AE$19='Juros '!F396),"OK","NÃO OK")</f>
        <v>NÃO OK</v>
      </c>
      <c r="H396" s="37" t="b">
        <f>IF(MENU!$C$10=2027,IF(G396="OK",SUM(B396:$B$690),0))</f>
        <v>0</v>
      </c>
      <c r="I396" s="37" t="b">
        <f>IF(MENU!$C$10=2026,IF(G396="OK",SUM(B396:$B$690),0))</f>
        <v>0</v>
      </c>
      <c r="J396" s="37" t="b">
        <f>IF(MENU!$C$10=2025,IF(G396="OK",SUM(B396:$B$690),0))</f>
        <v>0</v>
      </c>
      <c r="K396" s="37" t="b">
        <f>IF(MENU!$C$10=2024,IF(G396="OK",SUM(B396:$B$690),0))</f>
        <v>0</v>
      </c>
      <c r="L396" s="37" t="b">
        <f>IF(MENU!$C$10=2023,IF(G396="OK",SUM(B396:$B$690),0))</f>
        <v>0</v>
      </c>
      <c r="M396" s="37" t="b">
        <f>IF(MENU!$C$10=2022,IF(G396="OK",SUM(B396:$B$685),0))</f>
        <v>0</v>
      </c>
      <c r="N396" s="37" t="b">
        <f>IF(MENU!$C$10=2021,IF(G396="OK",SUM(B396:$B$673),0))</f>
        <v>0</v>
      </c>
      <c r="O396" s="37" t="b">
        <f>IF(MENU!$C$10=2020,IF(G396="OK",SUM(B396:$B$661,$B$680:$B$690),0))</f>
        <v>0</v>
      </c>
      <c r="P396" s="37" t="b">
        <f>IF(MENU!$C$10=2019,IF(G396="OK",SUM(B396:$B$649,$B$668:$B$690),0))</f>
        <v>0</v>
      </c>
      <c r="Q396">
        <f>IF(MENU!$C$10=2018,IF(G396="OK",SUM(B396:$B$637,$B$656:$B$690),0))</f>
        <v>0</v>
      </c>
      <c r="S396" t="e">
        <f>IF(AND(#REF!='Juros '!E396,#REF!='Juros '!F396),"OK","NÃO OK")</f>
        <v>#REF!</v>
      </c>
      <c r="T396" s="37" t="e">
        <f>IF(#REF!=2020,IF(S396="OK",SUM(B396:$B$661,$B$680:$B$690),0))</f>
        <v>#REF!</v>
      </c>
      <c r="V396" t="e">
        <f>IF(AND(#REF!='Juros '!E396,#REF!='Juros '!F396),"OK","NÃO OK")</f>
        <v>#REF!</v>
      </c>
      <c r="W396" s="37" t="e">
        <f>IF(#REF!=2020,IF(V396="OK",SUM($B396:B$661,$B$680:$B$690),0))</f>
        <v>#REF!</v>
      </c>
      <c r="Y396" t="e">
        <f>IF(AND(#REF!='Juros '!E396,#REF!='Juros '!F396),"OK","NÃO OK")</f>
        <v>#REF!</v>
      </c>
      <c r="Z396" s="37" t="e">
        <f>IF(#REF!=2020,IF(Y396="OK",SUM($B396:B$661,$B$680:$B$690),0))</f>
        <v>#REF!</v>
      </c>
    </row>
    <row r="397" spans="1:26">
      <c r="A397" s="31">
        <v>35582</v>
      </c>
      <c r="B397" s="32">
        <v>5.0000000000000001E-3</v>
      </c>
      <c r="C397">
        <f t="shared" si="24"/>
        <v>6</v>
      </c>
      <c r="D397">
        <f t="shared" si="25"/>
        <v>6</v>
      </c>
      <c r="E397" t="str">
        <f t="shared" si="26"/>
        <v>Junho</v>
      </c>
      <c r="F397">
        <f t="shared" si="27"/>
        <v>1997</v>
      </c>
      <c r="G397" t="str">
        <f>IF(AND(MENU!$AD$18='Juros '!E397,MENU!$AE$19='Juros '!F397),"OK","NÃO OK")</f>
        <v>NÃO OK</v>
      </c>
      <c r="H397" s="37" t="b">
        <f>IF(MENU!$C$10=2027,IF(G397="OK",SUM(B397:$B$690),0))</f>
        <v>0</v>
      </c>
      <c r="I397" s="37" t="b">
        <f>IF(MENU!$C$10=2026,IF(G397="OK",SUM(B397:$B$690),0))</f>
        <v>0</v>
      </c>
      <c r="J397" s="37" t="b">
        <f>IF(MENU!$C$10=2025,IF(G397="OK",SUM(B397:$B$690),0))</f>
        <v>0</v>
      </c>
      <c r="K397" s="37" t="b">
        <f>IF(MENU!$C$10=2024,IF(G397="OK",SUM(B397:$B$690),0))</f>
        <v>0</v>
      </c>
      <c r="L397" s="37" t="b">
        <f>IF(MENU!$C$10=2023,IF(G397="OK",SUM(B397:$B$690),0))</f>
        <v>0</v>
      </c>
      <c r="M397" s="37" t="b">
        <f>IF(MENU!$C$10=2022,IF(G397="OK",SUM(B397:$B$685),0))</f>
        <v>0</v>
      </c>
      <c r="N397" s="37" t="b">
        <f>IF(MENU!$C$10=2021,IF(G397="OK",SUM(B397:$B$673),0))</f>
        <v>0</v>
      </c>
      <c r="O397" s="37" t="b">
        <f>IF(MENU!$C$10=2020,IF(G397="OK",SUM(B397:$B$661,$B$680:$B$690),0))</f>
        <v>0</v>
      </c>
      <c r="P397" s="37" t="b">
        <f>IF(MENU!$C$10=2019,IF(G397="OK",SUM(B397:$B$649,$B$668:$B$690),0))</f>
        <v>0</v>
      </c>
      <c r="Q397">
        <f>IF(MENU!$C$10=2018,IF(G397="OK",SUM(B397:$B$637,$B$656:$B$690),0))</f>
        <v>0</v>
      </c>
      <c r="S397" t="e">
        <f>IF(AND(#REF!='Juros '!E397,#REF!='Juros '!F397),"OK","NÃO OK")</f>
        <v>#REF!</v>
      </c>
      <c r="T397" s="37" t="e">
        <f>IF(#REF!=2020,IF(S397="OK",SUM(B397:$B$661,$B$680:$B$690),0))</f>
        <v>#REF!</v>
      </c>
      <c r="V397" t="e">
        <f>IF(AND(#REF!='Juros '!E397,#REF!='Juros '!F397),"OK","NÃO OK")</f>
        <v>#REF!</v>
      </c>
      <c r="W397" s="37" t="e">
        <f>IF(#REF!=2020,IF(V397="OK",SUM($B397:B$661,$B$680:$B$690),0))</f>
        <v>#REF!</v>
      </c>
      <c r="Y397" t="e">
        <f>IF(AND(#REF!='Juros '!E397,#REF!='Juros '!F397),"OK","NÃO OK")</f>
        <v>#REF!</v>
      </c>
      <c r="Z397" s="37" t="e">
        <f>IF(#REF!=2020,IF(Y397="OK",SUM($B397:B$661,$B$680:$B$690),0))</f>
        <v>#REF!</v>
      </c>
    </row>
    <row r="398" spans="1:26">
      <c r="A398" s="31">
        <v>35612</v>
      </c>
      <c r="B398" s="32">
        <v>5.0000000000000001E-3</v>
      </c>
      <c r="C398">
        <f t="shared" si="24"/>
        <v>7</v>
      </c>
      <c r="D398">
        <f t="shared" si="25"/>
        <v>7</v>
      </c>
      <c r="E398" t="str">
        <f t="shared" si="26"/>
        <v>Julho</v>
      </c>
      <c r="F398">
        <f t="shared" si="27"/>
        <v>1997</v>
      </c>
      <c r="G398" t="str">
        <f>IF(AND(MENU!$AD$18='Juros '!E398,MENU!$AE$19='Juros '!F398),"OK","NÃO OK")</f>
        <v>NÃO OK</v>
      </c>
      <c r="H398" s="37" t="b">
        <f>IF(MENU!$C$10=2027,IF(G398="OK",SUM(B398:$B$690),0))</f>
        <v>0</v>
      </c>
      <c r="I398" s="37" t="b">
        <f>IF(MENU!$C$10=2026,IF(G398="OK",SUM(B398:$B$690),0))</f>
        <v>0</v>
      </c>
      <c r="J398" s="37" t="b">
        <f>IF(MENU!$C$10=2025,IF(G398="OK",SUM(B398:$B$690),0))</f>
        <v>0</v>
      </c>
      <c r="K398" s="37" t="b">
        <f>IF(MENU!$C$10=2024,IF(G398="OK",SUM(B398:$B$690),0))</f>
        <v>0</v>
      </c>
      <c r="L398" s="37" t="b">
        <f>IF(MENU!$C$10=2023,IF(G398="OK",SUM(B398:$B$690),0))</f>
        <v>0</v>
      </c>
      <c r="M398" s="37" t="b">
        <f>IF(MENU!$C$10=2022,IF(G398="OK",SUM(B398:$B$685),0))</f>
        <v>0</v>
      </c>
      <c r="N398" s="37" t="b">
        <f>IF(MENU!$C$10=2021,IF(G398="OK",SUM(B398:$B$673),0))</f>
        <v>0</v>
      </c>
      <c r="O398" s="37" t="b">
        <f>IF(MENU!$C$10=2020,IF(G398="OK",SUM(B398:$B$661,$B$680:$B$690),0))</f>
        <v>0</v>
      </c>
      <c r="P398" s="37" t="b">
        <f>IF(MENU!$C$10=2019,IF(G398="OK",SUM(B398:$B$649,$B$668:$B$690),0))</f>
        <v>0</v>
      </c>
      <c r="Q398">
        <f>IF(MENU!$C$10=2018,IF(G398="OK",SUM(B398:$B$637,$B$656:$B$690),0))</f>
        <v>0</v>
      </c>
      <c r="S398" t="e">
        <f>IF(AND(#REF!='Juros '!E398,#REF!='Juros '!F398),"OK","NÃO OK")</f>
        <v>#REF!</v>
      </c>
      <c r="T398" s="37" t="e">
        <f>IF(#REF!=2020,IF(S398="OK",SUM(B398:$B$661,$B$680:$B$690),0))</f>
        <v>#REF!</v>
      </c>
      <c r="V398" t="e">
        <f>IF(AND(#REF!='Juros '!E398,#REF!='Juros '!F398),"OK","NÃO OK")</f>
        <v>#REF!</v>
      </c>
      <c r="W398" s="37" t="e">
        <f>IF(#REF!=2020,IF(V398="OK",SUM($B398:B$661,$B$680:$B$690),0))</f>
        <v>#REF!</v>
      </c>
      <c r="Y398" t="e">
        <f>IF(AND(#REF!='Juros '!E398,#REF!='Juros '!F398),"OK","NÃO OK")</f>
        <v>#REF!</v>
      </c>
      <c r="Z398" s="37" t="e">
        <f>IF(#REF!=2020,IF(Y398="OK",SUM($B398:B$661,$B$680:$B$690),0))</f>
        <v>#REF!</v>
      </c>
    </row>
    <row r="399" spans="1:26">
      <c r="A399" s="31">
        <v>35643</v>
      </c>
      <c r="B399" s="32">
        <v>5.0000000000000001E-3</v>
      </c>
      <c r="C399">
        <f t="shared" si="24"/>
        <v>8</v>
      </c>
      <c r="D399">
        <f t="shared" si="25"/>
        <v>8</v>
      </c>
      <c r="E399" t="str">
        <f t="shared" si="26"/>
        <v>Agosto</v>
      </c>
      <c r="F399">
        <f t="shared" si="27"/>
        <v>1997</v>
      </c>
      <c r="G399" t="str">
        <f>IF(AND(MENU!$AD$18='Juros '!E399,MENU!$AE$19='Juros '!F399),"OK","NÃO OK")</f>
        <v>NÃO OK</v>
      </c>
      <c r="H399" s="37" t="b">
        <f>IF(MENU!$C$10=2027,IF(G399="OK",SUM(B399:$B$690),0))</f>
        <v>0</v>
      </c>
      <c r="I399" s="37" t="b">
        <f>IF(MENU!$C$10=2026,IF(G399="OK",SUM(B399:$B$690),0))</f>
        <v>0</v>
      </c>
      <c r="J399" s="37" t="b">
        <f>IF(MENU!$C$10=2025,IF(G399="OK",SUM(B399:$B$690),0))</f>
        <v>0</v>
      </c>
      <c r="K399" s="37" t="b">
        <f>IF(MENU!$C$10=2024,IF(G399="OK",SUM(B399:$B$690),0))</f>
        <v>0</v>
      </c>
      <c r="L399" s="37" t="b">
        <f>IF(MENU!$C$10=2023,IF(G399="OK",SUM(B399:$B$690),0))</f>
        <v>0</v>
      </c>
      <c r="M399" s="37" t="b">
        <f>IF(MENU!$C$10=2022,IF(G399="OK",SUM(B399:$B$685),0))</f>
        <v>0</v>
      </c>
      <c r="N399" s="37" t="b">
        <f>IF(MENU!$C$10=2021,IF(G399="OK",SUM(B399:$B$673),0))</f>
        <v>0</v>
      </c>
      <c r="O399" s="37" t="b">
        <f>IF(MENU!$C$10=2020,IF(G399="OK",SUM(B399:$B$661,$B$680:$B$690),0))</f>
        <v>0</v>
      </c>
      <c r="P399" s="37" t="b">
        <f>IF(MENU!$C$10=2019,IF(G399="OK",SUM(B399:$B$649,$B$668:$B$690),0))</f>
        <v>0</v>
      </c>
      <c r="Q399">
        <f>IF(MENU!$C$10=2018,IF(G399="OK",SUM(B399:$B$637,$B$656:$B$690),0))</f>
        <v>0</v>
      </c>
      <c r="S399" t="e">
        <f>IF(AND(#REF!='Juros '!E399,#REF!='Juros '!F399),"OK","NÃO OK")</f>
        <v>#REF!</v>
      </c>
      <c r="T399" s="37" t="e">
        <f>IF(#REF!=2020,IF(S399="OK",SUM(B399:$B$661,$B$680:$B$690),0))</f>
        <v>#REF!</v>
      </c>
      <c r="V399" t="e">
        <f>IF(AND(#REF!='Juros '!E399,#REF!='Juros '!F399),"OK","NÃO OK")</f>
        <v>#REF!</v>
      </c>
      <c r="W399" s="37" t="e">
        <f>IF(#REF!=2020,IF(V399="OK",SUM($B399:B$661,$B$680:$B$690),0))</f>
        <v>#REF!</v>
      </c>
      <c r="Y399" t="e">
        <f>IF(AND(#REF!='Juros '!E399,#REF!='Juros '!F399),"OK","NÃO OK")</f>
        <v>#REF!</v>
      </c>
      <c r="Z399" s="37" t="e">
        <f>IF(#REF!=2020,IF(Y399="OK",SUM($B399:B$661,$B$680:$B$690),0))</f>
        <v>#REF!</v>
      </c>
    </row>
    <row r="400" spans="1:26">
      <c r="A400" s="31">
        <v>35674</v>
      </c>
      <c r="B400" s="32">
        <v>5.0000000000000001E-3</v>
      </c>
      <c r="C400">
        <f t="shared" si="24"/>
        <v>9</v>
      </c>
      <c r="D400">
        <f t="shared" si="25"/>
        <v>9</v>
      </c>
      <c r="E400" t="str">
        <f t="shared" si="26"/>
        <v>Setembro</v>
      </c>
      <c r="F400">
        <f t="shared" si="27"/>
        <v>1997</v>
      </c>
      <c r="G400" t="str">
        <f>IF(AND(MENU!$AD$18='Juros '!E400,MENU!$AE$19='Juros '!F400),"OK","NÃO OK")</f>
        <v>NÃO OK</v>
      </c>
      <c r="H400" s="37" t="b">
        <f>IF(MENU!$C$10=2027,IF(G400="OK",SUM(B400:$B$690),0))</f>
        <v>0</v>
      </c>
      <c r="I400" s="37" t="b">
        <f>IF(MENU!$C$10=2026,IF(G400="OK",SUM(B400:$B$690),0))</f>
        <v>0</v>
      </c>
      <c r="J400" s="37" t="b">
        <f>IF(MENU!$C$10=2025,IF(G400="OK",SUM(B400:$B$690),0))</f>
        <v>0</v>
      </c>
      <c r="K400" s="37" t="b">
        <f>IF(MENU!$C$10=2024,IF(G400="OK",SUM(B400:$B$690),0))</f>
        <v>0</v>
      </c>
      <c r="L400" s="37" t="b">
        <f>IF(MENU!$C$10=2023,IF(G400="OK",SUM(B400:$B$690),0))</f>
        <v>0</v>
      </c>
      <c r="M400" s="37" t="b">
        <f>IF(MENU!$C$10=2022,IF(G400="OK",SUM(B400:$B$685),0))</f>
        <v>0</v>
      </c>
      <c r="N400" s="37" t="b">
        <f>IF(MENU!$C$10=2021,IF(G400="OK",SUM(B400:$B$673),0))</f>
        <v>0</v>
      </c>
      <c r="O400" s="37" t="b">
        <f>IF(MENU!$C$10=2020,IF(G400="OK",SUM(B400:$B$661,$B$680:$B$690),0))</f>
        <v>0</v>
      </c>
      <c r="P400" s="37" t="b">
        <f>IF(MENU!$C$10=2019,IF(G400="OK",SUM(B400:$B$649,$B$668:$B$690),0))</f>
        <v>0</v>
      </c>
      <c r="Q400">
        <f>IF(MENU!$C$10=2018,IF(G400="OK",SUM(B400:$B$637,$B$656:$B$690),0))</f>
        <v>0</v>
      </c>
      <c r="S400" t="e">
        <f>IF(AND(#REF!='Juros '!E400,#REF!='Juros '!F400),"OK","NÃO OK")</f>
        <v>#REF!</v>
      </c>
      <c r="T400" s="37" t="e">
        <f>IF(#REF!=2020,IF(S400="OK",SUM(B400:$B$661,$B$680:$B$690),0))</f>
        <v>#REF!</v>
      </c>
      <c r="V400" t="e">
        <f>IF(AND(#REF!='Juros '!E400,#REF!='Juros '!F400),"OK","NÃO OK")</f>
        <v>#REF!</v>
      </c>
      <c r="W400" s="37" t="e">
        <f>IF(#REF!=2020,IF(V400="OK",SUM($B400:B$661,$B$680:$B$690),0))</f>
        <v>#REF!</v>
      </c>
      <c r="Y400" t="e">
        <f>IF(AND(#REF!='Juros '!E400,#REF!='Juros '!F400),"OK","NÃO OK")</f>
        <v>#REF!</v>
      </c>
      <c r="Z400" s="37" t="e">
        <f>IF(#REF!=2020,IF(Y400="OK",SUM($B400:B$661,$B$680:$B$690),0))</f>
        <v>#REF!</v>
      </c>
    </row>
    <row r="401" spans="1:26">
      <c r="A401" s="31">
        <v>35704</v>
      </c>
      <c r="B401" s="32">
        <v>5.0000000000000001E-3</v>
      </c>
      <c r="C401">
        <f t="shared" si="24"/>
        <v>10</v>
      </c>
      <c r="D401">
        <f t="shared" si="25"/>
        <v>10</v>
      </c>
      <c r="E401" t="str">
        <f t="shared" si="26"/>
        <v>Outubro</v>
      </c>
      <c r="F401">
        <f t="shared" si="27"/>
        <v>1997</v>
      </c>
      <c r="G401" t="str">
        <f>IF(AND(MENU!$AD$18='Juros '!E401,MENU!$AE$19='Juros '!F401),"OK","NÃO OK")</f>
        <v>NÃO OK</v>
      </c>
      <c r="H401" s="37" t="b">
        <f>IF(MENU!$C$10=2027,IF(G401="OK",SUM(B401:$B$690),0))</f>
        <v>0</v>
      </c>
      <c r="I401" s="37" t="b">
        <f>IF(MENU!$C$10=2026,IF(G401="OK",SUM(B401:$B$690),0))</f>
        <v>0</v>
      </c>
      <c r="J401" s="37" t="b">
        <f>IF(MENU!$C$10=2025,IF(G401="OK",SUM(B401:$B$690),0))</f>
        <v>0</v>
      </c>
      <c r="K401" s="37" t="b">
        <f>IF(MENU!$C$10=2024,IF(G401="OK",SUM(B401:$B$690),0))</f>
        <v>0</v>
      </c>
      <c r="L401" s="37" t="b">
        <f>IF(MENU!$C$10=2023,IF(G401="OK",SUM(B401:$B$690),0))</f>
        <v>0</v>
      </c>
      <c r="M401" s="37" t="b">
        <f>IF(MENU!$C$10=2022,IF(G401="OK",SUM(B401:$B$685),0))</f>
        <v>0</v>
      </c>
      <c r="N401" s="37" t="b">
        <f>IF(MENU!$C$10=2021,IF(G401="OK",SUM(B401:$B$673),0))</f>
        <v>0</v>
      </c>
      <c r="O401" s="37" t="b">
        <f>IF(MENU!$C$10=2020,IF(G401="OK",SUM(B401:$B$661,$B$680:$B$690),0))</f>
        <v>0</v>
      </c>
      <c r="P401" s="37" t="b">
        <f>IF(MENU!$C$10=2019,IF(G401="OK",SUM(B401:$B$649,$B$668:$B$690),0))</f>
        <v>0</v>
      </c>
      <c r="Q401">
        <f>IF(MENU!$C$10=2018,IF(G401="OK",SUM(B401:$B$637,$B$656:$B$690),0))</f>
        <v>0</v>
      </c>
      <c r="S401" t="e">
        <f>IF(AND(#REF!='Juros '!E401,#REF!='Juros '!F401),"OK","NÃO OK")</f>
        <v>#REF!</v>
      </c>
      <c r="T401" s="37" t="e">
        <f>IF(#REF!=2020,IF(S401="OK",SUM(B401:$B$661,$B$680:$B$690),0))</f>
        <v>#REF!</v>
      </c>
      <c r="V401" t="e">
        <f>IF(AND(#REF!='Juros '!E401,#REF!='Juros '!F401),"OK","NÃO OK")</f>
        <v>#REF!</v>
      </c>
      <c r="W401" s="37" t="e">
        <f>IF(#REF!=2020,IF(V401="OK",SUM($B401:B$661,$B$680:$B$690),0))</f>
        <v>#REF!</v>
      </c>
      <c r="Y401" t="e">
        <f>IF(AND(#REF!='Juros '!E401,#REF!='Juros '!F401),"OK","NÃO OK")</f>
        <v>#REF!</v>
      </c>
      <c r="Z401" s="37" t="e">
        <f>IF(#REF!=2020,IF(Y401="OK",SUM($B401:B$661,$B$680:$B$690),0))</f>
        <v>#REF!</v>
      </c>
    </row>
    <row r="402" spans="1:26">
      <c r="A402" s="31">
        <v>35735</v>
      </c>
      <c r="B402" s="32">
        <v>5.0000000000000001E-3</v>
      </c>
      <c r="C402">
        <f t="shared" si="24"/>
        <v>11</v>
      </c>
      <c r="D402">
        <f t="shared" si="25"/>
        <v>11</v>
      </c>
      <c r="E402" t="str">
        <f t="shared" si="26"/>
        <v>Novembro</v>
      </c>
      <c r="F402">
        <f t="shared" si="27"/>
        <v>1997</v>
      </c>
      <c r="G402" t="str">
        <f>IF(AND(MENU!$AD$18='Juros '!E402,MENU!$AE$19='Juros '!F402),"OK","NÃO OK")</f>
        <v>NÃO OK</v>
      </c>
      <c r="H402" s="37" t="b">
        <f>IF(MENU!$C$10=2027,IF(G402="OK",SUM(B402:$B$690),0))</f>
        <v>0</v>
      </c>
      <c r="I402" s="37" t="b">
        <f>IF(MENU!$C$10=2026,IF(G402="OK",SUM(B402:$B$690),0))</f>
        <v>0</v>
      </c>
      <c r="J402" s="37" t="b">
        <f>IF(MENU!$C$10=2025,IF(G402="OK",SUM(B402:$B$690),0))</f>
        <v>0</v>
      </c>
      <c r="K402" s="37" t="b">
        <f>IF(MENU!$C$10=2024,IF(G402="OK",SUM(B402:$B$690),0))</f>
        <v>0</v>
      </c>
      <c r="L402" s="37" t="b">
        <f>IF(MENU!$C$10=2023,IF(G402="OK",SUM(B402:$B$690),0))</f>
        <v>0</v>
      </c>
      <c r="M402" s="37" t="b">
        <f>IF(MENU!$C$10=2022,IF(G402="OK",SUM(B402:$B$685),0))</f>
        <v>0</v>
      </c>
      <c r="N402" s="37" t="b">
        <f>IF(MENU!$C$10=2021,IF(G402="OK",SUM(B402:$B$673),0))</f>
        <v>0</v>
      </c>
      <c r="O402" s="37" t="b">
        <f>IF(MENU!$C$10=2020,IF(G402="OK",SUM(B402:$B$661,$B$680:$B$690),0))</f>
        <v>0</v>
      </c>
      <c r="P402" s="37" t="b">
        <f>IF(MENU!$C$10=2019,IF(G402="OK",SUM(B402:$B$649,$B$668:$B$690),0))</f>
        <v>0</v>
      </c>
      <c r="Q402">
        <f>IF(MENU!$C$10=2018,IF(G402="OK",SUM(B402:$B$637,$B$656:$B$690),0))</f>
        <v>0</v>
      </c>
      <c r="S402" t="e">
        <f>IF(AND(#REF!='Juros '!E402,#REF!='Juros '!F402),"OK","NÃO OK")</f>
        <v>#REF!</v>
      </c>
      <c r="T402" s="37" t="e">
        <f>IF(#REF!=2020,IF(S402="OK",SUM(B402:$B$661,$B$680:$B$690),0))</f>
        <v>#REF!</v>
      </c>
      <c r="V402" t="e">
        <f>IF(AND(#REF!='Juros '!E402,#REF!='Juros '!F402),"OK","NÃO OK")</f>
        <v>#REF!</v>
      </c>
      <c r="W402" s="37" t="e">
        <f>IF(#REF!=2020,IF(V402="OK",SUM($B402:B$661,$B$680:$B$690),0))</f>
        <v>#REF!</v>
      </c>
      <c r="Y402" t="e">
        <f>IF(AND(#REF!='Juros '!E402,#REF!='Juros '!F402),"OK","NÃO OK")</f>
        <v>#REF!</v>
      </c>
      <c r="Z402" s="37" t="e">
        <f>IF(#REF!=2020,IF(Y402="OK",SUM($B402:B$661,$B$680:$B$690),0))</f>
        <v>#REF!</v>
      </c>
    </row>
    <row r="403" spans="1:26">
      <c r="A403" s="31">
        <v>35765</v>
      </c>
      <c r="B403" s="32">
        <v>5.0000000000000001E-3</v>
      </c>
      <c r="C403">
        <f t="shared" si="24"/>
        <v>12</v>
      </c>
      <c r="D403">
        <f t="shared" si="25"/>
        <v>12</v>
      </c>
      <c r="E403" t="str">
        <f t="shared" si="26"/>
        <v>Dezembro</v>
      </c>
      <c r="F403">
        <f t="shared" si="27"/>
        <v>1997</v>
      </c>
      <c r="G403" t="str">
        <f>IF(AND(MENU!$AD$18='Juros '!E403,MENU!$AE$19='Juros '!F403),"OK","NÃO OK")</f>
        <v>NÃO OK</v>
      </c>
      <c r="H403" s="37" t="b">
        <f>IF(MENU!$C$10=2027,IF(G403="OK",SUM(B403:$B$690),0))</f>
        <v>0</v>
      </c>
      <c r="I403" s="37" t="b">
        <f>IF(MENU!$C$10=2026,IF(G403="OK",SUM(B403:$B$690),0))</f>
        <v>0</v>
      </c>
      <c r="J403" s="37" t="b">
        <f>IF(MENU!$C$10=2025,IF(G403="OK",SUM(B403:$B$690),0))</f>
        <v>0</v>
      </c>
      <c r="K403" s="37" t="b">
        <f>IF(MENU!$C$10=2024,IF(G403="OK",SUM(B403:$B$690),0))</f>
        <v>0</v>
      </c>
      <c r="L403" s="37" t="b">
        <f>IF(MENU!$C$10=2023,IF(G403="OK",SUM(B403:$B$690),0))</f>
        <v>0</v>
      </c>
      <c r="M403" s="37" t="b">
        <f>IF(MENU!$C$10=2022,IF(G403="OK",SUM(B403:$B$685),0))</f>
        <v>0</v>
      </c>
      <c r="N403" s="37" t="b">
        <f>IF(MENU!$C$10=2021,IF(G403="OK",SUM(B403:$B$673),0))</f>
        <v>0</v>
      </c>
      <c r="O403" s="37" t="b">
        <f>IF(MENU!$C$10=2020,IF(G403="OK",SUM(B403:$B$661,$B$680:$B$690),0))</f>
        <v>0</v>
      </c>
      <c r="P403" s="37" t="b">
        <f>IF(MENU!$C$10=2019,IF(G403="OK",SUM(B403:$B$649,$B$668:$B$690),0))</f>
        <v>0</v>
      </c>
      <c r="Q403">
        <f>IF(MENU!$C$10=2018,IF(G403="OK",SUM(B403:$B$637,$B$656:$B$690),0))</f>
        <v>0</v>
      </c>
      <c r="S403" t="e">
        <f>IF(AND(#REF!='Juros '!E403,#REF!='Juros '!F403),"OK","NÃO OK")</f>
        <v>#REF!</v>
      </c>
      <c r="T403" s="37" t="e">
        <f>IF(#REF!=2020,IF(S403="OK",SUM(B403:$B$661,$B$680:$B$690),0))</f>
        <v>#REF!</v>
      </c>
      <c r="V403" t="e">
        <f>IF(AND(#REF!='Juros '!E403,#REF!='Juros '!F403),"OK","NÃO OK")</f>
        <v>#REF!</v>
      </c>
      <c r="W403" s="37" t="e">
        <f>IF(#REF!=2020,IF(V403="OK",SUM($B403:B$661,$B$680:$B$690),0))</f>
        <v>#REF!</v>
      </c>
      <c r="Y403" t="e">
        <f>IF(AND(#REF!='Juros '!E403,#REF!='Juros '!F403),"OK","NÃO OK")</f>
        <v>#REF!</v>
      </c>
      <c r="Z403" s="37" t="e">
        <f>IF(#REF!=2020,IF(Y403="OK",SUM($B403:B$661,$B$680:$B$690),0))</f>
        <v>#REF!</v>
      </c>
    </row>
    <row r="404" spans="1:26">
      <c r="A404" s="31">
        <v>35796</v>
      </c>
      <c r="B404" s="32">
        <v>5.0000000000000001E-3</v>
      </c>
      <c r="C404">
        <f t="shared" si="24"/>
        <v>1</v>
      </c>
      <c r="D404">
        <f t="shared" si="25"/>
        <v>1</v>
      </c>
      <c r="E404" t="str">
        <f t="shared" si="26"/>
        <v>Janeiro</v>
      </c>
      <c r="F404">
        <f t="shared" si="27"/>
        <v>1998</v>
      </c>
      <c r="G404" t="str">
        <f>IF(AND(MENU!$AD$18='Juros '!E404,MENU!$AE$19='Juros '!F404),"OK","NÃO OK")</f>
        <v>NÃO OK</v>
      </c>
      <c r="H404" s="37" t="b">
        <f>IF(MENU!$C$10=2027,IF(G404="OK",SUM(B404:$B$690),0))</f>
        <v>0</v>
      </c>
      <c r="I404" s="37" t="b">
        <f>IF(MENU!$C$10=2026,IF(G404="OK",SUM(B404:$B$690),0))</f>
        <v>0</v>
      </c>
      <c r="J404" s="37" t="b">
        <f>IF(MENU!$C$10=2025,IF(G404="OK",SUM(B404:$B$690),0))</f>
        <v>0</v>
      </c>
      <c r="K404" s="37" t="b">
        <f>IF(MENU!$C$10=2024,IF(G404="OK",SUM(B404:$B$690),0))</f>
        <v>0</v>
      </c>
      <c r="L404" s="37" t="b">
        <f>IF(MENU!$C$10=2023,IF(G404="OK",SUM(B404:$B$690),0))</f>
        <v>0</v>
      </c>
      <c r="M404" s="37" t="b">
        <f>IF(MENU!$C$10=2022,IF(G404="OK",SUM(B404:$B$685),0))</f>
        <v>0</v>
      </c>
      <c r="N404" s="37" t="b">
        <f>IF(MENU!$C$10=2021,IF(G404="OK",SUM(B404:$B$673),0))</f>
        <v>0</v>
      </c>
      <c r="O404" s="37" t="b">
        <f>IF(MENU!$C$10=2020,IF(G404="OK",SUM(B404:$B$661,$B$680:$B$690),0))</f>
        <v>0</v>
      </c>
      <c r="P404" s="37" t="b">
        <f>IF(MENU!$C$10=2019,IF(G404="OK",SUM(B404:$B$649,$B$668:$B$690),0))</f>
        <v>0</v>
      </c>
      <c r="Q404">
        <f>IF(MENU!$C$10=2018,IF(G404="OK",SUM(B404:$B$637,$B$656:$B$690),0))</f>
        <v>0</v>
      </c>
      <c r="S404" t="e">
        <f>IF(AND(#REF!='Juros '!E404,#REF!='Juros '!F404),"OK","NÃO OK")</f>
        <v>#REF!</v>
      </c>
      <c r="T404" s="37" t="e">
        <f>IF(#REF!=2020,IF(S404="OK",SUM(B404:$B$661,$B$680:$B$690),0))</f>
        <v>#REF!</v>
      </c>
      <c r="V404" t="e">
        <f>IF(AND(#REF!='Juros '!E404,#REF!='Juros '!F404),"OK","NÃO OK")</f>
        <v>#REF!</v>
      </c>
      <c r="W404" s="37" t="e">
        <f>IF(#REF!=2020,IF(V404="OK",SUM($B404:B$661,$B$680:$B$690),0))</f>
        <v>#REF!</v>
      </c>
      <c r="Y404" t="e">
        <f>IF(AND(#REF!='Juros '!E404,#REF!='Juros '!F404),"OK","NÃO OK")</f>
        <v>#REF!</v>
      </c>
      <c r="Z404" s="37" t="e">
        <f>IF(#REF!=2020,IF(Y404="OK",SUM($B404:B$661,$B$680:$B$690),0))</f>
        <v>#REF!</v>
      </c>
    </row>
    <row r="405" spans="1:26">
      <c r="A405" s="31">
        <v>35827</v>
      </c>
      <c r="B405" s="32">
        <v>5.0000000000000001E-3</v>
      </c>
      <c r="C405">
        <f t="shared" si="24"/>
        <v>2</v>
      </c>
      <c r="D405">
        <f t="shared" si="25"/>
        <v>2</v>
      </c>
      <c r="E405" t="str">
        <f t="shared" si="26"/>
        <v>Fevereiro</v>
      </c>
      <c r="F405">
        <f t="shared" si="27"/>
        <v>1998</v>
      </c>
      <c r="G405" t="str">
        <f>IF(AND(MENU!$AD$18='Juros '!E405,MENU!$AE$19='Juros '!F405),"OK","NÃO OK")</f>
        <v>NÃO OK</v>
      </c>
      <c r="H405" s="37" t="b">
        <f>IF(MENU!$C$10=2027,IF(G405="OK",SUM(B405:$B$690),0))</f>
        <v>0</v>
      </c>
      <c r="I405" s="37" t="b">
        <f>IF(MENU!$C$10=2026,IF(G405="OK",SUM(B405:$B$690),0))</f>
        <v>0</v>
      </c>
      <c r="J405" s="37" t="b">
        <f>IF(MENU!$C$10=2025,IF(G405="OK",SUM(B405:$B$690),0))</f>
        <v>0</v>
      </c>
      <c r="K405" s="37" t="b">
        <f>IF(MENU!$C$10=2024,IF(G405="OK",SUM(B405:$B$690),0))</f>
        <v>0</v>
      </c>
      <c r="L405" s="37" t="b">
        <f>IF(MENU!$C$10=2023,IF(G405="OK",SUM(B405:$B$690),0))</f>
        <v>0</v>
      </c>
      <c r="M405" s="37" t="b">
        <f>IF(MENU!$C$10=2022,IF(G405="OK",SUM(B405:$B$685),0))</f>
        <v>0</v>
      </c>
      <c r="N405" s="37" t="b">
        <f>IF(MENU!$C$10=2021,IF(G405="OK",SUM(B405:$B$673),0))</f>
        <v>0</v>
      </c>
      <c r="O405" s="37" t="b">
        <f>IF(MENU!$C$10=2020,IF(G405="OK",SUM(B405:$B$661,$B$680:$B$690),0))</f>
        <v>0</v>
      </c>
      <c r="P405" s="37" t="b">
        <f>IF(MENU!$C$10=2019,IF(G405="OK",SUM(B405:$B$649,$B$668:$B$690),0))</f>
        <v>0</v>
      </c>
      <c r="Q405">
        <f>IF(MENU!$C$10=2018,IF(G405="OK",SUM(B405:$B$637,$B$656:$B$690),0))</f>
        <v>0</v>
      </c>
      <c r="S405" t="e">
        <f>IF(AND(#REF!='Juros '!E405,#REF!='Juros '!F405),"OK","NÃO OK")</f>
        <v>#REF!</v>
      </c>
      <c r="T405" s="37" t="e">
        <f>IF(#REF!=2020,IF(S405="OK",SUM(B405:$B$661,$B$680:$B$690),0))</f>
        <v>#REF!</v>
      </c>
      <c r="V405" t="e">
        <f>IF(AND(#REF!='Juros '!E405,#REF!='Juros '!F405),"OK","NÃO OK")</f>
        <v>#REF!</v>
      </c>
      <c r="W405" s="37" t="e">
        <f>IF(#REF!=2020,IF(V405="OK",SUM($B405:B$661,$B$680:$B$690),0))</f>
        <v>#REF!</v>
      </c>
      <c r="Y405" t="e">
        <f>IF(AND(#REF!='Juros '!E405,#REF!='Juros '!F405),"OK","NÃO OK")</f>
        <v>#REF!</v>
      </c>
      <c r="Z405" s="37" t="e">
        <f>IF(#REF!=2020,IF(Y405="OK",SUM($B405:B$661,$B$680:$B$690),0))</f>
        <v>#REF!</v>
      </c>
    </row>
    <row r="406" spans="1:26">
      <c r="A406" s="31">
        <v>35855</v>
      </c>
      <c r="B406" s="32">
        <v>5.0000000000000001E-3</v>
      </c>
      <c r="C406">
        <f t="shared" si="24"/>
        <v>3</v>
      </c>
      <c r="D406">
        <f t="shared" si="25"/>
        <v>3</v>
      </c>
      <c r="E406" t="str">
        <f t="shared" si="26"/>
        <v>Março</v>
      </c>
      <c r="F406">
        <f t="shared" si="27"/>
        <v>1998</v>
      </c>
      <c r="G406" t="str">
        <f>IF(AND(MENU!$AD$18='Juros '!E406,MENU!$AE$19='Juros '!F406),"OK","NÃO OK")</f>
        <v>NÃO OK</v>
      </c>
      <c r="H406" s="37" t="b">
        <f>IF(MENU!$C$10=2027,IF(G406="OK",SUM(B406:$B$690),0))</f>
        <v>0</v>
      </c>
      <c r="I406" s="37" t="b">
        <f>IF(MENU!$C$10=2026,IF(G406="OK",SUM(B406:$B$690),0))</f>
        <v>0</v>
      </c>
      <c r="J406" s="37" t="b">
        <f>IF(MENU!$C$10=2025,IF(G406="OK",SUM(B406:$B$690),0))</f>
        <v>0</v>
      </c>
      <c r="K406" s="37" t="b">
        <f>IF(MENU!$C$10=2024,IF(G406="OK",SUM(B406:$B$690),0))</f>
        <v>0</v>
      </c>
      <c r="L406" s="37" t="b">
        <f>IF(MENU!$C$10=2023,IF(G406="OK",SUM(B406:$B$690),0))</f>
        <v>0</v>
      </c>
      <c r="M406" s="37" t="b">
        <f>IF(MENU!$C$10=2022,IF(G406="OK",SUM(B406:$B$685),0))</f>
        <v>0</v>
      </c>
      <c r="N406" s="37" t="b">
        <f>IF(MENU!$C$10=2021,IF(G406="OK",SUM(B406:$B$673),0))</f>
        <v>0</v>
      </c>
      <c r="O406" s="37" t="b">
        <f>IF(MENU!$C$10=2020,IF(G406="OK",SUM(B406:$B$661,$B$680:$B$690),0))</f>
        <v>0</v>
      </c>
      <c r="P406" s="37" t="b">
        <f>IF(MENU!$C$10=2019,IF(G406="OK",SUM(B406:$B$649,$B$668:$B$690),0))</f>
        <v>0</v>
      </c>
      <c r="Q406">
        <f>IF(MENU!$C$10=2018,IF(G406="OK",SUM(B406:$B$637,$B$656:$B$690),0))</f>
        <v>0</v>
      </c>
      <c r="S406" t="e">
        <f>IF(AND(#REF!='Juros '!E406,#REF!='Juros '!F406),"OK","NÃO OK")</f>
        <v>#REF!</v>
      </c>
      <c r="T406" s="37" t="e">
        <f>IF(#REF!=2020,IF(S406="OK",SUM(B406:$B$661,$B$680:$B$690),0))</f>
        <v>#REF!</v>
      </c>
      <c r="V406" t="e">
        <f>IF(AND(#REF!='Juros '!E406,#REF!='Juros '!F406),"OK","NÃO OK")</f>
        <v>#REF!</v>
      </c>
      <c r="W406" s="37" t="e">
        <f>IF(#REF!=2020,IF(V406="OK",SUM($B406:B$661,$B$680:$B$690),0))</f>
        <v>#REF!</v>
      </c>
      <c r="Y406" t="e">
        <f>IF(AND(#REF!='Juros '!E406,#REF!='Juros '!F406),"OK","NÃO OK")</f>
        <v>#REF!</v>
      </c>
      <c r="Z406" s="37" t="e">
        <f>IF(#REF!=2020,IF(Y406="OK",SUM($B406:B$661,$B$680:$B$690),0))</f>
        <v>#REF!</v>
      </c>
    </row>
    <row r="407" spans="1:26">
      <c r="A407" s="31">
        <v>35886</v>
      </c>
      <c r="B407" s="32">
        <v>5.0000000000000001E-3</v>
      </c>
      <c r="C407">
        <f t="shared" si="24"/>
        <v>4</v>
      </c>
      <c r="D407">
        <f t="shared" si="25"/>
        <v>4</v>
      </c>
      <c r="E407" t="str">
        <f t="shared" si="26"/>
        <v>Abril</v>
      </c>
      <c r="F407">
        <f t="shared" si="27"/>
        <v>1998</v>
      </c>
      <c r="G407" t="str">
        <f>IF(AND(MENU!$AD$18='Juros '!E407,MENU!$AE$19='Juros '!F407),"OK","NÃO OK")</f>
        <v>NÃO OK</v>
      </c>
      <c r="H407" s="37" t="b">
        <f>IF(MENU!$C$10=2027,IF(G407="OK",SUM(B407:$B$690),0))</f>
        <v>0</v>
      </c>
      <c r="I407" s="37" t="b">
        <f>IF(MENU!$C$10=2026,IF(G407="OK",SUM(B407:$B$690),0))</f>
        <v>0</v>
      </c>
      <c r="J407" s="37" t="b">
        <f>IF(MENU!$C$10=2025,IF(G407="OK",SUM(B407:$B$690),0))</f>
        <v>0</v>
      </c>
      <c r="K407" s="37" t="b">
        <f>IF(MENU!$C$10=2024,IF(G407="OK",SUM(B407:$B$690),0))</f>
        <v>0</v>
      </c>
      <c r="L407" s="37" t="b">
        <f>IF(MENU!$C$10=2023,IF(G407="OK",SUM(B407:$B$690),0))</f>
        <v>0</v>
      </c>
      <c r="M407" s="37" t="b">
        <f>IF(MENU!$C$10=2022,IF(G407="OK",SUM(B407:$B$685),0))</f>
        <v>0</v>
      </c>
      <c r="N407" s="37" t="b">
        <f>IF(MENU!$C$10=2021,IF(G407="OK",SUM(B407:$B$673),0))</f>
        <v>0</v>
      </c>
      <c r="O407" s="37" t="b">
        <f>IF(MENU!$C$10=2020,IF(G407="OK",SUM(B407:$B$661,$B$680:$B$690),0))</f>
        <v>0</v>
      </c>
      <c r="P407" s="37" t="b">
        <f>IF(MENU!$C$10=2019,IF(G407="OK",SUM(B407:$B$649,$B$668:$B$690),0))</f>
        <v>0</v>
      </c>
      <c r="Q407">
        <f>IF(MENU!$C$10=2018,IF(G407="OK",SUM(B407:$B$637,$B$656:$B$690),0))</f>
        <v>0</v>
      </c>
      <c r="S407" t="e">
        <f>IF(AND(#REF!='Juros '!E407,#REF!='Juros '!F407),"OK","NÃO OK")</f>
        <v>#REF!</v>
      </c>
      <c r="T407" s="37" t="e">
        <f>IF(#REF!=2020,IF(S407="OK",SUM(B407:$B$661,$B$680:$B$690),0))</f>
        <v>#REF!</v>
      </c>
      <c r="V407" t="e">
        <f>IF(AND(#REF!='Juros '!E407,#REF!='Juros '!F407),"OK","NÃO OK")</f>
        <v>#REF!</v>
      </c>
      <c r="W407" s="37" t="e">
        <f>IF(#REF!=2020,IF(V407="OK",SUM($B407:B$661,$B$680:$B$690),0))</f>
        <v>#REF!</v>
      </c>
      <c r="Y407" t="e">
        <f>IF(AND(#REF!='Juros '!E407,#REF!='Juros '!F407),"OK","NÃO OK")</f>
        <v>#REF!</v>
      </c>
      <c r="Z407" s="37" t="e">
        <f>IF(#REF!=2020,IF(Y407="OK",SUM($B407:B$661,$B$680:$B$690),0))</f>
        <v>#REF!</v>
      </c>
    </row>
    <row r="408" spans="1:26">
      <c r="A408" s="31">
        <v>35916</v>
      </c>
      <c r="B408" s="32">
        <v>5.0000000000000001E-3</v>
      </c>
      <c r="C408">
        <f t="shared" si="24"/>
        <v>5</v>
      </c>
      <c r="D408">
        <f t="shared" si="25"/>
        <v>5</v>
      </c>
      <c r="E408" t="str">
        <f t="shared" si="26"/>
        <v>Maio</v>
      </c>
      <c r="F408">
        <f t="shared" si="27"/>
        <v>1998</v>
      </c>
      <c r="G408" t="str">
        <f>IF(AND(MENU!$AD$18='Juros '!E408,MENU!$AE$19='Juros '!F408),"OK","NÃO OK")</f>
        <v>NÃO OK</v>
      </c>
      <c r="H408" s="37" t="b">
        <f>IF(MENU!$C$10=2027,IF(G408="OK",SUM(B408:$B$690),0))</f>
        <v>0</v>
      </c>
      <c r="I408" s="37" t="b">
        <f>IF(MENU!$C$10=2026,IF(G408="OK",SUM(B408:$B$690),0))</f>
        <v>0</v>
      </c>
      <c r="J408" s="37" t="b">
        <f>IF(MENU!$C$10=2025,IF(G408="OK",SUM(B408:$B$690),0))</f>
        <v>0</v>
      </c>
      <c r="K408" s="37" t="b">
        <f>IF(MENU!$C$10=2024,IF(G408="OK",SUM(B408:$B$690),0))</f>
        <v>0</v>
      </c>
      <c r="L408" s="37" t="b">
        <f>IF(MENU!$C$10=2023,IF(G408="OK",SUM(B408:$B$690),0))</f>
        <v>0</v>
      </c>
      <c r="M408" s="37" t="b">
        <f>IF(MENU!$C$10=2022,IF(G408="OK",SUM(B408:$B$685),0))</f>
        <v>0</v>
      </c>
      <c r="N408" s="37" t="b">
        <f>IF(MENU!$C$10=2021,IF(G408="OK",SUM(B408:$B$673),0))</f>
        <v>0</v>
      </c>
      <c r="O408" s="37" t="b">
        <f>IF(MENU!$C$10=2020,IF(G408="OK",SUM(B408:$B$661,$B$680:$B$690),0))</f>
        <v>0</v>
      </c>
      <c r="P408" s="37" t="b">
        <f>IF(MENU!$C$10=2019,IF(G408="OK",SUM(B408:$B$649,$B$668:$B$690),0))</f>
        <v>0</v>
      </c>
      <c r="Q408">
        <f>IF(MENU!$C$10=2018,IF(G408="OK",SUM(B408:$B$637,$B$656:$B$690),0))</f>
        <v>0</v>
      </c>
      <c r="S408" t="e">
        <f>IF(AND(#REF!='Juros '!E408,#REF!='Juros '!F408),"OK","NÃO OK")</f>
        <v>#REF!</v>
      </c>
      <c r="T408" s="37" t="e">
        <f>IF(#REF!=2020,IF(S408="OK",SUM(B408:$B$661,$B$680:$B$690),0))</f>
        <v>#REF!</v>
      </c>
      <c r="V408" t="e">
        <f>IF(AND(#REF!='Juros '!E408,#REF!='Juros '!F408),"OK","NÃO OK")</f>
        <v>#REF!</v>
      </c>
      <c r="W408" s="37" t="e">
        <f>IF(#REF!=2020,IF(V408="OK",SUM($B408:B$661,$B$680:$B$690),0))</f>
        <v>#REF!</v>
      </c>
      <c r="Y408" t="e">
        <f>IF(AND(#REF!='Juros '!E408,#REF!='Juros '!F408),"OK","NÃO OK")</f>
        <v>#REF!</v>
      </c>
      <c r="Z408" s="37" t="e">
        <f>IF(#REF!=2020,IF(Y408="OK",SUM($B408:B$661,$B$680:$B$690),0))</f>
        <v>#REF!</v>
      </c>
    </row>
    <row r="409" spans="1:26">
      <c r="A409" s="31">
        <v>35947</v>
      </c>
      <c r="B409" s="32">
        <v>5.0000000000000001E-3</v>
      </c>
      <c r="C409">
        <f t="shared" si="24"/>
        <v>6</v>
      </c>
      <c r="D409">
        <f t="shared" si="25"/>
        <v>6</v>
      </c>
      <c r="E409" t="str">
        <f t="shared" si="26"/>
        <v>Junho</v>
      </c>
      <c r="F409">
        <f t="shared" si="27"/>
        <v>1998</v>
      </c>
      <c r="G409" t="str">
        <f>IF(AND(MENU!$AD$18='Juros '!E409,MENU!$AE$19='Juros '!F409),"OK","NÃO OK")</f>
        <v>NÃO OK</v>
      </c>
      <c r="H409" s="37" t="b">
        <f>IF(MENU!$C$10=2027,IF(G409="OK",SUM(B409:$B$690),0))</f>
        <v>0</v>
      </c>
      <c r="I409" s="37" t="b">
        <f>IF(MENU!$C$10=2026,IF(G409="OK",SUM(B409:$B$690),0))</f>
        <v>0</v>
      </c>
      <c r="J409" s="37" t="b">
        <f>IF(MENU!$C$10=2025,IF(G409="OK",SUM(B409:$B$690),0))</f>
        <v>0</v>
      </c>
      <c r="K409" s="37" t="b">
        <f>IF(MENU!$C$10=2024,IF(G409="OK",SUM(B409:$B$690),0))</f>
        <v>0</v>
      </c>
      <c r="L409" s="37" t="b">
        <f>IF(MENU!$C$10=2023,IF(G409="OK",SUM(B409:$B$690),0))</f>
        <v>0</v>
      </c>
      <c r="M409" s="37" t="b">
        <f>IF(MENU!$C$10=2022,IF(G409="OK",SUM(B409:$B$685),0))</f>
        <v>0</v>
      </c>
      <c r="N409" s="37" t="b">
        <f>IF(MENU!$C$10=2021,IF(G409="OK",SUM(B409:$B$673),0))</f>
        <v>0</v>
      </c>
      <c r="O409" s="37" t="b">
        <f>IF(MENU!$C$10=2020,IF(G409="OK",SUM(B409:$B$661,$B$680:$B$690),0))</f>
        <v>0</v>
      </c>
      <c r="P409" s="37" t="b">
        <f>IF(MENU!$C$10=2019,IF(G409="OK",SUM(B409:$B$649,$B$668:$B$690),0))</f>
        <v>0</v>
      </c>
      <c r="Q409">
        <f>IF(MENU!$C$10=2018,IF(G409="OK",SUM(B409:$B$637,$B$656:$B$690),0))</f>
        <v>0</v>
      </c>
      <c r="S409" t="e">
        <f>IF(AND(#REF!='Juros '!E409,#REF!='Juros '!F409),"OK","NÃO OK")</f>
        <v>#REF!</v>
      </c>
      <c r="T409" s="37" t="e">
        <f>IF(#REF!=2020,IF(S409="OK",SUM(B409:$B$661,$B$680:$B$690),0))</f>
        <v>#REF!</v>
      </c>
      <c r="V409" t="e">
        <f>IF(AND(#REF!='Juros '!E409,#REF!='Juros '!F409),"OK","NÃO OK")</f>
        <v>#REF!</v>
      </c>
      <c r="W409" s="37" t="e">
        <f>IF(#REF!=2020,IF(V409="OK",SUM($B409:B$661,$B$680:$B$690),0))</f>
        <v>#REF!</v>
      </c>
      <c r="Y409" t="e">
        <f>IF(AND(#REF!='Juros '!E409,#REF!='Juros '!F409),"OK","NÃO OK")</f>
        <v>#REF!</v>
      </c>
      <c r="Z409" s="37" t="e">
        <f>IF(#REF!=2020,IF(Y409="OK",SUM($B409:B$661,$B$680:$B$690),0))</f>
        <v>#REF!</v>
      </c>
    </row>
    <row r="410" spans="1:26">
      <c r="A410" s="31">
        <v>35977</v>
      </c>
      <c r="B410" s="32">
        <v>5.0000000000000001E-3</v>
      </c>
      <c r="C410">
        <f t="shared" si="24"/>
        <v>7</v>
      </c>
      <c r="D410">
        <f t="shared" si="25"/>
        <v>7</v>
      </c>
      <c r="E410" t="str">
        <f t="shared" si="26"/>
        <v>Julho</v>
      </c>
      <c r="F410">
        <f t="shared" si="27"/>
        <v>1998</v>
      </c>
      <c r="G410" t="str">
        <f>IF(AND(MENU!$AD$18='Juros '!E410,MENU!$AE$19='Juros '!F410),"OK","NÃO OK")</f>
        <v>NÃO OK</v>
      </c>
      <c r="H410" s="37" t="b">
        <f>IF(MENU!$C$10=2027,IF(G410="OK",SUM(B410:$B$690),0))</f>
        <v>0</v>
      </c>
      <c r="I410" s="37" t="b">
        <f>IF(MENU!$C$10=2026,IF(G410="OK",SUM(B410:$B$690),0))</f>
        <v>0</v>
      </c>
      <c r="J410" s="37" t="b">
        <f>IF(MENU!$C$10=2025,IF(G410="OK",SUM(B410:$B$690),0))</f>
        <v>0</v>
      </c>
      <c r="K410" s="37" t="b">
        <f>IF(MENU!$C$10=2024,IF(G410="OK",SUM(B410:$B$690),0))</f>
        <v>0</v>
      </c>
      <c r="L410" s="37" t="b">
        <f>IF(MENU!$C$10=2023,IF(G410="OK",SUM(B410:$B$690),0))</f>
        <v>0</v>
      </c>
      <c r="M410" s="37" t="b">
        <f>IF(MENU!$C$10=2022,IF(G410="OK",SUM(B410:$B$685),0))</f>
        <v>0</v>
      </c>
      <c r="N410" s="37" t="b">
        <f>IF(MENU!$C$10=2021,IF(G410="OK",SUM(B410:$B$673),0))</f>
        <v>0</v>
      </c>
      <c r="O410" s="37" t="b">
        <f>IF(MENU!$C$10=2020,IF(G410="OK",SUM(B410:$B$661,$B$680:$B$690),0))</f>
        <v>0</v>
      </c>
      <c r="P410" s="37" t="b">
        <f>IF(MENU!$C$10=2019,IF(G410="OK",SUM(B410:$B$649,$B$668:$B$690),0))</f>
        <v>0</v>
      </c>
      <c r="Q410">
        <f>IF(MENU!$C$10=2018,IF(G410="OK",SUM(B410:$B$637,$B$656:$B$690),0))</f>
        <v>0</v>
      </c>
      <c r="S410" t="e">
        <f>IF(AND(#REF!='Juros '!E410,#REF!='Juros '!F410),"OK","NÃO OK")</f>
        <v>#REF!</v>
      </c>
      <c r="T410" s="37" t="e">
        <f>IF(#REF!=2020,IF(S410="OK",SUM(B410:$B$661,$B$680:$B$690),0))</f>
        <v>#REF!</v>
      </c>
      <c r="V410" t="e">
        <f>IF(AND(#REF!='Juros '!E410,#REF!='Juros '!F410),"OK","NÃO OK")</f>
        <v>#REF!</v>
      </c>
      <c r="W410" s="37" t="e">
        <f>IF(#REF!=2020,IF(V410="OK",SUM($B410:B$661,$B$680:$B$690),0))</f>
        <v>#REF!</v>
      </c>
      <c r="Y410" t="e">
        <f>IF(AND(#REF!='Juros '!E410,#REF!='Juros '!F410),"OK","NÃO OK")</f>
        <v>#REF!</v>
      </c>
      <c r="Z410" s="37" t="e">
        <f>IF(#REF!=2020,IF(Y410="OK",SUM($B410:B$661,$B$680:$B$690),0))</f>
        <v>#REF!</v>
      </c>
    </row>
    <row r="411" spans="1:26">
      <c r="A411" s="31">
        <v>36008</v>
      </c>
      <c r="B411" s="32">
        <v>5.0000000000000001E-3</v>
      </c>
      <c r="C411">
        <f t="shared" si="24"/>
        <v>8</v>
      </c>
      <c r="D411">
        <f t="shared" si="25"/>
        <v>8</v>
      </c>
      <c r="E411" t="str">
        <f t="shared" si="26"/>
        <v>Agosto</v>
      </c>
      <c r="F411">
        <f t="shared" si="27"/>
        <v>1998</v>
      </c>
      <c r="G411" t="str">
        <f>IF(AND(MENU!$AD$18='Juros '!E411,MENU!$AE$19='Juros '!F411),"OK","NÃO OK")</f>
        <v>NÃO OK</v>
      </c>
      <c r="H411" s="37" t="b">
        <f>IF(MENU!$C$10=2027,IF(G411="OK",SUM(B411:$B$690),0))</f>
        <v>0</v>
      </c>
      <c r="I411" s="37" t="b">
        <f>IF(MENU!$C$10=2026,IF(G411="OK",SUM(B411:$B$690),0))</f>
        <v>0</v>
      </c>
      <c r="J411" s="37" t="b">
        <f>IF(MENU!$C$10=2025,IF(G411="OK",SUM(B411:$B$690),0))</f>
        <v>0</v>
      </c>
      <c r="K411" s="37" t="b">
        <f>IF(MENU!$C$10=2024,IF(G411="OK",SUM(B411:$B$690),0))</f>
        <v>0</v>
      </c>
      <c r="L411" s="37" t="b">
        <f>IF(MENU!$C$10=2023,IF(G411="OK",SUM(B411:$B$690),0))</f>
        <v>0</v>
      </c>
      <c r="M411" s="37" t="b">
        <f>IF(MENU!$C$10=2022,IF(G411="OK",SUM(B411:$B$685),0))</f>
        <v>0</v>
      </c>
      <c r="N411" s="37" t="b">
        <f>IF(MENU!$C$10=2021,IF(G411="OK",SUM(B411:$B$673),0))</f>
        <v>0</v>
      </c>
      <c r="O411" s="37" t="b">
        <f>IF(MENU!$C$10=2020,IF(G411="OK",SUM(B411:$B$661,$B$680:$B$690),0))</f>
        <v>0</v>
      </c>
      <c r="P411" s="37" t="b">
        <f>IF(MENU!$C$10=2019,IF(G411="OK",SUM(B411:$B$649,$B$668:$B$690),0))</f>
        <v>0</v>
      </c>
      <c r="Q411">
        <f>IF(MENU!$C$10=2018,IF(G411="OK",SUM(B411:$B$637,$B$656:$B$690),0))</f>
        <v>0</v>
      </c>
      <c r="S411" t="e">
        <f>IF(AND(#REF!='Juros '!E411,#REF!='Juros '!F411),"OK","NÃO OK")</f>
        <v>#REF!</v>
      </c>
      <c r="T411" s="37" t="e">
        <f>IF(#REF!=2020,IF(S411="OK",SUM(B411:$B$661,$B$680:$B$690),0))</f>
        <v>#REF!</v>
      </c>
      <c r="V411" t="e">
        <f>IF(AND(#REF!='Juros '!E411,#REF!='Juros '!F411),"OK","NÃO OK")</f>
        <v>#REF!</v>
      </c>
      <c r="W411" s="37" t="e">
        <f>IF(#REF!=2020,IF(V411="OK",SUM($B411:B$661,$B$680:$B$690),0))</f>
        <v>#REF!</v>
      </c>
      <c r="Y411" t="e">
        <f>IF(AND(#REF!='Juros '!E411,#REF!='Juros '!F411),"OK","NÃO OK")</f>
        <v>#REF!</v>
      </c>
      <c r="Z411" s="37" t="e">
        <f>IF(#REF!=2020,IF(Y411="OK",SUM($B411:B$661,$B$680:$B$690),0))</f>
        <v>#REF!</v>
      </c>
    </row>
    <row r="412" spans="1:26">
      <c r="A412" s="31">
        <v>36039</v>
      </c>
      <c r="B412" s="32">
        <v>5.0000000000000001E-3</v>
      </c>
      <c r="C412">
        <f t="shared" si="24"/>
        <v>9</v>
      </c>
      <c r="D412">
        <f t="shared" si="25"/>
        <v>9</v>
      </c>
      <c r="E412" t="str">
        <f t="shared" si="26"/>
        <v>Setembro</v>
      </c>
      <c r="F412">
        <f t="shared" si="27"/>
        <v>1998</v>
      </c>
      <c r="G412" t="str">
        <f>IF(AND(MENU!$AD$18='Juros '!E412,MENU!$AE$19='Juros '!F412),"OK","NÃO OK")</f>
        <v>NÃO OK</v>
      </c>
      <c r="H412" s="37" t="b">
        <f>IF(MENU!$C$10=2027,IF(G412="OK",SUM(B412:$B$690),0))</f>
        <v>0</v>
      </c>
      <c r="I412" s="37" t="b">
        <f>IF(MENU!$C$10=2026,IF(G412="OK",SUM(B412:$B$690),0))</f>
        <v>0</v>
      </c>
      <c r="J412" s="37" t="b">
        <f>IF(MENU!$C$10=2025,IF(G412="OK",SUM(B412:$B$690),0))</f>
        <v>0</v>
      </c>
      <c r="K412" s="37" t="b">
        <f>IF(MENU!$C$10=2024,IF(G412="OK",SUM(B412:$B$690),0))</f>
        <v>0</v>
      </c>
      <c r="L412" s="37" t="b">
        <f>IF(MENU!$C$10=2023,IF(G412="OK",SUM(B412:$B$690),0))</f>
        <v>0</v>
      </c>
      <c r="M412" s="37" t="b">
        <f>IF(MENU!$C$10=2022,IF(G412="OK",SUM(B412:$B$685),0))</f>
        <v>0</v>
      </c>
      <c r="N412" s="37" t="b">
        <f>IF(MENU!$C$10=2021,IF(G412="OK",SUM(B412:$B$673),0))</f>
        <v>0</v>
      </c>
      <c r="O412" s="37" t="b">
        <f>IF(MENU!$C$10=2020,IF(G412="OK",SUM(B412:$B$661,$B$680:$B$690),0))</f>
        <v>0</v>
      </c>
      <c r="P412" s="37" t="b">
        <f>IF(MENU!$C$10=2019,IF(G412="OK",SUM(B412:$B$649,$B$668:$B$690),0))</f>
        <v>0</v>
      </c>
      <c r="Q412">
        <f>IF(MENU!$C$10=2018,IF(G412="OK",SUM(B412:$B$637,$B$656:$B$690),0))</f>
        <v>0</v>
      </c>
      <c r="S412" t="e">
        <f>IF(AND(#REF!='Juros '!E412,#REF!='Juros '!F412),"OK","NÃO OK")</f>
        <v>#REF!</v>
      </c>
      <c r="T412" s="37" t="e">
        <f>IF(#REF!=2020,IF(S412="OK",SUM(B412:$B$661,$B$680:$B$690),0))</f>
        <v>#REF!</v>
      </c>
      <c r="V412" t="e">
        <f>IF(AND(#REF!='Juros '!E412,#REF!='Juros '!F412),"OK","NÃO OK")</f>
        <v>#REF!</v>
      </c>
      <c r="W412" s="37" t="e">
        <f>IF(#REF!=2020,IF(V412="OK",SUM($B412:B$661,$B$680:$B$690),0))</f>
        <v>#REF!</v>
      </c>
      <c r="Y412" t="e">
        <f>IF(AND(#REF!='Juros '!E412,#REF!='Juros '!F412),"OK","NÃO OK")</f>
        <v>#REF!</v>
      </c>
      <c r="Z412" s="37" t="e">
        <f>IF(#REF!=2020,IF(Y412="OK",SUM($B412:B$661,$B$680:$B$690),0))</f>
        <v>#REF!</v>
      </c>
    </row>
    <row r="413" spans="1:26">
      <c r="A413" s="31">
        <v>36069</v>
      </c>
      <c r="B413" s="32">
        <v>5.0000000000000001E-3</v>
      </c>
      <c r="C413">
        <f t="shared" si="24"/>
        <v>10</v>
      </c>
      <c r="D413">
        <f t="shared" si="25"/>
        <v>10</v>
      </c>
      <c r="E413" t="str">
        <f t="shared" si="26"/>
        <v>Outubro</v>
      </c>
      <c r="F413">
        <f t="shared" si="27"/>
        <v>1998</v>
      </c>
      <c r="G413" t="str">
        <f>IF(AND(MENU!$AD$18='Juros '!E413,MENU!$AE$19='Juros '!F413),"OK","NÃO OK")</f>
        <v>NÃO OK</v>
      </c>
      <c r="H413" s="37" t="b">
        <f>IF(MENU!$C$10=2027,IF(G413="OK",SUM(B413:$B$690),0))</f>
        <v>0</v>
      </c>
      <c r="I413" s="37" t="b">
        <f>IF(MENU!$C$10=2026,IF(G413="OK",SUM(B413:$B$690),0))</f>
        <v>0</v>
      </c>
      <c r="J413" s="37" t="b">
        <f>IF(MENU!$C$10=2025,IF(G413="OK",SUM(B413:$B$690),0))</f>
        <v>0</v>
      </c>
      <c r="K413" s="37" t="b">
        <f>IF(MENU!$C$10=2024,IF(G413="OK",SUM(B413:$B$690),0))</f>
        <v>0</v>
      </c>
      <c r="L413" s="37" t="b">
        <f>IF(MENU!$C$10=2023,IF(G413="OK",SUM(B413:$B$690),0))</f>
        <v>0</v>
      </c>
      <c r="M413" s="37" t="b">
        <f>IF(MENU!$C$10=2022,IF(G413="OK",SUM(B413:$B$685),0))</f>
        <v>0</v>
      </c>
      <c r="N413" s="37" t="b">
        <f>IF(MENU!$C$10=2021,IF(G413="OK",SUM(B413:$B$673),0))</f>
        <v>0</v>
      </c>
      <c r="O413" s="37" t="b">
        <f>IF(MENU!$C$10=2020,IF(G413="OK",SUM(B413:$B$661,$B$680:$B$690),0))</f>
        <v>0</v>
      </c>
      <c r="P413" s="37" t="b">
        <f>IF(MENU!$C$10=2019,IF(G413="OK",SUM(B413:$B$649,$B$668:$B$690),0))</f>
        <v>0</v>
      </c>
      <c r="Q413">
        <f>IF(MENU!$C$10=2018,IF(G413="OK",SUM(B413:$B$637,$B$656:$B$690),0))</f>
        <v>0</v>
      </c>
      <c r="S413" t="e">
        <f>IF(AND(#REF!='Juros '!E413,#REF!='Juros '!F413),"OK","NÃO OK")</f>
        <v>#REF!</v>
      </c>
      <c r="T413" s="37" t="e">
        <f>IF(#REF!=2020,IF(S413="OK",SUM(B413:$B$661,$B$680:$B$690),0))</f>
        <v>#REF!</v>
      </c>
      <c r="V413" t="e">
        <f>IF(AND(#REF!='Juros '!E413,#REF!='Juros '!F413),"OK","NÃO OK")</f>
        <v>#REF!</v>
      </c>
      <c r="W413" s="37" t="e">
        <f>IF(#REF!=2020,IF(V413="OK",SUM($B413:B$661,$B$680:$B$690),0))</f>
        <v>#REF!</v>
      </c>
      <c r="Y413" t="e">
        <f>IF(AND(#REF!='Juros '!E413,#REF!='Juros '!F413),"OK","NÃO OK")</f>
        <v>#REF!</v>
      </c>
      <c r="Z413" s="37" t="e">
        <f>IF(#REF!=2020,IF(Y413="OK",SUM($B413:B$661,$B$680:$B$690),0))</f>
        <v>#REF!</v>
      </c>
    </row>
    <row r="414" spans="1:26">
      <c r="A414" s="31">
        <v>36100</v>
      </c>
      <c r="B414" s="32">
        <v>5.0000000000000001E-3</v>
      </c>
      <c r="C414">
        <f t="shared" si="24"/>
        <v>11</v>
      </c>
      <c r="D414">
        <f t="shared" si="25"/>
        <v>11</v>
      </c>
      <c r="E414" t="str">
        <f t="shared" si="26"/>
        <v>Novembro</v>
      </c>
      <c r="F414">
        <f t="shared" si="27"/>
        <v>1998</v>
      </c>
      <c r="G414" t="str">
        <f>IF(AND(MENU!$AD$18='Juros '!E414,MENU!$AE$19='Juros '!F414),"OK","NÃO OK")</f>
        <v>NÃO OK</v>
      </c>
      <c r="H414" s="37" t="b">
        <f>IF(MENU!$C$10=2027,IF(G414="OK",SUM(B414:$B$690),0))</f>
        <v>0</v>
      </c>
      <c r="I414" s="37" t="b">
        <f>IF(MENU!$C$10=2026,IF(G414="OK",SUM(B414:$B$690),0))</f>
        <v>0</v>
      </c>
      <c r="J414" s="37" t="b">
        <f>IF(MENU!$C$10=2025,IF(G414="OK",SUM(B414:$B$690),0))</f>
        <v>0</v>
      </c>
      <c r="K414" s="37" t="b">
        <f>IF(MENU!$C$10=2024,IF(G414="OK",SUM(B414:$B$690),0))</f>
        <v>0</v>
      </c>
      <c r="L414" s="37" t="b">
        <f>IF(MENU!$C$10=2023,IF(G414="OK",SUM(B414:$B$690),0))</f>
        <v>0</v>
      </c>
      <c r="M414" s="37" t="b">
        <f>IF(MENU!$C$10=2022,IF(G414="OK",SUM(B414:$B$685),0))</f>
        <v>0</v>
      </c>
      <c r="N414" s="37" t="b">
        <f>IF(MENU!$C$10=2021,IF(G414="OK",SUM(B414:$B$673),0))</f>
        <v>0</v>
      </c>
      <c r="O414" s="37" t="b">
        <f>IF(MENU!$C$10=2020,IF(G414="OK",SUM(B414:$B$661,$B$680:$B$690),0))</f>
        <v>0</v>
      </c>
      <c r="P414" s="37" t="b">
        <f>IF(MENU!$C$10=2019,IF(G414="OK",SUM(B414:$B$649,$B$668:$B$690),0))</f>
        <v>0</v>
      </c>
      <c r="Q414">
        <f>IF(MENU!$C$10=2018,IF(G414="OK",SUM(B414:$B$637,$B$656:$B$690),0))</f>
        <v>0</v>
      </c>
      <c r="S414" t="e">
        <f>IF(AND(#REF!='Juros '!E414,#REF!='Juros '!F414),"OK","NÃO OK")</f>
        <v>#REF!</v>
      </c>
      <c r="T414" s="37" t="e">
        <f>IF(#REF!=2020,IF(S414="OK",SUM(B414:$B$661,$B$680:$B$690),0))</f>
        <v>#REF!</v>
      </c>
      <c r="V414" t="e">
        <f>IF(AND(#REF!='Juros '!E414,#REF!='Juros '!F414),"OK","NÃO OK")</f>
        <v>#REF!</v>
      </c>
      <c r="W414" s="37" t="e">
        <f>IF(#REF!=2020,IF(V414="OK",SUM($B414:B$661,$B$680:$B$690),0))</f>
        <v>#REF!</v>
      </c>
      <c r="Y414" t="e">
        <f>IF(AND(#REF!='Juros '!E414,#REF!='Juros '!F414),"OK","NÃO OK")</f>
        <v>#REF!</v>
      </c>
      <c r="Z414" s="37" t="e">
        <f>IF(#REF!=2020,IF(Y414="OK",SUM($B414:B$661,$B$680:$B$690),0))</f>
        <v>#REF!</v>
      </c>
    </row>
    <row r="415" spans="1:26">
      <c r="A415" s="31">
        <v>36130</v>
      </c>
      <c r="B415" s="32">
        <v>5.0000000000000001E-3</v>
      </c>
      <c r="C415">
        <f t="shared" si="24"/>
        <v>12</v>
      </c>
      <c r="D415">
        <f t="shared" si="25"/>
        <v>12</v>
      </c>
      <c r="E415" t="str">
        <f t="shared" si="26"/>
        <v>Dezembro</v>
      </c>
      <c r="F415">
        <f t="shared" si="27"/>
        <v>1998</v>
      </c>
      <c r="G415" t="str">
        <f>IF(AND(MENU!$AD$18='Juros '!E415,MENU!$AE$19='Juros '!F415),"OK","NÃO OK")</f>
        <v>NÃO OK</v>
      </c>
      <c r="H415" s="37" t="b">
        <f>IF(MENU!$C$10=2027,IF(G415="OK",SUM(B415:$B$690),0))</f>
        <v>0</v>
      </c>
      <c r="I415" s="37" t="b">
        <f>IF(MENU!$C$10=2026,IF(G415="OK",SUM(B415:$B$690),0))</f>
        <v>0</v>
      </c>
      <c r="J415" s="37" t="b">
        <f>IF(MENU!$C$10=2025,IF(G415="OK",SUM(B415:$B$690),0))</f>
        <v>0</v>
      </c>
      <c r="K415" s="37" t="b">
        <f>IF(MENU!$C$10=2024,IF(G415="OK",SUM(B415:$B$690),0))</f>
        <v>0</v>
      </c>
      <c r="L415" s="37" t="b">
        <f>IF(MENU!$C$10=2023,IF(G415="OK",SUM(B415:$B$690),0))</f>
        <v>0</v>
      </c>
      <c r="M415" s="37" t="b">
        <f>IF(MENU!$C$10=2022,IF(G415="OK",SUM(B415:$B$685),0))</f>
        <v>0</v>
      </c>
      <c r="N415" s="37" t="b">
        <f>IF(MENU!$C$10=2021,IF(G415="OK",SUM(B415:$B$673),0))</f>
        <v>0</v>
      </c>
      <c r="O415" s="37" t="b">
        <f>IF(MENU!$C$10=2020,IF(G415="OK",SUM(B415:$B$661,$B$680:$B$690),0))</f>
        <v>0</v>
      </c>
      <c r="P415" s="37" t="b">
        <f>IF(MENU!$C$10=2019,IF(G415="OK",SUM(B415:$B$649,$B$668:$B$690),0))</f>
        <v>0</v>
      </c>
      <c r="Q415">
        <f>IF(MENU!$C$10=2018,IF(G415="OK",SUM(B415:$B$637,$B$656:$B$690),0))</f>
        <v>0</v>
      </c>
      <c r="S415" t="e">
        <f>IF(AND(#REF!='Juros '!E415,#REF!='Juros '!F415),"OK","NÃO OK")</f>
        <v>#REF!</v>
      </c>
      <c r="T415" s="37" t="e">
        <f>IF(#REF!=2020,IF(S415="OK",SUM(B415:$B$661,$B$680:$B$690),0))</f>
        <v>#REF!</v>
      </c>
      <c r="V415" t="e">
        <f>IF(AND(#REF!='Juros '!E415,#REF!='Juros '!F415),"OK","NÃO OK")</f>
        <v>#REF!</v>
      </c>
      <c r="W415" s="37" t="e">
        <f>IF(#REF!=2020,IF(V415="OK",SUM($B415:B$661,$B$680:$B$690),0))</f>
        <v>#REF!</v>
      </c>
      <c r="Y415" t="e">
        <f>IF(AND(#REF!='Juros '!E415,#REF!='Juros '!F415),"OK","NÃO OK")</f>
        <v>#REF!</v>
      </c>
      <c r="Z415" s="37" t="e">
        <f>IF(#REF!=2020,IF(Y415="OK",SUM($B415:B$661,$B$680:$B$690),0))</f>
        <v>#REF!</v>
      </c>
    </row>
    <row r="416" spans="1:26">
      <c r="A416" s="31">
        <v>36161</v>
      </c>
      <c r="B416" s="32">
        <v>5.0000000000000001E-3</v>
      </c>
      <c r="C416">
        <f t="shared" si="24"/>
        <v>1</v>
      </c>
      <c r="D416">
        <f t="shared" si="25"/>
        <v>1</v>
      </c>
      <c r="E416" t="str">
        <f t="shared" si="26"/>
        <v>Janeiro</v>
      </c>
      <c r="F416">
        <f t="shared" si="27"/>
        <v>1999</v>
      </c>
      <c r="G416" t="str">
        <f>IF(AND(MENU!$AD$18='Juros '!E416,MENU!$AE$19='Juros '!F416),"OK","NÃO OK")</f>
        <v>NÃO OK</v>
      </c>
      <c r="H416" s="37" t="b">
        <f>IF(MENU!$C$10=2027,IF(G416="OK",SUM(B416:$B$690),0))</f>
        <v>0</v>
      </c>
      <c r="I416" s="37" t="b">
        <f>IF(MENU!$C$10=2026,IF(G416="OK",SUM(B416:$B$690),0))</f>
        <v>0</v>
      </c>
      <c r="J416" s="37" t="b">
        <f>IF(MENU!$C$10=2025,IF(G416="OK",SUM(B416:$B$690),0))</f>
        <v>0</v>
      </c>
      <c r="K416" s="37" t="b">
        <f>IF(MENU!$C$10=2024,IF(G416="OK",SUM(B416:$B$690),0))</f>
        <v>0</v>
      </c>
      <c r="L416" s="37" t="b">
        <f>IF(MENU!$C$10=2023,IF(G416="OK",SUM(B416:$B$690),0))</f>
        <v>0</v>
      </c>
      <c r="M416" s="37" t="b">
        <f>IF(MENU!$C$10=2022,IF(G416="OK",SUM(B416:$B$685),0))</f>
        <v>0</v>
      </c>
      <c r="N416" s="37" t="b">
        <f>IF(MENU!$C$10=2021,IF(G416="OK",SUM(B416:$B$673),0))</f>
        <v>0</v>
      </c>
      <c r="O416" s="37" t="b">
        <f>IF(MENU!$C$10=2020,IF(G416="OK",SUM(B416:$B$661,$B$680:$B$690),0))</f>
        <v>0</v>
      </c>
      <c r="P416" s="37" t="b">
        <f>IF(MENU!$C$10=2019,IF(G416="OK",SUM(B416:$B$649,$B$668:$B$690),0))</f>
        <v>0</v>
      </c>
      <c r="Q416">
        <f>IF(MENU!$C$10=2018,IF(G416="OK",SUM(B416:$B$637,$B$656:$B$690),0))</f>
        <v>0</v>
      </c>
      <c r="S416" t="e">
        <f>IF(AND(#REF!='Juros '!E416,#REF!='Juros '!F416),"OK","NÃO OK")</f>
        <v>#REF!</v>
      </c>
      <c r="T416" s="37" t="e">
        <f>IF(#REF!=2020,IF(S416="OK",SUM(B416:$B$661,$B$680:$B$690),0))</f>
        <v>#REF!</v>
      </c>
      <c r="V416" t="e">
        <f>IF(AND(#REF!='Juros '!E416,#REF!='Juros '!F416),"OK","NÃO OK")</f>
        <v>#REF!</v>
      </c>
      <c r="W416" s="37" t="e">
        <f>IF(#REF!=2020,IF(V416="OK",SUM($B416:B$661,$B$680:$B$690),0))</f>
        <v>#REF!</v>
      </c>
      <c r="Y416" t="e">
        <f>IF(AND(#REF!='Juros '!E416,#REF!='Juros '!F416),"OK","NÃO OK")</f>
        <v>#REF!</v>
      </c>
      <c r="Z416" s="37" t="e">
        <f>IF(#REF!=2020,IF(Y416="OK",SUM($B416:B$661,$B$680:$B$690),0))</f>
        <v>#REF!</v>
      </c>
    </row>
    <row r="417" spans="1:26">
      <c r="A417" s="31">
        <v>36192</v>
      </c>
      <c r="B417" s="32">
        <v>5.0000000000000001E-3</v>
      </c>
      <c r="C417">
        <f t="shared" si="24"/>
        <v>2</v>
      </c>
      <c r="D417">
        <f t="shared" si="25"/>
        <v>2</v>
      </c>
      <c r="E417" t="str">
        <f t="shared" si="26"/>
        <v>Fevereiro</v>
      </c>
      <c r="F417">
        <f t="shared" si="27"/>
        <v>1999</v>
      </c>
      <c r="G417" t="str">
        <f>IF(AND(MENU!$AD$18='Juros '!E417,MENU!$AE$19='Juros '!F417),"OK","NÃO OK")</f>
        <v>NÃO OK</v>
      </c>
      <c r="H417" s="37" t="b">
        <f>IF(MENU!$C$10=2027,IF(G417="OK",SUM(B417:$B$690),0))</f>
        <v>0</v>
      </c>
      <c r="I417" s="37" t="b">
        <f>IF(MENU!$C$10=2026,IF(G417="OK",SUM(B417:$B$690),0))</f>
        <v>0</v>
      </c>
      <c r="J417" s="37" t="b">
        <f>IF(MENU!$C$10=2025,IF(G417="OK",SUM(B417:$B$690),0))</f>
        <v>0</v>
      </c>
      <c r="K417" s="37" t="b">
        <f>IF(MENU!$C$10=2024,IF(G417="OK",SUM(B417:$B$690),0))</f>
        <v>0</v>
      </c>
      <c r="L417" s="37" t="b">
        <f>IF(MENU!$C$10=2023,IF(G417="OK",SUM(B417:$B$690),0))</f>
        <v>0</v>
      </c>
      <c r="M417" s="37" t="b">
        <f>IF(MENU!$C$10=2022,IF(G417="OK",SUM(B417:$B$685),0))</f>
        <v>0</v>
      </c>
      <c r="N417" s="37" t="b">
        <f>IF(MENU!$C$10=2021,IF(G417="OK",SUM(B417:$B$673),0))</f>
        <v>0</v>
      </c>
      <c r="O417" s="37" t="b">
        <f>IF(MENU!$C$10=2020,IF(G417="OK",SUM(B417:$B$661,$B$680:$B$690),0))</f>
        <v>0</v>
      </c>
      <c r="P417" s="37" t="b">
        <f>IF(MENU!$C$10=2019,IF(G417="OK",SUM(B417:$B$649,$B$668:$B$690),0))</f>
        <v>0</v>
      </c>
      <c r="Q417">
        <f>IF(MENU!$C$10=2018,IF(G417="OK",SUM(B417:$B$637,$B$656:$B$690),0))</f>
        <v>0</v>
      </c>
      <c r="S417" t="e">
        <f>IF(AND(#REF!='Juros '!E417,#REF!='Juros '!F417),"OK","NÃO OK")</f>
        <v>#REF!</v>
      </c>
      <c r="T417" s="37" t="e">
        <f>IF(#REF!=2020,IF(S417="OK",SUM(B417:$B$661,$B$680:$B$690),0))</f>
        <v>#REF!</v>
      </c>
      <c r="V417" t="e">
        <f>IF(AND(#REF!='Juros '!E417,#REF!='Juros '!F417),"OK","NÃO OK")</f>
        <v>#REF!</v>
      </c>
      <c r="W417" s="37" t="e">
        <f>IF(#REF!=2020,IF(V417="OK",SUM($B417:B$661,$B$680:$B$690),0))</f>
        <v>#REF!</v>
      </c>
      <c r="Y417" t="e">
        <f>IF(AND(#REF!='Juros '!E417,#REF!='Juros '!F417),"OK","NÃO OK")</f>
        <v>#REF!</v>
      </c>
      <c r="Z417" s="37" t="e">
        <f>IF(#REF!=2020,IF(Y417="OK",SUM($B417:B$661,$B$680:$B$690),0))</f>
        <v>#REF!</v>
      </c>
    </row>
    <row r="418" spans="1:26">
      <c r="A418" s="31">
        <v>36220</v>
      </c>
      <c r="B418" s="32">
        <v>5.0000000000000001E-3</v>
      </c>
      <c r="C418">
        <f t="shared" si="24"/>
        <v>3</v>
      </c>
      <c r="D418">
        <f t="shared" si="25"/>
        <v>3</v>
      </c>
      <c r="E418" t="str">
        <f t="shared" si="26"/>
        <v>Março</v>
      </c>
      <c r="F418">
        <f t="shared" si="27"/>
        <v>1999</v>
      </c>
      <c r="G418" t="str">
        <f>IF(AND(MENU!$AD$18='Juros '!E418,MENU!$AE$19='Juros '!F418),"OK","NÃO OK")</f>
        <v>NÃO OK</v>
      </c>
      <c r="H418" s="37" t="b">
        <f>IF(MENU!$C$10=2027,IF(G418="OK",SUM(B418:$B$690),0))</f>
        <v>0</v>
      </c>
      <c r="I418" s="37" t="b">
        <f>IF(MENU!$C$10=2026,IF(G418="OK",SUM(B418:$B$690),0))</f>
        <v>0</v>
      </c>
      <c r="J418" s="37" t="b">
        <f>IF(MENU!$C$10=2025,IF(G418="OK",SUM(B418:$B$690),0))</f>
        <v>0</v>
      </c>
      <c r="K418" s="37" t="b">
        <f>IF(MENU!$C$10=2024,IF(G418="OK",SUM(B418:$B$690),0))</f>
        <v>0</v>
      </c>
      <c r="L418" s="37" t="b">
        <f>IF(MENU!$C$10=2023,IF(G418="OK",SUM(B418:$B$690),0))</f>
        <v>0</v>
      </c>
      <c r="M418" s="37" t="b">
        <f>IF(MENU!$C$10=2022,IF(G418="OK",SUM(B418:$B$685),0))</f>
        <v>0</v>
      </c>
      <c r="N418" s="37" t="b">
        <f>IF(MENU!$C$10=2021,IF(G418="OK",SUM(B418:$B$673),0))</f>
        <v>0</v>
      </c>
      <c r="O418" s="37" t="b">
        <f>IF(MENU!$C$10=2020,IF(G418="OK",SUM(B418:$B$661,$B$680:$B$690),0))</f>
        <v>0</v>
      </c>
      <c r="P418" s="37" t="b">
        <f>IF(MENU!$C$10=2019,IF(G418="OK",SUM(B418:$B$649,$B$668:$B$690),0))</f>
        <v>0</v>
      </c>
      <c r="Q418">
        <f>IF(MENU!$C$10=2018,IF(G418="OK",SUM(B418:$B$637,$B$656:$B$690),0))</f>
        <v>0</v>
      </c>
      <c r="S418" t="e">
        <f>IF(AND(#REF!='Juros '!E418,#REF!='Juros '!F418),"OK","NÃO OK")</f>
        <v>#REF!</v>
      </c>
      <c r="T418" s="37" t="e">
        <f>IF(#REF!=2020,IF(S418="OK",SUM(B418:$B$661,$B$680:$B$690),0))</f>
        <v>#REF!</v>
      </c>
      <c r="V418" t="e">
        <f>IF(AND(#REF!='Juros '!E418,#REF!='Juros '!F418),"OK","NÃO OK")</f>
        <v>#REF!</v>
      </c>
      <c r="W418" s="37" t="e">
        <f>IF(#REF!=2020,IF(V418="OK",SUM($B418:B$661,$B$680:$B$690),0))</f>
        <v>#REF!</v>
      </c>
      <c r="Y418" t="e">
        <f>IF(AND(#REF!='Juros '!E418,#REF!='Juros '!F418),"OK","NÃO OK")</f>
        <v>#REF!</v>
      </c>
      <c r="Z418" s="37" t="e">
        <f>IF(#REF!=2020,IF(Y418="OK",SUM($B418:B$661,$B$680:$B$690),0))</f>
        <v>#REF!</v>
      </c>
    </row>
    <row r="419" spans="1:26">
      <c r="A419" s="31">
        <v>36251</v>
      </c>
      <c r="B419" s="32">
        <v>5.0000000000000001E-3</v>
      </c>
      <c r="C419">
        <f t="shared" si="24"/>
        <v>4</v>
      </c>
      <c r="D419">
        <f t="shared" si="25"/>
        <v>4</v>
      </c>
      <c r="E419" t="str">
        <f t="shared" si="26"/>
        <v>Abril</v>
      </c>
      <c r="F419">
        <f t="shared" si="27"/>
        <v>1999</v>
      </c>
      <c r="G419" t="str">
        <f>IF(AND(MENU!$AD$18='Juros '!E419,MENU!$AE$19='Juros '!F419),"OK","NÃO OK")</f>
        <v>NÃO OK</v>
      </c>
      <c r="H419" s="37" t="b">
        <f>IF(MENU!$C$10=2027,IF(G419="OK",SUM(B419:$B$690),0))</f>
        <v>0</v>
      </c>
      <c r="I419" s="37" t="b">
        <f>IF(MENU!$C$10=2026,IF(G419="OK",SUM(B419:$B$690),0))</f>
        <v>0</v>
      </c>
      <c r="J419" s="37" t="b">
        <f>IF(MENU!$C$10=2025,IF(G419="OK",SUM(B419:$B$690),0))</f>
        <v>0</v>
      </c>
      <c r="K419" s="37" t="b">
        <f>IF(MENU!$C$10=2024,IF(G419="OK",SUM(B419:$B$690),0))</f>
        <v>0</v>
      </c>
      <c r="L419" s="37" t="b">
        <f>IF(MENU!$C$10=2023,IF(G419="OK",SUM(B419:$B$690),0))</f>
        <v>0</v>
      </c>
      <c r="M419" s="37" t="b">
        <f>IF(MENU!$C$10=2022,IF(G419="OK",SUM(B419:$B$685),0))</f>
        <v>0</v>
      </c>
      <c r="N419" s="37" t="b">
        <f>IF(MENU!$C$10=2021,IF(G419="OK",SUM(B419:$B$673),0))</f>
        <v>0</v>
      </c>
      <c r="O419" s="37" t="b">
        <f>IF(MENU!$C$10=2020,IF(G419="OK",SUM(B419:$B$661,$B$680:$B$690),0))</f>
        <v>0</v>
      </c>
      <c r="P419" s="37" t="b">
        <f>IF(MENU!$C$10=2019,IF(G419="OK",SUM(B419:$B$649,$B$668:$B$690),0))</f>
        <v>0</v>
      </c>
      <c r="Q419">
        <f>IF(MENU!$C$10=2018,IF(G419="OK",SUM(B419:$B$637,$B$656:$B$690),0))</f>
        <v>0</v>
      </c>
      <c r="S419" t="e">
        <f>IF(AND(#REF!='Juros '!E419,#REF!='Juros '!F419),"OK","NÃO OK")</f>
        <v>#REF!</v>
      </c>
      <c r="T419" s="37" t="e">
        <f>IF(#REF!=2020,IF(S419="OK",SUM(B419:$B$661,$B$680:$B$690),0))</f>
        <v>#REF!</v>
      </c>
      <c r="V419" t="e">
        <f>IF(AND(#REF!='Juros '!E419,#REF!='Juros '!F419),"OK","NÃO OK")</f>
        <v>#REF!</v>
      </c>
      <c r="W419" s="37" t="e">
        <f>IF(#REF!=2020,IF(V419="OK",SUM($B419:B$661,$B$680:$B$690),0))</f>
        <v>#REF!</v>
      </c>
      <c r="Y419" t="e">
        <f>IF(AND(#REF!='Juros '!E419,#REF!='Juros '!F419),"OK","NÃO OK")</f>
        <v>#REF!</v>
      </c>
      <c r="Z419" s="37" t="e">
        <f>IF(#REF!=2020,IF(Y419="OK",SUM($B419:B$661,$B$680:$B$690),0))</f>
        <v>#REF!</v>
      </c>
    </row>
    <row r="420" spans="1:26">
      <c r="A420" s="31">
        <v>36281</v>
      </c>
      <c r="B420" s="32">
        <v>5.0000000000000001E-3</v>
      </c>
      <c r="C420">
        <f t="shared" si="24"/>
        <v>5</v>
      </c>
      <c r="D420">
        <f t="shared" si="25"/>
        <v>5</v>
      </c>
      <c r="E420" t="str">
        <f t="shared" si="26"/>
        <v>Maio</v>
      </c>
      <c r="F420">
        <f t="shared" si="27"/>
        <v>1999</v>
      </c>
      <c r="G420" t="str">
        <f>IF(AND(MENU!$AD$18='Juros '!E420,MENU!$AE$19='Juros '!F420),"OK","NÃO OK")</f>
        <v>NÃO OK</v>
      </c>
      <c r="H420" s="37" t="b">
        <f>IF(MENU!$C$10=2027,IF(G420="OK",SUM(B420:$B$690),0))</f>
        <v>0</v>
      </c>
      <c r="I420" s="37" t="b">
        <f>IF(MENU!$C$10=2026,IF(G420="OK",SUM(B420:$B$690),0))</f>
        <v>0</v>
      </c>
      <c r="J420" s="37" t="b">
        <f>IF(MENU!$C$10=2025,IF(G420="OK",SUM(B420:$B$690),0))</f>
        <v>0</v>
      </c>
      <c r="K420" s="37" t="b">
        <f>IF(MENU!$C$10=2024,IF(G420="OK",SUM(B420:$B$690),0))</f>
        <v>0</v>
      </c>
      <c r="L420" s="37" t="b">
        <f>IF(MENU!$C$10=2023,IF(G420="OK",SUM(B420:$B$690),0))</f>
        <v>0</v>
      </c>
      <c r="M420" s="37" t="b">
        <f>IF(MENU!$C$10=2022,IF(G420="OK",SUM(B420:$B$685),0))</f>
        <v>0</v>
      </c>
      <c r="N420" s="37" t="b">
        <f>IF(MENU!$C$10=2021,IF(G420="OK",SUM(B420:$B$673),0))</f>
        <v>0</v>
      </c>
      <c r="O420" s="37" t="b">
        <f>IF(MENU!$C$10=2020,IF(G420="OK",SUM(B420:$B$661,$B$680:$B$690),0))</f>
        <v>0</v>
      </c>
      <c r="P420" s="37" t="b">
        <f>IF(MENU!$C$10=2019,IF(G420="OK",SUM(B420:$B$649,$B$668:$B$690),0))</f>
        <v>0</v>
      </c>
      <c r="Q420">
        <f>IF(MENU!$C$10=2018,IF(G420="OK",SUM(B420:$B$637,$B$656:$B$690),0))</f>
        <v>0</v>
      </c>
      <c r="S420" t="e">
        <f>IF(AND(#REF!='Juros '!E420,#REF!='Juros '!F420),"OK","NÃO OK")</f>
        <v>#REF!</v>
      </c>
      <c r="T420" s="37" t="e">
        <f>IF(#REF!=2020,IF(S420="OK",SUM(B420:$B$661,$B$680:$B$690),0))</f>
        <v>#REF!</v>
      </c>
      <c r="V420" t="e">
        <f>IF(AND(#REF!='Juros '!E420,#REF!='Juros '!F420),"OK","NÃO OK")</f>
        <v>#REF!</v>
      </c>
      <c r="W420" s="37" t="e">
        <f>IF(#REF!=2020,IF(V420="OK",SUM($B420:B$661,$B$680:$B$690),0))</f>
        <v>#REF!</v>
      </c>
      <c r="Y420" t="e">
        <f>IF(AND(#REF!='Juros '!E420,#REF!='Juros '!F420),"OK","NÃO OK")</f>
        <v>#REF!</v>
      </c>
      <c r="Z420" s="37" t="e">
        <f>IF(#REF!=2020,IF(Y420="OK",SUM($B420:B$661,$B$680:$B$690),0))</f>
        <v>#REF!</v>
      </c>
    </row>
    <row r="421" spans="1:26">
      <c r="A421" s="31">
        <v>36312</v>
      </c>
      <c r="B421" s="32">
        <v>5.0000000000000001E-3</v>
      </c>
      <c r="C421">
        <f t="shared" si="24"/>
        <v>6</v>
      </c>
      <c r="D421">
        <f t="shared" si="25"/>
        <v>6</v>
      </c>
      <c r="E421" t="str">
        <f t="shared" si="26"/>
        <v>Junho</v>
      </c>
      <c r="F421">
        <f t="shared" si="27"/>
        <v>1999</v>
      </c>
      <c r="G421" t="str">
        <f>IF(AND(MENU!$AD$18='Juros '!E421,MENU!$AE$19='Juros '!F421),"OK","NÃO OK")</f>
        <v>NÃO OK</v>
      </c>
      <c r="H421" s="37" t="b">
        <f>IF(MENU!$C$10=2027,IF(G421="OK",SUM(B421:$B$690),0))</f>
        <v>0</v>
      </c>
      <c r="I421" s="37" t="b">
        <f>IF(MENU!$C$10=2026,IF(G421="OK",SUM(B421:$B$690),0))</f>
        <v>0</v>
      </c>
      <c r="J421" s="37" t="b">
        <f>IF(MENU!$C$10=2025,IF(G421="OK",SUM(B421:$B$690),0))</f>
        <v>0</v>
      </c>
      <c r="K421" s="37" t="b">
        <f>IF(MENU!$C$10=2024,IF(G421="OK",SUM(B421:$B$690),0))</f>
        <v>0</v>
      </c>
      <c r="L421" s="37" t="b">
        <f>IF(MENU!$C$10=2023,IF(G421="OK",SUM(B421:$B$690),0))</f>
        <v>0</v>
      </c>
      <c r="M421" s="37" t="b">
        <f>IF(MENU!$C$10=2022,IF(G421="OK",SUM(B421:$B$685),0))</f>
        <v>0</v>
      </c>
      <c r="N421" s="37" t="b">
        <f>IF(MENU!$C$10=2021,IF(G421="OK",SUM(B421:$B$673),0))</f>
        <v>0</v>
      </c>
      <c r="O421" s="37" t="b">
        <f>IF(MENU!$C$10=2020,IF(G421="OK",SUM(B421:$B$661,$B$680:$B$690),0))</f>
        <v>0</v>
      </c>
      <c r="P421" s="37" t="b">
        <f>IF(MENU!$C$10=2019,IF(G421="OK",SUM(B421:$B$649,$B$668:$B$690),0))</f>
        <v>0</v>
      </c>
      <c r="Q421">
        <f>IF(MENU!$C$10=2018,IF(G421="OK",SUM(B421:$B$637,$B$656:$B$690),0))</f>
        <v>0</v>
      </c>
      <c r="S421" t="e">
        <f>IF(AND(#REF!='Juros '!E421,#REF!='Juros '!F421),"OK","NÃO OK")</f>
        <v>#REF!</v>
      </c>
      <c r="T421" s="37" t="e">
        <f>IF(#REF!=2020,IF(S421="OK",SUM(B421:$B$661,$B$680:$B$690),0))</f>
        <v>#REF!</v>
      </c>
      <c r="V421" t="e">
        <f>IF(AND(#REF!='Juros '!E421,#REF!='Juros '!F421),"OK","NÃO OK")</f>
        <v>#REF!</v>
      </c>
      <c r="W421" s="37" t="e">
        <f>IF(#REF!=2020,IF(V421="OK",SUM($B421:B$661,$B$680:$B$690),0))</f>
        <v>#REF!</v>
      </c>
      <c r="Y421" t="e">
        <f>IF(AND(#REF!='Juros '!E421,#REF!='Juros '!F421),"OK","NÃO OK")</f>
        <v>#REF!</v>
      </c>
      <c r="Z421" s="37" t="e">
        <f>IF(#REF!=2020,IF(Y421="OK",SUM($B421:B$661,$B$680:$B$690),0))</f>
        <v>#REF!</v>
      </c>
    </row>
    <row r="422" spans="1:26">
      <c r="A422" s="31">
        <v>36342</v>
      </c>
      <c r="B422" s="32">
        <v>5.0000000000000001E-3</v>
      </c>
      <c r="C422">
        <f t="shared" si="24"/>
        <v>7</v>
      </c>
      <c r="D422">
        <f t="shared" si="25"/>
        <v>7</v>
      </c>
      <c r="E422" t="str">
        <f t="shared" si="26"/>
        <v>Julho</v>
      </c>
      <c r="F422">
        <f t="shared" si="27"/>
        <v>1999</v>
      </c>
      <c r="G422" t="str">
        <f>IF(AND(MENU!$AD$18='Juros '!E422,MENU!$AE$19='Juros '!F422),"OK","NÃO OK")</f>
        <v>NÃO OK</v>
      </c>
      <c r="H422" s="37" t="b">
        <f>IF(MENU!$C$10=2027,IF(G422="OK",SUM(B422:$B$690),0))</f>
        <v>0</v>
      </c>
      <c r="I422" s="37" t="b">
        <f>IF(MENU!$C$10=2026,IF(G422="OK",SUM(B422:$B$690),0))</f>
        <v>0</v>
      </c>
      <c r="J422" s="37" t="b">
        <f>IF(MENU!$C$10=2025,IF(G422="OK",SUM(B422:$B$690),0))</f>
        <v>0</v>
      </c>
      <c r="K422" s="37" t="b">
        <f>IF(MENU!$C$10=2024,IF(G422="OK",SUM(B422:$B$690),0))</f>
        <v>0</v>
      </c>
      <c r="L422" s="37" t="b">
        <f>IF(MENU!$C$10=2023,IF(G422="OK",SUM(B422:$B$690),0))</f>
        <v>0</v>
      </c>
      <c r="M422" s="37" t="b">
        <f>IF(MENU!$C$10=2022,IF(G422="OK",SUM(B422:$B$685),0))</f>
        <v>0</v>
      </c>
      <c r="N422" s="37" t="b">
        <f>IF(MENU!$C$10=2021,IF(G422="OK",SUM(B422:$B$673),0))</f>
        <v>0</v>
      </c>
      <c r="O422" s="37" t="b">
        <f>IF(MENU!$C$10=2020,IF(G422="OK",SUM(B422:$B$661,$B$680:$B$690),0))</f>
        <v>0</v>
      </c>
      <c r="P422" s="37" t="b">
        <f>IF(MENU!$C$10=2019,IF(G422="OK",SUM(B422:$B$649,$B$668:$B$690),0))</f>
        <v>0</v>
      </c>
      <c r="Q422">
        <f>IF(MENU!$C$10=2018,IF(G422="OK",SUM(B422:$B$637,$B$656:$B$690),0))</f>
        <v>0</v>
      </c>
      <c r="S422" t="e">
        <f>IF(AND(#REF!='Juros '!E422,#REF!='Juros '!F422),"OK","NÃO OK")</f>
        <v>#REF!</v>
      </c>
      <c r="T422" s="37" t="e">
        <f>IF(#REF!=2020,IF(S422="OK",SUM(B422:$B$661,$B$680:$B$690),0))</f>
        <v>#REF!</v>
      </c>
      <c r="V422" t="e">
        <f>IF(AND(#REF!='Juros '!E422,#REF!='Juros '!F422),"OK","NÃO OK")</f>
        <v>#REF!</v>
      </c>
      <c r="W422" s="37" t="e">
        <f>IF(#REF!=2020,IF(V422="OK",SUM($B422:B$661,$B$680:$B$690),0))</f>
        <v>#REF!</v>
      </c>
      <c r="Y422" t="e">
        <f>IF(AND(#REF!='Juros '!E422,#REF!='Juros '!F422),"OK","NÃO OK")</f>
        <v>#REF!</v>
      </c>
      <c r="Z422" s="37" t="e">
        <f>IF(#REF!=2020,IF(Y422="OK",SUM($B422:B$661,$B$680:$B$690),0))</f>
        <v>#REF!</v>
      </c>
    </row>
    <row r="423" spans="1:26">
      <c r="A423" s="31">
        <v>36373</v>
      </c>
      <c r="B423" s="32">
        <v>5.0000000000000001E-3</v>
      </c>
      <c r="C423">
        <f t="shared" si="24"/>
        <v>8</v>
      </c>
      <c r="D423">
        <f t="shared" si="25"/>
        <v>8</v>
      </c>
      <c r="E423" t="str">
        <f t="shared" si="26"/>
        <v>Agosto</v>
      </c>
      <c r="F423">
        <f t="shared" si="27"/>
        <v>1999</v>
      </c>
      <c r="G423" t="str">
        <f>IF(AND(MENU!$AD$18='Juros '!E423,MENU!$AE$19='Juros '!F423),"OK","NÃO OK")</f>
        <v>NÃO OK</v>
      </c>
      <c r="H423" s="37" t="b">
        <f>IF(MENU!$C$10=2027,IF(G423="OK",SUM(B423:$B$690),0))</f>
        <v>0</v>
      </c>
      <c r="I423" s="37" t="b">
        <f>IF(MENU!$C$10=2026,IF(G423="OK",SUM(B423:$B$690),0))</f>
        <v>0</v>
      </c>
      <c r="J423" s="37" t="b">
        <f>IF(MENU!$C$10=2025,IF(G423="OK",SUM(B423:$B$690),0))</f>
        <v>0</v>
      </c>
      <c r="K423" s="37" t="b">
        <f>IF(MENU!$C$10=2024,IF(G423="OK",SUM(B423:$B$690),0))</f>
        <v>0</v>
      </c>
      <c r="L423" s="37" t="b">
        <f>IF(MENU!$C$10=2023,IF(G423="OK",SUM(B423:$B$690),0))</f>
        <v>0</v>
      </c>
      <c r="M423" s="37" t="b">
        <f>IF(MENU!$C$10=2022,IF(G423="OK",SUM(B423:$B$685),0))</f>
        <v>0</v>
      </c>
      <c r="N423" s="37" t="b">
        <f>IF(MENU!$C$10=2021,IF(G423="OK",SUM(B423:$B$673),0))</f>
        <v>0</v>
      </c>
      <c r="O423" s="37" t="b">
        <f>IF(MENU!$C$10=2020,IF(G423="OK",SUM(B423:$B$661,$B$680:$B$690),0))</f>
        <v>0</v>
      </c>
      <c r="P423" s="37" t="b">
        <f>IF(MENU!$C$10=2019,IF(G423="OK",SUM(B423:$B$649,$B$668:$B$690),0))</f>
        <v>0</v>
      </c>
      <c r="Q423">
        <f>IF(MENU!$C$10=2018,IF(G423="OK",SUM(B423:$B$637,$B$656:$B$690),0))</f>
        <v>0</v>
      </c>
      <c r="S423" t="e">
        <f>IF(AND(#REF!='Juros '!E423,#REF!='Juros '!F423),"OK","NÃO OK")</f>
        <v>#REF!</v>
      </c>
      <c r="T423" s="37" t="e">
        <f>IF(#REF!=2020,IF(S423="OK",SUM(B423:$B$661,$B$680:$B$690),0))</f>
        <v>#REF!</v>
      </c>
      <c r="V423" t="e">
        <f>IF(AND(#REF!='Juros '!E423,#REF!='Juros '!F423),"OK","NÃO OK")</f>
        <v>#REF!</v>
      </c>
      <c r="W423" s="37" t="e">
        <f>IF(#REF!=2020,IF(V423="OK",SUM($B423:B$661,$B$680:$B$690),0))</f>
        <v>#REF!</v>
      </c>
      <c r="Y423" t="e">
        <f>IF(AND(#REF!='Juros '!E423,#REF!='Juros '!F423),"OK","NÃO OK")</f>
        <v>#REF!</v>
      </c>
      <c r="Z423" s="37" t="e">
        <f>IF(#REF!=2020,IF(Y423="OK",SUM($B423:B$661,$B$680:$B$690),0))</f>
        <v>#REF!</v>
      </c>
    </row>
    <row r="424" spans="1:26">
      <c r="A424" s="31">
        <v>36404</v>
      </c>
      <c r="B424" s="32">
        <v>5.0000000000000001E-3</v>
      </c>
      <c r="C424">
        <f t="shared" si="24"/>
        <v>9</v>
      </c>
      <c r="D424">
        <f t="shared" si="25"/>
        <v>9</v>
      </c>
      <c r="E424" t="str">
        <f t="shared" si="26"/>
        <v>Setembro</v>
      </c>
      <c r="F424">
        <f t="shared" si="27"/>
        <v>1999</v>
      </c>
      <c r="G424" t="str">
        <f>IF(AND(MENU!$AD$18='Juros '!E424,MENU!$AE$19='Juros '!F424),"OK","NÃO OK")</f>
        <v>NÃO OK</v>
      </c>
      <c r="H424" s="37" t="b">
        <f>IF(MENU!$C$10=2027,IF(G424="OK",SUM(B424:$B$690),0))</f>
        <v>0</v>
      </c>
      <c r="I424" s="37" t="b">
        <f>IF(MENU!$C$10=2026,IF(G424="OK",SUM(B424:$B$690),0))</f>
        <v>0</v>
      </c>
      <c r="J424" s="37" t="b">
        <f>IF(MENU!$C$10=2025,IF(G424="OK",SUM(B424:$B$690),0))</f>
        <v>0</v>
      </c>
      <c r="K424" s="37" t="b">
        <f>IF(MENU!$C$10=2024,IF(G424="OK",SUM(B424:$B$690),0))</f>
        <v>0</v>
      </c>
      <c r="L424" s="37" t="b">
        <f>IF(MENU!$C$10=2023,IF(G424="OK",SUM(B424:$B$690),0))</f>
        <v>0</v>
      </c>
      <c r="M424" s="37" t="b">
        <f>IF(MENU!$C$10=2022,IF(G424="OK",SUM(B424:$B$685),0))</f>
        <v>0</v>
      </c>
      <c r="N424" s="37" t="b">
        <f>IF(MENU!$C$10=2021,IF(G424="OK",SUM(B424:$B$673),0))</f>
        <v>0</v>
      </c>
      <c r="O424" s="37" t="b">
        <f>IF(MENU!$C$10=2020,IF(G424="OK",SUM(B424:$B$661,$B$680:$B$690),0))</f>
        <v>0</v>
      </c>
      <c r="P424" s="37" t="b">
        <f>IF(MENU!$C$10=2019,IF(G424="OK",SUM(B424:$B$649,$B$668:$B$690),0))</f>
        <v>0</v>
      </c>
      <c r="Q424">
        <f>IF(MENU!$C$10=2018,IF(G424="OK",SUM(B424:$B$637,$B$656:$B$690),0))</f>
        <v>0</v>
      </c>
      <c r="S424" t="e">
        <f>IF(AND(#REF!='Juros '!E424,#REF!='Juros '!F424),"OK","NÃO OK")</f>
        <v>#REF!</v>
      </c>
      <c r="T424" s="37" t="e">
        <f>IF(#REF!=2020,IF(S424="OK",SUM(B424:$B$661,$B$680:$B$690),0))</f>
        <v>#REF!</v>
      </c>
      <c r="V424" t="e">
        <f>IF(AND(#REF!='Juros '!E424,#REF!='Juros '!F424),"OK","NÃO OK")</f>
        <v>#REF!</v>
      </c>
      <c r="W424" s="37" t="e">
        <f>IF(#REF!=2020,IF(V424="OK",SUM($B424:B$661,$B$680:$B$690),0))</f>
        <v>#REF!</v>
      </c>
      <c r="Y424" t="e">
        <f>IF(AND(#REF!='Juros '!E424,#REF!='Juros '!F424),"OK","NÃO OK")</f>
        <v>#REF!</v>
      </c>
      <c r="Z424" s="37" t="e">
        <f>IF(#REF!=2020,IF(Y424="OK",SUM($B424:B$661,$B$680:$B$690),0))</f>
        <v>#REF!</v>
      </c>
    </row>
    <row r="425" spans="1:26">
      <c r="A425" s="31">
        <v>36434</v>
      </c>
      <c r="B425" s="32">
        <v>5.0000000000000001E-3</v>
      </c>
      <c r="C425">
        <f t="shared" si="24"/>
        <v>10</v>
      </c>
      <c r="D425">
        <f t="shared" si="25"/>
        <v>10</v>
      </c>
      <c r="E425" t="str">
        <f t="shared" si="26"/>
        <v>Outubro</v>
      </c>
      <c r="F425">
        <f t="shared" si="27"/>
        <v>1999</v>
      </c>
      <c r="G425" t="str">
        <f>IF(AND(MENU!$AD$18='Juros '!E425,MENU!$AE$19='Juros '!F425),"OK","NÃO OK")</f>
        <v>NÃO OK</v>
      </c>
      <c r="H425" s="37" t="b">
        <f>IF(MENU!$C$10=2027,IF(G425="OK",SUM(B425:$B$690),0))</f>
        <v>0</v>
      </c>
      <c r="I425" s="37" t="b">
        <f>IF(MENU!$C$10=2026,IF(G425="OK",SUM(B425:$B$690),0))</f>
        <v>0</v>
      </c>
      <c r="J425" s="37" t="b">
        <f>IF(MENU!$C$10=2025,IF(G425="OK",SUM(B425:$B$690),0))</f>
        <v>0</v>
      </c>
      <c r="K425" s="37" t="b">
        <f>IF(MENU!$C$10=2024,IF(G425="OK",SUM(B425:$B$690),0))</f>
        <v>0</v>
      </c>
      <c r="L425" s="37" t="b">
        <f>IF(MENU!$C$10=2023,IF(G425="OK",SUM(B425:$B$690),0))</f>
        <v>0</v>
      </c>
      <c r="M425" s="37" t="b">
        <f>IF(MENU!$C$10=2022,IF(G425="OK",SUM(B425:$B$685),0))</f>
        <v>0</v>
      </c>
      <c r="N425" s="37" t="b">
        <f>IF(MENU!$C$10=2021,IF(G425="OK",SUM(B425:$B$673),0))</f>
        <v>0</v>
      </c>
      <c r="O425" s="37" t="b">
        <f>IF(MENU!$C$10=2020,IF(G425="OK",SUM(B425:$B$661,$B$680:$B$690),0))</f>
        <v>0</v>
      </c>
      <c r="P425" s="37" t="b">
        <f>IF(MENU!$C$10=2019,IF(G425="OK",SUM(B425:$B$649,$B$668:$B$690),0))</f>
        <v>0</v>
      </c>
      <c r="Q425">
        <f>IF(MENU!$C$10=2018,IF(G425="OK",SUM(B425:$B$637,$B$656:$B$690),0))</f>
        <v>0</v>
      </c>
      <c r="S425" t="e">
        <f>IF(AND(#REF!='Juros '!E425,#REF!='Juros '!F425),"OK","NÃO OK")</f>
        <v>#REF!</v>
      </c>
      <c r="T425" s="37" t="e">
        <f>IF(#REF!=2020,IF(S425="OK",SUM(B425:$B$661,$B$680:$B$690),0))</f>
        <v>#REF!</v>
      </c>
      <c r="V425" t="e">
        <f>IF(AND(#REF!='Juros '!E425,#REF!='Juros '!F425),"OK","NÃO OK")</f>
        <v>#REF!</v>
      </c>
      <c r="W425" s="37" t="e">
        <f>IF(#REF!=2020,IF(V425="OK",SUM($B425:B$661,$B$680:$B$690),0))</f>
        <v>#REF!</v>
      </c>
      <c r="Y425" t="e">
        <f>IF(AND(#REF!='Juros '!E425,#REF!='Juros '!F425),"OK","NÃO OK")</f>
        <v>#REF!</v>
      </c>
      <c r="Z425" s="37" t="e">
        <f>IF(#REF!=2020,IF(Y425="OK",SUM($B425:B$661,$B$680:$B$690),0))</f>
        <v>#REF!</v>
      </c>
    </row>
    <row r="426" spans="1:26">
      <c r="A426" s="31">
        <v>36465</v>
      </c>
      <c r="B426" s="32">
        <v>5.0000000000000001E-3</v>
      </c>
      <c r="C426">
        <f t="shared" si="24"/>
        <v>11</v>
      </c>
      <c r="D426">
        <f t="shared" si="25"/>
        <v>11</v>
      </c>
      <c r="E426" t="str">
        <f t="shared" si="26"/>
        <v>Novembro</v>
      </c>
      <c r="F426">
        <f t="shared" si="27"/>
        <v>1999</v>
      </c>
      <c r="G426" t="str">
        <f>IF(AND(MENU!$AD$18='Juros '!E426,MENU!$AE$19='Juros '!F426),"OK","NÃO OK")</f>
        <v>NÃO OK</v>
      </c>
      <c r="H426" s="37" t="b">
        <f>IF(MENU!$C$10=2027,IF(G426="OK",SUM(B426:$B$690),0))</f>
        <v>0</v>
      </c>
      <c r="I426" s="37" t="b">
        <f>IF(MENU!$C$10=2026,IF(G426="OK",SUM(B426:$B$690),0))</f>
        <v>0</v>
      </c>
      <c r="J426" s="37" t="b">
        <f>IF(MENU!$C$10=2025,IF(G426="OK",SUM(B426:$B$690),0))</f>
        <v>0</v>
      </c>
      <c r="K426" s="37" t="b">
        <f>IF(MENU!$C$10=2024,IF(G426="OK",SUM(B426:$B$690),0))</f>
        <v>0</v>
      </c>
      <c r="L426" s="37" t="b">
        <f>IF(MENU!$C$10=2023,IF(G426="OK",SUM(B426:$B$690),0))</f>
        <v>0</v>
      </c>
      <c r="M426" s="37" t="b">
        <f>IF(MENU!$C$10=2022,IF(G426="OK",SUM(B426:$B$685),0))</f>
        <v>0</v>
      </c>
      <c r="N426" s="37" t="b">
        <f>IF(MENU!$C$10=2021,IF(G426="OK",SUM(B426:$B$673),0))</f>
        <v>0</v>
      </c>
      <c r="O426" s="37" t="b">
        <f>IF(MENU!$C$10=2020,IF(G426="OK",SUM(B426:$B$661,$B$680:$B$690),0))</f>
        <v>0</v>
      </c>
      <c r="P426" s="37" t="b">
        <f>IF(MENU!$C$10=2019,IF(G426="OK",SUM(B426:$B$649,$B$668:$B$690),0))</f>
        <v>0</v>
      </c>
      <c r="Q426">
        <f>IF(MENU!$C$10=2018,IF(G426="OK",SUM(B426:$B$637,$B$656:$B$690),0))</f>
        <v>0</v>
      </c>
      <c r="S426" t="e">
        <f>IF(AND(#REF!='Juros '!E426,#REF!='Juros '!F426),"OK","NÃO OK")</f>
        <v>#REF!</v>
      </c>
      <c r="T426" s="37" t="e">
        <f>IF(#REF!=2020,IF(S426="OK",SUM(B426:$B$661,$B$680:$B$690),0))</f>
        <v>#REF!</v>
      </c>
      <c r="V426" t="e">
        <f>IF(AND(#REF!='Juros '!E426,#REF!='Juros '!F426),"OK","NÃO OK")</f>
        <v>#REF!</v>
      </c>
      <c r="W426" s="37" t="e">
        <f>IF(#REF!=2020,IF(V426="OK",SUM($B426:B$661,$B$680:$B$690),0))</f>
        <v>#REF!</v>
      </c>
      <c r="Y426" t="e">
        <f>IF(AND(#REF!='Juros '!E426,#REF!='Juros '!F426),"OK","NÃO OK")</f>
        <v>#REF!</v>
      </c>
      <c r="Z426" s="37" t="e">
        <f>IF(#REF!=2020,IF(Y426="OK",SUM($B426:B$661,$B$680:$B$690),0))</f>
        <v>#REF!</v>
      </c>
    </row>
    <row r="427" spans="1:26">
      <c r="A427" s="31">
        <v>36495</v>
      </c>
      <c r="B427" s="32">
        <v>5.0000000000000001E-3</v>
      </c>
      <c r="C427">
        <f t="shared" si="24"/>
        <v>12</v>
      </c>
      <c r="D427">
        <f t="shared" si="25"/>
        <v>12</v>
      </c>
      <c r="E427" t="str">
        <f t="shared" si="26"/>
        <v>Dezembro</v>
      </c>
      <c r="F427">
        <f t="shared" si="27"/>
        <v>1999</v>
      </c>
      <c r="G427" t="str">
        <f>IF(AND(MENU!$AD$18='Juros '!E427,MENU!$AE$19='Juros '!F427),"OK","NÃO OK")</f>
        <v>NÃO OK</v>
      </c>
      <c r="H427" s="37" t="b">
        <f>IF(MENU!$C$10=2027,IF(G427="OK",SUM(B427:$B$690),0))</f>
        <v>0</v>
      </c>
      <c r="I427" s="37" t="b">
        <f>IF(MENU!$C$10=2026,IF(G427="OK",SUM(B427:$B$690),0))</f>
        <v>0</v>
      </c>
      <c r="J427" s="37" t="b">
        <f>IF(MENU!$C$10=2025,IF(G427="OK",SUM(B427:$B$690),0))</f>
        <v>0</v>
      </c>
      <c r="K427" s="37" t="b">
        <f>IF(MENU!$C$10=2024,IF(G427="OK",SUM(B427:$B$690),0))</f>
        <v>0</v>
      </c>
      <c r="L427" s="37" t="b">
        <f>IF(MENU!$C$10=2023,IF(G427="OK",SUM(B427:$B$690),0))</f>
        <v>0</v>
      </c>
      <c r="M427" s="37" t="b">
        <f>IF(MENU!$C$10=2022,IF(G427="OK",SUM(B427:$B$685),0))</f>
        <v>0</v>
      </c>
      <c r="N427" s="37" t="b">
        <f>IF(MENU!$C$10=2021,IF(G427="OK",SUM(B427:$B$673),0))</f>
        <v>0</v>
      </c>
      <c r="O427" s="37" t="b">
        <f>IF(MENU!$C$10=2020,IF(G427="OK",SUM(B427:$B$661,$B$680:$B$690),0))</f>
        <v>0</v>
      </c>
      <c r="P427" s="37" t="b">
        <f>IF(MENU!$C$10=2019,IF(G427="OK",SUM(B427:$B$649,$B$668:$B$690),0))</f>
        <v>0</v>
      </c>
      <c r="Q427">
        <f>IF(MENU!$C$10=2018,IF(G427="OK",SUM(B427:$B$637,$B$656:$B$690),0))</f>
        <v>0</v>
      </c>
      <c r="S427" t="e">
        <f>IF(AND(#REF!='Juros '!E427,#REF!='Juros '!F427),"OK","NÃO OK")</f>
        <v>#REF!</v>
      </c>
      <c r="T427" s="37" t="e">
        <f>IF(#REF!=2020,IF(S427="OK",SUM(B427:$B$661,$B$680:$B$690),0))</f>
        <v>#REF!</v>
      </c>
      <c r="V427" t="e">
        <f>IF(AND(#REF!='Juros '!E427,#REF!='Juros '!F427),"OK","NÃO OK")</f>
        <v>#REF!</v>
      </c>
      <c r="W427" s="37" t="e">
        <f>IF(#REF!=2020,IF(V427="OK",SUM($B427:B$661,$B$680:$B$690),0))</f>
        <v>#REF!</v>
      </c>
      <c r="Y427" t="e">
        <f>IF(AND(#REF!='Juros '!E427,#REF!='Juros '!F427),"OK","NÃO OK")</f>
        <v>#REF!</v>
      </c>
      <c r="Z427" s="37" t="e">
        <f>IF(#REF!=2020,IF(Y427="OK",SUM($B427:B$661,$B$680:$B$690),0))</f>
        <v>#REF!</v>
      </c>
    </row>
    <row r="428" spans="1:26">
      <c r="A428" s="31">
        <v>36526</v>
      </c>
      <c r="B428" s="32">
        <v>5.0000000000000001E-3</v>
      </c>
      <c r="C428">
        <f t="shared" si="24"/>
        <v>1</v>
      </c>
      <c r="D428">
        <f t="shared" si="25"/>
        <v>1</v>
      </c>
      <c r="E428" t="str">
        <f t="shared" si="26"/>
        <v>Janeiro</v>
      </c>
      <c r="F428">
        <f t="shared" si="27"/>
        <v>2000</v>
      </c>
      <c r="G428" t="str">
        <f>IF(AND(MENU!$AD$18='Juros '!E428,MENU!$AE$19='Juros '!F428),"OK","NÃO OK")</f>
        <v>NÃO OK</v>
      </c>
      <c r="H428" s="37" t="b">
        <f>IF(MENU!$C$10=2027,IF(G428="OK",SUM(B428:$B$690),0))</f>
        <v>0</v>
      </c>
      <c r="I428" s="37" t="b">
        <f>IF(MENU!$C$10=2026,IF(G428="OK",SUM(B428:$B$690),0))</f>
        <v>0</v>
      </c>
      <c r="J428" s="37" t="b">
        <f>IF(MENU!$C$10=2025,IF(G428="OK",SUM(B428:$B$690),0))</f>
        <v>0</v>
      </c>
      <c r="K428" s="37" t="b">
        <f>IF(MENU!$C$10=2024,IF(G428="OK",SUM(B428:$B$690),0))</f>
        <v>0</v>
      </c>
      <c r="L428" s="37" t="b">
        <f>IF(MENU!$C$10=2023,IF(G428="OK",SUM(B428:$B$690),0))</f>
        <v>0</v>
      </c>
      <c r="M428" s="37" t="b">
        <f>IF(MENU!$C$10=2022,IF(G428="OK",SUM(B428:$B$685),0))</f>
        <v>0</v>
      </c>
      <c r="N428" s="37" t="b">
        <f>IF(MENU!$C$10=2021,IF(G428="OK",SUM(B428:$B$673),0))</f>
        <v>0</v>
      </c>
      <c r="O428" s="37" t="b">
        <f>IF(MENU!$C$10=2020,IF(G428="OK",SUM(B428:$B$661,$B$680:$B$690),0))</f>
        <v>0</v>
      </c>
      <c r="P428" s="37" t="b">
        <f>IF(MENU!$C$10=2019,IF(G428="OK",SUM(B428:$B$649,$B$668:$B$690),0))</f>
        <v>0</v>
      </c>
      <c r="Q428">
        <f>IF(MENU!$C$10=2018,IF(G428="OK",SUM(B428:$B$637,$B$656:$B$690),0))</f>
        <v>0</v>
      </c>
      <c r="S428" t="e">
        <f>IF(AND(#REF!='Juros '!E428,#REF!='Juros '!F428),"OK","NÃO OK")</f>
        <v>#REF!</v>
      </c>
      <c r="T428" s="37" t="e">
        <f>IF(#REF!=2020,IF(S428="OK",SUM(B428:$B$661,$B$680:$B$690),0))</f>
        <v>#REF!</v>
      </c>
      <c r="V428" t="e">
        <f>IF(AND(#REF!='Juros '!E428,#REF!='Juros '!F428),"OK","NÃO OK")</f>
        <v>#REF!</v>
      </c>
      <c r="W428" s="37" t="e">
        <f>IF(#REF!=2020,IF(V428="OK",SUM($B428:B$661,$B$680:$B$690),0))</f>
        <v>#REF!</v>
      </c>
      <c r="Y428" t="e">
        <f>IF(AND(#REF!='Juros '!E428,#REF!='Juros '!F428),"OK","NÃO OK")</f>
        <v>#REF!</v>
      </c>
      <c r="Z428" s="37" t="e">
        <f>IF(#REF!=2020,IF(Y428="OK",SUM($B428:B$661,$B$680:$B$690),0))</f>
        <v>#REF!</v>
      </c>
    </row>
    <row r="429" spans="1:26">
      <c r="A429" s="31">
        <v>36557</v>
      </c>
      <c r="B429" s="32">
        <v>5.0000000000000001E-3</v>
      </c>
      <c r="C429">
        <f t="shared" si="24"/>
        <v>2</v>
      </c>
      <c r="D429">
        <f t="shared" si="25"/>
        <v>2</v>
      </c>
      <c r="E429" t="str">
        <f t="shared" si="26"/>
        <v>Fevereiro</v>
      </c>
      <c r="F429">
        <f t="shared" si="27"/>
        <v>2000</v>
      </c>
      <c r="G429" t="str">
        <f>IF(AND(MENU!$AD$18='Juros '!E429,MENU!$AE$19='Juros '!F429),"OK","NÃO OK")</f>
        <v>NÃO OK</v>
      </c>
      <c r="H429" s="37" t="b">
        <f>IF(MENU!$C$10=2027,IF(G429="OK",SUM(B429:$B$690),0))</f>
        <v>0</v>
      </c>
      <c r="I429" s="37" t="b">
        <f>IF(MENU!$C$10=2026,IF(G429="OK",SUM(B429:$B$690),0))</f>
        <v>0</v>
      </c>
      <c r="J429" s="37" t="b">
        <f>IF(MENU!$C$10=2025,IF(G429="OK",SUM(B429:$B$690),0))</f>
        <v>0</v>
      </c>
      <c r="K429" s="37" t="b">
        <f>IF(MENU!$C$10=2024,IF(G429="OK",SUM(B429:$B$690),0))</f>
        <v>0</v>
      </c>
      <c r="L429" s="37" t="b">
        <f>IF(MENU!$C$10=2023,IF(G429="OK",SUM(B429:$B$690),0))</f>
        <v>0</v>
      </c>
      <c r="M429" s="37" t="b">
        <f>IF(MENU!$C$10=2022,IF(G429="OK",SUM(B429:$B$685),0))</f>
        <v>0</v>
      </c>
      <c r="N429" s="37" t="b">
        <f>IF(MENU!$C$10=2021,IF(G429="OK",SUM(B429:$B$673),0))</f>
        <v>0</v>
      </c>
      <c r="O429" s="37" t="b">
        <f>IF(MENU!$C$10=2020,IF(G429="OK",SUM(B429:$B$661,$B$680:$B$690),0))</f>
        <v>0</v>
      </c>
      <c r="P429" s="37" t="b">
        <f>IF(MENU!$C$10=2019,IF(G429="OK",SUM(B429:$B$649,$B$668:$B$690),0))</f>
        <v>0</v>
      </c>
      <c r="Q429">
        <f>IF(MENU!$C$10=2018,IF(G429="OK",SUM(B429:$B$637,$B$656:$B$690),0))</f>
        <v>0</v>
      </c>
      <c r="S429" t="e">
        <f>IF(AND(#REF!='Juros '!E429,#REF!='Juros '!F429),"OK","NÃO OK")</f>
        <v>#REF!</v>
      </c>
      <c r="T429" s="37" t="e">
        <f>IF(#REF!=2020,IF(S429="OK",SUM(B429:$B$661,$B$680:$B$690),0))</f>
        <v>#REF!</v>
      </c>
      <c r="V429" t="e">
        <f>IF(AND(#REF!='Juros '!E429,#REF!='Juros '!F429),"OK","NÃO OK")</f>
        <v>#REF!</v>
      </c>
      <c r="W429" s="37" t="e">
        <f>IF(#REF!=2020,IF(V429="OK",SUM($B429:B$661,$B$680:$B$690),0))</f>
        <v>#REF!</v>
      </c>
      <c r="Y429" t="e">
        <f>IF(AND(#REF!='Juros '!E429,#REF!='Juros '!F429),"OK","NÃO OK")</f>
        <v>#REF!</v>
      </c>
      <c r="Z429" s="37" t="e">
        <f>IF(#REF!=2020,IF(Y429="OK",SUM($B429:B$661,$B$680:$B$690),0))</f>
        <v>#REF!</v>
      </c>
    </row>
    <row r="430" spans="1:26">
      <c r="A430" s="31">
        <v>36586</v>
      </c>
      <c r="B430" s="32">
        <v>5.0000000000000001E-3</v>
      </c>
      <c r="C430">
        <f t="shared" si="24"/>
        <v>3</v>
      </c>
      <c r="D430">
        <f t="shared" si="25"/>
        <v>3</v>
      </c>
      <c r="E430" t="str">
        <f t="shared" si="26"/>
        <v>Março</v>
      </c>
      <c r="F430">
        <f t="shared" si="27"/>
        <v>2000</v>
      </c>
      <c r="G430" t="str">
        <f>IF(AND(MENU!$AD$18='Juros '!E430,MENU!$AE$19='Juros '!F430),"OK","NÃO OK")</f>
        <v>NÃO OK</v>
      </c>
      <c r="H430" s="37" t="b">
        <f>IF(MENU!$C$10=2027,IF(G430="OK",SUM(B430:$B$690),0))</f>
        <v>0</v>
      </c>
      <c r="I430" s="37" t="b">
        <f>IF(MENU!$C$10=2026,IF(G430="OK",SUM(B430:$B$690),0))</f>
        <v>0</v>
      </c>
      <c r="J430" s="37" t="b">
        <f>IF(MENU!$C$10=2025,IF(G430="OK",SUM(B430:$B$690),0))</f>
        <v>0</v>
      </c>
      <c r="K430" s="37" t="b">
        <f>IF(MENU!$C$10=2024,IF(G430="OK",SUM(B430:$B$690),0))</f>
        <v>0</v>
      </c>
      <c r="L430" s="37" t="b">
        <f>IF(MENU!$C$10=2023,IF(G430="OK",SUM(B430:$B$690),0))</f>
        <v>0</v>
      </c>
      <c r="M430" s="37" t="b">
        <f>IF(MENU!$C$10=2022,IF(G430="OK",SUM(B430:$B$685),0))</f>
        <v>0</v>
      </c>
      <c r="N430" s="37" t="b">
        <f>IF(MENU!$C$10=2021,IF(G430="OK",SUM(B430:$B$673),0))</f>
        <v>0</v>
      </c>
      <c r="O430" s="37" t="b">
        <f>IF(MENU!$C$10=2020,IF(G430="OK",SUM(B430:$B$661,$B$680:$B$690),0))</f>
        <v>0</v>
      </c>
      <c r="P430" s="37" t="b">
        <f>IF(MENU!$C$10=2019,IF(G430="OK",SUM(B430:$B$649,$B$668:$B$690),0))</f>
        <v>0</v>
      </c>
      <c r="Q430">
        <f>IF(MENU!$C$10=2018,IF(G430="OK",SUM(B430:$B$637,$B$656:$B$690),0))</f>
        <v>0</v>
      </c>
      <c r="S430" t="e">
        <f>IF(AND(#REF!='Juros '!E430,#REF!='Juros '!F430),"OK","NÃO OK")</f>
        <v>#REF!</v>
      </c>
      <c r="T430" s="37" t="e">
        <f>IF(#REF!=2020,IF(S430="OK",SUM(B430:$B$661,$B$680:$B$690),0))</f>
        <v>#REF!</v>
      </c>
      <c r="V430" t="e">
        <f>IF(AND(#REF!='Juros '!E430,#REF!='Juros '!F430),"OK","NÃO OK")</f>
        <v>#REF!</v>
      </c>
      <c r="W430" s="37" t="e">
        <f>IF(#REF!=2020,IF(V430="OK",SUM($B430:B$661,$B$680:$B$690),0))</f>
        <v>#REF!</v>
      </c>
      <c r="Y430" t="e">
        <f>IF(AND(#REF!='Juros '!E430,#REF!='Juros '!F430),"OK","NÃO OK")</f>
        <v>#REF!</v>
      </c>
      <c r="Z430" s="37" t="e">
        <f>IF(#REF!=2020,IF(Y430="OK",SUM($B430:B$661,$B$680:$B$690),0))</f>
        <v>#REF!</v>
      </c>
    </row>
    <row r="431" spans="1:26">
      <c r="A431" s="31">
        <v>36617</v>
      </c>
      <c r="B431" s="32">
        <v>5.0000000000000001E-3</v>
      </c>
      <c r="C431">
        <f t="shared" si="24"/>
        <v>4</v>
      </c>
      <c r="D431">
        <f t="shared" si="25"/>
        <v>4</v>
      </c>
      <c r="E431" t="str">
        <f t="shared" si="26"/>
        <v>Abril</v>
      </c>
      <c r="F431">
        <f t="shared" si="27"/>
        <v>2000</v>
      </c>
      <c r="G431" t="str">
        <f>IF(AND(MENU!$AD$18='Juros '!E431,MENU!$AE$19='Juros '!F431),"OK","NÃO OK")</f>
        <v>NÃO OK</v>
      </c>
      <c r="H431" s="37" t="b">
        <f>IF(MENU!$C$10=2027,IF(G431="OK",SUM(B431:$B$690),0))</f>
        <v>0</v>
      </c>
      <c r="I431" s="37" t="b">
        <f>IF(MENU!$C$10=2026,IF(G431="OK",SUM(B431:$B$690),0))</f>
        <v>0</v>
      </c>
      <c r="J431" s="37" t="b">
        <f>IF(MENU!$C$10=2025,IF(G431="OK",SUM(B431:$B$690),0))</f>
        <v>0</v>
      </c>
      <c r="K431" s="37" t="b">
        <f>IF(MENU!$C$10=2024,IF(G431="OK",SUM(B431:$B$690),0))</f>
        <v>0</v>
      </c>
      <c r="L431" s="37" t="b">
        <f>IF(MENU!$C$10=2023,IF(G431="OK",SUM(B431:$B$690),0))</f>
        <v>0</v>
      </c>
      <c r="M431" s="37" t="b">
        <f>IF(MENU!$C$10=2022,IF(G431="OK",SUM(B431:$B$685),0))</f>
        <v>0</v>
      </c>
      <c r="N431" s="37" t="b">
        <f>IF(MENU!$C$10=2021,IF(G431="OK",SUM(B431:$B$673),0))</f>
        <v>0</v>
      </c>
      <c r="O431" s="37" t="b">
        <f>IF(MENU!$C$10=2020,IF(G431="OK",SUM(B431:$B$661,$B$680:$B$690),0))</f>
        <v>0</v>
      </c>
      <c r="P431" s="37" t="b">
        <f>IF(MENU!$C$10=2019,IF(G431="OK",SUM(B431:$B$649,$B$668:$B$690),0))</f>
        <v>0</v>
      </c>
      <c r="Q431">
        <f>IF(MENU!$C$10=2018,IF(G431="OK",SUM(B431:$B$637,$B$656:$B$690),0))</f>
        <v>0</v>
      </c>
      <c r="S431" t="e">
        <f>IF(AND(#REF!='Juros '!E431,#REF!='Juros '!F431),"OK","NÃO OK")</f>
        <v>#REF!</v>
      </c>
      <c r="T431" s="37" t="e">
        <f>IF(#REF!=2020,IF(S431="OK",SUM(B431:$B$661,$B$680:$B$690),0))</f>
        <v>#REF!</v>
      </c>
      <c r="V431" t="e">
        <f>IF(AND(#REF!='Juros '!E431,#REF!='Juros '!F431),"OK","NÃO OK")</f>
        <v>#REF!</v>
      </c>
      <c r="W431" s="37" t="e">
        <f>IF(#REF!=2020,IF(V431="OK",SUM($B431:B$661,$B$680:$B$690),0))</f>
        <v>#REF!</v>
      </c>
      <c r="Y431" t="e">
        <f>IF(AND(#REF!='Juros '!E431,#REF!='Juros '!F431),"OK","NÃO OK")</f>
        <v>#REF!</v>
      </c>
      <c r="Z431" s="37" t="e">
        <f>IF(#REF!=2020,IF(Y431="OK",SUM($B431:B$661,$B$680:$B$690),0))</f>
        <v>#REF!</v>
      </c>
    </row>
    <row r="432" spans="1:26">
      <c r="A432" s="31">
        <v>36647</v>
      </c>
      <c r="B432" s="32">
        <v>5.0000000000000001E-3</v>
      </c>
      <c r="C432">
        <f t="shared" si="24"/>
        <v>5</v>
      </c>
      <c r="D432">
        <f t="shared" si="25"/>
        <v>5</v>
      </c>
      <c r="E432" t="str">
        <f t="shared" si="26"/>
        <v>Maio</v>
      </c>
      <c r="F432">
        <f t="shared" si="27"/>
        <v>2000</v>
      </c>
      <c r="G432" t="str">
        <f>IF(AND(MENU!$AD$18='Juros '!E432,MENU!$AE$19='Juros '!F432),"OK","NÃO OK")</f>
        <v>NÃO OK</v>
      </c>
      <c r="H432" s="37" t="b">
        <f>IF(MENU!$C$10=2027,IF(G432="OK",SUM(B432:$B$690),0))</f>
        <v>0</v>
      </c>
      <c r="I432" s="37" t="b">
        <f>IF(MENU!$C$10=2026,IF(G432="OK",SUM(B432:$B$690),0))</f>
        <v>0</v>
      </c>
      <c r="J432" s="37" t="b">
        <f>IF(MENU!$C$10=2025,IF(G432="OK",SUM(B432:$B$690),0))</f>
        <v>0</v>
      </c>
      <c r="K432" s="37" t="b">
        <f>IF(MENU!$C$10=2024,IF(G432="OK",SUM(B432:$B$690),0))</f>
        <v>0</v>
      </c>
      <c r="L432" s="37" t="b">
        <f>IF(MENU!$C$10=2023,IF(G432="OK",SUM(B432:$B$690),0))</f>
        <v>0</v>
      </c>
      <c r="M432" s="37" t="b">
        <f>IF(MENU!$C$10=2022,IF(G432="OK",SUM(B432:$B$685),0))</f>
        <v>0</v>
      </c>
      <c r="N432" s="37" t="b">
        <f>IF(MENU!$C$10=2021,IF(G432="OK",SUM(B432:$B$673),0))</f>
        <v>0</v>
      </c>
      <c r="O432" s="37" t="b">
        <f>IF(MENU!$C$10=2020,IF(G432="OK",SUM(B432:$B$661,$B$680:$B$690),0))</f>
        <v>0</v>
      </c>
      <c r="P432" s="37" t="b">
        <f>IF(MENU!$C$10=2019,IF(G432="OK",SUM(B432:$B$649,$B$668:$B$690),0))</f>
        <v>0</v>
      </c>
      <c r="Q432">
        <f>IF(MENU!$C$10=2018,IF(G432="OK",SUM(B432:$B$637,$B$656:$B$690),0))</f>
        <v>0</v>
      </c>
      <c r="S432" t="e">
        <f>IF(AND(#REF!='Juros '!E432,#REF!='Juros '!F432),"OK","NÃO OK")</f>
        <v>#REF!</v>
      </c>
      <c r="T432" s="37" t="e">
        <f>IF(#REF!=2020,IF(S432="OK",SUM(B432:$B$661,$B$680:$B$690),0))</f>
        <v>#REF!</v>
      </c>
      <c r="V432" t="e">
        <f>IF(AND(#REF!='Juros '!E432,#REF!='Juros '!F432),"OK","NÃO OK")</f>
        <v>#REF!</v>
      </c>
      <c r="W432" s="37" t="e">
        <f>IF(#REF!=2020,IF(V432="OK",SUM($B432:B$661,$B$680:$B$690),0))</f>
        <v>#REF!</v>
      </c>
      <c r="Y432" t="e">
        <f>IF(AND(#REF!='Juros '!E432,#REF!='Juros '!F432),"OK","NÃO OK")</f>
        <v>#REF!</v>
      </c>
      <c r="Z432" s="37" t="e">
        <f>IF(#REF!=2020,IF(Y432="OK",SUM($B432:B$661,$B$680:$B$690),0))</f>
        <v>#REF!</v>
      </c>
    </row>
    <row r="433" spans="1:26">
      <c r="A433" s="31">
        <v>36678</v>
      </c>
      <c r="B433" s="32">
        <v>5.0000000000000001E-3</v>
      </c>
      <c r="C433">
        <f t="shared" si="24"/>
        <v>6</v>
      </c>
      <c r="D433">
        <f t="shared" si="25"/>
        <v>6</v>
      </c>
      <c r="E433" t="str">
        <f t="shared" si="26"/>
        <v>Junho</v>
      </c>
      <c r="F433">
        <f t="shared" si="27"/>
        <v>2000</v>
      </c>
      <c r="G433" t="str">
        <f>IF(AND(MENU!$AD$18='Juros '!E433,MENU!$AE$19='Juros '!F433),"OK","NÃO OK")</f>
        <v>NÃO OK</v>
      </c>
      <c r="H433" s="37" t="b">
        <f>IF(MENU!$C$10=2027,IF(G433="OK",SUM(B433:$B$690),0))</f>
        <v>0</v>
      </c>
      <c r="I433" s="37" t="b">
        <f>IF(MENU!$C$10=2026,IF(G433="OK",SUM(B433:$B$690),0))</f>
        <v>0</v>
      </c>
      <c r="J433" s="37" t="b">
        <f>IF(MENU!$C$10=2025,IF(G433="OK",SUM(B433:$B$690),0))</f>
        <v>0</v>
      </c>
      <c r="K433" s="37" t="b">
        <f>IF(MENU!$C$10=2024,IF(G433="OK",SUM(B433:$B$690),0))</f>
        <v>0</v>
      </c>
      <c r="L433" s="37" t="b">
        <f>IF(MENU!$C$10=2023,IF(G433="OK",SUM(B433:$B$690),0))</f>
        <v>0</v>
      </c>
      <c r="M433" s="37" t="b">
        <f>IF(MENU!$C$10=2022,IF(G433="OK",SUM(B433:$B$685),0))</f>
        <v>0</v>
      </c>
      <c r="N433" s="37" t="b">
        <f>IF(MENU!$C$10=2021,IF(G433="OK",SUM(B433:$B$673),0))</f>
        <v>0</v>
      </c>
      <c r="O433" s="37" t="b">
        <f>IF(MENU!$C$10=2020,IF(G433="OK",SUM(B433:$B$661,$B$680:$B$690),0))</f>
        <v>0</v>
      </c>
      <c r="P433" s="37" t="b">
        <f>IF(MENU!$C$10=2019,IF(G433="OK",SUM(B433:$B$649,$B$668:$B$690),0))</f>
        <v>0</v>
      </c>
      <c r="Q433">
        <f>IF(MENU!$C$10=2018,IF(G433="OK",SUM(B433:$B$637,$B$656:$B$690),0))</f>
        <v>0</v>
      </c>
      <c r="S433" t="e">
        <f>IF(AND(#REF!='Juros '!E433,#REF!='Juros '!F433),"OK","NÃO OK")</f>
        <v>#REF!</v>
      </c>
      <c r="T433" s="37" t="e">
        <f>IF(#REF!=2020,IF(S433="OK",SUM(B433:$B$661,$B$680:$B$690),0))</f>
        <v>#REF!</v>
      </c>
      <c r="V433" t="e">
        <f>IF(AND(#REF!='Juros '!E433,#REF!='Juros '!F433),"OK","NÃO OK")</f>
        <v>#REF!</v>
      </c>
      <c r="W433" s="37" t="e">
        <f>IF(#REF!=2020,IF(V433="OK",SUM($B433:B$661,$B$680:$B$690),0))</f>
        <v>#REF!</v>
      </c>
      <c r="Y433" t="e">
        <f>IF(AND(#REF!='Juros '!E433,#REF!='Juros '!F433),"OK","NÃO OK")</f>
        <v>#REF!</v>
      </c>
      <c r="Z433" s="37" t="e">
        <f>IF(#REF!=2020,IF(Y433="OK",SUM($B433:B$661,$B$680:$B$690),0))</f>
        <v>#REF!</v>
      </c>
    </row>
    <row r="434" spans="1:26">
      <c r="A434" s="31">
        <v>36708</v>
      </c>
      <c r="B434" s="32">
        <v>5.0000000000000001E-3</v>
      </c>
      <c r="C434">
        <f t="shared" si="24"/>
        <v>7</v>
      </c>
      <c r="D434">
        <f t="shared" si="25"/>
        <v>7</v>
      </c>
      <c r="E434" t="str">
        <f t="shared" si="26"/>
        <v>Julho</v>
      </c>
      <c r="F434">
        <f t="shared" si="27"/>
        <v>2000</v>
      </c>
      <c r="G434" t="str">
        <f>IF(AND(MENU!$AD$18='Juros '!E434,MENU!$AE$19='Juros '!F434),"OK","NÃO OK")</f>
        <v>NÃO OK</v>
      </c>
      <c r="H434" s="37" t="b">
        <f>IF(MENU!$C$10=2027,IF(G434="OK",SUM(B434:$B$690),0))</f>
        <v>0</v>
      </c>
      <c r="I434" s="37" t="b">
        <f>IF(MENU!$C$10=2026,IF(G434="OK",SUM(B434:$B$690),0))</f>
        <v>0</v>
      </c>
      <c r="J434" s="37" t="b">
        <f>IF(MENU!$C$10=2025,IF(G434="OK",SUM(B434:$B$690),0))</f>
        <v>0</v>
      </c>
      <c r="K434" s="37" t="b">
        <f>IF(MENU!$C$10=2024,IF(G434="OK",SUM(B434:$B$690),0))</f>
        <v>0</v>
      </c>
      <c r="L434" s="37" t="b">
        <f>IF(MENU!$C$10=2023,IF(G434="OK",SUM(B434:$B$690),0))</f>
        <v>0</v>
      </c>
      <c r="M434" s="37" t="b">
        <f>IF(MENU!$C$10=2022,IF(G434="OK",SUM(B434:$B$685),0))</f>
        <v>0</v>
      </c>
      <c r="N434" s="37" t="b">
        <f>IF(MENU!$C$10=2021,IF(G434="OK",SUM(B434:$B$673),0))</f>
        <v>0</v>
      </c>
      <c r="O434" s="37" t="b">
        <f>IF(MENU!$C$10=2020,IF(G434="OK",SUM(B434:$B$661,$B$680:$B$690),0))</f>
        <v>0</v>
      </c>
      <c r="P434" s="37" t="b">
        <f>IF(MENU!$C$10=2019,IF(G434="OK",SUM(B434:$B$649,$B$668:$B$690),0))</f>
        <v>0</v>
      </c>
      <c r="Q434">
        <f>IF(MENU!$C$10=2018,IF(G434="OK",SUM(B434:$B$637,$B$656:$B$690),0))</f>
        <v>0</v>
      </c>
      <c r="S434" t="e">
        <f>IF(AND(#REF!='Juros '!E434,#REF!='Juros '!F434),"OK","NÃO OK")</f>
        <v>#REF!</v>
      </c>
      <c r="T434" s="37" t="e">
        <f>IF(#REF!=2020,IF(S434="OK",SUM(B434:$B$661,$B$680:$B$690),0))</f>
        <v>#REF!</v>
      </c>
      <c r="V434" t="e">
        <f>IF(AND(#REF!='Juros '!E434,#REF!='Juros '!F434),"OK","NÃO OK")</f>
        <v>#REF!</v>
      </c>
      <c r="W434" s="37" t="e">
        <f>IF(#REF!=2020,IF(V434="OK",SUM($B434:B$661,$B$680:$B$690),0))</f>
        <v>#REF!</v>
      </c>
      <c r="Y434" t="e">
        <f>IF(AND(#REF!='Juros '!E434,#REF!='Juros '!F434),"OK","NÃO OK")</f>
        <v>#REF!</v>
      </c>
      <c r="Z434" s="37" t="e">
        <f>IF(#REF!=2020,IF(Y434="OK",SUM($B434:B$661,$B$680:$B$690),0))</f>
        <v>#REF!</v>
      </c>
    </row>
    <row r="435" spans="1:26">
      <c r="A435" s="31">
        <v>36739</v>
      </c>
      <c r="B435" s="32">
        <v>5.0000000000000001E-3</v>
      </c>
      <c r="C435">
        <f t="shared" si="24"/>
        <v>8</v>
      </c>
      <c r="D435">
        <f t="shared" si="25"/>
        <v>8</v>
      </c>
      <c r="E435" t="str">
        <f t="shared" si="26"/>
        <v>Agosto</v>
      </c>
      <c r="F435">
        <f t="shared" si="27"/>
        <v>2000</v>
      </c>
      <c r="G435" t="str">
        <f>IF(AND(MENU!$AD$18='Juros '!E435,MENU!$AE$19='Juros '!F435),"OK","NÃO OK")</f>
        <v>NÃO OK</v>
      </c>
      <c r="H435" s="37" t="b">
        <f>IF(MENU!$C$10=2027,IF(G435="OK",SUM(B435:$B$690),0))</f>
        <v>0</v>
      </c>
      <c r="I435" s="37" t="b">
        <f>IF(MENU!$C$10=2026,IF(G435="OK",SUM(B435:$B$690),0))</f>
        <v>0</v>
      </c>
      <c r="J435" s="37" t="b">
        <f>IF(MENU!$C$10=2025,IF(G435="OK",SUM(B435:$B$690),0))</f>
        <v>0</v>
      </c>
      <c r="K435" s="37" t="b">
        <f>IF(MENU!$C$10=2024,IF(G435="OK",SUM(B435:$B$690),0))</f>
        <v>0</v>
      </c>
      <c r="L435" s="37" t="b">
        <f>IF(MENU!$C$10=2023,IF(G435="OK",SUM(B435:$B$690),0))</f>
        <v>0</v>
      </c>
      <c r="M435" s="37" t="b">
        <f>IF(MENU!$C$10=2022,IF(G435="OK",SUM(B435:$B$685),0))</f>
        <v>0</v>
      </c>
      <c r="N435" s="37" t="b">
        <f>IF(MENU!$C$10=2021,IF(G435="OK",SUM(B435:$B$673),0))</f>
        <v>0</v>
      </c>
      <c r="O435" s="37" t="b">
        <f>IF(MENU!$C$10=2020,IF(G435="OK",SUM(B435:$B$661,$B$680:$B$690),0))</f>
        <v>0</v>
      </c>
      <c r="P435" s="37" t="b">
        <f>IF(MENU!$C$10=2019,IF(G435="OK",SUM(B435:$B$649,$B$668:$B$690),0))</f>
        <v>0</v>
      </c>
      <c r="Q435">
        <f>IF(MENU!$C$10=2018,IF(G435="OK",SUM(B435:$B$637,$B$656:$B$690),0))</f>
        <v>0</v>
      </c>
      <c r="S435" t="e">
        <f>IF(AND(#REF!='Juros '!E435,#REF!='Juros '!F435),"OK","NÃO OK")</f>
        <v>#REF!</v>
      </c>
      <c r="T435" s="37" t="e">
        <f>IF(#REF!=2020,IF(S435="OK",SUM(B435:$B$661,$B$680:$B$690),0))</f>
        <v>#REF!</v>
      </c>
      <c r="V435" t="e">
        <f>IF(AND(#REF!='Juros '!E435,#REF!='Juros '!F435),"OK","NÃO OK")</f>
        <v>#REF!</v>
      </c>
      <c r="W435" s="37" t="e">
        <f>IF(#REF!=2020,IF(V435="OK",SUM($B435:B$661,$B$680:$B$690),0))</f>
        <v>#REF!</v>
      </c>
      <c r="Y435" t="e">
        <f>IF(AND(#REF!='Juros '!E435,#REF!='Juros '!F435),"OK","NÃO OK")</f>
        <v>#REF!</v>
      </c>
      <c r="Z435" s="37" t="e">
        <f>IF(#REF!=2020,IF(Y435="OK",SUM($B435:B$661,$B$680:$B$690),0))</f>
        <v>#REF!</v>
      </c>
    </row>
    <row r="436" spans="1:26">
      <c r="A436" s="31">
        <v>36770</v>
      </c>
      <c r="B436" s="32">
        <v>5.0000000000000001E-3</v>
      </c>
      <c r="C436">
        <f t="shared" si="24"/>
        <v>9</v>
      </c>
      <c r="D436">
        <f t="shared" si="25"/>
        <v>9</v>
      </c>
      <c r="E436" t="str">
        <f t="shared" si="26"/>
        <v>Setembro</v>
      </c>
      <c r="F436">
        <f t="shared" si="27"/>
        <v>2000</v>
      </c>
      <c r="G436" t="str">
        <f>IF(AND(MENU!$AD$18='Juros '!E436,MENU!$AE$19='Juros '!F436),"OK","NÃO OK")</f>
        <v>NÃO OK</v>
      </c>
      <c r="H436" s="37" t="b">
        <f>IF(MENU!$C$10=2027,IF(G436="OK",SUM(B436:$B$690),0))</f>
        <v>0</v>
      </c>
      <c r="I436" s="37" t="b">
        <f>IF(MENU!$C$10=2026,IF(G436="OK",SUM(B436:$B$690),0))</f>
        <v>0</v>
      </c>
      <c r="J436" s="37" t="b">
        <f>IF(MENU!$C$10=2025,IF(G436="OK",SUM(B436:$B$690),0))</f>
        <v>0</v>
      </c>
      <c r="K436" s="37" t="b">
        <f>IF(MENU!$C$10=2024,IF(G436="OK",SUM(B436:$B$690),0))</f>
        <v>0</v>
      </c>
      <c r="L436" s="37" t="b">
        <f>IF(MENU!$C$10=2023,IF(G436="OK",SUM(B436:$B$690),0))</f>
        <v>0</v>
      </c>
      <c r="M436" s="37" t="b">
        <f>IF(MENU!$C$10=2022,IF(G436="OK",SUM(B436:$B$685),0))</f>
        <v>0</v>
      </c>
      <c r="N436" s="37" t="b">
        <f>IF(MENU!$C$10=2021,IF(G436="OK",SUM(B436:$B$673),0))</f>
        <v>0</v>
      </c>
      <c r="O436" s="37" t="b">
        <f>IF(MENU!$C$10=2020,IF(G436="OK",SUM(B436:$B$661,$B$680:$B$690),0))</f>
        <v>0</v>
      </c>
      <c r="P436" s="37" t="b">
        <f>IF(MENU!$C$10=2019,IF(G436="OK",SUM(B436:$B$649,$B$668:$B$690),0))</f>
        <v>0</v>
      </c>
      <c r="Q436">
        <f>IF(MENU!$C$10=2018,IF(G436="OK",SUM(B436:$B$637,$B$656:$B$690),0))</f>
        <v>0</v>
      </c>
      <c r="S436" t="e">
        <f>IF(AND(#REF!='Juros '!E436,#REF!='Juros '!F436),"OK","NÃO OK")</f>
        <v>#REF!</v>
      </c>
      <c r="T436" s="37" t="e">
        <f>IF(#REF!=2020,IF(S436="OK",SUM(B436:$B$661,$B$680:$B$690),0))</f>
        <v>#REF!</v>
      </c>
      <c r="V436" t="e">
        <f>IF(AND(#REF!='Juros '!E436,#REF!='Juros '!F436),"OK","NÃO OK")</f>
        <v>#REF!</v>
      </c>
      <c r="W436" s="37" t="e">
        <f>IF(#REF!=2020,IF(V436="OK",SUM($B436:B$661,$B$680:$B$690),0))</f>
        <v>#REF!</v>
      </c>
      <c r="Y436" t="e">
        <f>IF(AND(#REF!='Juros '!E436,#REF!='Juros '!F436),"OK","NÃO OK")</f>
        <v>#REF!</v>
      </c>
      <c r="Z436" s="37" t="e">
        <f>IF(#REF!=2020,IF(Y436="OK",SUM($B436:B$661,$B$680:$B$690),0))</f>
        <v>#REF!</v>
      </c>
    </row>
    <row r="437" spans="1:26">
      <c r="A437" s="31">
        <v>36800</v>
      </c>
      <c r="B437" s="32">
        <v>5.0000000000000001E-3</v>
      </c>
      <c r="C437">
        <f t="shared" si="24"/>
        <v>10</v>
      </c>
      <c r="D437">
        <f t="shared" si="25"/>
        <v>10</v>
      </c>
      <c r="E437" t="str">
        <f t="shared" si="26"/>
        <v>Outubro</v>
      </c>
      <c r="F437">
        <f t="shared" si="27"/>
        <v>2000</v>
      </c>
      <c r="G437" t="str">
        <f>IF(AND(MENU!$AD$18='Juros '!E437,MENU!$AE$19='Juros '!F437),"OK","NÃO OK")</f>
        <v>NÃO OK</v>
      </c>
      <c r="H437" s="37" t="b">
        <f>IF(MENU!$C$10=2027,IF(G437="OK",SUM(B437:$B$690),0))</f>
        <v>0</v>
      </c>
      <c r="I437" s="37" t="b">
        <f>IF(MENU!$C$10=2026,IF(G437="OK",SUM(B437:$B$690),0))</f>
        <v>0</v>
      </c>
      <c r="J437" s="37" t="b">
        <f>IF(MENU!$C$10=2025,IF(G437="OK",SUM(B437:$B$690),0))</f>
        <v>0</v>
      </c>
      <c r="K437" s="37" t="b">
        <f>IF(MENU!$C$10=2024,IF(G437="OK",SUM(B437:$B$690),0))</f>
        <v>0</v>
      </c>
      <c r="L437" s="37" t="b">
        <f>IF(MENU!$C$10=2023,IF(G437="OK",SUM(B437:$B$690),0))</f>
        <v>0</v>
      </c>
      <c r="M437" s="37" t="b">
        <f>IF(MENU!$C$10=2022,IF(G437="OK",SUM(B437:$B$685),0))</f>
        <v>0</v>
      </c>
      <c r="N437" s="37" t="b">
        <f>IF(MENU!$C$10=2021,IF(G437="OK",SUM(B437:$B$673),0))</f>
        <v>0</v>
      </c>
      <c r="O437" s="37" t="b">
        <f>IF(MENU!$C$10=2020,IF(G437="OK",SUM(B437:$B$661,$B$680:$B$690),0))</f>
        <v>0</v>
      </c>
      <c r="P437" s="37" t="b">
        <f>IF(MENU!$C$10=2019,IF(G437="OK",SUM(B437:$B$649,$B$668:$B$690),0))</f>
        <v>0</v>
      </c>
      <c r="Q437">
        <f>IF(MENU!$C$10=2018,IF(G437="OK",SUM(B437:$B$637,$B$656:$B$690),0))</f>
        <v>0</v>
      </c>
      <c r="S437" t="e">
        <f>IF(AND(#REF!='Juros '!E437,#REF!='Juros '!F437),"OK","NÃO OK")</f>
        <v>#REF!</v>
      </c>
      <c r="T437" s="37" t="e">
        <f>IF(#REF!=2020,IF(S437="OK",SUM(B437:$B$661,$B$680:$B$690),0))</f>
        <v>#REF!</v>
      </c>
      <c r="V437" t="e">
        <f>IF(AND(#REF!='Juros '!E437,#REF!='Juros '!F437),"OK","NÃO OK")</f>
        <v>#REF!</v>
      </c>
      <c r="W437" s="37" t="e">
        <f>IF(#REF!=2020,IF(V437="OK",SUM($B437:B$661,$B$680:$B$690),0))</f>
        <v>#REF!</v>
      </c>
      <c r="Y437" t="e">
        <f>IF(AND(#REF!='Juros '!E437,#REF!='Juros '!F437),"OK","NÃO OK")</f>
        <v>#REF!</v>
      </c>
      <c r="Z437" s="37" t="e">
        <f>IF(#REF!=2020,IF(Y437="OK",SUM($B437:B$661,$B$680:$B$690),0))</f>
        <v>#REF!</v>
      </c>
    </row>
    <row r="438" spans="1:26">
      <c r="A438" s="31">
        <v>36831</v>
      </c>
      <c r="B438" s="32">
        <v>5.0000000000000001E-3</v>
      </c>
      <c r="C438">
        <f t="shared" si="24"/>
        <v>11</v>
      </c>
      <c r="D438">
        <f t="shared" si="25"/>
        <v>11</v>
      </c>
      <c r="E438" t="str">
        <f t="shared" si="26"/>
        <v>Novembro</v>
      </c>
      <c r="F438">
        <f t="shared" si="27"/>
        <v>2000</v>
      </c>
      <c r="G438" t="str">
        <f>IF(AND(MENU!$AD$18='Juros '!E438,MENU!$AE$19='Juros '!F438),"OK","NÃO OK")</f>
        <v>NÃO OK</v>
      </c>
      <c r="H438" s="37" t="b">
        <f>IF(MENU!$C$10=2027,IF(G438="OK",SUM(B438:$B$690),0))</f>
        <v>0</v>
      </c>
      <c r="I438" s="37" t="b">
        <f>IF(MENU!$C$10=2026,IF(G438="OK",SUM(B438:$B$690),0))</f>
        <v>0</v>
      </c>
      <c r="J438" s="37" t="b">
        <f>IF(MENU!$C$10=2025,IF(G438="OK",SUM(B438:$B$690),0))</f>
        <v>0</v>
      </c>
      <c r="K438" s="37" t="b">
        <f>IF(MENU!$C$10=2024,IF(G438="OK",SUM(B438:$B$690),0))</f>
        <v>0</v>
      </c>
      <c r="L438" s="37" t="b">
        <f>IF(MENU!$C$10=2023,IF(G438="OK",SUM(B438:$B$690),0))</f>
        <v>0</v>
      </c>
      <c r="M438" s="37" t="b">
        <f>IF(MENU!$C$10=2022,IF(G438="OK",SUM(B438:$B$685),0))</f>
        <v>0</v>
      </c>
      <c r="N438" s="37" t="b">
        <f>IF(MENU!$C$10=2021,IF(G438="OK",SUM(B438:$B$673),0))</f>
        <v>0</v>
      </c>
      <c r="O438" s="37" t="b">
        <f>IF(MENU!$C$10=2020,IF(G438="OK",SUM(B438:$B$661,$B$680:$B$690),0))</f>
        <v>0</v>
      </c>
      <c r="P438" s="37" t="b">
        <f>IF(MENU!$C$10=2019,IF(G438="OK",SUM(B438:$B$649,$B$668:$B$690),0))</f>
        <v>0</v>
      </c>
      <c r="Q438">
        <f>IF(MENU!$C$10=2018,IF(G438="OK",SUM(B438:$B$637,$B$656:$B$690),0))</f>
        <v>0</v>
      </c>
      <c r="S438" t="e">
        <f>IF(AND(#REF!='Juros '!E438,#REF!='Juros '!F438),"OK","NÃO OK")</f>
        <v>#REF!</v>
      </c>
      <c r="T438" s="37" t="e">
        <f>IF(#REF!=2020,IF(S438="OK",SUM(B438:$B$661,$B$680:$B$690),0))</f>
        <v>#REF!</v>
      </c>
      <c r="V438" t="e">
        <f>IF(AND(#REF!='Juros '!E438,#REF!='Juros '!F438),"OK","NÃO OK")</f>
        <v>#REF!</v>
      </c>
      <c r="W438" s="37" t="e">
        <f>IF(#REF!=2020,IF(V438="OK",SUM($B438:B$661,$B$680:$B$690),0))</f>
        <v>#REF!</v>
      </c>
      <c r="Y438" t="e">
        <f>IF(AND(#REF!='Juros '!E438,#REF!='Juros '!F438),"OK","NÃO OK")</f>
        <v>#REF!</v>
      </c>
      <c r="Z438" s="37" t="e">
        <f>IF(#REF!=2020,IF(Y438="OK",SUM($B438:B$661,$B$680:$B$690),0))</f>
        <v>#REF!</v>
      </c>
    </row>
    <row r="439" spans="1:26">
      <c r="A439" s="31">
        <v>36861</v>
      </c>
      <c r="B439" s="32">
        <v>5.0000000000000001E-3</v>
      </c>
      <c r="C439">
        <f t="shared" si="24"/>
        <v>12</v>
      </c>
      <c r="D439">
        <f t="shared" si="25"/>
        <v>12</v>
      </c>
      <c r="E439" t="str">
        <f t="shared" si="26"/>
        <v>Dezembro</v>
      </c>
      <c r="F439">
        <f t="shared" si="27"/>
        <v>2000</v>
      </c>
      <c r="G439" t="str">
        <f>IF(AND(MENU!$AD$18='Juros '!E439,MENU!$AE$19='Juros '!F439),"OK","NÃO OK")</f>
        <v>NÃO OK</v>
      </c>
      <c r="H439" s="37" t="b">
        <f>IF(MENU!$C$10=2027,IF(G439="OK",SUM(B439:$B$690),0))</f>
        <v>0</v>
      </c>
      <c r="I439" s="37" t="b">
        <f>IF(MENU!$C$10=2026,IF(G439="OK",SUM(B439:$B$690),0))</f>
        <v>0</v>
      </c>
      <c r="J439" s="37" t="b">
        <f>IF(MENU!$C$10=2025,IF(G439="OK",SUM(B439:$B$690),0))</f>
        <v>0</v>
      </c>
      <c r="K439" s="37" t="b">
        <f>IF(MENU!$C$10=2024,IF(G439="OK",SUM(B439:$B$690),0))</f>
        <v>0</v>
      </c>
      <c r="L439" s="37" t="b">
        <f>IF(MENU!$C$10=2023,IF(G439="OK",SUM(B439:$B$690),0))</f>
        <v>0</v>
      </c>
      <c r="M439" s="37" t="b">
        <f>IF(MENU!$C$10=2022,IF(G439="OK",SUM(B439:$B$685),0))</f>
        <v>0</v>
      </c>
      <c r="N439" s="37" t="b">
        <f>IF(MENU!$C$10=2021,IF(G439="OK",SUM(B439:$B$673),0))</f>
        <v>0</v>
      </c>
      <c r="O439" s="37" t="b">
        <f>IF(MENU!$C$10=2020,IF(G439="OK",SUM(B439:$B$661,$B$680:$B$690),0))</f>
        <v>0</v>
      </c>
      <c r="P439" s="37" t="b">
        <f>IF(MENU!$C$10=2019,IF(G439="OK",SUM(B439:$B$649,$B$668:$B$690),0))</f>
        <v>0</v>
      </c>
      <c r="Q439">
        <f>IF(MENU!$C$10=2018,IF(G439="OK",SUM(B439:$B$637,$B$656:$B$690),0))</f>
        <v>0</v>
      </c>
      <c r="S439" t="e">
        <f>IF(AND(#REF!='Juros '!E439,#REF!='Juros '!F439),"OK","NÃO OK")</f>
        <v>#REF!</v>
      </c>
      <c r="T439" s="37" t="e">
        <f>IF(#REF!=2020,IF(S439="OK",SUM(B439:$B$661,$B$680:$B$690),0))</f>
        <v>#REF!</v>
      </c>
      <c r="V439" t="e">
        <f>IF(AND(#REF!='Juros '!E439,#REF!='Juros '!F439),"OK","NÃO OK")</f>
        <v>#REF!</v>
      </c>
      <c r="W439" s="37" t="e">
        <f>IF(#REF!=2020,IF(V439="OK",SUM($B439:B$661,$B$680:$B$690),0))</f>
        <v>#REF!</v>
      </c>
      <c r="Y439" t="e">
        <f>IF(AND(#REF!='Juros '!E439,#REF!='Juros '!F439),"OK","NÃO OK")</f>
        <v>#REF!</v>
      </c>
      <c r="Z439" s="37" t="e">
        <f>IF(#REF!=2020,IF(Y439="OK",SUM($B439:B$661,$B$680:$B$690),0))</f>
        <v>#REF!</v>
      </c>
    </row>
    <row r="440" spans="1:26">
      <c r="A440" s="31">
        <v>36892</v>
      </c>
      <c r="B440" s="32">
        <v>5.0000000000000001E-3</v>
      </c>
      <c r="C440">
        <f t="shared" si="24"/>
        <v>1</v>
      </c>
      <c r="D440">
        <f t="shared" si="25"/>
        <v>1</v>
      </c>
      <c r="E440" t="str">
        <f t="shared" si="26"/>
        <v>Janeiro</v>
      </c>
      <c r="F440">
        <f t="shared" si="27"/>
        <v>2001</v>
      </c>
      <c r="G440" t="str">
        <f>IF(AND(MENU!$AD$18='Juros '!E440,MENU!$AE$19='Juros '!F440),"OK","NÃO OK")</f>
        <v>NÃO OK</v>
      </c>
      <c r="H440" s="37" t="b">
        <f>IF(MENU!$C$10=2027,IF(G440="OK",SUM(B440:$B$690),0))</f>
        <v>0</v>
      </c>
      <c r="I440" s="37" t="b">
        <f>IF(MENU!$C$10=2026,IF(G440="OK",SUM(B440:$B$690),0))</f>
        <v>0</v>
      </c>
      <c r="J440" s="37" t="b">
        <f>IF(MENU!$C$10=2025,IF(G440="OK",SUM(B440:$B$690),0))</f>
        <v>0</v>
      </c>
      <c r="K440" s="37" t="b">
        <f>IF(MENU!$C$10=2024,IF(G440="OK",SUM(B440:$B$690),0))</f>
        <v>0</v>
      </c>
      <c r="L440" s="37" t="b">
        <f>IF(MENU!$C$10=2023,IF(G440="OK",SUM(B440:$B$690),0))</f>
        <v>0</v>
      </c>
      <c r="M440" s="37" t="b">
        <f>IF(MENU!$C$10=2022,IF(G440="OK",SUM(B440:$B$685),0))</f>
        <v>0</v>
      </c>
      <c r="N440" s="37" t="b">
        <f>IF(MENU!$C$10=2021,IF(G440="OK",SUM(B440:$B$673),0))</f>
        <v>0</v>
      </c>
      <c r="O440" s="37" t="b">
        <f>IF(MENU!$C$10=2020,IF(G440="OK",SUM(B440:$B$661,$B$680:$B$690),0))</f>
        <v>0</v>
      </c>
      <c r="P440" s="37" t="b">
        <f>IF(MENU!$C$10=2019,IF(G440="OK",SUM(B440:$B$649,$B$668:$B$690),0))</f>
        <v>0</v>
      </c>
      <c r="Q440">
        <f>IF(MENU!$C$10=2018,IF(G440="OK",SUM(B440:$B$637,$B$656:$B$690),0))</f>
        <v>0</v>
      </c>
      <c r="S440" t="e">
        <f>IF(AND(#REF!='Juros '!E440,#REF!='Juros '!F440),"OK","NÃO OK")</f>
        <v>#REF!</v>
      </c>
      <c r="T440" s="37" t="e">
        <f>IF(#REF!=2020,IF(S440="OK",SUM(B440:$B$661,$B$680:$B$690),0))</f>
        <v>#REF!</v>
      </c>
      <c r="V440" t="e">
        <f>IF(AND(#REF!='Juros '!E440,#REF!='Juros '!F440),"OK","NÃO OK")</f>
        <v>#REF!</v>
      </c>
      <c r="W440" s="37" t="e">
        <f>IF(#REF!=2020,IF(V440="OK",SUM($B440:B$661,$B$680:$B$690),0))</f>
        <v>#REF!</v>
      </c>
      <c r="Y440" t="e">
        <f>IF(AND(#REF!='Juros '!E440,#REF!='Juros '!F440),"OK","NÃO OK")</f>
        <v>#REF!</v>
      </c>
      <c r="Z440" s="37" t="e">
        <f>IF(#REF!=2020,IF(Y440="OK",SUM($B440:B$661,$B$680:$B$690),0))</f>
        <v>#REF!</v>
      </c>
    </row>
    <row r="441" spans="1:26">
      <c r="A441" s="31">
        <v>36923</v>
      </c>
      <c r="B441" s="32">
        <v>5.0000000000000001E-3</v>
      </c>
      <c r="C441">
        <f t="shared" si="24"/>
        <v>2</v>
      </c>
      <c r="D441">
        <f t="shared" si="25"/>
        <v>2</v>
      </c>
      <c r="E441" t="str">
        <f t="shared" si="26"/>
        <v>Fevereiro</v>
      </c>
      <c r="F441">
        <f t="shared" si="27"/>
        <v>2001</v>
      </c>
      <c r="G441" t="str">
        <f>IF(AND(MENU!$AD$18='Juros '!E441,MENU!$AE$19='Juros '!F441),"OK","NÃO OK")</f>
        <v>NÃO OK</v>
      </c>
      <c r="H441" s="37" t="b">
        <f>IF(MENU!$C$10=2027,IF(G441="OK",SUM(B441:$B$690),0))</f>
        <v>0</v>
      </c>
      <c r="I441" s="37" t="b">
        <f>IF(MENU!$C$10=2026,IF(G441="OK",SUM(B441:$B$690),0))</f>
        <v>0</v>
      </c>
      <c r="J441" s="37" t="b">
        <f>IF(MENU!$C$10=2025,IF(G441="OK",SUM(B441:$B$690),0))</f>
        <v>0</v>
      </c>
      <c r="K441" s="37" t="b">
        <f>IF(MENU!$C$10=2024,IF(G441="OK",SUM(B441:$B$690),0))</f>
        <v>0</v>
      </c>
      <c r="L441" s="37" t="b">
        <f>IF(MENU!$C$10=2023,IF(G441="OK",SUM(B441:$B$690),0))</f>
        <v>0</v>
      </c>
      <c r="M441" s="37" t="b">
        <f>IF(MENU!$C$10=2022,IF(G441="OK",SUM(B441:$B$685),0))</f>
        <v>0</v>
      </c>
      <c r="N441" s="37" t="b">
        <f>IF(MENU!$C$10=2021,IF(G441="OK",SUM(B441:$B$673),0))</f>
        <v>0</v>
      </c>
      <c r="O441" s="37" t="b">
        <f>IF(MENU!$C$10=2020,IF(G441="OK",SUM(B441:$B$661,$B$680:$B$690),0))</f>
        <v>0</v>
      </c>
      <c r="P441" s="37" t="b">
        <f>IF(MENU!$C$10=2019,IF(G441="OK",SUM(B441:$B$649,$B$668:$B$690),0))</f>
        <v>0</v>
      </c>
      <c r="Q441">
        <f>IF(MENU!$C$10=2018,IF(G441="OK",SUM(B441:$B$637,$B$656:$B$690),0))</f>
        <v>0</v>
      </c>
      <c r="S441" t="e">
        <f>IF(AND(#REF!='Juros '!E441,#REF!='Juros '!F441),"OK","NÃO OK")</f>
        <v>#REF!</v>
      </c>
      <c r="T441" s="37" t="e">
        <f>IF(#REF!=2020,IF(S441="OK",SUM(B441:$B$661,$B$680:$B$690),0))</f>
        <v>#REF!</v>
      </c>
      <c r="V441" t="e">
        <f>IF(AND(#REF!='Juros '!E441,#REF!='Juros '!F441),"OK","NÃO OK")</f>
        <v>#REF!</v>
      </c>
      <c r="W441" s="37" t="e">
        <f>IF(#REF!=2020,IF(V441="OK",SUM($B441:B$661,$B$680:$B$690),0))</f>
        <v>#REF!</v>
      </c>
      <c r="Y441" t="e">
        <f>IF(AND(#REF!='Juros '!E441,#REF!='Juros '!F441),"OK","NÃO OK")</f>
        <v>#REF!</v>
      </c>
      <c r="Z441" s="37" t="e">
        <f>IF(#REF!=2020,IF(Y441="OK",SUM($B441:B$661,$B$680:$B$690),0))</f>
        <v>#REF!</v>
      </c>
    </row>
    <row r="442" spans="1:26">
      <c r="A442" s="31">
        <v>36951</v>
      </c>
      <c r="B442" s="32">
        <v>5.0000000000000001E-3</v>
      </c>
      <c r="C442">
        <f t="shared" si="24"/>
        <v>3</v>
      </c>
      <c r="D442">
        <f t="shared" si="25"/>
        <v>3</v>
      </c>
      <c r="E442" t="str">
        <f t="shared" si="26"/>
        <v>Março</v>
      </c>
      <c r="F442">
        <f t="shared" si="27"/>
        <v>2001</v>
      </c>
      <c r="G442" t="str">
        <f>IF(AND(MENU!$AD$18='Juros '!E442,MENU!$AE$19='Juros '!F442),"OK","NÃO OK")</f>
        <v>NÃO OK</v>
      </c>
      <c r="H442" s="37" t="b">
        <f>IF(MENU!$C$10=2027,IF(G442="OK",SUM(B442:$B$690),0))</f>
        <v>0</v>
      </c>
      <c r="I442" s="37" t="b">
        <f>IF(MENU!$C$10=2026,IF(G442="OK",SUM(B442:$B$690),0))</f>
        <v>0</v>
      </c>
      <c r="J442" s="37" t="b">
        <f>IF(MENU!$C$10=2025,IF(G442="OK",SUM(B442:$B$690),0))</f>
        <v>0</v>
      </c>
      <c r="K442" s="37" t="b">
        <f>IF(MENU!$C$10=2024,IF(G442="OK",SUM(B442:$B$690),0))</f>
        <v>0</v>
      </c>
      <c r="L442" s="37" t="b">
        <f>IF(MENU!$C$10=2023,IF(G442="OK",SUM(B442:$B$690),0))</f>
        <v>0</v>
      </c>
      <c r="M442" s="37" t="b">
        <f>IF(MENU!$C$10=2022,IF(G442="OK",SUM(B442:$B$685),0))</f>
        <v>0</v>
      </c>
      <c r="N442" s="37" t="b">
        <f>IF(MENU!$C$10=2021,IF(G442="OK",SUM(B442:$B$673),0))</f>
        <v>0</v>
      </c>
      <c r="O442" s="37" t="b">
        <f>IF(MENU!$C$10=2020,IF(G442="OK",SUM(B442:$B$661,$B$680:$B$690),0))</f>
        <v>0</v>
      </c>
      <c r="P442" s="37" t="b">
        <f>IF(MENU!$C$10=2019,IF(G442="OK",SUM(B442:$B$649,$B$668:$B$690),0))</f>
        <v>0</v>
      </c>
      <c r="Q442">
        <f>IF(MENU!$C$10=2018,IF(G442="OK",SUM(B442:$B$637,$B$656:$B$690),0))</f>
        <v>0</v>
      </c>
      <c r="S442" t="e">
        <f>IF(AND(#REF!='Juros '!E442,#REF!='Juros '!F442),"OK","NÃO OK")</f>
        <v>#REF!</v>
      </c>
      <c r="T442" s="37" t="e">
        <f>IF(#REF!=2020,IF(S442="OK",SUM(B442:$B$661,$B$680:$B$690),0))</f>
        <v>#REF!</v>
      </c>
      <c r="V442" t="e">
        <f>IF(AND(#REF!='Juros '!E442,#REF!='Juros '!F442),"OK","NÃO OK")</f>
        <v>#REF!</v>
      </c>
      <c r="W442" s="37" t="e">
        <f>IF(#REF!=2020,IF(V442="OK",SUM($B442:B$661,$B$680:$B$690),0))</f>
        <v>#REF!</v>
      </c>
      <c r="Y442" t="e">
        <f>IF(AND(#REF!='Juros '!E442,#REF!='Juros '!F442),"OK","NÃO OK")</f>
        <v>#REF!</v>
      </c>
      <c r="Z442" s="37" t="e">
        <f>IF(#REF!=2020,IF(Y442="OK",SUM($B442:B$661,$B$680:$B$690),0))</f>
        <v>#REF!</v>
      </c>
    </row>
    <row r="443" spans="1:26">
      <c r="A443" s="31">
        <v>36982</v>
      </c>
      <c r="B443" s="32">
        <v>5.0000000000000001E-3</v>
      </c>
      <c r="C443">
        <f t="shared" si="24"/>
        <v>4</v>
      </c>
      <c r="D443">
        <f t="shared" si="25"/>
        <v>4</v>
      </c>
      <c r="E443" t="str">
        <f t="shared" si="26"/>
        <v>Abril</v>
      </c>
      <c r="F443">
        <f t="shared" si="27"/>
        <v>2001</v>
      </c>
      <c r="G443" t="str">
        <f>IF(AND(MENU!$AD$18='Juros '!E443,MENU!$AE$19='Juros '!F443),"OK","NÃO OK")</f>
        <v>NÃO OK</v>
      </c>
      <c r="H443" s="37" t="b">
        <f>IF(MENU!$C$10=2027,IF(G443="OK",SUM(B443:$B$690),0))</f>
        <v>0</v>
      </c>
      <c r="I443" s="37" t="b">
        <f>IF(MENU!$C$10=2026,IF(G443="OK",SUM(B443:$B$690),0))</f>
        <v>0</v>
      </c>
      <c r="J443" s="37" t="b">
        <f>IF(MENU!$C$10=2025,IF(G443="OK",SUM(B443:$B$690),0))</f>
        <v>0</v>
      </c>
      <c r="K443" s="37" t="b">
        <f>IF(MENU!$C$10=2024,IF(G443="OK",SUM(B443:$B$690),0))</f>
        <v>0</v>
      </c>
      <c r="L443" s="37" t="b">
        <f>IF(MENU!$C$10=2023,IF(G443="OK",SUM(B443:$B$690),0))</f>
        <v>0</v>
      </c>
      <c r="M443" s="37" t="b">
        <f>IF(MENU!$C$10=2022,IF(G443="OK",SUM(B443:$B$685),0))</f>
        <v>0</v>
      </c>
      <c r="N443" s="37" t="b">
        <f>IF(MENU!$C$10=2021,IF(G443="OK",SUM(B443:$B$673),0))</f>
        <v>0</v>
      </c>
      <c r="O443" s="37" t="b">
        <f>IF(MENU!$C$10=2020,IF(G443="OK",SUM(B443:$B$661,$B$680:$B$690),0))</f>
        <v>0</v>
      </c>
      <c r="P443" s="37" t="b">
        <f>IF(MENU!$C$10=2019,IF(G443="OK",SUM(B443:$B$649,$B$668:$B$690),0))</f>
        <v>0</v>
      </c>
      <c r="Q443">
        <f>IF(MENU!$C$10=2018,IF(G443="OK",SUM(B443:$B$637,$B$656:$B$690),0))</f>
        <v>0</v>
      </c>
      <c r="S443" t="e">
        <f>IF(AND(#REF!='Juros '!E443,#REF!='Juros '!F443),"OK","NÃO OK")</f>
        <v>#REF!</v>
      </c>
      <c r="T443" s="37" t="e">
        <f>IF(#REF!=2020,IF(S443="OK",SUM(B443:$B$661,$B$680:$B$690),0))</f>
        <v>#REF!</v>
      </c>
      <c r="V443" t="e">
        <f>IF(AND(#REF!='Juros '!E443,#REF!='Juros '!F443),"OK","NÃO OK")</f>
        <v>#REF!</v>
      </c>
      <c r="W443" s="37" t="e">
        <f>IF(#REF!=2020,IF(V443="OK",SUM($B443:B$661,$B$680:$B$690),0))</f>
        <v>#REF!</v>
      </c>
      <c r="Y443" t="e">
        <f>IF(AND(#REF!='Juros '!E443,#REF!='Juros '!F443),"OK","NÃO OK")</f>
        <v>#REF!</v>
      </c>
      <c r="Z443" s="37" t="e">
        <f>IF(#REF!=2020,IF(Y443="OK",SUM($B443:B$661,$B$680:$B$690),0))</f>
        <v>#REF!</v>
      </c>
    </row>
    <row r="444" spans="1:26">
      <c r="A444" s="31">
        <v>37012</v>
      </c>
      <c r="B444" s="32">
        <v>5.0000000000000001E-3</v>
      </c>
      <c r="C444">
        <f t="shared" si="24"/>
        <v>5</v>
      </c>
      <c r="D444">
        <f t="shared" si="25"/>
        <v>5</v>
      </c>
      <c r="E444" t="str">
        <f t="shared" si="26"/>
        <v>Maio</v>
      </c>
      <c r="F444">
        <f t="shared" si="27"/>
        <v>2001</v>
      </c>
      <c r="G444" t="str">
        <f>IF(AND(MENU!$AD$18='Juros '!E444,MENU!$AE$19='Juros '!F444),"OK","NÃO OK")</f>
        <v>NÃO OK</v>
      </c>
      <c r="H444" s="37" t="b">
        <f>IF(MENU!$C$10=2027,IF(G444="OK",SUM(B444:$B$690),0))</f>
        <v>0</v>
      </c>
      <c r="I444" s="37" t="b">
        <f>IF(MENU!$C$10=2026,IF(G444="OK",SUM(B444:$B$690),0))</f>
        <v>0</v>
      </c>
      <c r="J444" s="37" t="b">
        <f>IF(MENU!$C$10=2025,IF(G444="OK",SUM(B444:$B$690),0))</f>
        <v>0</v>
      </c>
      <c r="K444" s="37" t="b">
        <f>IF(MENU!$C$10=2024,IF(G444="OK",SUM(B444:$B$690),0))</f>
        <v>0</v>
      </c>
      <c r="L444" s="37" t="b">
        <f>IF(MENU!$C$10=2023,IF(G444="OK",SUM(B444:$B$690),0))</f>
        <v>0</v>
      </c>
      <c r="M444" s="37" t="b">
        <f>IF(MENU!$C$10=2022,IF(G444="OK",SUM(B444:$B$685),0))</f>
        <v>0</v>
      </c>
      <c r="N444" s="37" t="b">
        <f>IF(MENU!$C$10=2021,IF(G444="OK",SUM(B444:$B$673),0))</f>
        <v>0</v>
      </c>
      <c r="O444" s="37" t="b">
        <f>IF(MENU!$C$10=2020,IF(G444="OK",SUM(B444:$B$661,$B$680:$B$690),0))</f>
        <v>0</v>
      </c>
      <c r="P444" s="37" t="b">
        <f>IF(MENU!$C$10=2019,IF(G444="OK",SUM(B444:$B$649,$B$668:$B$690),0))</f>
        <v>0</v>
      </c>
      <c r="Q444">
        <f>IF(MENU!$C$10=2018,IF(G444="OK",SUM(B444:$B$637,$B$656:$B$690),0))</f>
        <v>0</v>
      </c>
      <c r="S444" t="e">
        <f>IF(AND(#REF!='Juros '!E444,#REF!='Juros '!F444),"OK","NÃO OK")</f>
        <v>#REF!</v>
      </c>
      <c r="T444" s="37" t="e">
        <f>IF(#REF!=2020,IF(S444="OK",SUM(B444:$B$661,$B$680:$B$690),0))</f>
        <v>#REF!</v>
      </c>
      <c r="V444" t="e">
        <f>IF(AND(#REF!='Juros '!E444,#REF!='Juros '!F444),"OK","NÃO OK")</f>
        <v>#REF!</v>
      </c>
      <c r="W444" s="37" t="e">
        <f>IF(#REF!=2020,IF(V444="OK",SUM($B444:B$661,$B$680:$B$690),0))</f>
        <v>#REF!</v>
      </c>
      <c r="Y444" t="e">
        <f>IF(AND(#REF!='Juros '!E444,#REF!='Juros '!F444),"OK","NÃO OK")</f>
        <v>#REF!</v>
      </c>
      <c r="Z444" s="37" t="e">
        <f>IF(#REF!=2020,IF(Y444="OK",SUM($B444:B$661,$B$680:$B$690),0))</f>
        <v>#REF!</v>
      </c>
    </row>
    <row r="445" spans="1:26">
      <c r="A445" s="31">
        <v>37043</v>
      </c>
      <c r="B445" s="32">
        <v>5.0000000000000001E-3</v>
      </c>
      <c r="C445">
        <f t="shared" si="24"/>
        <v>6</v>
      </c>
      <c r="D445">
        <f t="shared" si="25"/>
        <v>6</v>
      </c>
      <c r="E445" t="str">
        <f t="shared" si="26"/>
        <v>Junho</v>
      </c>
      <c r="F445">
        <f t="shared" si="27"/>
        <v>2001</v>
      </c>
      <c r="G445" t="str">
        <f>IF(AND(MENU!$AD$18='Juros '!E445,MENU!$AE$19='Juros '!F445),"OK","NÃO OK")</f>
        <v>NÃO OK</v>
      </c>
      <c r="H445" s="37" t="b">
        <f>IF(MENU!$C$10=2027,IF(G445="OK",SUM(B445:$B$690),0))</f>
        <v>0</v>
      </c>
      <c r="I445" s="37" t="b">
        <f>IF(MENU!$C$10=2026,IF(G445="OK",SUM(B445:$B$690),0))</f>
        <v>0</v>
      </c>
      <c r="J445" s="37" t="b">
        <f>IF(MENU!$C$10=2025,IF(G445="OK",SUM(B445:$B$690),0))</f>
        <v>0</v>
      </c>
      <c r="K445" s="37" t="b">
        <f>IF(MENU!$C$10=2024,IF(G445="OK",SUM(B445:$B$690),0))</f>
        <v>0</v>
      </c>
      <c r="L445" s="37" t="b">
        <f>IF(MENU!$C$10=2023,IF(G445="OK",SUM(B445:$B$690),0))</f>
        <v>0</v>
      </c>
      <c r="M445" s="37" t="b">
        <f>IF(MENU!$C$10=2022,IF(G445="OK",SUM(B445:$B$685),0))</f>
        <v>0</v>
      </c>
      <c r="N445" s="37" t="b">
        <f>IF(MENU!$C$10=2021,IF(G445="OK",SUM(B445:$B$673),0))</f>
        <v>0</v>
      </c>
      <c r="O445" s="37" t="b">
        <f>IF(MENU!$C$10=2020,IF(G445="OK",SUM(B445:$B$661,$B$680:$B$690),0))</f>
        <v>0</v>
      </c>
      <c r="P445" s="37" t="b">
        <f>IF(MENU!$C$10=2019,IF(G445="OK",SUM(B445:$B$649,$B$668:$B$690),0))</f>
        <v>0</v>
      </c>
      <c r="Q445">
        <f>IF(MENU!$C$10=2018,IF(G445="OK",SUM(B445:$B$637,$B$656:$B$690),0))</f>
        <v>0</v>
      </c>
      <c r="S445" t="e">
        <f>IF(AND(#REF!='Juros '!E445,#REF!='Juros '!F445),"OK","NÃO OK")</f>
        <v>#REF!</v>
      </c>
      <c r="T445" s="37" t="e">
        <f>IF(#REF!=2020,IF(S445="OK",SUM(B445:$B$661,$B$680:$B$690),0))</f>
        <v>#REF!</v>
      </c>
      <c r="V445" t="e">
        <f>IF(AND(#REF!='Juros '!E445,#REF!='Juros '!F445),"OK","NÃO OK")</f>
        <v>#REF!</v>
      </c>
      <c r="W445" s="37" t="e">
        <f>IF(#REF!=2020,IF(V445="OK",SUM($B445:B$661,$B$680:$B$690),0))</f>
        <v>#REF!</v>
      </c>
      <c r="Y445" t="e">
        <f>IF(AND(#REF!='Juros '!E445,#REF!='Juros '!F445),"OK","NÃO OK")</f>
        <v>#REF!</v>
      </c>
      <c r="Z445" s="37" t="e">
        <f>IF(#REF!=2020,IF(Y445="OK",SUM($B445:B$661,$B$680:$B$690),0))</f>
        <v>#REF!</v>
      </c>
    </row>
    <row r="446" spans="1:26">
      <c r="A446" s="31">
        <v>37073</v>
      </c>
      <c r="B446" s="32">
        <v>5.0000000000000001E-3</v>
      </c>
      <c r="C446">
        <f t="shared" si="24"/>
        <v>7</v>
      </c>
      <c r="D446">
        <f t="shared" si="25"/>
        <v>7</v>
      </c>
      <c r="E446" t="str">
        <f t="shared" si="26"/>
        <v>Julho</v>
      </c>
      <c r="F446">
        <f t="shared" si="27"/>
        <v>2001</v>
      </c>
      <c r="G446" t="str">
        <f>IF(AND(MENU!$AD$18='Juros '!E446,MENU!$AE$19='Juros '!F446),"OK","NÃO OK")</f>
        <v>NÃO OK</v>
      </c>
      <c r="H446" s="37" t="b">
        <f>IF(MENU!$C$10=2027,IF(G446="OK",SUM(B446:$B$690),0))</f>
        <v>0</v>
      </c>
      <c r="I446" s="37" t="b">
        <f>IF(MENU!$C$10=2026,IF(G446="OK",SUM(B446:$B$690),0))</f>
        <v>0</v>
      </c>
      <c r="J446" s="37" t="b">
        <f>IF(MENU!$C$10=2025,IF(G446="OK",SUM(B446:$B$690),0))</f>
        <v>0</v>
      </c>
      <c r="K446" s="37" t="b">
        <f>IF(MENU!$C$10=2024,IF(G446="OK",SUM(B446:$B$690),0))</f>
        <v>0</v>
      </c>
      <c r="L446" s="37" t="b">
        <f>IF(MENU!$C$10=2023,IF(G446="OK",SUM(B446:$B$690),0))</f>
        <v>0</v>
      </c>
      <c r="M446" s="37" t="b">
        <f>IF(MENU!$C$10=2022,IF(G446="OK",SUM(B446:$B$685),0))</f>
        <v>0</v>
      </c>
      <c r="N446" s="37" t="b">
        <f>IF(MENU!$C$10=2021,IF(G446="OK",SUM(B446:$B$673),0))</f>
        <v>0</v>
      </c>
      <c r="O446" s="37" t="b">
        <f>IF(MENU!$C$10=2020,IF(G446="OK",SUM(B446:$B$661,$B$680:$B$690),0))</f>
        <v>0</v>
      </c>
      <c r="P446" s="37" t="b">
        <f>IF(MENU!$C$10=2019,IF(G446="OK",SUM(B446:$B$649,$B$668:$B$690),0))</f>
        <v>0</v>
      </c>
      <c r="Q446">
        <f>IF(MENU!$C$10=2018,IF(G446="OK",SUM(B446:$B$637,$B$656:$B$690),0))</f>
        <v>0</v>
      </c>
      <c r="S446" t="e">
        <f>IF(AND(#REF!='Juros '!E446,#REF!='Juros '!F446),"OK","NÃO OK")</f>
        <v>#REF!</v>
      </c>
      <c r="T446" s="37" t="e">
        <f>IF(#REF!=2020,IF(S446="OK",SUM(B446:$B$661,$B$680:$B$690),0))</f>
        <v>#REF!</v>
      </c>
      <c r="V446" t="e">
        <f>IF(AND(#REF!='Juros '!E446,#REF!='Juros '!F446),"OK","NÃO OK")</f>
        <v>#REF!</v>
      </c>
      <c r="W446" s="37" t="e">
        <f>IF(#REF!=2020,IF(V446="OK",SUM($B446:B$661,$B$680:$B$690),0))</f>
        <v>#REF!</v>
      </c>
      <c r="Y446" t="e">
        <f>IF(AND(#REF!='Juros '!E446,#REF!='Juros '!F446),"OK","NÃO OK")</f>
        <v>#REF!</v>
      </c>
      <c r="Z446" s="37" t="e">
        <f>IF(#REF!=2020,IF(Y446="OK",SUM($B446:B$661,$B$680:$B$690),0))</f>
        <v>#REF!</v>
      </c>
    </row>
    <row r="447" spans="1:26">
      <c r="A447" s="31">
        <v>37104</v>
      </c>
      <c r="B447" s="32">
        <v>5.0000000000000001E-3</v>
      </c>
      <c r="C447">
        <f t="shared" si="24"/>
        <v>8</v>
      </c>
      <c r="D447">
        <f t="shared" si="25"/>
        <v>8</v>
      </c>
      <c r="E447" t="str">
        <f t="shared" si="26"/>
        <v>Agosto</v>
      </c>
      <c r="F447">
        <f t="shared" si="27"/>
        <v>2001</v>
      </c>
      <c r="G447" t="str">
        <f>IF(AND(MENU!$AD$18='Juros '!E447,MENU!$AE$19='Juros '!F447),"OK","NÃO OK")</f>
        <v>NÃO OK</v>
      </c>
      <c r="H447" s="37" t="b">
        <f>IF(MENU!$C$10=2027,IF(G447="OK",SUM(B447:$B$690),0))</f>
        <v>0</v>
      </c>
      <c r="I447" s="37" t="b">
        <f>IF(MENU!$C$10=2026,IF(G447="OK",SUM(B447:$B$690),0))</f>
        <v>0</v>
      </c>
      <c r="J447" s="37" t="b">
        <f>IF(MENU!$C$10=2025,IF(G447="OK",SUM(B447:$B$690),0))</f>
        <v>0</v>
      </c>
      <c r="K447" s="37" t="b">
        <f>IF(MENU!$C$10=2024,IF(G447="OK",SUM(B447:$B$690),0))</f>
        <v>0</v>
      </c>
      <c r="L447" s="37" t="b">
        <f>IF(MENU!$C$10=2023,IF(G447="OK",SUM(B447:$B$690),0))</f>
        <v>0</v>
      </c>
      <c r="M447" s="37" t="b">
        <f>IF(MENU!$C$10=2022,IF(G447="OK",SUM(B447:$B$685),0))</f>
        <v>0</v>
      </c>
      <c r="N447" s="37" t="b">
        <f>IF(MENU!$C$10=2021,IF(G447="OK",SUM(B447:$B$673),0))</f>
        <v>0</v>
      </c>
      <c r="O447" s="37" t="b">
        <f>IF(MENU!$C$10=2020,IF(G447="OK",SUM(B447:$B$661,$B$680:$B$690),0))</f>
        <v>0</v>
      </c>
      <c r="P447" s="37" t="b">
        <f>IF(MENU!$C$10=2019,IF(G447="OK",SUM(B447:$B$649,$B$668:$B$690),0))</f>
        <v>0</v>
      </c>
      <c r="Q447">
        <f>IF(MENU!$C$10=2018,IF(G447="OK",SUM(B447:$B$637,$B$656:$B$690),0))</f>
        <v>0</v>
      </c>
      <c r="S447" t="e">
        <f>IF(AND(#REF!='Juros '!E447,#REF!='Juros '!F447),"OK","NÃO OK")</f>
        <v>#REF!</v>
      </c>
      <c r="T447" s="37" t="e">
        <f>IF(#REF!=2020,IF(S447="OK",SUM(B447:$B$661,$B$680:$B$690),0))</f>
        <v>#REF!</v>
      </c>
      <c r="V447" t="e">
        <f>IF(AND(#REF!='Juros '!E447,#REF!='Juros '!F447),"OK","NÃO OK")</f>
        <v>#REF!</v>
      </c>
      <c r="W447" s="37" t="e">
        <f>IF(#REF!=2020,IF(V447="OK",SUM($B447:B$661,$B$680:$B$690),0))</f>
        <v>#REF!</v>
      </c>
      <c r="Y447" t="e">
        <f>IF(AND(#REF!='Juros '!E447,#REF!='Juros '!F447),"OK","NÃO OK")</f>
        <v>#REF!</v>
      </c>
      <c r="Z447" s="37" t="e">
        <f>IF(#REF!=2020,IF(Y447="OK",SUM($B447:B$661,$B$680:$B$690),0))</f>
        <v>#REF!</v>
      </c>
    </row>
    <row r="448" spans="1:26">
      <c r="A448" s="31">
        <v>37135</v>
      </c>
      <c r="B448" s="32">
        <v>5.0000000000000001E-3</v>
      </c>
      <c r="C448">
        <f t="shared" si="24"/>
        <v>9</v>
      </c>
      <c r="D448">
        <f t="shared" si="25"/>
        <v>9</v>
      </c>
      <c r="E448" t="str">
        <f t="shared" si="26"/>
        <v>Setembro</v>
      </c>
      <c r="F448">
        <f t="shared" si="27"/>
        <v>2001</v>
      </c>
      <c r="G448" t="str">
        <f>IF(AND(MENU!$AD$18='Juros '!E448,MENU!$AE$19='Juros '!F448),"OK","NÃO OK")</f>
        <v>NÃO OK</v>
      </c>
      <c r="H448" s="37" t="b">
        <f>IF(MENU!$C$10=2027,IF(G448="OK",SUM(B448:$B$690),0))</f>
        <v>0</v>
      </c>
      <c r="I448" s="37" t="b">
        <f>IF(MENU!$C$10=2026,IF(G448="OK",SUM(B448:$B$690),0))</f>
        <v>0</v>
      </c>
      <c r="J448" s="37" t="b">
        <f>IF(MENU!$C$10=2025,IF(G448="OK",SUM(B448:$B$690),0))</f>
        <v>0</v>
      </c>
      <c r="K448" s="37" t="b">
        <f>IF(MENU!$C$10=2024,IF(G448="OK",SUM(B448:$B$690),0))</f>
        <v>0</v>
      </c>
      <c r="L448" s="37" t="b">
        <f>IF(MENU!$C$10=2023,IF(G448="OK",SUM(B448:$B$690),0))</f>
        <v>0</v>
      </c>
      <c r="M448" s="37" t="b">
        <f>IF(MENU!$C$10=2022,IF(G448="OK",SUM(B448:$B$685),0))</f>
        <v>0</v>
      </c>
      <c r="N448" s="37" t="b">
        <f>IF(MENU!$C$10=2021,IF(G448="OK",SUM(B448:$B$673),0))</f>
        <v>0</v>
      </c>
      <c r="O448" s="37" t="b">
        <f>IF(MENU!$C$10=2020,IF(G448="OK",SUM(B448:$B$661,$B$680:$B$690),0))</f>
        <v>0</v>
      </c>
      <c r="P448" s="37" t="b">
        <f>IF(MENU!$C$10=2019,IF(G448="OK",SUM(B448:$B$649,$B$668:$B$690),0))</f>
        <v>0</v>
      </c>
      <c r="Q448">
        <f>IF(MENU!$C$10=2018,IF(G448="OK",SUM(B448:$B$637,$B$656:$B$690),0))</f>
        <v>0</v>
      </c>
      <c r="S448" t="e">
        <f>IF(AND(#REF!='Juros '!E448,#REF!='Juros '!F448),"OK","NÃO OK")</f>
        <v>#REF!</v>
      </c>
      <c r="T448" s="37" t="e">
        <f>IF(#REF!=2020,IF(S448="OK",SUM(B448:$B$661,$B$680:$B$690),0))</f>
        <v>#REF!</v>
      </c>
      <c r="V448" t="e">
        <f>IF(AND(#REF!='Juros '!E448,#REF!='Juros '!F448),"OK","NÃO OK")</f>
        <v>#REF!</v>
      </c>
      <c r="W448" s="37" t="e">
        <f>IF(#REF!=2020,IF(V448="OK",SUM($B448:B$661,$B$680:$B$690),0))</f>
        <v>#REF!</v>
      </c>
      <c r="Y448" t="e">
        <f>IF(AND(#REF!='Juros '!E448,#REF!='Juros '!F448),"OK","NÃO OK")</f>
        <v>#REF!</v>
      </c>
      <c r="Z448" s="37" t="e">
        <f>IF(#REF!=2020,IF(Y448="OK",SUM($B448:B$661,$B$680:$B$690),0))</f>
        <v>#REF!</v>
      </c>
    </row>
    <row r="449" spans="1:26">
      <c r="A449" s="31">
        <v>37165</v>
      </c>
      <c r="B449" s="32">
        <v>5.0000000000000001E-3</v>
      </c>
      <c r="C449">
        <f t="shared" si="24"/>
        <v>10</v>
      </c>
      <c r="D449">
        <f t="shared" si="25"/>
        <v>10</v>
      </c>
      <c r="E449" t="str">
        <f t="shared" si="26"/>
        <v>Outubro</v>
      </c>
      <c r="F449">
        <f t="shared" si="27"/>
        <v>2001</v>
      </c>
      <c r="G449" t="str">
        <f>IF(AND(MENU!$AD$18='Juros '!E449,MENU!$AE$19='Juros '!F449),"OK","NÃO OK")</f>
        <v>NÃO OK</v>
      </c>
      <c r="H449" s="37" t="b">
        <f>IF(MENU!$C$10=2027,IF(G449="OK",SUM(B449:$B$690),0))</f>
        <v>0</v>
      </c>
      <c r="I449" s="37" t="b">
        <f>IF(MENU!$C$10=2026,IF(G449="OK",SUM(B449:$B$690),0))</f>
        <v>0</v>
      </c>
      <c r="J449" s="37" t="b">
        <f>IF(MENU!$C$10=2025,IF(G449="OK",SUM(B449:$B$690),0))</f>
        <v>0</v>
      </c>
      <c r="K449" s="37" t="b">
        <f>IF(MENU!$C$10=2024,IF(G449="OK",SUM(B449:$B$690),0))</f>
        <v>0</v>
      </c>
      <c r="L449" s="37" t="b">
        <f>IF(MENU!$C$10=2023,IF(G449="OK",SUM(B449:$B$690),0))</f>
        <v>0</v>
      </c>
      <c r="M449" s="37" t="b">
        <f>IF(MENU!$C$10=2022,IF(G449="OK",SUM(B449:$B$685),0))</f>
        <v>0</v>
      </c>
      <c r="N449" s="37" t="b">
        <f>IF(MENU!$C$10=2021,IF(G449="OK",SUM(B449:$B$673),0))</f>
        <v>0</v>
      </c>
      <c r="O449" s="37" t="b">
        <f>IF(MENU!$C$10=2020,IF(G449="OK",SUM(B449:$B$661,$B$680:$B$690),0))</f>
        <v>0</v>
      </c>
      <c r="P449" s="37" t="b">
        <f>IF(MENU!$C$10=2019,IF(G449="OK",SUM(B449:$B$649,$B$668:$B$690),0))</f>
        <v>0</v>
      </c>
      <c r="Q449">
        <f>IF(MENU!$C$10=2018,IF(G449="OK",SUM(B449:$B$637,$B$656:$B$690),0))</f>
        <v>0</v>
      </c>
      <c r="S449" t="e">
        <f>IF(AND(#REF!='Juros '!E449,#REF!='Juros '!F449),"OK","NÃO OK")</f>
        <v>#REF!</v>
      </c>
      <c r="T449" s="37" t="e">
        <f>IF(#REF!=2020,IF(S449="OK",SUM(B449:$B$661,$B$680:$B$690),0))</f>
        <v>#REF!</v>
      </c>
      <c r="V449" t="e">
        <f>IF(AND(#REF!='Juros '!E449,#REF!='Juros '!F449),"OK","NÃO OK")</f>
        <v>#REF!</v>
      </c>
      <c r="W449" s="37" t="e">
        <f>IF(#REF!=2020,IF(V449="OK",SUM($B449:B$661,$B$680:$B$690),0))</f>
        <v>#REF!</v>
      </c>
      <c r="Y449" t="e">
        <f>IF(AND(#REF!='Juros '!E449,#REF!='Juros '!F449),"OK","NÃO OK")</f>
        <v>#REF!</v>
      </c>
      <c r="Z449" s="37" t="e">
        <f>IF(#REF!=2020,IF(Y449="OK",SUM($B449:B$661,$B$680:$B$690),0))</f>
        <v>#REF!</v>
      </c>
    </row>
    <row r="450" spans="1:26">
      <c r="A450" s="31">
        <v>37196</v>
      </c>
      <c r="B450" s="32">
        <v>5.0000000000000001E-3</v>
      </c>
      <c r="C450">
        <f t="shared" si="24"/>
        <v>11</v>
      </c>
      <c r="D450">
        <f t="shared" si="25"/>
        <v>11</v>
      </c>
      <c r="E450" t="str">
        <f t="shared" si="26"/>
        <v>Novembro</v>
      </c>
      <c r="F450">
        <f t="shared" si="27"/>
        <v>2001</v>
      </c>
      <c r="G450" t="str">
        <f>IF(AND(MENU!$AD$18='Juros '!E450,MENU!$AE$19='Juros '!F450),"OK","NÃO OK")</f>
        <v>NÃO OK</v>
      </c>
      <c r="H450" s="37" t="b">
        <f>IF(MENU!$C$10=2027,IF(G450="OK",SUM(B450:$B$690),0))</f>
        <v>0</v>
      </c>
      <c r="I450" s="37" t="b">
        <f>IF(MENU!$C$10=2026,IF(G450="OK",SUM(B450:$B$690),0))</f>
        <v>0</v>
      </c>
      <c r="J450" s="37" t="b">
        <f>IF(MENU!$C$10=2025,IF(G450="OK",SUM(B450:$B$690),0))</f>
        <v>0</v>
      </c>
      <c r="K450" s="37" t="b">
        <f>IF(MENU!$C$10=2024,IF(G450="OK",SUM(B450:$B$690),0))</f>
        <v>0</v>
      </c>
      <c r="L450" s="37" t="b">
        <f>IF(MENU!$C$10=2023,IF(G450="OK",SUM(B450:$B$690),0))</f>
        <v>0</v>
      </c>
      <c r="M450" s="37" t="b">
        <f>IF(MENU!$C$10=2022,IF(G450="OK",SUM(B450:$B$685),0))</f>
        <v>0</v>
      </c>
      <c r="N450" s="37" t="b">
        <f>IF(MENU!$C$10=2021,IF(G450="OK",SUM(B450:$B$673),0))</f>
        <v>0</v>
      </c>
      <c r="O450" s="37" t="b">
        <f>IF(MENU!$C$10=2020,IF(G450="OK",SUM(B450:$B$661,$B$680:$B$690),0))</f>
        <v>0</v>
      </c>
      <c r="P450" s="37" t="b">
        <f>IF(MENU!$C$10=2019,IF(G450="OK",SUM(B450:$B$649,$B$668:$B$690),0))</f>
        <v>0</v>
      </c>
      <c r="Q450">
        <f>IF(MENU!$C$10=2018,IF(G450="OK",SUM(B450:$B$637,$B$656:$B$690),0))</f>
        <v>0</v>
      </c>
      <c r="S450" t="e">
        <f>IF(AND(#REF!='Juros '!E450,#REF!='Juros '!F450),"OK","NÃO OK")</f>
        <v>#REF!</v>
      </c>
      <c r="T450" s="37" t="e">
        <f>IF(#REF!=2020,IF(S450="OK",SUM(B450:$B$661,$B$680:$B$690),0))</f>
        <v>#REF!</v>
      </c>
      <c r="V450" t="e">
        <f>IF(AND(#REF!='Juros '!E450,#REF!='Juros '!F450),"OK","NÃO OK")</f>
        <v>#REF!</v>
      </c>
      <c r="W450" s="37" t="e">
        <f>IF(#REF!=2020,IF(V450="OK",SUM($B450:B$661,$B$680:$B$690),0))</f>
        <v>#REF!</v>
      </c>
      <c r="Y450" t="e">
        <f>IF(AND(#REF!='Juros '!E450,#REF!='Juros '!F450),"OK","NÃO OK")</f>
        <v>#REF!</v>
      </c>
      <c r="Z450" s="37" t="e">
        <f>IF(#REF!=2020,IF(Y450="OK",SUM($B450:B$661,$B$680:$B$690),0))</f>
        <v>#REF!</v>
      </c>
    </row>
    <row r="451" spans="1:26">
      <c r="A451" s="31">
        <v>37226</v>
      </c>
      <c r="B451" s="32">
        <v>5.0000000000000001E-3</v>
      </c>
      <c r="C451">
        <f t="shared" si="24"/>
        <v>12</v>
      </c>
      <c r="D451">
        <f t="shared" si="25"/>
        <v>12</v>
      </c>
      <c r="E451" t="str">
        <f t="shared" si="26"/>
        <v>Dezembro</v>
      </c>
      <c r="F451">
        <f t="shared" si="27"/>
        <v>2001</v>
      </c>
      <c r="G451" t="str">
        <f>IF(AND(MENU!$AD$18='Juros '!E451,MENU!$AE$19='Juros '!F451),"OK","NÃO OK")</f>
        <v>NÃO OK</v>
      </c>
      <c r="H451" s="37" t="b">
        <f>IF(MENU!$C$10=2027,IF(G451="OK",SUM(B451:$B$690),0))</f>
        <v>0</v>
      </c>
      <c r="I451" s="37" t="b">
        <f>IF(MENU!$C$10=2026,IF(G451="OK",SUM(B451:$B$690),0))</f>
        <v>0</v>
      </c>
      <c r="J451" s="37" t="b">
        <f>IF(MENU!$C$10=2025,IF(G451="OK",SUM(B451:$B$690),0))</f>
        <v>0</v>
      </c>
      <c r="K451" s="37" t="b">
        <f>IF(MENU!$C$10=2024,IF(G451="OK",SUM(B451:$B$690),0))</f>
        <v>0</v>
      </c>
      <c r="L451" s="37" t="b">
        <f>IF(MENU!$C$10=2023,IF(G451="OK",SUM(B451:$B$690),0))</f>
        <v>0</v>
      </c>
      <c r="M451" s="37" t="b">
        <f>IF(MENU!$C$10=2022,IF(G451="OK",SUM(B451:$B$685),0))</f>
        <v>0</v>
      </c>
      <c r="N451" s="37" t="b">
        <f>IF(MENU!$C$10=2021,IF(G451="OK",SUM(B451:$B$673),0))</f>
        <v>0</v>
      </c>
      <c r="O451" s="37" t="b">
        <f>IF(MENU!$C$10=2020,IF(G451="OK",SUM(B451:$B$661,$B$680:$B$690),0))</f>
        <v>0</v>
      </c>
      <c r="P451" s="37" t="b">
        <f>IF(MENU!$C$10=2019,IF(G451="OK",SUM(B451:$B$649,$B$668:$B$690),0))</f>
        <v>0</v>
      </c>
      <c r="Q451">
        <f>IF(MENU!$C$10=2018,IF(G451="OK",SUM(B451:$B$637,$B$656:$B$690),0))</f>
        <v>0</v>
      </c>
      <c r="S451" t="e">
        <f>IF(AND(#REF!='Juros '!E451,#REF!='Juros '!F451),"OK","NÃO OK")</f>
        <v>#REF!</v>
      </c>
      <c r="T451" s="37" t="e">
        <f>IF(#REF!=2020,IF(S451="OK",SUM(B451:$B$661,$B$680:$B$690),0))</f>
        <v>#REF!</v>
      </c>
      <c r="V451" t="e">
        <f>IF(AND(#REF!='Juros '!E451,#REF!='Juros '!F451),"OK","NÃO OK")</f>
        <v>#REF!</v>
      </c>
      <c r="W451" s="37" t="e">
        <f>IF(#REF!=2020,IF(V451="OK",SUM($B451:B$661,$B$680:$B$690),0))</f>
        <v>#REF!</v>
      </c>
      <c r="Y451" t="e">
        <f>IF(AND(#REF!='Juros '!E451,#REF!='Juros '!F451),"OK","NÃO OK")</f>
        <v>#REF!</v>
      </c>
      <c r="Z451" s="37" t="e">
        <f>IF(#REF!=2020,IF(Y451="OK",SUM($B451:B$661,$B$680:$B$690),0))</f>
        <v>#REF!</v>
      </c>
    </row>
    <row r="452" spans="1:26">
      <c r="A452" s="31">
        <v>37257</v>
      </c>
      <c r="B452" s="32">
        <v>5.0000000000000001E-3</v>
      </c>
      <c r="C452">
        <f t="shared" si="24"/>
        <v>1</v>
      </c>
      <c r="D452">
        <f t="shared" si="25"/>
        <v>1</v>
      </c>
      <c r="E452" t="str">
        <f t="shared" si="26"/>
        <v>Janeiro</v>
      </c>
      <c r="F452">
        <f t="shared" si="27"/>
        <v>2002</v>
      </c>
      <c r="G452" t="str">
        <f>IF(AND(MENU!$AD$18='Juros '!E452,MENU!$AE$19='Juros '!F452),"OK","NÃO OK")</f>
        <v>NÃO OK</v>
      </c>
      <c r="H452" s="37" t="b">
        <f>IF(MENU!$C$10=2027,IF(G452="OK",SUM(B452:$B$690),0))</f>
        <v>0</v>
      </c>
      <c r="I452" s="37" t="b">
        <f>IF(MENU!$C$10=2026,IF(G452="OK",SUM(B452:$B$690),0))</f>
        <v>0</v>
      </c>
      <c r="J452" s="37" t="b">
        <f>IF(MENU!$C$10=2025,IF(G452="OK",SUM(B452:$B$690),0))</f>
        <v>0</v>
      </c>
      <c r="K452" s="37" t="b">
        <f>IF(MENU!$C$10=2024,IF(G452="OK",SUM(B452:$B$690),0))</f>
        <v>0</v>
      </c>
      <c r="L452" s="37" t="b">
        <f>IF(MENU!$C$10=2023,IF(G452="OK",SUM(B452:$B$690),0))</f>
        <v>0</v>
      </c>
      <c r="M452" s="37" t="b">
        <f>IF(MENU!$C$10=2022,IF(G452="OK",SUM(B452:$B$685),0))</f>
        <v>0</v>
      </c>
      <c r="N452" s="37" t="b">
        <f>IF(MENU!$C$10=2021,IF(G452="OK",SUM(B452:$B$673),0))</f>
        <v>0</v>
      </c>
      <c r="O452" s="37" t="b">
        <f>IF(MENU!$C$10=2020,IF(G452="OK",SUM(B452:$B$661,$B$680:$B$690),0))</f>
        <v>0</v>
      </c>
      <c r="P452" s="37" t="b">
        <f>IF(MENU!$C$10=2019,IF(G452="OK",SUM(B452:$B$649,$B$668:$B$690),0))</f>
        <v>0</v>
      </c>
      <c r="Q452">
        <f>IF(MENU!$C$10=2018,IF(G452="OK",SUM(B452:$B$637,$B$656:$B$690),0))</f>
        <v>0</v>
      </c>
      <c r="S452" t="e">
        <f>IF(AND(#REF!='Juros '!E452,#REF!='Juros '!F452),"OK","NÃO OK")</f>
        <v>#REF!</v>
      </c>
      <c r="T452" s="37" t="e">
        <f>IF(#REF!=2020,IF(S452="OK",SUM(B452:$B$661,$B$680:$B$690),0))</f>
        <v>#REF!</v>
      </c>
      <c r="V452" t="e">
        <f>IF(AND(#REF!='Juros '!E452,#REF!='Juros '!F452),"OK","NÃO OK")</f>
        <v>#REF!</v>
      </c>
      <c r="W452" s="37" t="e">
        <f>IF(#REF!=2020,IF(V452="OK",SUM($B452:B$661,$B$680:$B$690),0))</f>
        <v>#REF!</v>
      </c>
      <c r="Y452" t="e">
        <f>IF(AND(#REF!='Juros '!E452,#REF!='Juros '!F452),"OK","NÃO OK")</f>
        <v>#REF!</v>
      </c>
      <c r="Z452" s="37" t="e">
        <f>IF(#REF!=2020,IF(Y452="OK",SUM($B452:B$661,$B$680:$B$690),0))</f>
        <v>#REF!</v>
      </c>
    </row>
    <row r="453" spans="1:26">
      <c r="A453" s="31">
        <v>37288</v>
      </c>
      <c r="B453" s="32">
        <v>5.0000000000000001E-3</v>
      </c>
      <c r="C453">
        <f t="shared" ref="C453:C516" si="28">MONTH(A453)</f>
        <v>2</v>
      </c>
      <c r="D453">
        <f t="shared" ref="D453:D516" si="29">C453</f>
        <v>2</v>
      </c>
      <c r="E453" t="str">
        <f t="shared" ref="E453:E516" si="30">VLOOKUP(D453,$AD$1:$AE$12,2,0)</f>
        <v>Fevereiro</v>
      </c>
      <c r="F453">
        <f t="shared" ref="F453:F516" si="31">YEAR(A453)</f>
        <v>2002</v>
      </c>
      <c r="G453" t="str">
        <f>IF(AND(MENU!$AD$18='Juros '!E453,MENU!$AE$19='Juros '!F453),"OK","NÃO OK")</f>
        <v>NÃO OK</v>
      </c>
      <c r="H453" s="37" t="b">
        <f>IF(MENU!$C$10=2027,IF(G453="OK",SUM(B453:$B$690),0))</f>
        <v>0</v>
      </c>
      <c r="I453" s="37" t="b">
        <f>IF(MENU!$C$10=2026,IF(G453="OK",SUM(B453:$B$690),0))</f>
        <v>0</v>
      </c>
      <c r="J453" s="37" t="b">
        <f>IF(MENU!$C$10=2025,IF(G453="OK",SUM(B453:$B$690),0))</f>
        <v>0</v>
      </c>
      <c r="K453" s="37" t="b">
        <f>IF(MENU!$C$10=2024,IF(G453="OK",SUM(B453:$B$690),0))</f>
        <v>0</v>
      </c>
      <c r="L453" s="37" t="b">
        <f>IF(MENU!$C$10=2023,IF(G453="OK",SUM(B453:$B$690),0))</f>
        <v>0</v>
      </c>
      <c r="M453" s="37" t="b">
        <f>IF(MENU!$C$10=2022,IF(G453="OK",SUM(B453:$B$685),0))</f>
        <v>0</v>
      </c>
      <c r="N453" s="37" t="b">
        <f>IF(MENU!$C$10=2021,IF(G453="OK",SUM(B453:$B$673),0))</f>
        <v>0</v>
      </c>
      <c r="O453" s="37" t="b">
        <f>IF(MENU!$C$10=2020,IF(G453="OK",SUM(B453:$B$661,$B$680:$B$690),0))</f>
        <v>0</v>
      </c>
      <c r="P453" s="37" t="b">
        <f>IF(MENU!$C$10=2019,IF(G453="OK",SUM(B453:$B$649,$B$668:$B$690),0))</f>
        <v>0</v>
      </c>
      <c r="Q453">
        <f>IF(MENU!$C$10=2018,IF(G453="OK",SUM(B453:$B$637,$B$656:$B$690),0))</f>
        <v>0</v>
      </c>
      <c r="S453" t="e">
        <f>IF(AND(#REF!='Juros '!E453,#REF!='Juros '!F453),"OK","NÃO OK")</f>
        <v>#REF!</v>
      </c>
      <c r="T453" s="37" t="e">
        <f>IF(#REF!=2020,IF(S453="OK",SUM(B453:$B$661,$B$680:$B$690),0))</f>
        <v>#REF!</v>
      </c>
      <c r="V453" t="e">
        <f>IF(AND(#REF!='Juros '!E453,#REF!='Juros '!F453),"OK","NÃO OK")</f>
        <v>#REF!</v>
      </c>
      <c r="W453" s="37" t="e">
        <f>IF(#REF!=2020,IF(V453="OK",SUM($B453:B$661,$B$680:$B$690),0))</f>
        <v>#REF!</v>
      </c>
      <c r="Y453" t="e">
        <f>IF(AND(#REF!='Juros '!E453,#REF!='Juros '!F453),"OK","NÃO OK")</f>
        <v>#REF!</v>
      </c>
      <c r="Z453" s="37" t="e">
        <f>IF(#REF!=2020,IF(Y453="OK",SUM($B453:B$661,$B$680:$B$690),0))</f>
        <v>#REF!</v>
      </c>
    </row>
    <row r="454" spans="1:26">
      <c r="A454" s="31">
        <v>37316</v>
      </c>
      <c r="B454" s="32">
        <v>5.0000000000000001E-3</v>
      </c>
      <c r="C454">
        <f t="shared" si="28"/>
        <v>3</v>
      </c>
      <c r="D454">
        <f t="shared" si="29"/>
        <v>3</v>
      </c>
      <c r="E454" t="str">
        <f t="shared" si="30"/>
        <v>Março</v>
      </c>
      <c r="F454">
        <f t="shared" si="31"/>
        <v>2002</v>
      </c>
      <c r="G454" t="str">
        <f>IF(AND(MENU!$AD$18='Juros '!E454,MENU!$AE$19='Juros '!F454),"OK","NÃO OK")</f>
        <v>NÃO OK</v>
      </c>
      <c r="H454" s="37" t="b">
        <f>IF(MENU!$C$10=2027,IF(G454="OK",SUM(B454:$B$690),0))</f>
        <v>0</v>
      </c>
      <c r="I454" s="37" t="b">
        <f>IF(MENU!$C$10=2026,IF(G454="OK",SUM(B454:$B$690),0))</f>
        <v>0</v>
      </c>
      <c r="J454" s="37" t="b">
        <f>IF(MENU!$C$10=2025,IF(G454="OK",SUM(B454:$B$690),0))</f>
        <v>0</v>
      </c>
      <c r="K454" s="37" t="b">
        <f>IF(MENU!$C$10=2024,IF(G454="OK",SUM(B454:$B$690),0))</f>
        <v>0</v>
      </c>
      <c r="L454" s="37" t="b">
        <f>IF(MENU!$C$10=2023,IF(G454="OK",SUM(B454:$B$690),0))</f>
        <v>0</v>
      </c>
      <c r="M454" s="37" t="b">
        <f>IF(MENU!$C$10=2022,IF(G454="OK",SUM(B454:$B$685),0))</f>
        <v>0</v>
      </c>
      <c r="N454" s="37" t="b">
        <f>IF(MENU!$C$10=2021,IF(G454="OK",SUM(B454:$B$673),0))</f>
        <v>0</v>
      </c>
      <c r="O454" s="37" t="b">
        <f>IF(MENU!$C$10=2020,IF(G454="OK",SUM(B454:$B$661,$B$680:$B$690),0))</f>
        <v>0</v>
      </c>
      <c r="P454" s="37" t="b">
        <f>IF(MENU!$C$10=2019,IF(G454="OK",SUM(B454:$B$649,$B$668:$B$690),0))</f>
        <v>0</v>
      </c>
      <c r="Q454">
        <f>IF(MENU!$C$10=2018,IF(G454="OK",SUM(B454:$B$637,$B$656:$B$690),0))</f>
        <v>0</v>
      </c>
      <c r="S454" t="e">
        <f>IF(AND(#REF!='Juros '!E454,#REF!='Juros '!F454),"OK","NÃO OK")</f>
        <v>#REF!</v>
      </c>
      <c r="T454" s="37" t="e">
        <f>IF(#REF!=2020,IF(S454="OK",SUM(B454:$B$661,$B$680:$B$690),0))</f>
        <v>#REF!</v>
      </c>
      <c r="V454" t="e">
        <f>IF(AND(#REF!='Juros '!E454,#REF!='Juros '!F454),"OK","NÃO OK")</f>
        <v>#REF!</v>
      </c>
      <c r="W454" s="37" t="e">
        <f>IF(#REF!=2020,IF(V454="OK",SUM($B454:B$661,$B$680:$B$690),0))</f>
        <v>#REF!</v>
      </c>
      <c r="Y454" t="e">
        <f>IF(AND(#REF!='Juros '!E454,#REF!='Juros '!F454),"OK","NÃO OK")</f>
        <v>#REF!</v>
      </c>
      <c r="Z454" s="37" t="e">
        <f>IF(#REF!=2020,IF(Y454="OK",SUM($B454:B$661,$B$680:$B$690),0))</f>
        <v>#REF!</v>
      </c>
    </row>
    <row r="455" spans="1:26">
      <c r="A455" s="31">
        <v>37347</v>
      </c>
      <c r="B455" s="32">
        <v>5.0000000000000001E-3</v>
      </c>
      <c r="C455">
        <f t="shared" si="28"/>
        <v>4</v>
      </c>
      <c r="D455">
        <f t="shared" si="29"/>
        <v>4</v>
      </c>
      <c r="E455" t="str">
        <f t="shared" si="30"/>
        <v>Abril</v>
      </c>
      <c r="F455">
        <f t="shared" si="31"/>
        <v>2002</v>
      </c>
      <c r="G455" t="str">
        <f>IF(AND(MENU!$AD$18='Juros '!E455,MENU!$AE$19='Juros '!F455),"OK","NÃO OK")</f>
        <v>NÃO OK</v>
      </c>
      <c r="H455" s="37" t="b">
        <f>IF(MENU!$C$10=2027,IF(G455="OK",SUM(B455:$B$690),0))</f>
        <v>0</v>
      </c>
      <c r="I455" s="37" t="b">
        <f>IF(MENU!$C$10=2026,IF(G455="OK",SUM(B455:$B$690),0))</f>
        <v>0</v>
      </c>
      <c r="J455" s="37" t="b">
        <f>IF(MENU!$C$10=2025,IF(G455="OK",SUM(B455:$B$690),0))</f>
        <v>0</v>
      </c>
      <c r="K455" s="37" t="b">
        <f>IF(MENU!$C$10=2024,IF(G455="OK",SUM(B455:$B$690),0))</f>
        <v>0</v>
      </c>
      <c r="L455" s="37" t="b">
        <f>IF(MENU!$C$10=2023,IF(G455="OK",SUM(B455:$B$690),0))</f>
        <v>0</v>
      </c>
      <c r="M455" s="37" t="b">
        <f>IF(MENU!$C$10=2022,IF(G455="OK",SUM(B455:$B$685),0))</f>
        <v>0</v>
      </c>
      <c r="N455" s="37" t="b">
        <f>IF(MENU!$C$10=2021,IF(G455="OK",SUM(B455:$B$673),0))</f>
        <v>0</v>
      </c>
      <c r="O455" s="37" t="b">
        <f>IF(MENU!$C$10=2020,IF(G455="OK",SUM(B455:$B$661,$B$680:$B$690),0))</f>
        <v>0</v>
      </c>
      <c r="P455" s="37" t="b">
        <f>IF(MENU!$C$10=2019,IF(G455="OK",SUM(B455:$B$649,$B$668:$B$690),0))</f>
        <v>0</v>
      </c>
      <c r="Q455">
        <f>IF(MENU!$C$10=2018,IF(G455="OK",SUM(B455:$B$637,$B$656:$B$690),0))</f>
        <v>0</v>
      </c>
      <c r="S455" t="e">
        <f>IF(AND(#REF!='Juros '!E455,#REF!='Juros '!F455),"OK","NÃO OK")</f>
        <v>#REF!</v>
      </c>
      <c r="T455" s="37" t="e">
        <f>IF(#REF!=2020,IF(S455="OK",SUM(B455:$B$661,$B$680:$B$690),0))</f>
        <v>#REF!</v>
      </c>
      <c r="V455" t="e">
        <f>IF(AND(#REF!='Juros '!E455,#REF!='Juros '!F455),"OK","NÃO OK")</f>
        <v>#REF!</v>
      </c>
      <c r="W455" s="37" t="e">
        <f>IF(#REF!=2020,IF(V455="OK",SUM($B455:B$661,$B$680:$B$690),0))</f>
        <v>#REF!</v>
      </c>
      <c r="Y455" t="e">
        <f>IF(AND(#REF!='Juros '!E455,#REF!='Juros '!F455),"OK","NÃO OK")</f>
        <v>#REF!</v>
      </c>
      <c r="Z455" s="37" t="e">
        <f>IF(#REF!=2020,IF(Y455="OK",SUM($B455:B$661,$B$680:$B$690),0))</f>
        <v>#REF!</v>
      </c>
    </row>
    <row r="456" spans="1:26">
      <c r="A456" s="31">
        <v>37377</v>
      </c>
      <c r="B456" s="32">
        <v>5.0000000000000001E-3</v>
      </c>
      <c r="C456">
        <f t="shared" si="28"/>
        <v>5</v>
      </c>
      <c r="D456">
        <f t="shared" si="29"/>
        <v>5</v>
      </c>
      <c r="E456" t="str">
        <f t="shared" si="30"/>
        <v>Maio</v>
      </c>
      <c r="F456">
        <f t="shared" si="31"/>
        <v>2002</v>
      </c>
      <c r="G456" t="str">
        <f>IF(AND(MENU!$AD$18='Juros '!E456,MENU!$AE$19='Juros '!F456),"OK","NÃO OK")</f>
        <v>NÃO OK</v>
      </c>
      <c r="H456" s="37" t="b">
        <f>IF(MENU!$C$10=2027,IF(G456="OK",SUM(B456:$B$690),0))</f>
        <v>0</v>
      </c>
      <c r="I456" s="37" t="b">
        <f>IF(MENU!$C$10=2026,IF(G456="OK",SUM(B456:$B$690),0))</f>
        <v>0</v>
      </c>
      <c r="J456" s="37" t="b">
        <f>IF(MENU!$C$10=2025,IF(G456="OK",SUM(B456:$B$690),0))</f>
        <v>0</v>
      </c>
      <c r="K456" s="37" t="b">
        <f>IF(MENU!$C$10=2024,IF(G456="OK",SUM(B456:$B$690),0))</f>
        <v>0</v>
      </c>
      <c r="L456" s="37" t="b">
        <f>IF(MENU!$C$10=2023,IF(G456="OK",SUM(B456:$B$690),0))</f>
        <v>0</v>
      </c>
      <c r="M456" s="37" t="b">
        <f>IF(MENU!$C$10=2022,IF(G456="OK",SUM(B456:$B$685),0))</f>
        <v>0</v>
      </c>
      <c r="N456" s="37" t="b">
        <f>IF(MENU!$C$10=2021,IF(G456="OK",SUM(B456:$B$673),0))</f>
        <v>0</v>
      </c>
      <c r="O456" s="37" t="b">
        <f>IF(MENU!$C$10=2020,IF(G456="OK",SUM(B456:$B$661,$B$680:$B$690),0))</f>
        <v>0</v>
      </c>
      <c r="P456" s="37" t="b">
        <f>IF(MENU!$C$10=2019,IF(G456="OK",SUM(B456:$B$649,$B$668:$B$690),0))</f>
        <v>0</v>
      </c>
      <c r="Q456">
        <f>IF(MENU!$C$10=2018,IF(G456="OK",SUM(B456:$B$637,$B$656:$B$690),0))</f>
        <v>0</v>
      </c>
      <c r="S456" t="e">
        <f>IF(AND(#REF!='Juros '!E456,#REF!='Juros '!F456),"OK","NÃO OK")</f>
        <v>#REF!</v>
      </c>
      <c r="T456" s="37" t="e">
        <f>IF(#REF!=2020,IF(S456="OK",SUM(B456:$B$661,$B$680:$B$690),0))</f>
        <v>#REF!</v>
      </c>
      <c r="V456" t="e">
        <f>IF(AND(#REF!='Juros '!E456,#REF!='Juros '!F456),"OK","NÃO OK")</f>
        <v>#REF!</v>
      </c>
      <c r="W456" s="37" t="e">
        <f>IF(#REF!=2020,IF(V456="OK",SUM($B456:B$661,$B$680:$B$690),0))</f>
        <v>#REF!</v>
      </c>
      <c r="Y456" t="e">
        <f>IF(AND(#REF!='Juros '!E456,#REF!='Juros '!F456),"OK","NÃO OK")</f>
        <v>#REF!</v>
      </c>
      <c r="Z456" s="37" t="e">
        <f>IF(#REF!=2020,IF(Y456="OK",SUM($B456:B$661,$B$680:$B$690),0))</f>
        <v>#REF!</v>
      </c>
    </row>
    <row r="457" spans="1:26">
      <c r="A457" s="31">
        <v>37408</v>
      </c>
      <c r="B457" s="32">
        <v>5.0000000000000001E-3</v>
      </c>
      <c r="C457">
        <f t="shared" si="28"/>
        <v>6</v>
      </c>
      <c r="D457">
        <f t="shared" si="29"/>
        <v>6</v>
      </c>
      <c r="E457" t="str">
        <f t="shared" si="30"/>
        <v>Junho</v>
      </c>
      <c r="F457">
        <f t="shared" si="31"/>
        <v>2002</v>
      </c>
      <c r="G457" t="str">
        <f>IF(AND(MENU!$AD$18='Juros '!E457,MENU!$AE$19='Juros '!F457),"OK","NÃO OK")</f>
        <v>NÃO OK</v>
      </c>
      <c r="H457" s="37" t="b">
        <f>IF(MENU!$C$10=2027,IF(G457="OK",SUM(B457:$B$690),0))</f>
        <v>0</v>
      </c>
      <c r="I457" s="37" t="b">
        <f>IF(MENU!$C$10=2026,IF(G457="OK",SUM(B457:$B$690),0))</f>
        <v>0</v>
      </c>
      <c r="J457" s="37" t="b">
        <f>IF(MENU!$C$10=2025,IF(G457="OK",SUM(B457:$B$690),0))</f>
        <v>0</v>
      </c>
      <c r="K457" s="37" t="b">
        <f>IF(MENU!$C$10=2024,IF(G457="OK",SUM(B457:$B$690),0))</f>
        <v>0</v>
      </c>
      <c r="L457" s="37" t="b">
        <f>IF(MENU!$C$10=2023,IF(G457="OK",SUM(B457:$B$690),0))</f>
        <v>0</v>
      </c>
      <c r="M457" s="37" t="b">
        <f>IF(MENU!$C$10=2022,IF(G457="OK",SUM(B457:$B$685),0))</f>
        <v>0</v>
      </c>
      <c r="N457" s="37" t="b">
        <f>IF(MENU!$C$10=2021,IF(G457="OK",SUM(B457:$B$673),0))</f>
        <v>0</v>
      </c>
      <c r="O457" s="37" t="b">
        <f>IF(MENU!$C$10=2020,IF(G457="OK",SUM(B457:$B$661,$B$680:$B$690),0))</f>
        <v>0</v>
      </c>
      <c r="P457" s="37" t="b">
        <f>IF(MENU!$C$10=2019,IF(G457="OK",SUM(B457:$B$649,$B$668:$B$690),0))</f>
        <v>0</v>
      </c>
      <c r="Q457">
        <f>IF(MENU!$C$10=2018,IF(G457="OK",SUM(B457:$B$637,$B$656:$B$690),0))</f>
        <v>0</v>
      </c>
      <c r="S457" t="e">
        <f>IF(AND(#REF!='Juros '!E457,#REF!='Juros '!F457),"OK","NÃO OK")</f>
        <v>#REF!</v>
      </c>
      <c r="T457" s="37" t="e">
        <f>IF(#REF!=2020,IF(S457="OK",SUM(B457:$B$661,$B$680:$B$690),0))</f>
        <v>#REF!</v>
      </c>
      <c r="V457" t="e">
        <f>IF(AND(#REF!='Juros '!E457,#REF!='Juros '!F457),"OK","NÃO OK")</f>
        <v>#REF!</v>
      </c>
      <c r="W457" s="37" t="e">
        <f>IF(#REF!=2020,IF(V457="OK",SUM($B457:B$661,$B$680:$B$690),0))</f>
        <v>#REF!</v>
      </c>
      <c r="Y457" t="e">
        <f>IF(AND(#REF!='Juros '!E457,#REF!='Juros '!F457),"OK","NÃO OK")</f>
        <v>#REF!</v>
      </c>
      <c r="Z457" s="37" t="e">
        <f>IF(#REF!=2020,IF(Y457="OK",SUM($B457:B$661,$B$680:$B$690),0))</f>
        <v>#REF!</v>
      </c>
    </row>
    <row r="458" spans="1:26">
      <c r="A458" s="31">
        <v>37438</v>
      </c>
      <c r="B458" s="32">
        <v>5.0000000000000001E-3</v>
      </c>
      <c r="C458">
        <f t="shared" si="28"/>
        <v>7</v>
      </c>
      <c r="D458">
        <f t="shared" si="29"/>
        <v>7</v>
      </c>
      <c r="E458" t="str">
        <f t="shared" si="30"/>
        <v>Julho</v>
      </c>
      <c r="F458">
        <f t="shared" si="31"/>
        <v>2002</v>
      </c>
      <c r="G458" t="str">
        <f>IF(AND(MENU!$AD$18='Juros '!E458,MENU!$AE$19='Juros '!F458),"OK","NÃO OK")</f>
        <v>NÃO OK</v>
      </c>
      <c r="H458" s="37" t="b">
        <f>IF(MENU!$C$10=2027,IF(G458="OK",SUM(B458:$B$690),0))</f>
        <v>0</v>
      </c>
      <c r="I458" s="37" t="b">
        <f>IF(MENU!$C$10=2026,IF(G458="OK",SUM(B458:$B$690),0))</f>
        <v>0</v>
      </c>
      <c r="J458" s="37" t="b">
        <f>IF(MENU!$C$10=2025,IF(G458="OK",SUM(B458:$B$690),0))</f>
        <v>0</v>
      </c>
      <c r="K458" s="37" t="b">
        <f>IF(MENU!$C$10=2024,IF(G458="OK",SUM(B458:$B$690),0))</f>
        <v>0</v>
      </c>
      <c r="L458" s="37" t="b">
        <f>IF(MENU!$C$10=2023,IF(G458="OK",SUM(B458:$B$690),0))</f>
        <v>0</v>
      </c>
      <c r="M458" s="37" t="b">
        <f>IF(MENU!$C$10=2022,IF(G458="OK",SUM(B458:$B$685),0))</f>
        <v>0</v>
      </c>
      <c r="N458" s="37" t="b">
        <f>IF(MENU!$C$10=2021,IF(G458="OK",SUM(B458:$B$673),0))</f>
        <v>0</v>
      </c>
      <c r="O458" s="37" t="b">
        <f>IF(MENU!$C$10=2020,IF(G458="OK",SUM(B458:$B$661,$B$680:$B$690),0))</f>
        <v>0</v>
      </c>
      <c r="P458" s="37" t="b">
        <f>IF(MENU!$C$10=2019,IF(G458="OK",SUM(B458:$B$649,$B$668:$B$690),0))</f>
        <v>0</v>
      </c>
      <c r="Q458">
        <f>IF(MENU!$C$10=2018,IF(G458="OK",SUM(B458:$B$637,$B$656:$B$690),0))</f>
        <v>0</v>
      </c>
      <c r="S458" t="e">
        <f>IF(AND(#REF!='Juros '!E458,#REF!='Juros '!F458),"OK","NÃO OK")</f>
        <v>#REF!</v>
      </c>
      <c r="T458" s="37" t="e">
        <f>IF(#REF!=2020,IF(S458="OK",SUM(B458:$B$661,$B$680:$B$690),0))</f>
        <v>#REF!</v>
      </c>
      <c r="V458" t="e">
        <f>IF(AND(#REF!='Juros '!E458,#REF!='Juros '!F458),"OK","NÃO OK")</f>
        <v>#REF!</v>
      </c>
      <c r="W458" s="37" t="e">
        <f>IF(#REF!=2020,IF(V458="OK",SUM($B458:B$661,$B$680:$B$690),0))</f>
        <v>#REF!</v>
      </c>
      <c r="Y458" t="e">
        <f>IF(AND(#REF!='Juros '!E458,#REF!='Juros '!F458),"OK","NÃO OK")</f>
        <v>#REF!</v>
      </c>
      <c r="Z458" s="37" t="e">
        <f>IF(#REF!=2020,IF(Y458="OK",SUM($B458:B$661,$B$680:$B$690),0))</f>
        <v>#REF!</v>
      </c>
    </row>
    <row r="459" spans="1:26">
      <c r="A459" s="31">
        <v>37469</v>
      </c>
      <c r="B459" s="32">
        <v>5.0000000000000001E-3</v>
      </c>
      <c r="C459">
        <f t="shared" si="28"/>
        <v>8</v>
      </c>
      <c r="D459">
        <f t="shared" si="29"/>
        <v>8</v>
      </c>
      <c r="E459" t="str">
        <f t="shared" si="30"/>
        <v>Agosto</v>
      </c>
      <c r="F459">
        <f t="shared" si="31"/>
        <v>2002</v>
      </c>
      <c r="G459" t="str">
        <f>IF(AND(MENU!$AD$18='Juros '!E459,MENU!$AE$19='Juros '!F459),"OK","NÃO OK")</f>
        <v>NÃO OK</v>
      </c>
      <c r="H459" s="37" t="b">
        <f>IF(MENU!$C$10=2027,IF(G459="OK",SUM(B459:$B$690),0))</f>
        <v>0</v>
      </c>
      <c r="I459" s="37" t="b">
        <f>IF(MENU!$C$10=2026,IF(G459="OK",SUM(B459:$B$690),0))</f>
        <v>0</v>
      </c>
      <c r="J459" s="37" t="b">
        <f>IF(MENU!$C$10=2025,IF(G459="OK",SUM(B459:$B$690),0))</f>
        <v>0</v>
      </c>
      <c r="K459" s="37" t="b">
        <f>IF(MENU!$C$10=2024,IF(G459="OK",SUM(B459:$B$690),0))</f>
        <v>0</v>
      </c>
      <c r="L459" s="37" t="b">
        <f>IF(MENU!$C$10=2023,IF(G459="OK",SUM(B459:$B$690),0))</f>
        <v>0</v>
      </c>
      <c r="M459" s="37" t="b">
        <f>IF(MENU!$C$10=2022,IF(G459="OK",SUM(B459:$B$685),0))</f>
        <v>0</v>
      </c>
      <c r="N459" s="37" t="b">
        <f>IF(MENU!$C$10=2021,IF(G459="OK",SUM(B459:$B$673),0))</f>
        <v>0</v>
      </c>
      <c r="O459" s="37" t="b">
        <f>IF(MENU!$C$10=2020,IF(G459="OK",SUM(B459:$B$661,$B$680:$B$690),0))</f>
        <v>0</v>
      </c>
      <c r="P459" s="37" t="b">
        <f>IF(MENU!$C$10=2019,IF(G459="OK",SUM(B459:$B$649,$B$668:$B$690),0))</f>
        <v>0</v>
      </c>
      <c r="Q459">
        <f>IF(MENU!$C$10=2018,IF(G459="OK",SUM(B459:$B$637,$B$656:$B$690),0))</f>
        <v>0</v>
      </c>
      <c r="S459" t="e">
        <f>IF(AND(#REF!='Juros '!E459,#REF!='Juros '!F459),"OK","NÃO OK")</f>
        <v>#REF!</v>
      </c>
      <c r="T459" s="37" t="e">
        <f>IF(#REF!=2020,IF(S459="OK",SUM(B459:$B$661,$B$680:$B$690),0))</f>
        <v>#REF!</v>
      </c>
      <c r="V459" t="e">
        <f>IF(AND(#REF!='Juros '!E459,#REF!='Juros '!F459),"OK","NÃO OK")</f>
        <v>#REF!</v>
      </c>
      <c r="W459" s="37" t="e">
        <f>IF(#REF!=2020,IF(V459="OK",SUM($B459:B$661,$B$680:$B$690),0))</f>
        <v>#REF!</v>
      </c>
      <c r="Y459" t="e">
        <f>IF(AND(#REF!='Juros '!E459,#REF!='Juros '!F459),"OK","NÃO OK")</f>
        <v>#REF!</v>
      </c>
      <c r="Z459" s="37" t="e">
        <f>IF(#REF!=2020,IF(Y459="OK",SUM($B459:B$661,$B$680:$B$690),0))</f>
        <v>#REF!</v>
      </c>
    </row>
    <row r="460" spans="1:26">
      <c r="A460" s="31">
        <v>37500</v>
      </c>
      <c r="B460" s="32">
        <v>5.0000000000000001E-3</v>
      </c>
      <c r="C460">
        <f t="shared" si="28"/>
        <v>9</v>
      </c>
      <c r="D460">
        <f t="shared" si="29"/>
        <v>9</v>
      </c>
      <c r="E460" t="str">
        <f t="shared" si="30"/>
        <v>Setembro</v>
      </c>
      <c r="F460">
        <f t="shared" si="31"/>
        <v>2002</v>
      </c>
      <c r="G460" t="str">
        <f>IF(AND(MENU!$AD$18='Juros '!E460,MENU!$AE$19='Juros '!F460),"OK","NÃO OK")</f>
        <v>NÃO OK</v>
      </c>
      <c r="H460" s="37" t="b">
        <f>IF(MENU!$C$10=2027,IF(G460="OK",SUM(B460:$B$690),0))</f>
        <v>0</v>
      </c>
      <c r="I460" s="37" t="b">
        <f>IF(MENU!$C$10=2026,IF(G460="OK",SUM(B460:$B$690),0))</f>
        <v>0</v>
      </c>
      <c r="J460" s="37" t="b">
        <f>IF(MENU!$C$10=2025,IF(G460="OK",SUM(B460:$B$690),0))</f>
        <v>0</v>
      </c>
      <c r="K460" s="37" t="b">
        <f>IF(MENU!$C$10=2024,IF(G460="OK",SUM(B460:$B$690),0))</f>
        <v>0</v>
      </c>
      <c r="L460" s="37" t="b">
        <f>IF(MENU!$C$10=2023,IF(G460="OK",SUM(B460:$B$690),0))</f>
        <v>0</v>
      </c>
      <c r="M460" s="37" t="b">
        <f>IF(MENU!$C$10=2022,IF(G460="OK",SUM(B460:$B$685),0))</f>
        <v>0</v>
      </c>
      <c r="N460" s="37" t="b">
        <f>IF(MENU!$C$10=2021,IF(G460="OK",SUM(B460:$B$673),0))</f>
        <v>0</v>
      </c>
      <c r="O460" s="37" t="b">
        <f>IF(MENU!$C$10=2020,IF(G460="OK",SUM(B460:$B$661,$B$680:$B$690),0))</f>
        <v>0</v>
      </c>
      <c r="P460" s="37" t="b">
        <f>IF(MENU!$C$10=2019,IF(G460="OK",SUM(B460:$B$649,$B$668:$B$690),0))</f>
        <v>0</v>
      </c>
      <c r="Q460">
        <f>IF(MENU!$C$10=2018,IF(G460="OK",SUM(B460:$B$637,$B$656:$B$690),0))</f>
        <v>0</v>
      </c>
      <c r="S460" t="e">
        <f>IF(AND(#REF!='Juros '!E460,#REF!='Juros '!F460),"OK","NÃO OK")</f>
        <v>#REF!</v>
      </c>
      <c r="T460" s="37" t="e">
        <f>IF(#REF!=2020,IF(S460="OK",SUM(B460:$B$661,$B$680:$B$690),0))</f>
        <v>#REF!</v>
      </c>
      <c r="V460" t="e">
        <f>IF(AND(#REF!='Juros '!E460,#REF!='Juros '!F460),"OK","NÃO OK")</f>
        <v>#REF!</v>
      </c>
      <c r="W460" s="37" t="e">
        <f>IF(#REF!=2020,IF(V460="OK",SUM($B460:B$661,$B$680:$B$690),0))</f>
        <v>#REF!</v>
      </c>
      <c r="Y460" t="e">
        <f>IF(AND(#REF!='Juros '!E460,#REF!='Juros '!F460),"OK","NÃO OK")</f>
        <v>#REF!</v>
      </c>
      <c r="Z460" s="37" t="e">
        <f>IF(#REF!=2020,IF(Y460="OK",SUM($B460:B$661,$B$680:$B$690),0))</f>
        <v>#REF!</v>
      </c>
    </row>
    <row r="461" spans="1:26">
      <c r="A461" s="31">
        <v>37530</v>
      </c>
      <c r="B461" s="32">
        <v>5.0000000000000001E-3</v>
      </c>
      <c r="C461">
        <f t="shared" si="28"/>
        <v>10</v>
      </c>
      <c r="D461">
        <f t="shared" si="29"/>
        <v>10</v>
      </c>
      <c r="E461" t="str">
        <f t="shared" si="30"/>
        <v>Outubro</v>
      </c>
      <c r="F461">
        <f t="shared" si="31"/>
        <v>2002</v>
      </c>
      <c r="G461" t="str">
        <f>IF(AND(MENU!$AD$18='Juros '!E461,MENU!$AE$19='Juros '!F461),"OK","NÃO OK")</f>
        <v>NÃO OK</v>
      </c>
      <c r="H461" s="37" t="b">
        <f>IF(MENU!$C$10=2027,IF(G461="OK",SUM(B461:$B$690),0))</f>
        <v>0</v>
      </c>
      <c r="I461" s="37" t="b">
        <f>IF(MENU!$C$10=2026,IF(G461="OK",SUM(B461:$B$690),0))</f>
        <v>0</v>
      </c>
      <c r="J461" s="37" t="b">
        <f>IF(MENU!$C$10=2025,IF(G461="OK",SUM(B461:$B$690),0))</f>
        <v>0</v>
      </c>
      <c r="K461" s="37" t="b">
        <f>IF(MENU!$C$10=2024,IF(G461="OK",SUM(B461:$B$690),0))</f>
        <v>0</v>
      </c>
      <c r="L461" s="37" t="b">
        <f>IF(MENU!$C$10=2023,IF(G461="OK",SUM(B461:$B$690),0))</f>
        <v>0</v>
      </c>
      <c r="M461" s="37" t="b">
        <f>IF(MENU!$C$10=2022,IF(G461="OK",SUM(B461:$B$685),0))</f>
        <v>0</v>
      </c>
      <c r="N461" s="37" t="b">
        <f>IF(MENU!$C$10=2021,IF(G461="OK",SUM(B461:$B$673),0))</f>
        <v>0</v>
      </c>
      <c r="O461" s="37" t="b">
        <f>IF(MENU!$C$10=2020,IF(G461="OK",SUM(B461:$B$661,$B$680:$B$690),0))</f>
        <v>0</v>
      </c>
      <c r="P461" s="37" t="b">
        <f>IF(MENU!$C$10=2019,IF(G461="OK",SUM(B461:$B$649,$B$668:$B$690),0))</f>
        <v>0</v>
      </c>
      <c r="Q461">
        <f>IF(MENU!$C$10=2018,IF(G461="OK",SUM(B461:$B$637,$B$656:$B$690),0))</f>
        <v>0</v>
      </c>
      <c r="S461" t="e">
        <f>IF(AND(#REF!='Juros '!E461,#REF!='Juros '!F461),"OK","NÃO OK")</f>
        <v>#REF!</v>
      </c>
      <c r="T461" s="37" t="e">
        <f>IF(#REF!=2020,IF(S461="OK",SUM(B461:$B$661,$B$680:$B$690),0))</f>
        <v>#REF!</v>
      </c>
      <c r="V461" t="e">
        <f>IF(AND(#REF!='Juros '!E461,#REF!='Juros '!F461),"OK","NÃO OK")</f>
        <v>#REF!</v>
      </c>
      <c r="W461" s="37" t="e">
        <f>IF(#REF!=2020,IF(V461="OK",SUM($B461:B$661,$B$680:$B$690),0))</f>
        <v>#REF!</v>
      </c>
      <c r="Y461" t="e">
        <f>IF(AND(#REF!='Juros '!E461,#REF!='Juros '!F461),"OK","NÃO OK")</f>
        <v>#REF!</v>
      </c>
      <c r="Z461" s="37" t="e">
        <f>IF(#REF!=2020,IF(Y461="OK",SUM($B461:B$661,$B$680:$B$690),0))</f>
        <v>#REF!</v>
      </c>
    </row>
    <row r="462" spans="1:26">
      <c r="A462" s="31">
        <v>37561</v>
      </c>
      <c r="B462" s="32">
        <v>5.0000000000000001E-3</v>
      </c>
      <c r="C462">
        <f t="shared" si="28"/>
        <v>11</v>
      </c>
      <c r="D462">
        <f t="shared" si="29"/>
        <v>11</v>
      </c>
      <c r="E462" t="str">
        <f t="shared" si="30"/>
        <v>Novembro</v>
      </c>
      <c r="F462">
        <f t="shared" si="31"/>
        <v>2002</v>
      </c>
      <c r="G462" t="str">
        <f>IF(AND(MENU!$AD$18='Juros '!E462,MENU!$AE$19='Juros '!F462),"OK","NÃO OK")</f>
        <v>NÃO OK</v>
      </c>
      <c r="H462" s="37" t="b">
        <f>IF(MENU!$C$10=2027,IF(G462="OK",SUM(B462:$B$690),0))</f>
        <v>0</v>
      </c>
      <c r="I462" s="37" t="b">
        <f>IF(MENU!$C$10=2026,IF(G462="OK",SUM(B462:$B$690),0))</f>
        <v>0</v>
      </c>
      <c r="J462" s="37" t="b">
        <f>IF(MENU!$C$10=2025,IF(G462="OK",SUM(B462:$B$690),0))</f>
        <v>0</v>
      </c>
      <c r="K462" s="37" t="b">
        <f>IF(MENU!$C$10=2024,IF(G462="OK",SUM(B462:$B$690),0))</f>
        <v>0</v>
      </c>
      <c r="L462" s="37" t="b">
        <f>IF(MENU!$C$10=2023,IF(G462="OK",SUM(B462:$B$690),0))</f>
        <v>0</v>
      </c>
      <c r="M462" s="37" t="b">
        <f>IF(MENU!$C$10=2022,IF(G462="OK",SUM(B462:$B$685),0))</f>
        <v>0</v>
      </c>
      <c r="N462" s="37" t="b">
        <f>IF(MENU!$C$10=2021,IF(G462="OK",SUM(B462:$B$673),0))</f>
        <v>0</v>
      </c>
      <c r="O462" s="37" t="b">
        <f>IF(MENU!$C$10=2020,IF(G462="OK",SUM(B462:$B$661,$B$680:$B$690),0))</f>
        <v>0</v>
      </c>
      <c r="P462" s="37" t="b">
        <f>IF(MENU!$C$10=2019,IF(G462="OK",SUM(B462:$B$649,$B$668:$B$690),0))</f>
        <v>0</v>
      </c>
      <c r="Q462">
        <f>IF(MENU!$C$10=2018,IF(G462="OK",SUM(B462:$B$637,$B$656:$B$690),0))</f>
        <v>0</v>
      </c>
      <c r="S462" t="e">
        <f>IF(AND(#REF!='Juros '!E462,#REF!='Juros '!F462),"OK","NÃO OK")</f>
        <v>#REF!</v>
      </c>
      <c r="T462" s="37" t="e">
        <f>IF(#REF!=2020,IF(S462="OK",SUM(B462:$B$661,$B$680:$B$690),0))</f>
        <v>#REF!</v>
      </c>
      <c r="V462" t="e">
        <f>IF(AND(#REF!='Juros '!E462,#REF!='Juros '!F462),"OK","NÃO OK")</f>
        <v>#REF!</v>
      </c>
      <c r="W462" s="37" t="e">
        <f>IF(#REF!=2020,IF(V462="OK",SUM($B462:B$661,$B$680:$B$690),0))</f>
        <v>#REF!</v>
      </c>
      <c r="Y462" t="e">
        <f>IF(AND(#REF!='Juros '!E462,#REF!='Juros '!F462),"OK","NÃO OK")</f>
        <v>#REF!</v>
      </c>
      <c r="Z462" s="37" t="e">
        <f>IF(#REF!=2020,IF(Y462="OK",SUM($B462:B$661,$B$680:$B$690),0))</f>
        <v>#REF!</v>
      </c>
    </row>
    <row r="463" spans="1:26">
      <c r="A463" s="31">
        <v>37591</v>
      </c>
      <c r="B463" s="32">
        <v>5.0000000000000001E-3</v>
      </c>
      <c r="C463">
        <f t="shared" si="28"/>
        <v>12</v>
      </c>
      <c r="D463">
        <f t="shared" si="29"/>
        <v>12</v>
      </c>
      <c r="E463" t="str">
        <f t="shared" si="30"/>
        <v>Dezembro</v>
      </c>
      <c r="F463">
        <f t="shared" si="31"/>
        <v>2002</v>
      </c>
      <c r="G463" t="str">
        <f>IF(AND(MENU!$AD$18='Juros '!E463,MENU!$AE$19='Juros '!F463),"OK","NÃO OK")</f>
        <v>NÃO OK</v>
      </c>
      <c r="H463" s="37" t="b">
        <f>IF(MENU!$C$10=2027,IF(G463="OK",SUM(B463:$B$690),0))</f>
        <v>0</v>
      </c>
      <c r="I463" s="37" t="b">
        <f>IF(MENU!$C$10=2026,IF(G463="OK",SUM(B463:$B$690),0))</f>
        <v>0</v>
      </c>
      <c r="J463" s="37" t="b">
        <f>IF(MENU!$C$10=2025,IF(G463="OK",SUM(B463:$B$690),0))</f>
        <v>0</v>
      </c>
      <c r="K463" s="37" t="b">
        <f>IF(MENU!$C$10=2024,IF(G463="OK",SUM(B463:$B$690),0))</f>
        <v>0</v>
      </c>
      <c r="L463" s="37" t="b">
        <f>IF(MENU!$C$10=2023,IF(G463="OK",SUM(B463:$B$690),0))</f>
        <v>0</v>
      </c>
      <c r="M463" s="37" t="b">
        <f>IF(MENU!$C$10=2022,IF(G463="OK",SUM(B463:$B$685),0))</f>
        <v>0</v>
      </c>
      <c r="N463" s="37" t="b">
        <f>IF(MENU!$C$10=2021,IF(G463="OK",SUM(B463:$B$673),0))</f>
        <v>0</v>
      </c>
      <c r="O463" s="37" t="b">
        <f>IF(MENU!$C$10=2020,IF(G463="OK",SUM(B463:$B$661,$B$680:$B$690),0))</f>
        <v>0</v>
      </c>
      <c r="P463" s="37" t="b">
        <f>IF(MENU!$C$10=2019,IF(G463="OK",SUM(B463:$B$649,$B$668:$B$690),0))</f>
        <v>0</v>
      </c>
      <c r="Q463">
        <f>IF(MENU!$C$10=2018,IF(G463="OK",SUM(B463:$B$637,$B$656:$B$690),0))</f>
        <v>0</v>
      </c>
      <c r="S463" t="e">
        <f>IF(AND(#REF!='Juros '!E463,#REF!='Juros '!F463),"OK","NÃO OK")</f>
        <v>#REF!</v>
      </c>
      <c r="T463" s="37" t="e">
        <f>IF(#REF!=2020,IF(S463="OK",SUM(B463:$B$661,$B$680:$B$690),0))</f>
        <v>#REF!</v>
      </c>
      <c r="V463" t="e">
        <f>IF(AND(#REF!='Juros '!E463,#REF!='Juros '!F463),"OK","NÃO OK")</f>
        <v>#REF!</v>
      </c>
      <c r="W463" s="37" t="e">
        <f>IF(#REF!=2020,IF(V463="OK",SUM($B463:B$661,$B$680:$B$690),0))</f>
        <v>#REF!</v>
      </c>
      <c r="Y463" t="e">
        <f>IF(AND(#REF!='Juros '!E463,#REF!='Juros '!F463),"OK","NÃO OK")</f>
        <v>#REF!</v>
      </c>
      <c r="Z463" s="37" t="e">
        <f>IF(#REF!=2020,IF(Y463="OK",SUM($B463:B$661,$B$680:$B$690),0))</f>
        <v>#REF!</v>
      </c>
    </row>
    <row r="464" spans="1:26">
      <c r="A464" s="31">
        <v>37622</v>
      </c>
      <c r="B464" s="32">
        <v>5.0000000000000001E-3</v>
      </c>
      <c r="C464">
        <f t="shared" si="28"/>
        <v>1</v>
      </c>
      <c r="D464">
        <f t="shared" si="29"/>
        <v>1</v>
      </c>
      <c r="E464" t="str">
        <f t="shared" si="30"/>
        <v>Janeiro</v>
      </c>
      <c r="F464">
        <f t="shared" si="31"/>
        <v>2003</v>
      </c>
      <c r="G464" t="str">
        <f>IF(AND(MENU!$AD$18='Juros '!E464,MENU!$AE$19='Juros '!F464),"OK","NÃO OK")</f>
        <v>NÃO OK</v>
      </c>
      <c r="H464" s="37" t="b">
        <f>IF(MENU!$C$10=2027,IF(G464="OK",SUM(B464:$B$690),0))</f>
        <v>0</v>
      </c>
      <c r="I464" s="37" t="b">
        <f>IF(MENU!$C$10=2026,IF(G464="OK",SUM(B464:$B$690),0))</f>
        <v>0</v>
      </c>
      <c r="J464" s="37" t="b">
        <f>IF(MENU!$C$10=2025,IF(G464="OK",SUM(B464:$B$690),0))</f>
        <v>0</v>
      </c>
      <c r="K464" s="37" t="b">
        <f>IF(MENU!$C$10=2024,IF(G464="OK",SUM(B464:$B$690),0))</f>
        <v>0</v>
      </c>
      <c r="L464" s="37" t="b">
        <f>IF(MENU!$C$10=2023,IF(G464="OK",SUM(B464:$B$690),0))</f>
        <v>0</v>
      </c>
      <c r="M464" s="37" t="b">
        <f>IF(MENU!$C$10=2022,IF(G464="OK",SUM(B464:$B$685),0))</f>
        <v>0</v>
      </c>
      <c r="N464" s="37" t="b">
        <f>IF(MENU!$C$10=2021,IF(G464="OK",SUM(B464:$B$673),0))</f>
        <v>0</v>
      </c>
      <c r="O464" s="37" t="b">
        <f>IF(MENU!$C$10=2020,IF(G464="OK",SUM(B464:$B$661,$B$680:$B$690),0))</f>
        <v>0</v>
      </c>
      <c r="P464" s="37" t="b">
        <f>IF(MENU!$C$10=2019,IF(G464="OK",SUM(B464:$B$649,$B$668:$B$690),0))</f>
        <v>0</v>
      </c>
      <c r="Q464">
        <f>IF(MENU!$C$10=2018,IF(G464="OK",SUM(B464:$B$637,$B$656:$B$690),0))</f>
        <v>0</v>
      </c>
      <c r="S464" t="e">
        <f>IF(AND(#REF!='Juros '!E464,#REF!='Juros '!F464),"OK","NÃO OK")</f>
        <v>#REF!</v>
      </c>
      <c r="T464" s="37" t="e">
        <f>IF(#REF!=2020,IF(S464="OK",SUM(B464:$B$661,$B$680:$B$690),0))</f>
        <v>#REF!</v>
      </c>
      <c r="V464" t="e">
        <f>IF(AND(#REF!='Juros '!E464,#REF!='Juros '!F464),"OK","NÃO OK")</f>
        <v>#REF!</v>
      </c>
      <c r="W464" s="37" t="e">
        <f>IF(#REF!=2020,IF(V464="OK",SUM($B464:B$661,$B$680:$B$690),0))</f>
        <v>#REF!</v>
      </c>
      <c r="Y464" t="e">
        <f>IF(AND(#REF!='Juros '!E464,#REF!='Juros '!F464),"OK","NÃO OK")</f>
        <v>#REF!</v>
      </c>
      <c r="Z464" s="37" t="e">
        <f>IF(#REF!=2020,IF(Y464="OK",SUM($B464:B$661,$B$680:$B$690),0))</f>
        <v>#REF!</v>
      </c>
    </row>
    <row r="465" spans="1:26">
      <c r="A465" s="31">
        <v>37653</v>
      </c>
      <c r="B465" s="32">
        <v>5.0000000000000001E-3</v>
      </c>
      <c r="C465">
        <f t="shared" si="28"/>
        <v>2</v>
      </c>
      <c r="D465">
        <f t="shared" si="29"/>
        <v>2</v>
      </c>
      <c r="E465" t="str">
        <f t="shared" si="30"/>
        <v>Fevereiro</v>
      </c>
      <c r="F465">
        <f t="shared" si="31"/>
        <v>2003</v>
      </c>
      <c r="G465" t="str">
        <f>IF(AND(MENU!$AD$18='Juros '!E465,MENU!$AE$19='Juros '!F465),"OK","NÃO OK")</f>
        <v>NÃO OK</v>
      </c>
      <c r="H465" s="37" t="b">
        <f>IF(MENU!$C$10=2027,IF(G465="OK",SUM(B465:$B$690),0))</f>
        <v>0</v>
      </c>
      <c r="I465" s="37" t="b">
        <f>IF(MENU!$C$10=2026,IF(G465="OK",SUM(B465:$B$690),0))</f>
        <v>0</v>
      </c>
      <c r="J465" s="37" t="b">
        <f>IF(MENU!$C$10=2025,IF(G465="OK",SUM(B465:$B$690),0))</f>
        <v>0</v>
      </c>
      <c r="K465" s="37" t="b">
        <f>IF(MENU!$C$10=2024,IF(G465="OK",SUM(B465:$B$690),0))</f>
        <v>0</v>
      </c>
      <c r="L465" s="37" t="b">
        <f>IF(MENU!$C$10=2023,IF(G465="OK",SUM(B465:$B$690),0))</f>
        <v>0</v>
      </c>
      <c r="M465" s="37" t="b">
        <f>IF(MENU!$C$10=2022,IF(G465="OK",SUM(B465:$B$685),0))</f>
        <v>0</v>
      </c>
      <c r="N465" s="37" t="b">
        <f>IF(MENU!$C$10=2021,IF(G465="OK",SUM(B465:$B$673),0))</f>
        <v>0</v>
      </c>
      <c r="O465" s="37" t="b">
        <f>IF(MENU!$C$10=2020,IF(G465="OK",SUM(B465:$B$661,$B$680:$B$690),0))</f>
        <v>0</v>
      </c>
      <c r="P465" s="37" t="b">
        <f>IF(MENU!$C$10=2019,IF(G465="OK",SUM(B465:$B$649,$B$668:$B$690),0))</f>
        <v>0</v>
      </c>
      <c r="Q465">
        <f>IF(MENU!$C$10=2018,IF(G465="OK",SUM(B465:$B$637,$B$656:$B$690),0))</f>
        <v>0</v>
      </c>
      <c r="S465" t="e">
        <f>IF(AND(#REF!='Juros '!E465,#REF!='Juros '!F465),"OK","NÃO OK")</f>
        <v>#REF!</v>
      </c>
      <c r="T465" s="37" t="e">
        <f>IF(#REF!=2020,IF(S465="OK",SUM(B465:$B$661,$B$680:$B$690),0))</f>
        <v>#REF!</v>
      </c>
      <c r="V465" t="e">
        <f>IF(AND(#REF!='Juros '!E465,#REF!='Juros '!F465),"OK","NÃO OK")</f>
        <v>#REF!</v>
      </c>
      <c r="W465" s="37" t="e">
        <f>IF(#REF!=2020,IF(V465="OK",SUM($B465:B$661,$B$680:$B$690),0))</f>
        <v>#REF!</v>
      </c>
      <c r="Y465" t="e">
        <f>IF(AND(#REF!='Juros '!E465,#REF!='Juros '!F465),"OK","NÃO OK")</f>
        <v>#REF!</v>
      </c>
      <c r="Z465" s="37" t="e">
        <f>IF(#REF!=2020,IF(Y465="OK",SUM($B465:B$661,$B$680:$B$690),0))</f>
        <v>#REF!</v>
      </c>
    </row>
    <row r="466" spans="1:26">
      <c r="A466" s="31">
        <v>37681</v>
      </c>
      <c r="B466" s="32">
        <v>5.0000000000000001E-3</v>
      </c>
      <c r="C466">
        <f t="shared" si="28"/>
        <v>3</v>
      </c>
      <c r="D466">
        <f t="shared" si="29"/>
        <v>3</v>
      </c>
      <c r="E466" t="str">
        <f t="shared" si="30"/>
        <v>Março</v>
      </c>
      <c r="F466">
        <f t="shared" si="31"/>
        <v>2003</v>
      </c>
      <c r="G466" t="str">
        <f>IF(AND(MENU!$AD$18='Juros '!E466,MENU!$AE$19='Juros '!F466),"OK","NÃO OK")</f>
        <v>NÃO OK</v>
      </c>
      <c r="H466" s="37" t="b">
        <f>IF(MENU!$C$10=2027,IF(G466="OK",SUM(B466:$B$690),0))</f>
        <v>0</v>
      </c>
      <c r="I466" s="37" t="b">
        <f>IF(MENU!$C$10=2026,IF(G466="OK",SUM(B466:$B$690),0))</f>
        <v>0</v>
      </c>
      <c r="J466" s="37" t="b">
        <f>IF(MENU!$C$10=2025,IF(G466="OK",SUM(B466:$B$690),0))</f>
        <v>0</v>
      </c>
      <c r="K466" s="37" t="b">
        <f>IF(MENU!$C$10=2024,IF(G466="OK",SUM(B466:$B$690),0))</f>
        <v>0</v>
      </c>
      <c r="L466" s="37" t="b">
        <f>IF(MENU!$C$10=2023,IF(G466="OK",SUM(B466:$B$690),0))</f>
        <v>0</v>
      </c>
      <c r="M466" s="37" t="b">
        <f>IF(MENU!$C$10=2022,IF(G466="OK",SUM(B466:$B$685),0))</f>
        <v>0</v>
      </c>
      <c r="N466" s="37" t="b">
        <f>IF(MENU!$C$10=2021,IF(G466="OK",SUM(B466:$B$673),0))</f>
        <v>0</v>
      </c>
      <c r="O466" s="37" t="b">
        <f>IF(MENU!$C$10=2020,IF(G466="OK",SUM(B466:$B$661,$B$680:$B$690),0))</f>
        <v>0</v>
      </c>
      <c r="P466" s="37" t="b">
        <f>IF(MENU!$C$10=2019,IF(G466="OK",SUM(B466:$B$649,$B$668:$B$690),0))</f>
        <v>0</v>
      </c>
      <c r="Q466">
        <f>IF(MENU!$C$10=2018,IF(G466="OK",SUM(B466:$B$637,$B$656:$B$690),0))</f>
        <v>0</v>
      </c>
      <c r="S466" t="e">
        <f>IF(AND(#REF!='Juros '!E466,#REF!='Juros '!F466),"OK","NÃO OK")</f>
        <v>#REF!</v>
      </c>
      <c r="T466" s="37" t="e">
        <f>IF(#REF!=2020,IF(S466="OK",SUM(B466:$B$661,$B$680:$B$690),0))</f>
        <v>#REF!</v>
      </c>
      <c r="V466" t="e">
        <f>IF(AND(#REF!='Juros '!E466,#REF!='Juros '!F466),"OK","NÃO OK")</f>
        <v>#REF!</v>
      </c>
      <c r="W466" s="37" t="e">
        <f>IF(#REF!=2020,IF(V466="OK",SUM($B466:B$661,$B$680:$B$690),0))</f>
        <v>#REF!</v>
      </c>
      <c r="Y466" t="e">
        <f>IF(AND(#REF!='Juros '!E466,#REF!='Juros '!F466),"OK","NÃO OK")</f>
        <v>#REF!</v>
      </c>
      <c r="Z466" s="37" t="e">
        <f>IF(#REF!=2020,IF(Y466="OK",SUM($B466:B$661,$B$680:$B$690),0))</f>
        <v>#REF!</v>
      </c>
    </row>
    <row r="467" spans="1:26">
      <c r="A467" s="31">
        <v>37712</v>
      </c>
      <c r="B467" s="32">
        <v>5.0000000000000001E-3</v>
      </c>
      <c r="C467">
        <f t="shared" si="28"/>
        <v>4</v>
      </c>
      <c r="D467">
        <f t="shared" si="29"/>
        <v>4</v>
      </c>
      <c r="E467" t="str">
        <f t="shared" si="30"/>
        <v>Abril</v>
      </c>
      <c r="F467">
        <f t="shared" si="31"/>
        <v>2003</v>
      </c>
      <c r="G467" t="str">
        <f>IF(AND(MENU!$AD$18='Juros '!E467,MENU!$AE$19='Juros '!F467),"OK","NÃO OK")</f>
        <v>NÃO OK</v>
      </c>
      <c r="H467" s="37" t="b">
        <f>IF(MENU!$C$10=2027,IF(G467="OK",SUM(B467:$B$690),0))</f>
        <v>0</v>
      </c>
      <c r="I467" s="37" t="b">
        <f>IF(MENU!$C$10=2026,IF(G467="OK",SUM(B467:$B$690),0))</f>
        <v>0</v>
      </c>
      <c r="J467" s="37" t="b">
        <f>IF(MENU!$C$10=2025,IF(G467="OK",SUM(B467:$B$690),0))</f>
        <v>0</v>
      </c>
      <c r="K467" s="37" t="b">
        <f>IF(MENU!$C$10=2024,IF(G467="OK",SUM(B467:$B$690),0))</f>
        <v>0</v>
      </c>
      <c r="L467" s="37" t="b">
        <f>IF(MENU!$C$10=2023,IF(G467="OK",SUM(B467:$B$690),0))</f>
        <v>0</v>
      </c>
      <c r="M467" s="37" t="b">
        <f>IF(MENU!$C$10=2022,IF(G467="OK",SUM(B467:$B$685),0))</f>
        <v>0</v>
      </c>
      <c r="N467" s="37" t="b">
        <f>IF(MENU!$C$10=2021,IF(G467="OK",SUM(B467:$B$673),0))</f>
        <v>0</v>
      </c>
      <c r="O467" s="37" t="b">
        <f>IF(MENU!$C$10=2020,IF(G467="OK",SUM(B467:$B$661,$B$680:$B$690),0))</f>
        <v>0</v>
      </c>
      <c r="P467" s="37" t="b">
        <f>IF(MENU!$C$10=2019,IF(G467="OK",SUM(B467:$B$649,$B$668:$B$690),0))</f>
        <v>0</v>
      </c>
      <c r="Q467">
        <f>IF(MENU!$C$10=2018,IF(G467="OK",SUM(B467:$B$637,$B$656:$B$690),0))</f>
        <v>0</v>
      </c>
      <c r="S467" t="e">
        <f>IF(AND(#REF!='Juros '!E467,#REF!='Juros '!F467),"OK","NÃO OK")</f>
        <v>#REF!</v>
      </c>
      <c r="T467" s="37" t="e">
        <f>IF(#REF!=2020,IF(S467="OK",SUM(B467:$B$661,$B$680:$B$690),0))</f>
        <v>#REF!</v>
      </c>
      <c r="V467" t="e">
        <f>IF(AND(#REF!='Juros '!E467,#REF!='Juros '!F467),"OK","NÃO OK")</f>
        <v>#REF!</v>
      </c>
      <c r="W467" s="37" t="e">
        <f>IF(#REF!=2020,IF(V467="OK",SUM($B467:B$661,$B$680:$B$690),0))</f>
        <v>#REF!</v>
      </c>
      <c r="Y467" t="e">
        <f>IF(AND(#REF!='Juros '!E467,#REF!='Juros '!F467),"OK","NÃO OK")</f>
        <v>#REF!</v>
      </c>
      <c r="Z467" s="37" t="e">
        <f>IF(#REF!=2020,IF(Y467="OK",SUM($B467:B$661,$B$680:$B$690),0))</f>
        <v>#REF!</v>
      </c>
    </row>
    <row r="468" spans="1:26">
      <c r="A468" s="31">
        <v>37742</v>
      </c>
      <c r="B468" s="32">
        <v>5.0000000000000001E-3</v>
      </c>
      <c r="C468">
        <f t="shared" si="28"/>
        <v>5</v>
      </c>
      <c r="D468">
        <f t="shared" si="29"/>
        <v>5</v>
      </c>
      <c r="E468" t="str">
        <f t="shared" si="30"/>
        <v>Maio</v>
      </c>
      <c r="F468">
        <f t="shared" si="31"/>
        <v>2003</v>
      </c>
      <c r="G468" t="str">
        <f>IF(AND(MENU!$AD$18='Juros '!E468,MENU!$AE$19='Juros '!F468),"OK","NÃO OK")</f>
        <v>NÃO OK</v>
      </c>
      <c r="H468" s="37" t="b">
        <f>IF(MENU!$C$10=2027,IF(G468="OK",SUM(B468:$B$690),0))</f>
        <v>0</v>
      </c>
      <c r="I468" s="37" t="b">
        <f>IF(MENU!$C$10=2026,IF(G468="OK",SUM(B468:$B$690),0))</f>
        <v>0</v>
      </c>
      <c r="J468" s="37" t="b">
        <f>IF(MENU!$C$10=2025,IF(G468="OK",SUM(B468:$B$690),0))</f>
        <v>0</v>
      </c>
      <c r="K468" s="37" t="b">
        <f>IF(MENU!$C$10=2024,IF(G468="OK",SUM(B468:$B$690),0))</f>
        <v>0</v>
      </c>
      <c r="L468" s="37" t="b">
        <f>IF(MENU!$C$10=2023,IF(G468="OK",SUM(B468:$B$690),0))</f>
        <v>0</v>
      </c>
      <c r="M468" s="37" t="b">
        <f>IF(MENU!$C$10=2022,IF(G468="OK",SUM(B468:$B$685),0))</f>
        <v>0</v>
      </c>
      <c r="N468" s="37" t="b">
        <f>IF(MENU!$C$10=2021,IF(G468="OK",SUM(B468:$B$673),0))</f>
        <v>0</v>
      </c>
      <c r="O468" s="37" t="b">
        <f>IF(MENU!$C$10=2020,IF(G468="OK",SUM(B468:$B$661,$B$680:$B$690),0))</f>
        <v>0</v>
      </c>
      <c r="P468" s="37" t="b">
        <f>IF(MENU!$C$10=2019,IF(G468="OK",SUM(B468:$B$649,$B$668:$B$690),0))</f>
        <v>0</v>
      </c>
      <c r="Q468">
        <f>IF(MENU!$C$10=2018,IF(G468="OK",SUM(B468:$B$637,$B$656:$B$690),0))</f>
        <v>0</v>
      </c>
      <c r="S468" t="e">
        <f>IF(AND(#REF!='Juros '!E468,#REF!='Juros '!F468),"OK","NÃO OK")</f>
        <v>#REF!</v>
      </c>
      <c r="T468" s="37" t="e">
        <f>IF(#REF!=2020,IF(S468="OK",SUM(B468:$B$661,$B$680:$B$690),0))</f>
        <v>#REF!</v>
      </c>
      <c r="V468" t="e">
        <f>IF(AND(#REF!='Juros '!E468,#REF!='Juros '!F468),"OK","NÃO OK")</f>
        <v>#REF!</v>
      </c>
      <c r="W468" s="37" t="e">
        <f>IF(#REF!=2020,IF(V468="OK",SUM($B468:B$661,$B$680:$B$690),0))</f>
        <v>#REF!</v>
      </c>
      <c r="Y468" t="e">
        <f>IF(AND(#REF!='Juros '!E468,#REF!='Juros '!F468),"OK","NÃO OK")</f>
        <v>#REF!</v>
      </c>
      <c r="Z468" s="37" t="e">
        <f>IF(#REF!=2020,IF(Y468="OK",SUM($B468:B$661,$B$680:$B$690),0))</f>
        <v>#REF!</v>
      </c>
    </row>
    <row r="469" spans="1:26">
      <c r="A469" s="31">
        <v>37773</v>
      </c>
      <c r="B469" s="32">
        <v>5.0000000000000001E-3</v>
      </c>
      <c r="C469">
        <f t="shared" si="28"/>
        <v>6</v>
      </c>
      <c r="D469">
        <f t="shared" si="29"/>
        <v>6</v>
      </c>
      <c r="E469" t="str">
        <f t="shared" si="30"/>
        <v>Junho</v>
      </c>
      <c r="F469">
        <f t="shared" si="31"/>
        <v>2003</v>
      </c>
      <c r="G469" t="str">
        <f>IF(AND(MENU!$AD$18='Juros '!E469,MENU!$AE$19='Juros '!F469),"OK","NÃO OK")</f>
        <v>NÃO OK</v>
      </c>
      <c r="H469" s="37" t="b">
        <f>IF(MENU!$C$10=2027,IF(G469="OK",SUM(B469:$B$690),0))</f>
        <v>0</v>
      </c>
      <c r="I469" s="37" t="b">
        <f>IF(MENU!$C$10=2026,IF(G469="OK",SUM(B469:$B$690),0))</f>
        <v>0</v>
      </c>
      <c r="J469" s="37" t="b">
        <f>IF(MENU!$C$10=2025,IF(G469="OK",SUM(B469:$B$690),0))</f>
        <v>0</v>
      </c>
      <c r="K469" s="37" t="b">
        <f>IF(MENU!$C$10=2024,IF(G469="OK",SUM(B469:$B$690),0))</f>
        <v>0</v>
      </c>
      <c r="L469" s="37" t="b">
        <f>IF(MENU!$C$10=2023,IF(G469="OK",SUM(B469:$B$690),0))</f>
        <v>0</v>
      </c>
      <c r="M469" s="37" t="b">
        <f>IF(MENU!$C$10=2022,IF(G469="OK",SUM(B469:$B$685),0))</f>
        <v>0</v>
      </c>
      <c r="N469" s="37" t="b">
        <f>IF(MENU!$C$10=2021,IF(G469="OK",SUM(B469:$B$673),0))</f>
        <v>0</v>
      </c>
      <c r="O469" s="37" t="b">
        <f>IF(MENU!$C$10=2020,IF(G469="OK",SUM(B469:$B$661,$B$680:$B$690),0))</f>
        <v>0</v>
      </c>
      <c r="P469" s="37" t="b">
        <f>IF(MENU!$C$10=2019,IF(G469="OK",SUM(B469:$B$649,$B$668:$B$690),0))</f>
        <v>0</v>
      </c>
      <c r="Q469">
        <f>IF(MENU!$C$10=2018,IF(G469="OK",SUM(B469:$B$637,$B$656:$B$690),0))</f>
        <v>0</v>
      </c>
      <c r="S469" t="e">
        <f>IF(AND(#REF!='Juros '!E469,#REF!='Juros '!F469),"OK","NÃO OK")</f>
        <v>#REF!</v>
      </c>
      <c r="T469" s="37" t="e">
        <f>IF(#REF!=2020,IF(S469="OK",SUM(B469:$B$661,$B$680:$B$690),0))</f>
        <v>#REF!</v>
      </c>
      <c r="V469" t="e">
        <f>IF(AND(#REF!='Juros '!E469,#REF!='Juros '!F469),"OK","NÃO OK")</f>
        <v>#REF!</v>
      </c>
      <c r="W469" s="37" t="e">
        <f>IF(#REF!=2020,IF(V469="OK",SUM($B469:B$661,$B$680:$B$690),0))</f>
        <v>#REF!</v>
      </c>
      <c r="Y469" t="e">
        <f>IF(AND(#REF!='Juros '!E469,#REF!='Juros '!F469),"OK","NÃO OK")</f>
        <v>#REF!</v>
      </c>
      <c r="Z469" s="37" t="e">
        <f>IF(#REF!=2020,IF(Y469="OK",SUM($B469:B$661,$B$680:$B$690),0))</f>
        <v>#REF!</v>
      </c>
    </row>
    <row r="470" spans="1:26">
      <c r="A470" s="31">
        <v>37803</v>
      </c>
      <c r="B470" s="32">
        <v>5.0000000000000001E-3</v>
      </c>
      <c r="C470">
        <f t="shared" si="28"/>
        <v>7</v>
      </c>
      <c r="D470">
        <f t="shared" si="29"/>
        <v>7</v>
      </c>
      <c r="E470" t="str">
        <f t="shared" si="30"/>
        <v>Julho</v>
      </c>
      <c r="F470">
        <f t="shared" si="31"/>
        <v>2003</v>
      </c>
      <c r="G470" t="str">
        <f>IF(AND(MENU!$AD$18='Juros '!E470,MENU!$AE$19='Juros '!F470),"OK","NÃO OK")</f>
        <v>NÃO OK</v>
      </c>
      <c r="H470" s="37" t="b">
        <f>IF(MENU!$C$10=2027,IF(G470="OK",SUM(B470:$B$690),0))</f>
        <v>0</v>
      </c>
      <c r="I470" s="37" t="b">
        <f>IF(MENU!$C$10=2026,IF(G470="OK",SUM(B470:$B$690),0))</f>
        <v>0</v>
      </c>
      <c r="J470" s="37" t="b">
        <f>IF(MENU!$C$10=2025,IF(G470="OK",SUM(B470:$B$690),0))</f>
        <v>0</v>
      </c>
      <c r="K470" s="37" t="b">
        <f>IF(MENU!$C$10=2024,IF(G470="OK",SUM(B470:$B$690),0))</f>
        <v>0</v>
      </c>
      <c r="L470" s="37" t="b">
        <f>IF(MENU!$C$10=2023,IF(G470="OK",SUM(B470:$B$690),0))</f>
        <v>0</v>
      </c>
      <c r="M470" s="37" t="b">
        <f>IF(MENU!$C$10=2022,IF(G470="OK",SUM(B470:$B$685),0))</f>
        <v>0</v>
      </c>
      <c r="N470" s="37" t="b">
        <f>IF(MENU!$C$10=2021,IF(G470="OK",SUM(B470:$B$673),0))</f>
        <v>0</v>
      </c>
      <c r="O470" s="37" t="b">
        <f>IF(MENU!$C$10=2020,IF(G470="OK",SUM(B470:$B$661,$B$680:$B$690),0))</f>
        <v>0</v>
      </c>
      <c r="P470" s="37" t="b">
        <f>IF(MENU!$C$10=2019,IF(G470="OK",SUM(B470:$B$649,$B$668:$B$690),0))</f>
        <v>0</v>
      </c>
      <c r="Q470">
        <f>IF(MENU!$C$10=2018,IF(G470="OK",SUM(B470:$B$637,$B$656:$B$690),0))</f>
        <v>0</v>
      </c>
      <c r="S470" t="e">
        <f>IF(AND(#REF!='Juros '!E470,#REF!='Juros '!F470),"OK","NÃO OK")</f>
        <v>#REF!</v>
      </c>
      <c r="T470" s="37" t="e">
        <f>IF(#REF!=2020,IF(S470="OK",SUM(B470:$B$661,$B$680:$B$690),0))</f>
        <v>#REF!</v>
      </c>
      <c r="V470" t="e">
        <f>IF(AND(#REF!='Juros '!E470,#REF!='Juros '!F470),"OK","NÃO OK")</f>
        <v>#REF!</v>
      </c>
      <c r="W470" s="37" t="e">
        <f>IF(#REF!=2020,IF(V470="OK",SUM($B470:B$661,$B$680:$B$690),0))</f>
        <v>#REF!</v>
      </c>
      <c r="Y470" t="e">
        <f>IF(AND(#REF!='Juros '!E470,#REF!='Juros '!F470),"OK","NÃO OK")</f>
        <v>#REF!</v>
      </c>
      <c r="Z470" s="37" t="e">
        <f>IF(#REF!=2020,IF(Y470="OK",SUM($B470:B$661,$B$680:$B$690),0))</f>
        <v>#REF!</v>
      </c>
    </row>
    <row r="471" spans="1:26">
      <c r="A471" s="31">
        <v>37834</v>
      </c>
      <c r="B471" s="32">
        <v>5.0000000000000001E-3</v>
      </c>
      <c r="C471">
        <f t="shared" si="28"/>
        <v>8</v>
      </c>
      <c r="D471">
        <f t="shared" si="29"/>
        <v>8</v>
      </c>
      <c r="E471" t="str">
        <f t="shared" si="30"/>
        <v>Agosto</v>
      </c>
      <c r="F471">
        <f t="shared" si="31"/>
        <v>2003</v>
      </c>
      <c r="G471" t="str">
        <f>IF(AND(MENU!$AD$18='Juros '!E471,MENU!$AE$19='Juros '!F471),"OK","NÃO OK")</f>
        <v>NÃO OK</v>
      </c>
      <c r="H471" s="37" t="b">
        <f>IF(MENU!$C$10=2027,IF(G471="OK",SUM(B471:$B$690),0))</f>
        <v>0</v>
      </c>
      <c r="I471" s="37" t="b">
        <f>IF(MENU!$C$10=2026,IF(G471="OK",SUM(B471:$B$690),0))</f>
        <v>0</v>
      </c>
      <c r="J471" s="37" t="b">
        <f>IF(MENU!$C$10=2025,IF(G471="OK",SUM(B471:$B$690),0))</f>
        <v>0</v>
      </c>
      <c r="K471" s="37" t="b">
        <f>IF(MENU!$C$10=2024,IF(G471="OK",SUM(B471:$B$690),0))</f>
        <v>0</v>
      </c>
      <c r="L471" s="37" t="b">
        <f>IF(MENU!$C$10=2023,IF(G471="OK",SUM(B471:$B$690),0))</f>
        <v>0</v>
      </c>
      <c r="M471" s="37" t="b">
        <f>IF(MENU!$C$10=2022,IF(G471="OK",SUM(B471:$B$685),0))</f>
        <v>0</v>
      </c>
      <c r="N471" s="37" t="b">
        <f>IF(MENU!$C$10=2021,IF(G471="OK",SUM(B471:$B$673),0))</f>
        <v>0</v>
      </c>
      <c r="O471" s="37" t="b">
        <f>IF(MENU!$C$10=2020,IF(G471="OK",SUM(B471:$B$661,$B$680:$B$690),0))</f>
        <v>0</v>
      </c>
      <c r="P471" s="37" t="b">
        <f>IF(MENU!$C$10=2019,IF(G471="OK",SUM(B471:$B$649,$B$668:$B$690),0))</f>
        <v>0</v>
      </c>
      <c r="Q471">
        <f>IF(MENU!$C$10=2018,IF(G471="OK",SUM(B471:$B$637,$B$656:$B$690),0))</f>
        <v>0</v>
      </c>
      <c r="S471" t="e">
        <f>IF(AND(#REF!='Juros '!E471,#REF!='Juros '!F471),"OK","NÃO OK")</f>
        <v>#REF!</v>
      </c>
      <c r="T471" s="37" t="e">
        <f>IF(#REF!=2020,IF(S471="OK",SUM(B471:$B$661,$B$680:$B$690),0))</f>
        <v>#REF!</v>
      </c>
      <c r="V471" t="e">
        <f>IF(AND(#REF!='Juros '!E471,#REF!='Juros '!F471),"OK","NÃO OK")</f>
        <v>#REF!</v>
      </c>
      <c r="W471" s="37" t="e">
        <f>IF(#REF!=2020,IF(V471="OK",SUM($B471:B$661,$B$680:$B$690),0))</f>
        <v>#REF!</v>
      </c>
      <c r="Y471" t="e">
        <f>IF(AND(#REF!='Juros '!E471,#REF!='Juros '!F471),"OK","NÃO OK")</f>
        <v>#REF!</v>
      </c>
      <c r="Z471" s="37" t="e">
        <f>IF(#REF!=2020,IF(Y471="OK",SUM($B471:B$661,$B$680:$B$690),0))</f>
        <v>#REF!</v>
      </c>
    </row>
    <row r="472" spans="1:26">
      <c r="A472" s="31">
        <v>37865</v>
      </c>
      <c r="B472" s="32">
        <v>5.0000000000000001E-3</v>
      </c>
      <c r="C472">
        <f t="shared" si="28"/>
        <v>9</v>
      </c>
      <c r="D472">
        <f t="shared" si="29"/>
        <v>9</v>
      </c>
      <c r="E472" t="str">
        <f t="shared" si="30"/>
        <v>Setembro</v>
      </c>
      <c r="F472">
        <f t="shared" si="31"/>
        <v>2003</v>
      </c>
      <c r="G472" t="str">
        <f>IF(AND(MENU!$AD$18='Juros '!E472,MENU!$AE$19='Juros '!F472),"OK","NÃO OK")</f>
        <v>NÃO OK</v>
      </c>
      <c r="H472" s="37" t="b">
        <f>IF(MENU!$C$10=2027,IF(G472="OK",SUM(B472:$B$690),0))</f>
        <v>0</v>
      </c>
      <c r="I472" s="37" t="b">
        <f>IF(MENU!$C$10=2026,IF(G472="OK",SUM(B472:$B$690),0))</f>
        <v>0</v>
      </c>
      <c r="J472" s="37" t="b">
        <f>IF(MENU!$C$10=2025,IF(G472="OK",SUM(B472:$B$690),0))</f>
        <v>0</v>
      </c>
      <c r="K472" s="37" t="b">
        <f>IF(MENU!$C$10=2024,IF(G472="OK",SUM(B472:$B$690),0))</f>
        <v>0</v>
      </c>
      <c r="L472" s="37" t="b">
        <f>IF(MENU!$C$10=2023,IF(G472="OK",SUM(B472:$B$690),0))</f>
        <v>0</v>
      </c>
      <c r="M472" s="37" t="b">
        <f>IF(MENU!$C$10=2022,IF(G472="OK",SUM(B472:$B$685),0))</f>
        <v>0</v>
      </c>
      <c r="N472" s="37" t="b">
        <f>IF(MENU!$C$10=2021,IF(G472="OK",SUM(B472:$B$673),0))</f>
        <v>0</v>
      </c>
      <c r="O472" s="37" t="b">
        <f>IF(MENU!$C$10=2020,IF(G472="OK",SUM(B472:$B$661,$B$680:$B$690),0))</f>
        <v>0</v>
      </c>
      <c r="P472" s="37" t="b">
        <f>IF(MENU!$C$10=2019,IF(G472="OK",SUM(B472:$B$649,$B$668:$B$690),0))</f>
        <v>0</v>
      </c>
      <c r="Q472">
        <f>IF(MENU!$C$10=2018,IF(G472="OK",SUM(B472:$B$637,$B$656:$B$690),0))</f>
        <v>0</v>
      </c>
      <c r="S472" t="e">
        <f>IF(AND(#REF!='Juros '!E472,#REF!='Juros '!F472),"OK","NÃO OK")</f>
        <v>#REF!</v>
      </c>
      <c r="T472" s="37" t="e">
        <f>IF(#REF!=2020,IF(S472="OK",SUM(B472:$B$661,$B$680:$B$690),0))</f>
        <v>#REF!</v>
      </c>
      <c r="V472" t="e">
        <f>IF(AND(#REF!='Juros '!E472,#REF!='Juros '!F472),"OK","NÃO OK")</f>
        <v>#REF!</v>
      </c>
      <c r="W472" s="37" t="e">
        <f>IF(#REF!=2020,IF(V472="OK",SUM($B472:B$661,$B$680:$B$690),0))</f>
        <v>#REF!</v>
      </c>
      <c r="Y472" t="e">
        <f>IF(AND(#REF!='Juros '!E472,#REF!='Juros '!F472),"OK","NÃO OK")</f>
        <v>#REF!</v>
      </c>
      <c r="Z472" s="37" t="e">
        <f>IF(#REF!=2020,IF(Y472="OK",SUM($B472:B$661,$B$680:$B$690),0))</f>
        <v>#REF!</v>
      </c>
    </row>
    <row r="473" spans="1:26">
      <c r="A473" s="31">
        <v>37895</v>
      </c>
      <c r="B473" s="32">
        <v>5.0000000000000001E-3</v>
      </c>
      <c r="C473">
        <f t="shared" si="28"/>
        <v>10</v>
      </c>
      <c r="D473">
        <f t="shared" si="29"/>
        <v>10</v>
      </c>
      <c r="E473" t="str">
        <f t="shared" si="30"/>
        <v>Outubro</v>
      </c>
      <c r="F473">
        <f t="shared" si="31"/>
        <v>2003</v>
      </c>
      <c r="G473" t="str">
        <f>IF(AND(MENU!$AD$18='Juros '!E473,MENU!$AE$19='Juros '!F473),"OK","NÃO OK")</f>
        <v>NÃO OK</v>
      </c>
      <c r="H473" s="37" t="b">
        <f>IF(MENU!$C$10=2027,IF(G473="OK",SUM(B473:$B$690),0))</f>
        <v>0</v>
      </c>
      <c r="I473" s="37" t="b">
        <f>IF(MENU!$C$10=2026,IF(G473="OK",SUM(B473:$B$690),0))</f>
        <v>0</v>
      </c>
      <c r="J473" s="37" t="b">
        <f>IF(MENU!$C$10=2025,IF(G473="OK",SUM(B473:$B$690),0))</f>
        <v>0</v>
      </c>
      <c r="K473" s="37" t="b">
        <f>IF(MENU!$C$10=2024,IF(G473="OK",SUM(B473:$B$690),0))</f>
        <v>0</v>
      </c>
      <c r="L473" s="37" t="b">
        <f>IF(MENU!$C$10=2023,IF(G473="OK",SUM(B473:$B$690),0))</f>
        <v>0</v>
      </c>
      <c r="M473" s="37" t="b">
        <f>IF(MENU!$C$10=2022,IF(G473="OK",SUM(B473:$B$685),0))</f>
        <v>0</v>
      </c>
      <c r="N473" s="37" t="b">
        <f>IF(MENU!$C$10=2021,IF(G473="OK",SUM(B473:$B$673),0))</f>
        <v>0</v>
      </c>
      <c r="O473" s="37" t="b">
        <f>IF(MENU!$C$10=2020,IF(G473="OK",SUM(B473:$B$661,$B$680:$B$690),0))</f>
        <v>0</v>
      </c>
      <c r="P473" s="37" t="b">
        <f>IF(MENU!$C$10=2019,IF(G473="OK",SUM(B473:$B$649,$B$668:$B$690),0))</f>
        <v>0</v>
      </c>
      <c r="Q473">
        <f>IF(MENU!$C$10=2018,IF(G473="OK",SUM(B473:$B$637,$B$656:$B$690),0))</f>
        <v>0</v>
      </c>
      <c r="S473" t="e">
        <f>IF(AND(#REF!='Juros '!E473,#REF!='Juros '!F473),"OK","NÃO OK")</f>
        <v>#REF!</v>
      </c>
      <c r="T473" s="37" t="e">
        <f>IF(#REF!=2020,IF(S473="OK",SUM(B473:$B$661,$B$680:$B$690),0))</f>
        <v>#REF!</v>
      </c>
      <c r="V473" t="e">
        <f>IF(AND(#REF!='Juros '!E473,#REF!='Juros '!F473),"OK","NÃO OK")</f>
        <v>#REF!</v>
      </c>
      <c r="W473" s="37" t="e">
        <f>IF(#REF!=2020,IF(V473="OK",SUM($B473:B$661,$B$680:$B$690),0))</f>
        <v>#REF!</v>
      </c>
      <c r="Y473" t="e">
        <f>IF(AND(#REF!='Juros '!E473,#REF!='Juros '!F473),"OK","NÃO OK")</f>
        <v>#REF!</v>
      </c>
      <c r="Z473" s="37" t="e">
        <f>IF(#REF!=2020,IF(Y473="OK",SUM($B473:B$661,$B$680:$B$690),0))</f>
        <v>#REF!</v>
      </c>
    </row>
    <row r="474" spans="1:26">
      <c r="A474" s="31">
        <v>37926</v>
      </c>
      <c r="B474" s="32">
        <v>5.0000000000000001E-3</v>
      </c>
      <c r="C474">
        <f t="shared" si="28"/>
        <v>11</v>
      </c>
      <c r="D474">
        <f t="shared" si="29"/>
        <v>11</v>
      </c>
      <c r="E474" t="str">
        <f t="shared" si="30"/>
        <v>Novembro</v>
      </c>
      <c r="F474">
        <f t="shared" si="31"/>
        <v>2003</v>
      </c>
      <c r="G474" t="str">
        <f>IF(AND(MENU!$AD$18='Juros '!E474,MENU!$AE$19='Juros '!F474),"OK","NÃO OK")</f>
        <v>NÃO OK</v>
      </c>
      <c r="H474" s="37" t="b">
        <f>IF(MENU!$C$10=2027,IF(G474="OK",SUM(B474:$B$690),0))</f>
        <v>0</v>
      </c>
      <c r="I474" s="37" t="b">
        <f>IF(MENU!$C$10=2026,IF(G474="OK",SUM(B474:$B$690),0))</f>
        <v>0</v>
      </c>
      <c r="J474" s="37" t="b">
        <f>IF(MENU!$C$10=2025,IF(G474="OK",SUM(B474:$B$690),0))</f>
        <v>0</v>
      </c>
      <c r="K474" s="37" t="b">
        <f>IF(MENU!$C$10=2024,IF(G474="OK",SUM(B474:$B$690),0))</f>
        <v>0</v>
      </c>
      <c r="L474" s="37" t="b">
        <f>IF(MENU!$C$10=2023,IF(G474="OK",SUM(B474:$B$690),0))</f>
        <v>0</v>
      </c>
      <c r="M474" s="37" t="b">
        <f>IF(MENU!$C$10=2022,IF(G474="OK",SUM(B474:$B$685),0))</f>
        <v>0</v>
      </c>
      <c r="N474" s="37" t="b">
        <f>IF(MENU!$C$10=2021,IF(G474="OK",SUM(B474:$B$673),0))</f>
        <v>0</v>
      </c>
      <c r="O474" s="37" t="b">
        <f>IF(MENU!$C$10=2020,IF(G474="OK",SUM(B474:$B$661,$B$680:$B$690),0))</f>
        <v>0</v>
      </c>
      <c r="P474" s="37" t="b">
        <f>IF(MENU!$C$10=2019,IF(G474="OK",SUM(B474:$B$649,$B$668:$B$690),0))</f>
        <v>0</v>
      </c>
      <c r="Q474">
        <f>IF(MENU!$C$10=2018,IF(G474="OK",SUM(B474:$B$637,$B$656:$B$690),0))</f>
        <v>0</v>
      </c>
      <c r="S474" t="e">
        <f>IF(AND(#REF!='Juros '!E474,#REF!='Juros '!F474),"OK","NÃO OK")</f>
        <v>#REF!</v>
      </c>
      <c r="T474" s="37" t="e">
        <f>IF(#REF!=2020,IF(S474="OK",SUM(B474:$B$661,$B$680:$B$690),0))</f>
        <v>#REF!</v>
      </c>
      <c r="V474" t="e">
        <f>IF(AND(#REF!='Juros '!E474,#REF!='Juros '!F474),"OK","NÃO OK")</f>
        <v>#REF!</v>
      </c>
      <c r="W474" s="37" t="e">
        <f>IF(#REF!=2020,IF(V474="OK",SUM($B474:B$661,$B$680:$B$690),0))</f>
        <v>#REF!</v>
      </c>
      <c r="Y474" t="e">
        <f>IF(AND(#REF!='Juros '!E474,#REF!='Juros '!F474),"OK","NÃO OK")</f>
        <v>#REF!</v>
      </c>
      <c r="Z474" s="37" t="e">
        <f>IF(#REF!=2020,IF(Y474="OK",SUM($B474:B$661,$B$680:$B$690),0))</f>
        <v>#REF!</v>
      </c>
    </row>
    <row r="475" spans="1:26">
      <c r="A475" s="31">
        <v>37956</v>
      </c>
      <c r="B475" s="32">
        <v>5.0000000000000001E-3</v>
      </c>
      <c r="C475">
        <f t="shared" si="28"/>
        <v>12</v>
      </c>
      <c r="D475">
        <f t="shared" si="29"/>
        <v>12</v>
      </c>
      <c r="E475" t="str">
        <f t="shared" si="30"/>
        <v>Dezembro</v>
      </c>
      <c r="F475">
        <f t="shared" si="31"/>
        <v>2003</v>
      </c>
      <c r="G475" t="str">
        <f>IF(AND(MENU!$AD$18='Juros '!E475,MENU!$AE$19='Juros '!F475),"OK","NÃO OK")</f>
        <v>NÃO OK</v>
      </c>
      <c r="H475" s="37" t="b">
        <f>IF(MENU!$C$10=2027,IF(G475="OK",SUM(B475:$B$690),0))</f>
        <v>0</v>
      </c>
      <c r="I475" s="37" t="b">
        <f>IF(MENU!$C$10=2026,IF(G475="OK",SUM(B475:$B$690),0))</f>
        <v>0</v>
      </c>
      <c r="J475" s="37" t="b">
        <f>IF(MENU!$C$10=2025,IF(G475="OK",SUM(B475:$B$690),0))</f>
        <v>0</v>
      </c>
      <c r="K475" s="37" t="b">
        <f>IF(MENU!$C$10=2024,IF(G475="OK",SUM(B475:$B$690),0))</f>
        <v>0</v>
      </c>
      <c r="L475" s="37" t="b">
        <f>IF(MENU!$C$10=2023,IF(G475="OK",SUM(B475:$B$690),0))</f>
        <v>0</v>
      </c>
      <c r="M475" s="37" t="b">
        <f>IF(MENU!$C$10=2022,IF(G475="OK",SUM(B475:$B$685),0))</f>
        <v>0</v>
      </c>
      <c r="N475" s="37" t="b">
        <f>IF(MENU!$C$10=2021,IF(G475="OK",SUM(B475:$B$673),0))</f>
        <v>0</v>
      </c>
      <c r="O475" s="37" t="b">
        <f>IF(MENU!$C$10=2020,IF(G475="OK",SUM(B475:$B$661,$B$680:$B$690),0))</f>
        <v>0</v>
      </c>
      <c r="P475" s="37" t="b">
        <f>IF(MENU!$C$10=2019,IF(G475="OK",SUM(B475:$B$649,$B$668:$B$690),0))</f>
        <v>0</v>
      </c>
      <c r="Q475">
        <f>IF(MENU!$C$10=2018,IF(G475="OK",SUM(B475:$B$637,$B$656:$B$690),0))</f>
        <v>0</v>
      </c>
      <c r="S475" t="e">
        <f>IF(AND(#REF!='Juros '!E475,#REF!='Juros '!F475),"OK","NÃO OK")</f>
        <v>#REF!</v>
      </c>
      <c r="T475" s="37" t="e">
        <f>IF(#REF!=2020,IF(S475="OK",SUM(B475:$B$661,$B$680:$B$690),0))</f>
        <v>#REF!</v>
      </c>
      <c r="V475" t="e">
        <f>IF(AND(#REF!='Juros '!E475,#REF!='Juros '!F475),"OK","NÃO OK")</f>
        <v>#REF!</v>
      </c>
      <c r="W475" s="37" t="e">
        <f>IF(#REF!=2020,IF(V475="OK",SUM($B475:B$661,$B$680:$B$690),0))</f>
        <v>#REF!</v>
      </c>
      <c r="Y475" t="e">
        <f>IF(AND(#REF!='Juros '!E475,#REF!='Juros '!F475),"OK","NÃO OK")</f>
        <v>#REF!</v>
      </c>
      <c r="Z475" s="37" t="e">
        <f>IF(#REF!=2020,IF(Y475="OK",SUM($B475:B$661,$B$680:$B$690),0))</f>
        <v>#REF!</v>
      </c>
    </row>
    <row r="476" spans="1:26">
      <c r="A476" s="31">
        <v>37987</v>
      </c>
      <c r="B476" s="32">
        <v>5.0000000000000001E-3</v>
      </c>
      <c r="C476">
        <f t="shared" si="28"/>
        <v>1</v>
      </c>
      <c r="D476">
        <f t="shared" si="29"/>
        <v>1</v>
      </c>
      <c r="E476" t="str">
        <f t="shared" si="30"/>
        <v>Janeiro</v>
      </c>
      <c r="F476">
        <f t="shared" si="31"/>
        <v>2004</v>
      </c>
      <c r="G476" t="str">
        <f>IF(AND(MENU!$AD$18='Juros '!E476,MENU!$AE$19='Juros '!F476),"OK","NÃO OK")</f>
        <v>NÃO OK</v>
      </c>
      <c r="H476" s="37" t="b">
        <f>IF(MENU!$C$10=2027,IF(G476="OK",SUM(B476:$B$690),0))</f>
        <v>0</v>
      </c>
      <c r="I476" s="37" t="b">
        <f>IF(MENU!$C$10=2026,IF(G476="OK",SUM(B476:$B$690),0))</f>
        <v>0</v>
      </c>
      <c r="J476" s="37" t="b">
        <f>IF(MENU!$C$10=2025,IF(G476="OK",SUM(B476:$B$690),0))</f>
        <v>0</v>
      </c>
      <c r="K476" s="37" t="b">
        <f>IF(MENU!$C$10=2024,IF(G476="OK",SUM(B476:$B$690),0))</f>
        <v>0</v>
      </c>
      <c r="L476" s="37" t="b">
        <f>IF(MENU!$C$10=2023,IF(G476="OK",SUM(B476:$B$690),0))</f>
        <v>0</v>
      </c>
      <c r="M476" s="37" t="b">
        <f>IF(MENU!$C$10=2022,IF(G476="OK",SUM(B476:$B$685),0))</f>
        <v>0</v>
      </c>
      <c r="N476" s="37" t="b">
        <f>IF(MENU!$C$10=2021,IF(G476="OK",SUM(B476:$B$673),0))</f>
        <v>0</v>
      </c>
      <c r="O476" s="37" t="b">
        <f>IF(MENU!$C$10=2020,IF(G476="OK",SUM(B476:$B$661,$B$680:$B$690),0))</f>
        <v>0</v>
      </c>
      <c r="P476" s="37" t="b">
        <f>IF(MENU!$C$10=2019,IF(G476="OK",SUM(B476:$B$649,$B$668:$B$690),0))</f>
        <v>0</v>
      </c>
      <c r="Q476">
        <f>IF(MENU!$C$10=2018,IF(G476="OK",SUM(B476:$B$637,$B$656:$B$690),0))</f>
        <v>0</v>
      </c>
      <c r="S476" t="e">
        <f>IF(AND(#REF!='Juros '!E476,#REF!='Juros '!F476),"OK","NÃO OK")</f>
        <v>#REF!</v>
      </c>
      <c r="T476" s="37" t="e">
        <f>IF(#REF!=2020,IF(S476="OK",SUM(B476:$B$661,$B$680:$B$690),0))</f>
        <v>#REF!</v>
      </c>
      <c r="V476" t="e">
        <f>IF(AND(#REF!='Juros '!E476,#REF!='Juros '!F476),"OK","NÃO OK")</f>
        <v>#REF!</v>
      </c>
      <c r="W476" s="37" t="e">
        <f>IF(#REF!=2020,IF(V476="OK",SUM($B476:B$661,$B$680:$B$690),0))</f>
        <v>#REF!</v>
      </c>
      <c r="Y476" t="e">
        <f>IF(AND(#REF!='Juros '!E476,#REF!='Juros '!F476),"OK","NÃO OK")</f>
        <v>#REF!</v>
      </c>
      <c r="Z476" s="37" t="e">
        <f>IF(#REF!=2020,IF(Y476="OK",SUM($B476:B$661,$B$680:$B$690),0))</f>
        <v>#REF!</v>
      </c>
    </row>
    <row r="477" spans="1:26">
      <c r="A477" s="31">
        <v>38018</v>
      </c>
      <c r="B477" s="32">
        <v>5.0000000000000001E-3</v>
      </c>
      <c r="C477">
        <f t="shared" si="28"/>
        <v>2</v>
      </c>
      <c r="D477">
        <f t="shared" si="29"/>
        <v>2</v>
      </c>
      <c r="E477" t="str">
        <f t="shared" si="30"/>
        <v>Fevereiro</v>
      </c>
      <c r="F477">
        <f t="shared" si="31"/>
        <v>2004</v>
      </c>
      <c r="G477" t="str">
        <f>IF(AND(MENU!$AD$18='Juros '!E477,MENU!$AE$19='Juros '!F477),"OK","NÃO OK")</f>
        <v>NÃO OK</v>
      </c>
      <c r="H477" s="37" t="b">
        <f>IF(MENU!$C$10=2027,IF(G477="OK",SUM(B477:$B$690),0))</f>
        <v>0</v>
      </c>
      <c r="I477" s="37" t="b">
        <f>IF(MENU!$C$10=2026,IF(G477="OK",SUM(B477:$B$690),0))</f>
        <v>0</v>
      </c>
      <c r="J477" s="37" t="b">
        <f>IF(MENU!$C$10=2025,IF(G477="OK",SUM(B477:$B$690),0))</f>
        <v>0</v>
      </c>
      <c r="K477" s="37" t="b">
        <f>IF(MENU!$C$10=2024,IF(G477="OK",SUM(B477:$B$690),0))</f>
        <v>0</v>
      </c>
      <c r="L477" s="37" t="b">
        <f>IF(MENU!$C$10=2023,IF(G477="OK",SUM(B477:$B$690),0))</f>
        <v>0</v>
      </c>
      <c r="M477" s="37" t="b">
        <f>IF(MENU!$C$10=2022,IF(G477="OK",SUM(B477:$B$685),0))</f>
        <v>0</v>
      </c>
      <c r="N477" s="37" t="b">
        <f>IF(MENU!$C$10=2021,IF(G477="OK",SUM(B477:$B$673),0))</f>
        <v>0</v>
      </c>
      <c r="O477" s="37" t="b">
        <f>IF(MENU!$C$10=2020,IF(G477="OK",SUM(B477:$B$661,$B$680:$B$690),0))</f>
        <v>0</v>
      </c>
      <c r="P477" s="37" t="b">
        <f>IF(MENU!$C$10=2019,IF(G477="OK",SUM(B477:$B$649,$B$668:$B$690),0))</f>
        <v>0</v>
      </c>
      <c r="Q477">
        <f>IF(MENU!$C$10=2018,IF(G477="OK",SUM(B477:$B$637,$B$656:$B$690),0))</f>
        <v>0</v>
      </c>
      <c r="S477" t="e">
        <f>IF(AND(#REF!='Juros '!E477,#REF!='Juros '!F477),"OK","NÃO OK")</f>
        <v>#REF!</v>
      </c>
      <c r="T477" s="37" t="e">
        <f>IF(#REF!=2020,IF(S477="OK",SUM(B477:$B$661,$B$680:$B$690),0))</f>
        <v>#REF!</v>
      </c>
      <c r="V477" t="e">
        <f>IF(AND(#REF!='Juros '!E477,#REF!='Juros '!F477),"OK","NÃO OK")</f>
        <v>#REF!</v>
      </c>
      <c r="W477" s="37" t="e">
        <f>IF(#REF!=2020,IF(V477="OK",SUM($B477:B$661,$B$680:$B$690),0))</f>
        <v>#REF!</v>
      </c>
      <c r="Y477" t="e">
        <f>IF(AND(#REF!='Juros '!E477,#REF!='Juros '!F477),"OK","NÃO OK")</f>
        <v>#REF!</v>
      </c>
      <c r="Z477" s="37" t="e">
        <f>IF(#REF!=2020,IF(Y477="OK",SUM($B477:B$661,$B$680:$B$690),0))</f>
        <v>#REF!</v>
      </c>
    </row>
    <row r="478" spans="1:26">
      <c r="A478" s="31">
        <v>38047</v>
      </c>
      <c r="B478" s="32">
        <v>5.0000000000000001E-3</v>
      </c>
      <c r="C478">
        <f t="shared" si="28"/>
        <v>3</v>
      </c>
      <c r="D478">
        <f t="shared" si="29"/>
        <v>3</v>
      </c>
      <c r="E478" t="str">
        <f t="shared" si="30"/>
        <v>Março</v>
      </c>
      <c r="F478">
        <f t="shared" si="31"/>
        <v>2004</v>
      </c>
      <c r="G478" t="str">
        <f>IF(AND(MENU!$AD$18='Juros '!E478,MENU!$AE$19='Juros '!F478),"OK","NÃO OK")</f>
        <v>NÃO OK</v>
      </c>
      <c r="H478" s="37" t="b">
        <f>IF(MENU!$C$10=2027,IF(G478="OK",SUM(B478:$B$690),0))</f>
        <v>0</v>
      </c>
      <c r="I478" s="37" t="b">
        <f>IF(MENU!$C$10=2026,IF(G478="OK",SUM(B478:$B$690),0))</f>
        <v>0</v>
      </c>
      <c r="J478" s="37" t="b">
        <f>IF(MENU!$C$10=2025,IF(G478="OK",SUM(B478:$B$690),0))</f>
        <v>0</v>
      </c>
      <c r="K478" s="37" t="b">
        <f>IF(MENU!$C$10=2024,IF(G478="OK",SUM(B478:$B$690),0))</f>
        <v>0</v>
      </c>
      <c r="L478" s="37" t="b">
        <f>IF(MENU!$C$10=2023,IF(G478="OK",SUM(B478:$B$690),0))</f>
        <v>0</v>
      </c>
      <c r="M478" s="37" t="b">
        <f>IF(MENU!$C$10=2022,IF(G478="OK",SUM(B478:$B$685),0))</f>
        <v>0</v>
      </c>
      <c r="N478" s="37" t="b">
        <f>IF(MENU!$C$10=2021,IF(G478="OK",SUM(B478:$B$673),0))</f>
        <v>0</v>
      </c>
      <c r="O478" s="37" t="b">
        <f>IF(MENU!$C$10=2020,IF(G478="OK",SUM(B478:$B$661,$B$680:$B$690),0))</f>
        <v>0</v>
      </c>
      <c r="P478" s="37" t="b">
        <f>IF(MENU!$C$10=2019,IF(G478="OK",SUM(B478:$B$649,$B$668:$B$690),0))</f>
        <v>0</v>
      </c>
      <c r="Q478">
        <f>IF(MENU!$C$10=2018,IF(G478="OK",SUM(B478:$B$637,$B$656:$B$690),0))</f>
        <v>0</v>
      </c>
      <c r="S478" t="e">
        <f>IF(AND(#REF!='Juros '!E478,#REF!='Juros '!F478),"OK","NÃO OK")</f>
        <v>#REF!</v>
      </c>
      <c r="T478" s="37" t="e">
        <f>IF(#REF!=2020,IF(S478="OK",SUM(B478:$B$661,$B$680:$B$690),0))</f>
        <v>#REF!</v>
      </c>
      <c r="V478" t="e">
        <f>IF(AND(#REF!='Juros '!E478,#REF!='Juros '!F478),"OK","NÃO OK")</f>
        <v>#REF!</v>
      </c>
      <c r="W478" s="37" t="e">
        <f>IF(#REF!=2020,IF(V478="OK",SUM($B478:B$661,$B$680:$B$690),0))</f>
        <v>#REF!</v>
      </c>
      <c r="Y478" t="e">
        <f>IF(AND(#REF!='Juros '!E478,#REF!='Juros '!F478),"OK","NÃO OK")</f>
        <v>#REF!</v>
      </c>
      <c r="Z478" s="37" t="e">
        <f>IF(#REF!=2020,IF(Y478="OK",SUM($B478:B$661,$B$680:$B$690),0))</f>
        <v>#REF!</v>
      </c>
    </row>
    <row r="479" spans="1:26">
      <c r="A479" s="31">
        <v>38078</v>
      </c>
      <c r="B479" s="32">
        <v>5.0000000000000001E-3</v>
      </c>
      <c r="C479">
        <f t="shared" si="28"/>
        <v>4</v>
      </c>
      <c r="D479">
        <f t="shared" si="29"/>
        <v>4</v>
      </c>
      <c r="E479" t="str">
        <f t="shared" si="30"/>
        <v>Abril</v>
      </c>
      <c r="F479">
        <f t="shared" si="31"/>
        <v>2004</v>
      </c>
      <c r="G479" t="str">
        <f>IF(AND(MENU!$AD$18='Juros '!E479,MENU!$AE$19='Juros '!F479),"OK","NÃO OK")</f>
        <v>NÃO OK</v>
      </c>
      <c r="H479" s="37" t="b">
        <f>IF(MENU!$C$10=2027,IF(G479="OK",SUM(B479:$B$690),0))</f>
        <v>0</v>
      </c>
      <c r="I479" s="37" t="b">
        <f>IF(MENU!$C$10=2026,IF(G479="OK",SUM(B479:$B$690),0))</f>
        <v>0</v>
      </c>
      <c r="J479" s="37" t="b">
        <f>IF(MENU!$C$10=2025,IF(G479="OK",SUM(B479:$B$690),0))</f>
        <v>0</v>
      </c>
      <c r="K479" s="37" t="b">
        <f>IF(MENU!$C$10=2024,IF(G479="OK",SUM(B479:$B$690),0))</f>
        <v>0</v>
      </c>
      <c r="L479" s="37" t="b">
        <f>IF(MENU!$C$10=2023,IF(G479="OK",SUM(B479:$B$690),0))</f>
        <v>0</v>
      </c>
      <c r="M479" s="37" t="b">
        <f>IF(MENU!$C$10=2022,IF(G479="OK",SUM(B479:$B$685),0))</f>
        <v>0</v>
      </c>
      <c r="N479" s="37" t="b">
        <f>IF(MENU!$C$10=2021,IF(G479="OK",SUM(B479:$B$673),0))</f>
        <v>0</v>
      </c>
      <c r="O479" s="37" t="b">
        <f>IF(MENU!$C$10=2020,IF(G479="OK",SUM(B479:$B$661,$B$680:$B$690),0))</f>
        <v>0</v>
      </c>
      <c r="P479" s="37" t="b">
        <f>IF(MENU!$C$10=2019,IF(G479="OK",SUM(B479:$B$649,$B$668:$B$690),0))</f>
        <v>0</v>
      </c>
      <c r="Q479">
        <f>IF(MENU!$C$10=2018,IF(G479="OK",SUM(B479:$B$637,$B$656:$B$690),0))</f>
        <v>0</v>
      </c>
      <c r="S479" t="e">
        <f>IF(AND(#REF!='Juros '!E479,#REF!='Juros '!F479),"OK","NÃO OK")</f>
        <v>#REF!</v>
      </c>
      <c r="T479" s="37" t="e">
        <f>IF(#REF!=2020,IF(S479="OK",SUM(B479:$B$661,$B$680:$B$690),0))</f>
        <v>#REF!</v>
      </c>
      <c r="V479" t="e">
        <f>IF(AND(#REF!='Juros '!E479,#REF!='Juros '!F479),"OK","NÃO OK")</f>
        <v>#REF!</v>
      </c>
      <c r="W479" s="37" t="e">
        <f>IF(#REF!=2020,IF(V479="OK",SUM($B479:B$661,$B$680:$B$690),0))</f>
        <v>#REF!</v>
      </c>
      <c r="Y479" t="e">
        <f>IF(AND(#REF!='Juros '!E479,#REF!='Juros '!F479),"OK","NÃO OK")</f>
        <v>#REF!</v>
      </c>
      <c r="Z479" s="37" t="e">
        <f>IF(#REF!=2020,IF(Y479="OK",SUM($B479:B$661,$B$680:$B$690),0))</f>
        <v>#REF!</v>
      </c>
    </row>
    <row r="480" spans="1:26">
      <c r="A480" s="31">
        <v>38108</v>
      </c>
      <c r="B480" s="32">
        <v>5.0000000000000001E-3</v>
      </c>
      <c r="C480">
        <f t="shared" si="28"/>
        <v>5</v>
      </c>
      <c r="D480">
        <f t="shared" si="29"/>
        <v>5</v>
      </c>
      <c r="E480" t="str">
        <f t="shared" si="30"/>
        <v>Maio</v>
      </c>
      <c r="F480">
        <f t="shared" si="31"/>
        <v>2004</v>
      </c>
      <c r="G480" t="str">
        <f>IF(AND(MENU!$AD$18='Juros '!E480,MENU!$AE$19='Juros '!F480),"OK","NÃO OK")</f>
        <v>NÃO OK</v>
      </c>
      <c r="H480" s="37" t="b">
        <f>IF(MENU!$C$10=2027,IF(G480="OK",SUM(B480:$B$690),0))</f>
        <v>0</v>
      </c>
      <c r="I480" s="37" t="b">
        <f>IF(MENU!$C$10=2026,IF(G480="OK",SUM(B480:$B$690),0))</f>
        <v>0</v>
      </c>
      <c r="J480" s="37" t="b">
        <f>IF(MENU!$C$10=2025,IF(G480="OK",SUM(B480:$B$690),0))</f>
        <v>0</v>
      </c>
      <c r="K480" s="37" t="b">
        <f>IF(MENU!$C$10=2024,IF(G480="OK",SUM(B480:$B$690),0))</f>
        <v>0</v>
      </c>
      <c r="L480" s="37" t="b">
        <f>IF(MENU!$C$10=2023,IF(G480="OK",SUM(B480:$B$690),0))</f>
        <v>0</v>
      </c>
      <c r="M480" s="37" t="b">
        <f>IF(MENU!$C$10=2022,IF(G480="OK",SUM(B480:$B$685),0))</f>
        <v>0</v>
      </c>
      <c r="N480" s="37" t="b">
        <f>IF(MENU!$C$10=2021,IF(G480="OK",SUM(B480:$B$673),0))</f>
        <v>0</v>
      </c>
      <c r="O480" s="37" t="b">
        <f>IF(MENU!$C$10=2020,IF(G480="OK",SUM(B480:$B$661,$B$680:$B$690),0))</f>
        <v>0</v>
      </c>
      <c r="P480" s="37" t="b">
        <f>IF(MENU!$C$10=2019,IF(G480="OK",SUM(B480:$B$649,$B$668:$B$690),0))</f>
        <v>0</v>
      </c>
      <c r="Q480">
        <f>IF(MENU!$C$10=2018,IF(G480="OK",SUM(B480:$B$637,$B$656:$B$690),0))</f>
        <v>0</v>
      </c>
      <c r="S480" t="e">
        <f>IF(AND(#REF!='Juros '!E480,#REF!='Juros '!F480),"OK","NÃO OK")</f>
        <v>#REF!</v>
      </c>
      <c r="T480" s="37" t="e">
        <f>IF(#REF!=2020,IF(S480="OK",SUM(B480:$B$661,$B$680:$B$690),0))</f>
        <v>#REF!</v>
      </c>
      <c r="V480" t="e">
        <f>IF(AND(#REF!='Juros '!E480,#REF!='Juros '!F480),"OK","NÃO OK")</f>
        <v>#REF!</v>
      </c>
      <c r="W480" s="37" t="e">
        <f>IF(#REF!=2020,IF(V480="OK",SUM($B480:B$661,$B$680:$B$690),0))</f>
        <v>#REF!</v>
      </c>
      <c r="Y480" t="e">
        <f>IF(AND(#REF!='Juros '!E480,#REF!='Juros '!F480),"OK","NÃO OK")</f>
        <v>#REF!</v>
      </c>
      <c r="Z480" s="37" t="e">
        <f>IF(#REF!=2020,IF(Y480="OK",SUM($B480:B$661,$B$680:$B$690),0))</f>
        <v>#REF!</v>
      </c>
    </row>
    <row r="481" spans="1:26">
      <c r="A481" s="31">
        <v>38139</v>
      </c>
      <c r="B481" s="32">
        <v>5.0000000000000001E-3</v>
      </c>
      <c r="C481">
        <f t="shared" si="28"/>
        <v>6</v>
      </c>
      <c r="D481">
        <f t="shared" si="29"/>
        <v>6</v>
      </c>
      <c r="E481" t="str">
        <f t="shared" si="30"/>
        <v>Junho</v>
      </c>
      <c r="F481">
        <f t="shared" si="31"/>
        <v>2004</v>
      </c>
      <c r="G481" t="str">
        <f>IF(AND(MENU!$AD$18='Juros '!E481,MENU!$AE$19='Juros '!F481),"OK","NÃO OK")</f>
        <v>NÃO OK</v>
      </c>
      <c r="H481" s="37" t="b">
        <f>IF(MENU!$C$10=2027,IF(G481="OK",SUM(B481:$B$690),0))</f>
        <v>0</v>
      </c>
      <c r="I481" s="37" t="b">
        <f>IF(MENU!$C$10=2026,IF(G481="OK",SUM(B481:$B$690),0))</f>
        <v>0</v>
      </c>
      <c r="J481" s="37" t="b">
        <f>IF(MENU!$C$10=2025,IF(G481="OK",SUM(B481:$B$690),0))</f>
        <v>0</v>
      </c>
      <c r="K481" s="37" t="b">
        <f>IF(MENU!$C$10=2024,IF(G481="OK",SUM(B481:$B$690),0))</f>
        <v>0</v>
      </c>
      <c r="L481" s="37" t="b">
        <f>IF(MENU!$C$10=2023,IF(G481="OK",SUM(B481:$B$690),0))</f>
        <v>0</v>
      </c>
      <c r="M481" s="37" t="b">
        <f>IF(MENU!$C$10=2022,IF(G481="OK",SUM(B481:$B$685),0))</f>
        <v>0</v>
      </c>
      <c r="N481" s="37" t="b">
        <f>IF(MENU!$C$10=2021,IF(G481="OK",SUM(B481:$B$673),0))</f>
        <v>0</v>
      </c>
      <c r="O481" s="37" t="b">
        <f>IF(MENU!$C$10=2020,IF(G481="OK",SUM(B481:$B$661,$B$680:$B$690),0))</f>
        <v>0</v>
      </c>
      <c r="P481" s="37" t="b">
        <f>IF(MENU!$C$10=2019,IF(G481="OK",SUM(B481:$B$649,$B$668:$B$690),0))</f>
        <v>0</v>
      </c>
      <c r="Q481">
        <f>IF(MENU!$C$10=2018,IF(G481="OK",SUM(B481:$B$637,$B$656:$B$690),0))</f>
        <v>0</v>
      </c>
      <c r="S481" t="e">
        <f>IF(AND(#REF!='Juros '!E481,#REF!='Juros '!F481),"OK","NÃO OK")</f>
        <v>#REF!</v>
      </c>
      <c r="T481" s="37" t="e">
        <f>IF(#REF!=2020,IF(S481="OK",SUM(B481:$B$661,$B$680:$B$690),0))</f>
        <v>#REF!</v>
      </c>
      <c r="V481" t="e">
        <f>IF(AND(#REF!='Juros '!E481,#REF!='Juros '!F481),"OK","NÃO OK")</f>
        <v>#REF!</v>
      </c>
      <c r="W481" s="37" t="e">
        <f>IF(#REF!=2020,IF(V481="OK",SUM($B481:B$661,$B$680:$B$690),0))</f>
        <v>#REF!</v>
      </c>
      <c r="Y481" t="e">
        <f>IF(AND(#REF!='Juros '!E481,#REF!='Juros '!F481),"OK","NÃO OK")</f>
        <v>#REF!</v>
      </c>
      <c r="Z481" s="37" t="e">
        <f>IF(#REF!=2020,IF(Y481="OK",SUM($B481:B$661,$B$680:$B$690),0))</f>
        <v>#REF!</v>
      </c>
    </row>
    <row r="482" spans="1:26">
      <c r="A482" s="31">
        <v>38169</v>
      </c>
      <c r="B482" s="32">
        <v>5.0000000000000001E-3</v>
      </c>
      <c r="C482">
        <f t="shared" si="28"/>
        <v>7</v>
      </c>
      <c r="D482">
        <f t="shared" si="29"/>
        <v>7</v>
      </c>
      <c r="E482" t="str">
        <f t="shared" si="30"/>
        <v>Julho</v>
      </c>
      <c r="F482">
        <f t="shared" si="31"/>
        <v>2004</v>
      </c>
      <c r="G482" t="str">
        <f>IF(AND(MENU!$AD$18='Juros '!E482,MENU!$AE$19='Juros '!F482),"OK","NÃO OK")</f>
        <v>NÃO OK</v>
      </c>
      <c r="H482" s="37" t="b">
        <f>IF(MENU!$C$10=2027,IF(G482="OK",SUM(B482:$B$690),0))</f>
        <v>0</v>
      </c>
      <c r="I482" s="37" t="b">
        <f>IF(MENU!$C$10=2026,IF(G482="OK",SUM(B482:$B$690),0))</f>
        <v>0</v>
      </c>
      <c r="J482" s="37" t="b">
        <f>IF(MENU!$C$10=2025,IF(G482="OK",SUM(B482:$B$690),0))</f>
        <v>0</v>
      </c>
      <c r="K482" s="37" t="b">
        <f>IF(MENU!$C$10=2024,IF(G482="OK",SUM(B482:$B$690),0))</f>
        <v>0</v>
      </c>
      <c r="L482" s="37" t="b">
        <f>IF(MENU!$C$10=2023,IF(G482="OK",SUM(B482:$B$690),0))</f>
        <v>0</v>
      </c>
      <c r="M482" s="37" t="b">
        <f>IF(MENU!$C$10=2022,IF(G482="OK",SUM(B482:$B$685),0))</f>
        <v>0</v>
      </c>
      <c r="N482" s="37" t="b">
        <f>IF(MENU!$C$10=2021,IF(G482="OK",SUM(B482:$B$673),0))</f>
        <v>0</v>
      </c>
      <c r="O482" s="37" t="b">
        <f>IF(MENU!$C$10=2020,IF(G482="OK",SUM(B482:$B$661,$B$680:$B$690),0))</f>
        <v>0</v>
      </c>
      <c r="P482" s="37" t="b">
        <f>IF(MENU!$C$10=2019,IF(G482="OK",SUM(B482:$B$649,$B$668:$B$690),0))</f>
        <v>0</v>
      </c>
      <c r="Q482">
        <f>IF(MENU!$C$10=2018,IF(G482="OK",SUM(B482:$B$637,$B$656:$B$690),0))</f>
        <v>0</v>
      </c>
      <c r="S482" t="e">
        <f>IF(AND(#REF!='Juros '!E482,#REF!='Juros '!F482),"OK","NÃO OK")</f>
        <v>#REF!</v>
      </c>
      <c r="T482" s="37" t="e">
        <f>IF(#REF!=2020,IF(S482="OK",SUM(B482:$B$661,$B$680:$B$690),0))</f>
        <v>#REF!</v>
      </c>
      <c r="V482" t="e">
        <f>IF(AND(#REF!='Juros '!E482,#REF!='Juros '!F482),"OK","NÃO OK")</f>
        <v>#REF!</v>
      </c>
      <c r="W482" s="37" t="e">
        <f>IF(#REF!=2020,IF(V482="OK",SUM($B482:B$661,$B$680:$B$690),0))</f>
        <v>#REF!</v>
      </c>
      <c r="Y482" t="e">
        <f>IF(AND(#REF!='Juros '!E482,#REF!='Juros '!F482),"OK","NÃO OK")</f>
        <v>#REF!</v>
      </c>
      <c r="Z482" s="37" t="e">
        <f>IF(#REF!=2020,IF(Y482="OK",SUM($B482:B$661,$B$680:$B$690),0))</f>
        <v>#REF!</v>
      </c>
    </row>
    <row r="483" spans="1:26">
      <c r="A483" s="31">
        <v>38200</v>
      </c>
      <c r="B483" s="32">
        <v>5.0000000000000001E-3</v>
      </c>
      <c r="C483">
        <f t="shared" si="28"/>
        <v>8</v>
      </c>
      <c r="D483">
        <f t="shared" si="29"/>
        <v>8</v>
      </c>
      <c r="E483" t="str">
        <f t="shared" si="30"/>
        <v>Agosto</v>
      </c>
      <c r="F483">
        <f t="shared" si="31"/>
        <v>2004</v>
      </c>
      <c r="G483" t="str">
        <f>IF(AND(MENU!$AD$18='Juros '!E483,MENU!$AE$19='Juros '!F483),"OK","NÃO OK")</f>
        <v>NÃO OK</v>
      </c>
      <c r="H483" s="37" t="b">
        <f>IF(MENU!$C$10=2027,IF(G483="OK",SUM(B483:$B$690),0))</f>
        <v>0</v>
      </c>
      <c r="I483" s="37" t="b">
        <f>IF(MENU!$C$10=2026,IF(G483="OK",SUM(B483:$B$690),0))</f>
        <v>0</v>
      </c>
      <c r="J483" s="37" t="b">
        <f>IF(MENU!$C$10=2025,IF(G483="OK",SUM(B483:$B$690),0))</f>
        <v>0</v>
      </c>
      <c r="K483" s="37" t="b">
        <f>IF(MENU!$C$10=2024,IF(G483="OK",SUM(B483:$B$690),0))</f>
        <v>0</v>
      </c>
      <c r="L483" s="37" t="b">
        <f>IF(MENU!$C$10=2023,IF(G483="OK",SUM(B483:$B$690),0))</f>
        <v>0</v>
      </c>
      <c r="M483" s="37" t="b">
        <f>IF(MENU!$C$10=2022,IF(G483="OK",SUM(B483:$B$685),0))</f>
        <v>0</v>
      </c>
      <c r="N483" s="37" t="b">
        <f>IF(MENU!$C$10=2021,IF(G483="OK",SUM(B483:$B$673),0))</f>
        <v>0</v>
      </c>
      <c r="O483" s="37" t="b">
        <f>IF(MENU!$C$10=2020,IF(G483="OK",SUM(B483:$B$661,$B$680:$B$690),0))</f>
        <v>0</v>
      </c>
      <c r="P483" s="37" t="b">
        <f>IF(MENU!$C$10=2019,IF(G483="OK",SUM(B483:$B$649,$B$668:$B$690),0))</f>
        <v>0</v>
      </c>
      <c r="Q483">
        <f>IF(MENU!$C$10=2018,IF(G483="OK",SUM(B483:$B$637,$B$656:$B$690),0))</f>
        <v>0</v>
      </c>
      <c r="S483" t="e">
        <f>IF(AND(#REF!='Juros '!E483,#REF!='Juros '!F483),"OK","NÃO OK")</f>
        <v>#REF!</v>
      </c>
      <c r="T483" s="37" t="e">
        <f>IF(#REF!=2020,IF(S483="OK",SUM(B483:$B$661,$B$680:$B$690),0))</f>
        <v>#REF!</v>
      </c>
      <c r="V483" t="e">
        <f>IF(AND(#REF!='Juros '!E483,#REF!='Juros '!F483),"OK","NÃO OK")</f>
        <v>#REF!</v>
      </c>
      <c r="W483" s="37" t="e">
        <f>IF(#REF!=2020,IF(V483="OK",SUM($B483:B$661,$B$680:$B$690),0))</f>
        <v>#REF!</v>
      </c>
      <c r="Y483" t="e">
        <f>IF(AND(#REF!='Juros '!E483,#REF!='Juros '!F483),"OK","NÃO OK")</f>
        <v>#REF!</v>
      </c>
      <c r="Z483" s="37" t="e">
        <f>IF(#REF!=2020,IF(Y483="OK",SUM($B483:B$661,$B$680:$B$690),0))</f>
        <v>#REF!</v>
      </c>
    </row>
    <row r="484" spans="1:26">
      <c r="A484" s="31">
        <v>38231</v>
      </c>
      <c r="B484" s="32">
        <v>5.0000000000000001E-3</v>
      </c>
      <c r="C484">
        <f t="shared" si="28"/>
        <v>9</v>
      </c>
      <c r="D484">
        <f t="shared" si="29"/>
        <v>9</v>
      </c>
      <c r="E484" t="str">
        <f t="shared" si="30"/>
        <v>Setembro</v>
      </c>
      <c r="F484">
        <f t="shared" si="31"/>
        <v>2004</v>
      </c>
      <c r="G484" t="str">
        <f>IF(AND(MENU!$AD$18='Juros '!E484,MENU!$AE$19='Juros '!F484),"OK","NÃO OK")</f>
        <v>NÃO OK</v>
      </c>
      <c r="H484" s="37" t="b">
        <f>IF(MENU!$C$10=2027,IF(G484="OK",SUM(B484:$B$690),0))</f>
        <v>0</v>
      </c>
      <c r="I484" s="37" t="b">
        <f>IF(MENU!$C$10=2026,IF(G484="OK",SUM(B484:$B$690),0))</f>
        <v>0</v>
      </c>
      <c r="J484" s="37" t="b">
        <f>IF(MENU!$C$10=2025,IF(G484="OK",SUM(B484:$B$690),0))</f>
        <v>0</v>
      </c>
      <c r="K484" s="37" t="b">
        <f>IF(MENU!$C$10=2024,IF(G484="OK",SUM(B484:$B$690),0))</f>
        <v>0</v>
      </c>
      <c r="L484" s="37" t="b">
        <f>IF(MENU!$C$10=2023,IF(G484="OK",SUM(B484:$B$690),0))</f>
        <v>0</v>
      </c>
      <c r="M484" s="37" t="b">
        <f>IF(MENU!$C$10=2022,IF(G484="OK",SUM(B484:$B$685),0))</f>
        <v>0</v>
      </c>
      <c r="N484" s="37" t="b">
        <f>IF(MENU!$C$10=2021,IF(G484="OK",SUM(B484:$B$673),0))</f>
        <v>0</v>
      </c>
      <c r="O484" s="37" t="b">
        <f>IF(MENU!$C$10=2020,IF(G484="OK",SUM(B484:$B$661,$B$680:$B$690),0))</f>
        <v>0</v>
      </c>
      <c r="P484" s="37" t="b">
        <f>IF(MENU!$C$10=2019,IF(G484="OK",SUM(B484:$B$649,$B$668:$B$690),0))</f>
        <v>0</v>
      </c>
      <c r="Q484">
        <f>IF(MENU!$C$10=2018,IF(G484="OK",SUM(B484:$B$637,$B$656:$B$690),0))</f>
        <v>0</v>
      </c>
      <c r="S484" t="e">
        <f>IF(AND(#REF!='Juros '!E484,#REF!='Juros '!F484),"OK","NÃO OK")</f>
        <v>#REF!</v>
      </c>
      <c r="T484" s="37" t="e">
        <f>IF(#REF!=2020,IF(S484="OK",SUM(B484:$B$661,$B$680:$B$690),0))</f>
        <v>#REF!</v>
      </c>
      <c r="V484" t="e">
        <f>IF(AND(#REF!='Juros '!E484,#REF!='Juros '!F484),"OK","NÃO OK")</f>
        <v>#REF!</v>
      </c>
      <c r="W484" s="37" t="e">
        <f>IF(#REF!=2020,IF(V484="OK",SUM($B484:B$661,$B$680:$B$690),0))</f>
        <v>#REF!</v>
      </c>
      <c r="Y484" t="e">
        <f>IF(AND(#REF!='Juros '!E484,#REF!='Juros '!F484),"OK","NÃO OK")</f>
        <v>#REF!</v>
      </c>
      <c r="Z484" s="37" t="e">
        <f>IF(#REF!=2020,IF(Y484="OK",SUM($B484:B$661,$B$680:$B$690),0))</f>
        <v>#REF!</v>
      </c>
    </row>
    <row r="485" spans="1:26">
      <c r="A485" s="31">
        <v>38261</v>
      </c>
      <c r="B485" s="32">
        <v>5.0000000000000001E-3</v>
      </c>
      <c r="C485">
        <f t="shared" si="28"/>
        <v>10</v>
      </c>
      <c r="D485">
        <f t="shared" si="29"/>
        <v>10</v>
      </c>
      <c r="E485" t="str">
        <f t="shared" si="30"/>
        <v>Outubro</v>
      </c>
      <c r="F485">
        <f t="shared" si="31"/>
        <v>2004</v>
      </c>
      <c r="G485" t="str">
        <f>IF(AND(MENU!$AD$18='Juros '!E485,MENU!$AE$19='Juros '!F485),"OK","NÃO OK")</f>
        <v>NÃO OK</v>
      </c>
      <c r="H485" s="37" t="b">
        <f>IF(MENU!$C$10=2027,IF(G485="OK",SUM(B485:$B$690),0))</f>
        <v>0</v>
      </c>
      <c r="I485" s="37" t="b">
        <f>IF(MENU!$C$10=2026,IF(G485="OK",SUM(B485:$B$690),0))</f>
        <v>0</v>
      </c>
      <c r="J485" s="37" t="b">
        <f>IF(MENU!$C$10=2025,IF(G485="OK",SUM(B485:$B$690),0))</f>
        <v>0</v>
      </c>
      <c r="K485" s="37" t="b">
        <f>IF(MENU!$C$10=2024,IF(G485="OK",SUM(B485:$B$690),0))</f>
        <v>0</v>
      </c>
      <c r="L485" s="37" t="b">
        <f>IF(MENU!$C$10=2023,IF(G485="OK",SUM(B485:$B$690),0))</f>
        <v>0</v>
      </c>
      <c r="M485" s="37" t="b">
        <f>IF(MENU!$C$10=2022,IF(G485="OK",SUM(B485:$B$685),0))</f>
        <v>0</v>
      </c>
      <c r="N485" s="37" t="b">
        <f>IF(MENU!$C$10=2021,IF(G485="OK",SUM(B485:$B$673),0))</f>
        <v>0</v>
      </c>
      <c r="O485" s="37" t="b">
        <f>IF(MENU!$C$10=2020,IF(G485="OK",SUM(B485:$B$661,$B$680:$B$690),0))</f>
        <v>0</v>
      </c>
      <c r="P485" s="37" t="b">
        <f>IF(MENU!$C$10=2019,IF(G485="OK",SUM(B485:$B$649,$B$668:$B$690),0))</f>
        <v>0</v>
      </c>
      <c r="Q485">
        <f>IF(MENU!$C$10=2018,IF(G485="OK",SUM(B485:$B$637,$B$656:$B$690),0))</f>
        <v>0</v>
      </c>
      <c r="S485" t="e">
        <f>IF(AND(#REF!='Juros '!E485,#REF!='Juros '!F485),"OK","NÃO OK")</f>
        <v>#REF!</v>
      </c>
      <c r="T485" s="37" t="e">
        <f>IF(#REF!=2020,IF(S485="OK",SUM(B485:$B$661,$B$680:$B$690),0))</f>
        <v>#REF!</v>
      </c>
      <c r="V485" t="e">
        <f>IF(AND(#REF!='Juros '!E485,#REF!='Juros '!F485),"OK","NÃO OK")</f>
        <v>#REF!</v>
      </c>
      <c r="W485" s="37" t="e">
        <f>IF(#REF!=2020,IF(V485="OK",SUM($B485:B$661,$B$680:$B$690),0))</f>
        <v>#REF!</v>
      </c>
      <c r="Y485" t="e">
        <f>IF(AND(#REF!='Juros '!E485,#REF!='Juros '!F485),"OK","NÃO OK")</f>
        <v>#REF!</v>
      </c>
      <c r="Z485" s="37" t="e">
        <f>IF(#REF!=2020,IF(Y485="OK",SUM($B485:B$661,$B$680:$B$690),0))</f>
        <v>#REF!</v>
      </c>
    </row>
    <row r="486" spans="1:26">
      <c r="A486" s="31">
        <v>38292</v>
      </c>
      <c r="B486" s="32">
        <v>5.0000000000000001E-3</v>
      </c>
      <c r="C486">
        <f t="shared" si="28"/>
        <v>11</v>
      </c>
      <c r="D486">
        <f t="shared" si="29"/>
        <v>11</v>
      </c>
      <c r="E486" t="str">
        <f t="shared" si="30"/>
        <v>Novembro</v>
      </c>
      <c r="F486">
        <f t="shared" si="31"/>
        <v>2004</v>
      </c>
      <c r="G486" t="str">
        <f>IF(AND(MENU!$AD$18='Juros '!E486,MENU!$AE$19='Juros '!F486),"OK","NÃO OK")</f>
        <v>NÃO OK</v>
      </c>
      <c r="H486" s="37" t="b">
        <f>IF(MENU!$C$10=2027,IF(G486="OK",SUM(B486:$B$690),0))</f>
        <v>0</v>
      </c>
      <c r="I486" s="37" t="b">
        <f>IF(MENU!$C$10=2026,IF(G486="OK",SUM(B486:$B$690),0))</f>
        <v>0</v>
      </c>
      <c r="J486" s="37" t="b">
        <f>IF(MENU!$C$10=2025,IF(G486="OK",SUM(B486:$B$690),0))</f>
        <v>0</v>
      </c>
      <c r="K486" s="37" t="b">
        <f>IF(MENU!$C$10=2024,IF(G486="OK",SUM(B486:$B$690),0))</f>
        <v>0</v>
      </c>
      <c r="L486" s="37" t="b">
        <f>IF(MENU!$C$10=2023,IF(G486="OK",SUM(B486:$B$690),0))</f>
        <v>0</v>
      </c>
      <c r="M486" s="37" t="b">
        <f>IF(MENU!$C$10=2022,IF(G486="OK",SUM(B486:$B$685),0))</f>
        <v>0</v>
      </c>
      <c r="N486" s="37" t="b">
        <f>IF(MENU!$C$10=2021,IF(G486="OK",SUM(B486:$B$673),0))</f>
        <v>0</v>
      </c>
      <c r="O486" s="37" t="b">
        <f>IF(MENU!$C$10=2020,IF(G486="OK",SUM(B486:$B$661,$B$680:$B$690),0))</f>
        <v>0</v>
      </c>
      <c r="P486" s="37" t="b">
        <f>IF(MENU!$C$10=2019,IF(G486="OK",SUM(B486:$B$649,$B$668:$B$690),0))</f>
        <v>0</v>
      </c>
      <c r="Q486">
        <f>IF(MENU!$C$10=2018,IF(G486="OK",SUM(B486:$B$637,$B$656:$B$690),0))</f>
        <v>0</v>
      </c>
      <c r="S486" t="e">
        <f>IF(AND(#REF!='Juros '!E486,#REF!='Juros '!F486),"OK","NÃO OK")</f>
        <v>#REF!</v>
      </c>
      <c r="T486" s="37" t="e">
        <f>IF(#REF!=2020,IF(S486="OK",SUM(B486:$B$661,$B$680:$B$690),0))</f>
        <v>#REF!</v>
      </c>
      <c r="V486" t="e">
        <f>IF(AND(#REF!='Juros '!E486,#REF!='Juros '!F486),"OK","NÃO OK")</f>
        <v>#REF!</v>
      </c>
      <c r="W486" s="37" t="e">
        <f>IF(#REF!=2020,IF(V486="OK",SUM($B486:B$661,$B$680:$B$690),0))</f>
        <v>#REF!</v>
      </c>
      <c r="Y486" t="e">
        <f>IF(AND(#REF!='Juros '!E486,#REF!='Juros '!F486),"OK","NÃO OK")</f>
        <v>#REF!</v>
      </c>
      <c r="Z486" s="37" t="e">
        <f>IF(#REF!=2020,IF(Y486="OK",SUM($B486:B$661,$B$680:$B$690),0))</f>
        <v>#REF!</v>
      </c>
    </row>
    <row r="487" spans="1:26">
      <c r="A487" s="31">
        <v>38322</v>
      </c>
      <c r="B487" s="32">
        <v>5.0000000000000001E-3</v>
      </c>
      <c r="C487">
        <f t="shared" si="28"/>
        <v>12</v>
      </c>
      <c r="D487">
        <f t="shared" si="29"/>
        <v>12</v>
      </c>
      <c r="E487" t="str">
        <f t="shared" si="30"/>
        <v>Dezembro</v>
      </c>
      <c r="F487">
        <f t="shared" si="31"/>
        <v>2004</v>
      </c>
      <c r="G487" t="str">
        <f>IF(AND(MENU!$AD$18='Juros '!E487,MENU!$AE$19='Juros '!F487),"OK","NÃO OK")</f>
        <v>NÃO OK</v>
      </c>
      <c r="H487" s="37" t="b">
        <f>IF(MENU!$C$10=2027,IF(G487="OK",SUM(B487:$B$690),0))</f>
        <v>0</v>
      </c>
      <c r="I487" s="37" t="b">
        <f>IF(MENU!$C$10=2026,IF(G487="OK",SUM(B487:$B$690),0))</f>
        <v>0</v>
      </c>
      <c r="J487" s="37" t="b">
        <f>IF(MENU!$C$10=2025,IF(G487="OK",SUM(B487:$B$690),0))</f>
        <v>0</v>
      </c>
      <c r="K487" s="37" t="b">
        <f>IF(MENU!$C$10=2024,IF(G487="OK",SUM(B487:$B$690),0))</f>
        <v>0</v>
      </c>
      <c r="L487" s="37" t="b">
        <f>IF(MENU!$C$10=2023,IF(G487="OK",SUM(B487:$B$690),0))</f>
        <v>0</v>
      </c>
      <c r="M487" s="37" t="b">
        <f>IF(MENU!$C$10=2022,IF(G487="OK",SUM(B487:$B$685),0))</f>
        <v>0</v>
      </c>
      <c r="N487" s="37" t="b">
        <f>IF(MENU!$C$10=2021,IF(G487="OK",SUM(B487:$B$673),0))</f>
        <v>0</v>
      </c>
      <c r="O487" s="37" t="b">
        <f>IF(MENU!$C$10=2020,IF(G487="OK",SUM(B487:$B$661,$B$680:$B$690),0))</f>
        <v>0</v>
      </c>
      <c r="P487" s="37" t="b">
        <f>IF(MENU!$C$10=2019,IF(G487="OK",SUM(B487:$B$649,$B$668:$B$690),0))</f>
        <v>0</v>
      </c>
      <c r="Q487">
        <f>IF(MENU!$C$10=2018,IF(G487="OK",SUM(B487:$B$637,$B$656:$B$690),0))</f>
        <v>0</v>
      </c>
      <c r="S487" t="e">
        <f>IF(AND(#REF!='Juros '!E487,#REF!='Juros '!F487),"OK","NÃO OK")</f>
        <v>#REF!</v>
      </c>
      <c r="T487" s="37" t="e">
        <f>IF(#REF!=2020,IF(S487="OK",SUM(B487:$B$661,$B$680:$B$690),0))</f>
        <v>#REF!</v>
      </c>
      <c r="V487" t="e">
        <f>IF(AND(#REF!='Juros '!E487,#REF!='Juros '!F487),"OK","NÃO OK")</f>
        <v>#REF!</v>
      </c>
      <c r="W487" s="37" t="e">
        <f>IF(#REF!=2020,IF(V487="OK",SUM($B487:B$661,$B$680:$B$690),0))</f>
        <v>#REF!</v>
      </c>
      <c r="Y487" t="e">
        <f>IF(AND(#REF!='Juros '!E487,#REF!='Juros '!F487),"OK","NÃO OK")</f>
        <v>#REF!</v>
      </c>
      <c r="Z487" s="37" t="e">
        <f>IF(#REF!=2020,IF(Y487="OK",SUM($B487:B$661,$B$680:$B$690),0))</f>
        <v>#REF!</v>
      </c>
    </row>
    <row r="488" spans="1:26">
      <c r="A488" s="31">
        <v>38353</v>
      </c>
      <c r="B488" s="32">
        <v>5.0000000000000001E-3</v>
      </c>
      <c r="C488">
        <f t="shared" si="28"/>
        <v>1</v>
      </c>
      <c r="D488">
        <f t="shared" si="29"/>
        <v>1</v>
      </c>
      <c r="E488" t="str">
        <f t="shared" si="30"/>
        <v>Janeiro</v>
      </c>
      <c r="F488">
        <f t="shared" si="31"/>
        <v>2005</v>
      </c>
      <c r="G488" t="str">
        <f>IF(AND(MENU!$AD$18='Juros '!E488,MENU!$AE$19='Juros '!F488),"OK","NÃO OK")</f>
        <v>NÃO OK</v>
      </c>
      <c r="H488" s="37" t="b">
        <f>IF(MENU!$C$10=2027,IF(G488="OK",SUM(B488:$B$690),0))</f>
        <v>0</v>
      </c>
      <c r="I488" s="37" t="b">
        <f>IF(MENU!$C$10=2026,IF(G488="OK",SUM(B488:$B$690),0))</f>
        <v>0</v>
      </c>
      <c r="J488" s="37" t="b">
        <f>IF(MENU!$C$10=2025,IF(G488="OK",SUM(B488:$B$690),0))</f>
        <v>0</v>
      </c>
      <c r="K488" s="37" t="b">
        <f>IF(MENU!$C$10=2024,IF(G488="OK",SUM(B488:$B$690),0))</f>
        <v>0</v>
      </c>
      <c r="L488" s="37" t="b">
        <f>IF(MENU!$C$10=2023,IF(G488="OK",SUM(B488:$B$690),0))</f>
        <v>0</v>
      </c>
      <c r="M488" s="37" t="b">
        <f>IF(MENU!$C$10=2022,IF(G488="OK",SUM(B488:$B$685),0))</f>
        <v>0</v>
      </c>
      <c r="N488" s="37" t="b">
        <f>IF(MENU!$C$10=2021,IF(G488="OK",SUM(B488:$B$673),0))</f>
        <v>0</v>
      </c>
      <c r="O488" s="37" t="b">
        <f>IF(MENU!$C$10=2020,IF(G488="OK",SUM(B488:$B$661,$B$680:$B$690),0))</f>
        <v>0</v>
      </c>
      <c r="P488" s="37" t="b">
        <f>IF(MENU!$C$10=2019,IF(G488="OK",SUM(B488:$B$649,$B$668:$B$690),0))</f>
        <v>0</v>
      </c>
      <c r="Q488">
        <f>IF(MENU!$C$10=2018,IF(G488="OK",SUM(B488:$B$637,$B$656:$B$690),0))</f>
        <v>0</v>
      </c>
      <c r="S488" t="e">
        <f>IF(AND(#REF!='Juros '!E488,#REF!='Juros '!F488),"OK","NÃO OK")</f>
        <v>#REF!</v>
      </c>
      <c r="T488" s="37" t="e">
        <f>IF(#REF!=2020,IF(S488="OK",SUM(B488:$B$661,$B$680:$B$690),0))</f>
        <v>#REF!</v>
      </c>
      <c r="V488" t="e">
        <f>IF(AND(#REF!='Juros '!E488,#REF!='Juros '!F488),"OK","NÃO OK")</f>
        <v>#REF!</v>
      </c>
      <c r="W488" s="37" t="e">
        <f>IF(#REF!=2020,IF(V488="OK",SUM($B488:B$661,$B$680:$B$690),0))</f>
        <v>#REF!</v>
      </c>
      <c r="Y488" t="e">
        <f>IF(AND(#REF!='Juros '!E488,#REF!='Juros '!F488),"OK","NÃO OK")</f>
        <v>#REF!</v>
      </c>
      <c r="Z488" s="37" t="e">
        <f>IF(#REF!=2020,IF(Y488="OK",SUM($B488:B$661,$B$680:$B$690),0))</f>
        <v>#REF!</v>
      </c>
    </row>
    <row r="489" spans="1:26">
      <c r="A489" s="31">
        <v>38384</v>
      </c>
      <c r="B489" s="32">
        <v>5.0000000000000001E-3</v>
      </c>
      <c r="C489">
        <f t="shared" si="28"/>
        <v>2</v>
      </c>
      <c r="D489">
        <f t="shared" si="29"/>
        <v>2</v>
      </c>
      <c r="E489" t="str">
        <f t="shared" si="30"/>
        <v>Fevereiro</v>
      </c>
      <c r="F489">
        <f t="shared" si="31"/>
        <v>2005</v>
      </c>
      <c r="G489" t="str">
        <f>IF(AND(MENU!$AD$18='Juros '!E489,MENU!$AE$19='Juros '!F489),"OK","NÃO OK")</f>
        <v>NÃO OK</v>
      </c>
      <c r="H489" s="37" t="b">
        <f>IF(MENU!$C$10=2027,IF(G489="OK",SUM(B489:$B$690),0))</f>
        <v>0</v>
      </c>
      <c r="I489" s="37" t="b">
        <f>IF(MENU!$C$10=2026,IF(G489="OK",SUM(B489:$B$690),0))</f>
        <v>0</v>
      </c>
      <c r="J489" s="37" t="b">
        <f>IF(MENU!$C$10=2025,IF(G489="OK",SUM(B489:$B$690),0))</f>
        <v>0</v>
      </c>
      <c r="K489" s="37" t="b">
        <f>IF(MENU!$C$10=2024,IF(G489="OK",SUM(B489:$B$690),0))</f>
        <v>0</v>
      </c>
      <c r="L489" s="37" t="b">
        <f>IF(MENU!$C$10=2023,IF(G489="OK",SUM(B489:$B$690),0))</f>
        <v>0</v>
      </c>
      <c r="M489" s="37" t="b">
        <f>IF(MENU!$C$10=2022,IF(G489="OK",SUM(B489:$B$685),0))</f>
        <v>0</v>
      </c>
      <c r="N489" s="37" t="b">
        <f>IF(MENU!$C$10=2021,IF(G489="OK",SUM(B489:$B$673),0))</f>
        <v>0</v>
      </c>
      <c r="O489" s="37" t="b">
        <f>IF(MENU!$C$10=2020,IF(G489="OK",SUM(B489:$B$661,$B$680:$B$690),0))</f>
        <v>0</v>
      </c>
      <c r="P489" s="37" t="b">
        <f>IF(MENU!$C$10=2019,IF(G489="OK",SUM(B489:$B$649,$B$668:$B$690),0))</f>
        <v>0</v>
      </c>
      <c r="Q489">
        <f>IF(MENU!$C$10=2018,IF(G489="OK",SUM(B489:$B$637,$B$656:$B$690),0))</f>
        <v>0</v>
      </c>
      <c r="S489" t="e">
        <f>IF(AND(#REF!='Juros '!E489,#REF!='Juros '!F489),"OK","NÃO OK")</f>
        <v>#REF!</v>
      </c>
      <c r="T489" s="37" t="e">
        <f>IF(#REF!=2020,IF(S489="OK",SUM(B489:$B$661,$B$680:$B$690),0))</f>
        <v>#REF!</v>
      </c>
      <c r="V489" t="e">
        <f>IF(AND(#REF!='Juros '!E489,#REF!='Juros '!F489),"OK","NÃO OK")</f>
        <v>#REF!</v>
      </c>
      <c r="W489" s="37" t="e">
        <f>IF(#REF!=2020,IF(V489="OK",SUM($B489:B$661,$B$680:$B$690),0))</f>
        <v>#REF!</v>
      </c>
      <c r="Y489" t="e">
        <f>IF(AND(#REF!='Juros '!E489,#REF!='Juros '!F489),"OK","NÃO OK")</f>
        <v>#REF!</v>
      </c>
      <c r="Z489" s="37" t="e">
        <f>IF(#REF!=2020,IF(Y489="OK",SUM($B489:B$661,$B$680:$B$690),0))</f>
        <v>#REF!</v>
      </c>
    </row>
    <row r="490" spans="1:26">
      <c r="A490" s="31">
        <v>38412</v>
      </c>
      <c r="B490" s="32">
        <v>5.0000000000000001E-3</v>
      </c>
      <c r="C490">
        <f t="shared" si="28"/>
        <v>3</v>
      </c>
      <c r="D490">
        <f t="shared" si="29"/>
        <v>3</v>
      </c>
      <c r="E490" t="str">
        <f t="shared" si="30"/>
        <v>Março</v>
      </c>
      <c r="F490">
        <f t="shared" si="31"/>
        <v>2005</v>
      </c>
      <c r="G490" t="str">
        <f>IF(AND(MENU!$AD$18='Juros '!E490,MENU!$AE$19='Juros '!F490),"OK","NÃO OK")</f>
        <v>NÃO OK</v>
      </c>
      <c r="H490" s="37" t="b">
        <f>IF(MENU!$C$10=2027,IF(G490="OK",SUM(B490:$B$690),0))</f>
        <v>0</v>
      </c>
      <c r="I490" s="37" t="b">
        <f>IF(MENU!$C$10=2026,IF(G490="OK",SUM(B490:$B$690),0))</f>
        <v>0</v>
      </c>
      <c r="J490" s="37" t="b">
        <f>IF(MENU!$C$10=2025,IF(G490="OK",SUM(B490:$B$690),0))</f>
        <v>0</v>
      </c>
      <c r="K490" s="37" t="b">
        <f>IF(MENU!$C$10=2024,IF(G490="OK",SUM(B490:$B$690),0))</f>
        <v>0</v>
      </c>
      <c r="L490" s="37" t="b">
        <f>IF(MENU!$C$10=2023,IF(G490="OK",SUM(B490:$B$690),0))</f>
        <v>0</v>
      </c>
      <c r="M490" s="37" t="b">
        <f>IF(MENU!$C$10=2022,IF(G490="OK",SUM(B490:$B$685),0))</f>
        <v>0</v>
      </c>
      <c r="N490" s="37" t="b">
        <f>IF(MENU!$C$10=2021,IF(G490="OK",SUM(B490:$B$673),0))</f>
        <v>0</v>
      </c>
      <c r="O490" s="37" t="b">
        <f>IF(MENU!$C$10=2020,IF(G490="OK",SUM(B490:$B$661,$B$680:$B$690),0))</f>
        <v>0</v>
      </c>
      <c r="P490" s="37" t="b">
        <f>IF(MENU!$C$10=2019,IF(G490="OK",SUM(B490:$B$649,$B$668:$B$690),0))</f>
        <v>0</v>
      </c>
      <c r="Q490">
        <f>IF(MENU!$C$10=2018,IF(G490="OK",SUM(B490:$B$637,$B$656:$B$690),0))</f>
        <v>0</v>
      </c>
      <c r="S490" t="e">
        <f>IF(AND(#REF!='Juros '!E490,#REF!='Juros '!F490),"OK","NÃO OK")</f>
        <v>#REF!</v>
      </c>
      <c r="T490" s="37" t="e">
        <f>IF(#REF!=2020,IF(S490="OK",SUM(B490:$B$661,$B$680:$B$690),0))</f>
        <v>#REF!</v>
      </c>
      <c r="V490" t="e">
        <f>IF(AND(#REF!='Juros '!E490,#REF!='Juros '!F490),"OK","NÃO OK")</f>
        <v>#REF!</v>
      </c>
      <c r="W490" s="37" t="e">
        <f>IF(#REF!=2020,IF(V490="OK",SUM($B490:B$661,$B$680:$B$690),0))</f>
        <v>#REF!</v>
      </c>
      <c r="Y490" t="e">
        <f>IF(AND(#REF!='Juros '!E490,#REF!='Juros '!F490),"OK","NÃO OK")</f>
        <v>#REF!</v>
      </c>
      <c r="Z490" s="37" t="e">
        <f>IF(#REF!=2020,IF(Y490="OK",SUM($B490:B$661,$B$680:$B$690),0))</f>
        <v>#REF!</v>
      </c>
    </row>
    <row r="491" spans="1:26">
      <c r="A491" s="31">
        <v>38443</v>
      </c>
      <c r="B491" s="32">
        <v>5.0000000000000001E-3</v>
      </c>
      <c r="C491">
        <f t="shared" si="28"/>
        <v>4</v>
      </c>
      <c r="D491">
        <f t="shared" si="29"/>
        <v>4</v>
      </c>
      <c r="E491" t="str">
        <f t="shared" si="30"/>
        <v>Abril</v>
      </c>
      <c r="F491">
        <f t="shared" si="31"/>
        <v>2005</v>
      </c>
      <c r="G491" t="str">
        <f>IF(AND(MENU!$AD$18='Juros '!E491,MENU!$AE$19='Juros '!F491),"OK","NÃO OK")</f>
        <v>NÃO OK</v>
      </c>
      <c r="H491" s="37" t="b">
        <f>IF(MENU!$C$10=2027,IF(G491="OK",SUM(B491:$B$690),0))</f>
        <v>0</v>
      </c>
      <c r="I491" s="37" t="b">
        <f>IF(MENU!$C$10=2026,IF(G491="OK",SUM(B491:$B$690),0))</f>
        <v>0</v>
      </c>
      <c r="J491" s="37" t="b">
        <f>IF(MENU!$C$10=2025,IF(G491="OK",SUM(B491:$B$690),0))</f>
        <v>0</v>
      </c>
      <c r="K491" s="37" t="b">
        <f>IF(MENU!$C$10=2024,IF(G491="OK",SUM(B491:$B$690),0))</f>
        <v>0</v>
      </c>
      <c r="L491" s="37" t="b">
        <f>IF(MENU!$C$10=2023,IF(G491="OK",SUM(B491:$B$690),0))</f>
        <v>0</v>
      </c>
      <c r="M491" s="37" t="b">
        <f>IF(MENU!$C$10=2022,IF(G491="OK",SUM(B491:$B$685),0))</f>
        <v>0</v>
      </c>
      <c r="N491" s="37" t="b">
        <f>IF(MENU!$C$10=2021,IF(G491="OK",SUM(B491:$B$673),0))</f>
        <v>0</v>
      </c>
      <c r="O491" s="37" t="b">
        <f>IF(MENU!$C$10=2020,IF(G491="OK",SUM(B491:$B$661,$B$680:$B$690),0))</f>
        <v>0</v>
      </c>
      <c r="P491" s="37" t="b">
        <f>IF(MENU!$C$10=2019,IF(G491="OK",SUM(B491:$B$649,$B$668:$B$690),0))</f>
        <v>0</v>
      </c>
      <c r="Q491">
        <f>IF(MENU!$C$10=2018,IF(G491="OK",SUM(B491:$B$637,$B$656:$B$690),0))</f>
        <v>0</v>
      </c>
      <c r="S491" t="e">
        <f>IF(AND(#REF!='Juros '!E491,#REF!='Juros '!F491),"OK","NÃO OK")</f>
        <v>#REF!</v>
      </c>
      <c r="T491" s="37" t="e">
        <f>IF(#REF!=2020,IF(S491="OK",SUM(B491:$B$661,$B$680:$B$690),0))</f>
        <v>#REF!</v>
      </c>
      <c r="V491" t="e">
        <f>IF(AND(#REF!='Juros '!E491,#REF!='Juros '!F491),"OK","NÃO OK")</f>
        <v>#REF!</v>
      </c>
      <c r="W491" s="37" t="e">
        <f>IF(#REF!=2020,IF(V491="OK",SUM($B491:B$661,$B$680:$B$690),0))</f>
        <v>#REF!</v>
      </c>
      <c r="Y491" t="e">
        <f>IF(AND(#REF!='Juros '!E491,#REF!='Juros '!F491),"OK","NÃO OK")</f>
        <v>#REF!</v>
      </c>
      <c r="Z491" s="37" t="e">
        <f>IF(#REF!=2020,IF(Y491="OK",SUM($B491:B$661,$B$680:$B$690),0))</f>
        <v>#REF!</v>
      </c>
    </row>
    <row r="492" spans="1:26">
      <c r="A492" s="31">
        <v>38473</v>
      </c>
      <c r="B492" s="32">
        <v>5.0000000000000001E-3</v>
      </c>
      <c r="C492">
        <f t="shared" si="28"/>
        <v>5</v>
      </c>
      <c r="D492">
        <f t="shared" si="29"/>
        <v>5</v>
      </c>
      <c r="E492" t="str">
        <f t="shared" si="30"/>
        <v>Maio</v>
      </c>
      <c r="F492">
        <f t="shared" si="31"/>
        <v>2005</v>
      </c>
      <c r="G492" t="str">
        <f>IF(AND(MENU!$AD$18='Juros '!E492,MENU!$AE$19='Juros '!F492),"OK","NÃO OK")</f>
        <v>NÃO OK</v>
      </c>
      <c r="H492" s="37" t="b">
        <f>IF(MENU!$C$10=2027,IF(G492="OK",SUM(B492:$B$690),0))</f>
        <v>0</v>
      </c>
      <c r="I492" s="37" t="b">
        <f>IF(MENU!$C$10=2026,IF(G492="OK",SUM(B492:$B$690),0))</f>
        <v>0</v>
      </c>
      <c r="J492" s="37" t="b">
        <f>IF(MENU!$C$10=2025,IF(G492="OK",SUM(B492:$B$690),0))</f>
        <v>0</v>
      </c>
      <c r="K492" s="37" t="b">
        <f>IF(MENU!$C$10=2024,IF(G492="OK",SUM(B492:$B$690),0))</f>
        <v>0</v>
      </c>
      <c r="L492" s="37" t="b">
        <f>IF(MENU!$C$10=2023,IF(G492="OK",SUM(B492:$B$690),0))</f>
        <v>0</v>
      </c>
      <c r="M492" s="37" t="b">
        <f>IF(MENU!$C$10=2022,IF(G492="OK",SUM(B492:$B$685),0))</f>
        <v>0</v>
      </c>
      <c r="N492" s="37" t="b">
        <f>IF(MENU!$C$10=2021,IF(G492="OK",SUM(B492:$B$673),0))</f>
        <v>0</v>
      </c>
      <c r="O492" s="37" t="b">
        <f>IF(MENU!$C$10=2020,IF(G492="OK",SUM(B492:$B$661,$B$680:$B$690),0))</f>
        <v>0</v>
      </c>
      <c r="P492" s="37" t="b">
        <f>IF(MENU!$C$10=2019,IF(G492="OK",SUM(B492:$B$649,$B$668:$B$690),0))</f>
        <v>0</v>
      </c>
      <c r="Q492">
        <f>IF(MENU!$C$10=2018,IF(G492="OK",SUM(B492:$B$637,$B$656:$B$690),0))</f>
        <v>0</v>
      </c>
      <c r="S492" t="e">
        <f>IF(AND(#REF!='Juros '!E492,#REF!='Juros '!F492),"OK","NÃO OK")</f>
        <v>#REF!</v>
      </c>
      <c r="T492" s="37" t="e">
        <f>IF(#REF!=2020,IF(S492="OK",SUM(B492:$B$661,$B$680:$B$690),0))</f>
        <v>#REF!</v>
      </c>
      <c r="V492" t="e">
        <f>IF(AND(#REF!='Juros '!E492,#REF!='Juros '!F492),"OK","NÃO OK")</f>
        <v>#REF!</v>
      </c>
      <c r="W492" s="37" t="e">
        <f>IF(#REF!=2020,IF(V492="OK",SUM($B492:B$661,$B$680:$B$690),0))</f>
        <v>#REF!</v>
      </c>
      <c r="Y492" t="e">
        <f>IF(AND(#REF!='Juros '!E492,#REF!='Juros '!F492),"OK","NÃO OK")</f>
        <v>#REF!</v>
      </c>
      <c r="Z492" s="37" t="e">
        <f>IF(#REF!=2020,IF(Y492="OK",SUM($B492:B$661,$B$680:$B$690),0))</f>
        <v>#REF!</v>
      </c>
    </row>
    <row r="493" spans="1:26">
      <c r="A493" s="31">
        <v>38504</v>
      </c>
      <c r="B493" s="32">
        <v>5.0000000000000001E-3</v>
      </c>
      <c r="C493">
        <f t="shared" si="28"/>
        <v>6</v>
      </c>
      <c r="D493">
        <f t="shared" si="29"/>
        <v>6</v>
      </c>
      <c r="E493" t="str">
        <f t="shared" si="30"/>
        <v>Junho</v>
      </c>
      <c r="F493">
        <f t="shared" si="31"/>
        <v>2005</v>
      </c>
      <c r="G493" t="str">
        <f>IF(AND(MENU!$AD$18='Juros '!E493,MENU!$AE$19='Juros '!F493),"OK","NÃO OK")</f>
        <v>NÃO OK</v>
      </c>
      <c r="H493" s="37" t="b">
        <f>IF(MENU!$C$10=2027,IF(G493="OK",SUM(B493:$B$690),0))</f>
        <v>0</v>
      </c>
      <c r="I493" s="37" t="b">
        <f>IF(MENU!$C$10=2026,IF(G493="OK",SUM(B493:$B$690),0))</f>
        <v>0</v>
      </c>
      <c r="J493" s="37" t="b">
        <f>IF(MENU!$C$10=2025,IF(G493="OK",SUM(B493:$B$690),0))</f>
        <v>0</v>
      </c>
      <c r="K493" s="37" t="b">
        <f>IF(MENU!$C$10=2024,IF(G493="OK",SUM(B493:$B$690),0))</f>
        <v>0</v>
      </c>
      <c r="L493" s="37" t="b">
        <f>IF(MENU!$C$10=2023,IF(G493="OK",SUM(B493:$B$690),0))</f>
        <v>0</v>
      </c>
      <c r="M493" s="37" t="b">
        <f>IF(MENU!$C$10=2022,IF(G493="OK",SUM(B493:$B$685),0))</f>
        <v>0</v>
      </c>
      <c r="N493" s="37" t="b">
        <f>IF(MENU!$C$10=2021,IF(G493="OK",SUM(B493:$B$673),0))</f>
        <v>0</v>
      </c>
      <c r="O493" s="37" t="b">
        <f>IF(MENU!$C$10=2020,IF(G493="OK",SUM(B493:$B$661,$B$680:$B$690),0))</f>
        <v>0</v>
      </c>
      <c r="P493" s="37" t="b">
        <f>IF(MENU!$C$10=2019,IF(G493="OK",SUM(B493:$B$649,$B$668:$B$690),0))</f>
        <v>0</v>
      </c>
      <c r="Q493">
        <f>IF(MENU!$C$10=2018,IF(G493="OK",SUM(B493:$B$637,$B$656:$B$690),0))</f>
        <v>0</v>
      </c>
      <c r="S493" t="e">
        <f>IF(AND(#REF!='Juros '!E493,#REF!='Juros '!F493),"OK","NÃO OK")</f>
        <v>#REF!</v>
      </c>
      <c r="T493" s="37" t="e">
        <f>IF(#REF!=2020,IF(S493="OK",SUM(B493:$B$661,$B$680:$B$690),0))</f>
        <v>#REF!</v>
      </c>
      <c r="V493" t="e">
        <f>IF(AND(#REF!='Juros '!E493,#REF!='Juros '!F493),"OK","NÃO OK")</f>
        <v>#REF!</v>
      </c>
      <c r="W493" s="37" t="e">
        <f>IF(#REF!=2020,IF(V493="OK",SUM($B493:B$661,$B$680:$B$690),0))</f>
        <v>#REF!</v>
      </c>
      <c r="Y493" t="e">
        <f>IF(AND(#REF!='Juros '!E493,#REF!='Juros '!F493),"OK","NÃO OK")</f>
        <v>#REF!</v>
      </c>
      <c r="Z493" s="37" t="e">
        <f>IF(#REF!=2020,IF(Y493="OK",SUM($B493:B$661,$B$680:$B$690),0))</f>
        <v>#REF!</v>
      </c>
    </row>
    <row r="494" spans="1:26">
      <c r="A494" s="31">
        <v>38534</v>
      </c>
      <c r="B494" s="32">
        <v>5.0000000000000001E-3</v>
      </c>
      <c r="C494">
        <f t="shared" si="28"/>
        <v>7</v>
      </c>
      <c r="D494">
        <f t="shared" si="29"/>
        <v>7</v>
      </c>
      <c r="E494" t="str">
        <f t="shared" si="30"/>
        <v>Julho</v>
      </c>
      <c r="F494">
        <f t="shared" si="31"/>
        <v>2005</v>
      </c>
      <c r="G494" t="str">
        <f>IF(AND(MENU!$AD$18='Juros '!E494,MENU!$AE$19='Juros '!F494),"OK","NÃO OK")</f>
        <v>NÃO OK</v>
      </c>
      <c r="H494" s="37" t="b">
        <f>IF(MENU!$C$10=2027,IF(G494="OK",SUM(B494:$B$690),0))</f>
        <v>0</v>
      </c>
      <c r="I494" s="37" t="b">
        <f>IF(MENU!$C$10=2026,IF(G494="OK",SUM(B494:$B$690),0))</f>
        <v>0</v>
      </c>
      <c r="J494" s="37" t="b">
        <f>IF(MENU!$C$10=2025,IF(G494="OK",SUM(B494:$B$690),0))</f>
        <v>0</v>
      </c>
      <c r="K494" s="37" t="b">
        <f>IF(MENU!$C$10=2024,IF(G494="OK",SUM(B494:$B$690),0))</f>
        <v>0</v>
      </c>
      <c r="L494" s="37" t="b">
        <f>IF(MENU!$C$10=2023,IF(G494="OK",SUM(B494:$B$690),0))</f>
        <v>0</v>
      </c>
      <c r="M494" s="37" t="b">
        <f>IF(MENU!$C$10=2022,IF(G494="OK",SUM(B494:$B$685),0))</f>
        <v>0</v>
      </c>
      <c r="N494" s="37" t="b">
        <f>IF(MENU!$C$10=2021,IF(G494="OK",SUM(B494:$B$673),0))</f>
        <v>0</v>
      </c>
      <c r="O494" s="37" t="b">
        <f>IF(MENU!$C$10=2020,IF(G494="OK",SUM(B494:$B$661,$B$680:$B$690),0))</f>
        <v>0</v>
      </c>
      <c r="P494" s="37" t="b">
        <f>IF(MENU!$C$10=2019,IF(G494="OK",SUM(B494:$B$649,$B$668:$B$690),0))</f>
        <v>0</v>
      </c>
      <c r="Q494">
        <f>IF(MENU!$C$10=2018,IF(G494="OK",SUM(B494:$B$637,$B$656:$B$690),0))</f>
        <v>0</v>
      </c>
      <c r="S494" t="e">
        <f>IF(AND(#REF!='Juros '!E494,#REF!='Juros '!F494),"OK","NÃO OK")</f>
        <v>#REF!</v>
      </c>
      <c r="T494" s="37" t="e">
        <f>IF(#REF!=2020,IF(S494="OK",SUM(B494:$B$661,$B$680:$B$690),0))</f>
        <v>#REF!</v>
      </c>
      <c r="V494" t="e">
        <f>IF(AND(#REF!='Juros '!E494,#REF!='Juros '!F494),"OK","NÃO OK")</f>
        <v>#REF!</v>
      </c>
      <c r="W494" s="37" t="e">
        <f>IF(#REF!=2020,IF(V494="OK",SUM($B494:B$661,$B$680:$B$690),0))</f>
        <v>#REF!</v>
      </c>
      <c r="Y494" t="e">
        <f>IF(AND(#REF!='Juros '!E494,#REF!='Juros '!F494),"OK","NÃO OK")</f>
        <v>#REF!</v>
      </c>
      <c r="Z494" s="37" t="e">
        <f>IF(#REF!=2020,IF(Y494="OK",SUM($B494:B$661,$B$680:$B$690),0))</f>
        <v>#REF!</v>
      </c>
    </row>
    <row r="495" spans="1:26">
      <c r="A495" s="31">
        <v>38565</v>
      </c>
      <c r="B495" s="32">
        <v>5.0000000000000001E-3</v>
      </c>
      <c r="C495">
        <f t="shared" si="28"/>
        <v>8</v>
      </c>
      <c r="D495">
        <f t="shared" si="29"/>
        <v>8</v>
      </c>
      <c r="E495" t="str">
        <f t="shared" si="30"/>
        <v>Agosto</v>
      </c>
      <c r="F495">
        <f t="shared" si="31"/>
        <v>2005</v>
      </c>
      <c r="G495" t="str">
        <f>IF(AND(MENU!$AD$18='Juros '!E495,MENU!$AE$19='Juros '!F495),"OK","NÃO OK")</f>
        <v>NÃO OK</v>
      </c>
      <c r="H495" s="37" t="b">
        <f>IF(MENU!$C$10=2027,IF(G495="OK",SUM(B495:$B$690),0))</f>
        <v>0</v>
      </c>
      <c r="I495" s="37" t="b">
        <f>IF(MENU!$C$10=2026,IF(G495="OK",SUM(B495:$B$690),0))</f>
        <v>0</v>
      </c>
      <c r="J495" s="37" t="b">
        <f>IF(MENU!$C$10=2025,IF(G495="OK",SUM(B495:$B$690),0))</f>
        <v>0</v>
      </c>
      <c r="K495" s="37" t="b">
        <f>IF(MENU!$C$10=2024,IF(G495="OK",SUM(B495:$B$690),0))</f>
        <v>0</v>
      </c>
      <c r="L495" s="37" t="b">
        <f>IF(MENU!$C$10=2023,IF(G495="OK",SUM(B495:$B$690),0))</f>
        <v>0</v>
      </c>
      <c r="M495" s="37" t="b">
        <f>IF(MENU!$C$10=2022,IF(G495="OK",SUM(B495:$B$685),0))</f>
        <v>0</v>
      </c>
      <c r="N495" s="37" t="b">
        <f>IF(MENU!$C$10=2021,IF(G495="OK",SUM(B495:$B$673),0))</f>
        <v>0</v>
      </c>
      <c r="O495" s="37" t="b">
        <f>IF(MENU!$C$10=2020,IF(G495="OK",SUM(B495:$B$661,$B$680:$B$690),0))</f>
        <v>0</v>
      </c>
      <c r="P495" s="37" t="b">
        <f>IF(MENU!$C$10=2019,IF(G495="OK",SUM(B495:$B$649,$B$668:$B$690),0))</f>
        <v>0</v>
      </c>
      <c r="Q495">
        <f>IF(MENU!$C$10=2018,IF(G495="OK",SUM(B495:$B$637,$B$656:$B$690),0))</f>
        <v>0</v>
      </c>
      <c r="S495" t="e">
        <f>IF(AND(#REF!='Juros '!E495,#REF!='Juros '!F495),"OK","NÃO OK")</f>
        <v>#REF!</v>
      </c>
      <c r="T495" s="37" t="e">
        <f>IF(#REF!=2020,IF(S495="OK",SUM(B495:$B$661,$B$680:$B$690),0))</f>
        <v>#REF!</v>
      </c>
      <c r="V495" t="e">
        <f>IF(AND(#REF!='Juros '!E495,#REF!='Juros '!F495),"OK","NÃO OK")</f>
        <v>#REF!</v>
      </c>
      <c r="W495" s="37" t="e">
        <f>IF(#REF!=2020,IF(V495="OK",SUM($B495:B$661,$B$680:$B$690),0))</f>
        <v>#REF!</v>
      </c>
      <c r="Y495" t="e">
        <f>IF(AND(#REF!='Juros '!E495,#REF!='Juros '!F495),"OK","NÃO OK")</f>
        <v>#REF!</v>
      </c>
      <c r="Z495" s="37" t="e">
        <f>IF(#REF!=2020,IF(Y495="OK",SUM($B495:B$661,$B$680:$B$690),0))</f>
        <v>#REF!</v>
      </c>
    </row>
    <row r="496" spans="1:26">
      <c r="A496" s="31">
        <v>38596</v>
      </c>
      <c r="B496" s="32">
        <v>5.0000000000000001E-3</v>
      </c>
      <c r="C496">
        <f t="shared" si="28"/>
        <v>9</v>
      </c>
      <c r="D496">
        <f t="shared" si="29"/>
        <v>9</v>
      </c>
      <c r="E496" t="str">
        <f t="shared" si="30"/>
        <v>Setembro</v>
      </c>
      <c r="F496">
        <f t="shared" si="31"/>
        <v>2005</v>
      </c>
      <c r="G496" t="str">
        <f>IF(AND(MENU!$AD$18='Juros '!E496,MENU!$AE$19='Juros '!F496),"OK","NÃO OK")</f>
        <v>NÃO OK</v>
      </c>
      <c r="H496" s="37" t="b">
        <f>IF(MENU!$C$10=2027,IF(G496="OK",SUM(B496:$B$690),0))</f>
        <v>0</v>
      </c>
      <c r="I496" s="37" t="b">
        <f>IF(MENU!$C$10=2026,IF(G496="OK",SUM(B496:$B$690),0))</f>
        <v>0</v>
      </c>
      <c r="J496" s="37" t="b">
        <f>IF(MENU!$C$10=2025,IF(G496="OK",SUM(B496:$B$690),0))</f>
        <v>0</v>
      </c>
      <c r="K496" s="37" t="b">
        <f>IF(MENU!$C$10=2024,IF(G496="OK",SUM(B496:$B$690),0))</f>
        <v>0</v>
      </c>
      <c r="L496" s="37" t="b">
        <f>IF(MENU!$C$10=2023,IF(G496="OK",SUM(B496:$B$690),0))</f>
        <v>0</v>
      </c>
      <c r="M496" s="37" t="b">
        <f>IF(MENU!$C$10=2022,IF(G496="OK",SUM(B496:$B$685),0))</f>
        <v>0</v>
      </c>
      <c r="N496" s="37" t="b">
        <f>IF(MENU!$C$10=2021,IF(G496="OK",SUM(B496:$B$673),0))</f>
        <v>0</v>
      </c>
      <c r="O496" s="37" t="b">
        <f>IF(MENU!$C$10=2020,IF(G496="OK",SUM(B496:$B$661,$B$680:$B$690),0))</f>
        <v>0</v>
      </c>
      <c r="P496" s="37" t="b">
        <f>IF(MENU!$C$10=2019,IF(G496="OK",SUM(B496:$B$649,$B$668:$B$690),0))</f>
        <v>0</v>
      </c>
      <c r="Q496">
        <f>IF(MENU!$C$10=2018,IF(G496="OK",SUM(B496:$B$637,$B$656:$B$690),0))</f>
        <v>0</v>
      </c>
      <c r="S496" t="e">
        <f>IF(AND(#REF!='Juros '!E496,#REF!='Juros '!F496),"OK","NÃO OK")</f>
        <v>#REF!</v>
      </c>
      <c r="T496" s="37" t="e">
        <f>IF(#REF!=2020,IF(S496="OK",SUM(B496:$B$661,$B$680:$B$690),0))</f>
        <v>#REF!</v>
      </c>
      <c r="V496" t="e">
        <f>IF(AND(#REF!='Juros '!E496,#REF!='Juros '!F496),"OK","NÃO OK")</f>
        <v>#REF!</v>
      </c>
      <c r="W496" s="37" t="e">
        <f>IF(#REF!=2020,IF(V496="OK",SUM($B496:B$661,$B$680:$B$690),0))</f>
        <v>#REF!</v>
      </c>
      <c r="Y496" t="e">
        <f>IF(AND(#REF!='Juros '!E496,#REF!='Juros '!F496),"OK","NÃO OK")</f>
        <v>#REF!</v>
      </c>
      <c r="Z496" s="37" t="e">
        <f>IF(#REF!=2020,IF(Y496="OK",SUM($B496:B$661,$B$680:$B$690),0))</f>
        <v>#REF!</v>
      </c>
    </row>
    <row r="497" spans="1:26">
      <c r="A497" s="31">
        <v>38626</v>
      </c>
      <c r="B497" s="32">
        <v>5.0000000000000001E-3</v>
      </c>
      <c r="C497">
        <f t="shared" si="28"/>
        <v>10</v>
      </c>
      <c r="D497">
        <f t="shared" si="29"/>
        <v>10</v>
      </c>
      <c r="E497" t="str">
        <f t="shared" si="30"/>
        <v>Outubro</v>
      </c>
      <c r="F497">
        <f t="shared" si="31"/>
        <v>2005</v>
      </c>
      <c r="G497" t="str">
        <f>IF(AND(MENU!$AD$18='Juros '!E497,MENU!$AE$19='Juros '!F497),"OK","NÃO OK")</f>
        <v>NÃO OK</v>
      </c>
      <c r="H497" s="37" t="b">
        <f>IF(MENU!$C$10=2027,IF(G497="OK",SUM(B497:$B$690),0))</f>
        <v>0</v>
      </c>
      <c r="I497" s="37" t="b">
        <f>IF(MENU!$C$10=2026,IF(G497="OK",SUM(B497:$B$690),0))</f>
        <v>0</v>
      </c>
      <c r="J497" s="37" t="b">
        <f>IF(MENU!$C$10=2025,IF(G497="OK",SUM(B497:$B$690),0))</f>
        <v>0</v>
      </c>
      <c r="K497" s="37" t="b">
        <f>IF(MENU!$C$10=2024,IF(G497="OK",SUM(B497:$B$690),0))</f>
        <v>0</v>
      </c>
      <c r="L497" s="37" t="b">
        <f>IF(MENU!$C$10=2023,IF(G497="OK",SUM(B497:$B$690),0))</f>
        <v>0</v>
      </c>
      <c r="M497" s="37" t="b">
        <f>IF(MENU!$C$10=2022,IF(G497="OK",SUM(B497:$B$685),0))</f>
        <v>0</v>
      </c>
      <c r="N497" s="37" t="b">
        <f>IF(MENU!$C$10=2021,IF(G497="OK",SUM(B497:$B$673),0))</f>
        <v>0</v>
      </c>
      <c r="O497" s="37" t="b">
        <f>IF(MENU!$C$10=2020,IF(G497="OK",SUM(B497:$B$661,$B$680:$B$690),0))</f>
        <v>0</v>
      </c>
      <c r="P497" s="37" t="b">
        <f>IF(MENU!$C$10=2019,IF(G497="OK",SUM(B497:$B$649,$B$668:$B$690),0))</f>
        <v>0</v>
      </c>
      <c r="Q497">
        <f>IF(MENU!$C$10=2018,IF(G497="OK",SUM(B497:$B$637,$B$656:$B$690),0))</f>
        <v>0</v>
      </c>
      <c r="S497" t="e">
        <f>IF(AND(#REF!='Juros '!E497,#REF!='Juros '!F497),"OK","NÃO OK")</f>
        <v>#REF!</v>
      </c>
      <c r="T497" s="37" t="e">
        <f>IF(#REF!=2020,IF(S497="OK",SUM(B497:$B$661,$B$680:$B$690),0))</f>
        <v>#REF!</v>
      </c>
      <c r="V497" t="e">
        <f>IF(AND(#REF!='Juros '!E497,#REF!='Juros '!F497),"OK","NÃO OK")</f>
        <v>#REF!</v>
      </c>
      <c r="W497" s="37" t="e">
        <f>IF(#REF!=2020,IF(V497="OK",SUM($B497:B$661,$B$680:$B$690),0))</f>
        <v>#REF!</v>
      </c>
      <c r="Y497" t="e">
        <f>IF(AND(#REF!='Juros '!E497,#REF!='Juros '!F497),"OK","NÃO OK")</f>
        <v>#REF!</v>
      </c>
      <c r="Z497" s="37" t="e">
        <f>IF(#REF!=2020,IF(Y497="OK",SUM($B497:B$661,$B$680:$B$690),0))</f>
        <v>#REF!</v>
      </c>
    </row>
    <row r="498" spans="1:26">
      <c r="A498" s="31">
        <v>38657</v>
      </c>
      <c r="B498" s="32">
        <v>5.0000000000000001E-3</v>
      </c>
      <c r="C498">
        <f t="shared" si="28"/>
        <v>11</v>
      </c>
      <c r="D498">
        <f t="shared" si="29"/>
        <v>11</v>
      </c>
      <c r="E498" t="str">
        <f t="shared" si="30"/>
        <v>Novembro</v>
      </c>
      <c r="F498">
        <f t="shared" si="31"/>
        <v>2005</v>
      </c>
      <c r="G498" t="str">
        <f>IF(AND(MENU!$AD$18='Juros '!E498,MENU!$AE$19='Juros '!F498),"OK","NÃO OK")</f>
        <v>NÃO OK</v>
      </c>
      <c r="H498" s="37" t="b">
        <f>IF(MENU!$C$10=2027,IF(G498="OK",SUM(B498:$B$690),0))</f>
        <v>0</v>
      </c>
      <c r="I498" s="37" t="b">
        <f>IF(MENU!$C$10=2026,IF(G498="OK",SUM(B498:$B$690),0))</f>
        <v>0</v>
      </c>
      <c r="J498" s="37" t="b">
        <f>IF(MENU!$C$10=2025,IF(G498="OK",SUM(B498:$B$690),0))</f>
        <v>0</v>
      </c>
      <c r="K498" s="37" t="b">
        <f>IF(MENU!$C$10=2024,IF(G498="OK",SUM(B498:$B$690),0))</f>
        <v>0</v>
      </c>
      <c r="L498" s="37" t="b">
        <f>IF(MENU!$C$10=2023,IF(G498="OK",SUM(B498:$B$690),0))</f>
        <v>0</v>
      </c>
      <c r="M498" s="37" t="b">
        <f>IF(MENU!$C$10=2022,IF(G498="OK",SUM(B498:$B$685),0))</f>
        <v>0</v>
      </c>
      <c r="N498" s="37" t="b">
        <f>IF(MENU!$C$10=2021,IF(G498="OK",SUM(B498:$B$673),0))</f>
        <v>0</v>
      </c>
      <c r="O498" s="37" t="b">
        <f>IF(MENU!$C$10=2020,IF(G498="OK",SUM(B498:$B$661,$B$680:$B$690),0))</f>
        <v>0</v>
      </c>
      <c r="P498" s="37" t="b">
        <f>IF(MENU!$C$10=2019,IF(G498="OK",SUM(B498:$B$649,$B$668:$B$690),0))</f>
        <v>0</v>
      </c>
      <c r="Q498">
        <f>IF(MENU!$C$10=2018,IF(G498="OK",SUM(B498:$B$637,$B$656:$B$690),0))</f>
        <v>0</v>
      </c>
      <c r="S498" t="e">
        <f>IF(AND(#REF!='Juros '!E498,#REF!='Juros '!F498),"OK","NÃO OK")</f>
        <v>#REF!</v>
      </c>
      <c r="T498" s="37" t="e">
        <f>IF(#REF!=2020,IF(S498="OK",SUM(B498:$B$661,$B$680:$B$690),0))</f>
        <v>#REF!</v>
      </c>
      <c r="V498" t="e">
        <f>IF(AND(#REF!='Juros '!E498,#REF!='Juros '!F498),"OK","NÃO OK")</f>
        <v>#REF!</v>
      </c>
      <c r="W498" s="37" t="e">
        <f>IF(#REF!=2020,IF(V498="OK",SUM($B498:B$661,$B$680:$B$690),0))</f>
        <v>#REF!</v>
      </c>
      <c r="Y498" t="e">
        <f>IF(AND(#REF!='Juros '!E498,#REF!='Juros '!F498),"OK","NÃO OK")</f>
        <v>#REF!</v>
      </c>
      <c r="Z498" s="37" t="e">
        <f>IF(#REF!=2020,IF(Y498="OK",SUM($B498:B$661,$B$680:$B$690),0))</f>
        <v>#REF!</v>
      </c>
    </row>
    <row r="499" spans="1:26">
      <c r="A499" s="31">
        <v>38687</v>
      </c>
      <c r="B499" s="32">
        <v>5.0000000000000001E-3</v>
      </c>
      <c r="C499">
        <f t="shared" si="28"/>
        <v>12</v>
      </c>
      <c r="D499">
        <f t="shared" si="29"/>
        <v>12</v>
      </c>
      <c r="E499" t="str">
        <f t="shared" si="30"/>
        <v>Dezembro</v>
      </c>
      <c r="F499">
        <f t="shared" si="31"/>
        <v>2005</v>
      </c>
      <c r="G499" t="str">
        <f>IF(AND(MENU!$AD$18='Juros '!E499,MENU!$AE$19='Juros '!F499),"OK","NÃO OK")</f>
        <v>NÃO OK</v>
      </c>
      <c r="H499" s="37" t="b">
        <f>IF(MENU!$C$10=2027,IF(G499="OK",SUM(B499:$B$690),0))</f>
        <v>0</v>
      </c>
      <c r="I499" s="37" t="b">
        <f>IF(MENU!$C$10=2026,IF(G499="OK",SUM(B499:$B$690),0))</f>
        <v>0</v>
      </c>
      <c r="J499" s="37" t="b">
        <f>IF(MENU!$C$10=2025,IF(G499="OK",SUM(B499:$B$690),0))</f>
        <v>0</v>
      </c>
      <c r="K499" s="37" t="b">
        <f>IF(MENU!$C$10=2024,IF(G499="OK",SUM(B499:$B$690),0))</f>
        <v>0</v>
      </c>
      <c r="L499" s="37" t="b">
        <f>IF(MENU!$C$10=2023,IF(G499="OK",SUM(B499:$B$690),0))</f>
        <v>0</v>
      </c>
      <c r="M499" s="37" t="b">
        <f>IF(MENU!$C$10=2022,IF(G499="OK",SUM(B499:$B$685),0))</f>
        <v>0</v>
      </c>
      <c r="N499" s="37" t="b">
        <f>IF(MENU!$C$10=2021,IF(G499="OK",SUM(B499:$B$673),0))</f>
        <v>0</v>
      </c>
      <c r="O499" s="37" t="b">
        <f>IF(MENU!$C$10=2020,IF(G499="OK",SUM(B499:$B$661,$B$680:$B$690),0))</f>
        <v>0</v>
      </c>
      <c r="P499" s="37" t="b">
        <f>IF(MENU!$C$10=2019,IF(G499="OK",SUM(B499:$B$649,$B$668:$B$690),0))</f>
        <v>0</v>
      </c>
      <c r="Q499">
        <f>IF(MENU!$C$10=2018,IF(G499="OK",SUM(B499:$B$637,$B$656:$B$690),0))</f>
        <v>0</v>
      </c>
      <c r="S499" t="e">
        <f>IF(AND(#REF!='Juros '!E499,#REF!='Juros '!F499),"OK","NÃO OK")</f>
        <v>#REF!</v>
      </c>
      <c r="T499" s="37" t="e">
        <f>IF(#REF!=2020,IF(S499="OK",SUM(B499:$B$661,$B$680:$B$690),0))</f>
        <v>#REF!</v>
      </c>
      <c r="V499" t="e">
        <f>IF(AND(#REF!='Juros '!E499,#REF!='Juros '!F499),"OK","NÃO OK")</f>
        <v>#REF!</v>
      </c>
      <c r="W499" s="37" t="e">
        <f>IF(#REF!=2020,IF(V499="OK",SUM($B499:B$661,$B$680:$B$690),0))</f>
        <v>#REF!</v>
      </c>
      <c r="Y499" t="e">
        <f>IF(AND(#REF!='Juros '!E499,#REF!='Juros '!F499),"OK","NÃO OK")</f>
        <v>#REF!</v>
      </c>
      <c r="Z499" s="37" t="e">
        <f>IF(#REF!=2020,IF(Y499="OK",SUM($B499:B$661,$B$680:$B$690),0))</f>
        <v>#REF!</v>
      </c>
    </row>
    <row r="500" spans="1:26">
      <c r="A500" s="31">
        <v>38718</v>
      </c>
      <c r="B500" s="32">
        <v>5.0000000000000001E-3</v>
      </c>
      <c r="C500">
        <f t="shared" si="28"/>
        <v>1</v>
      </c>
      <c r="D500">
        <f t="shared" si="29"/>
        <v>1</v>
      </c>
      <c r="E500" t="str">
        <f t="shared" si="30"/>
        <v>Janeiro</v>
      </c>
      <c r="F500">
        <f t="shared" si="31"/>
        <v>2006</v>
      </c>
      <c r="G500" t="str">
        <f>IF(AND(MENU!$AD$18='Juros '!E500,MENU!$AE$19='Juros '!F500),"OK","NÃO OK")</f>
        <v>NÃO OK</v>
      </c>
      <c r="H500" s="37" t="b">
        <f>IF(MENU!$C$10=2027,IF(G500="OK",SUM(B500:$B$690),0))</f>
        <v>0</v>
      </c>
      <c r="I500" s="37" t="b">
        <f>IF(MENU!$C$10=2026,IF(G500="OK",SUM(B500:$B$690),0))</f>
        <v>0</v>
      </c>
      <c r="J500" s="37" t="b">
        <f>IF(MENU!$C$10=2025,IF(G500="OK",SUM(B500:$B$690),0))</f>
        <v>0</v>
      </c>
      <c r="K500" s="37" t="b">
        <f>IF(MENU!$C$10=2024,IF(G500="OK",SUM(B500:$B$690),0))</f>
        <v>0</v>
      </c>
      <c r="L500" s="37" t="b">
        <f>IF(MENU!$C$10=2023,IF(G500="OK",SUM(B500:$B$690),0))</f>
        <v>0</v>
      </c>
      <c r="M500" s="37" t="b">
        <f>IF(MENU!$C$10=2022,IF(G500="OK",SUM(B500:$B$685),0))</f>
        <v>0</v>
      </c>
      <c r="N500" s="37" t="b">
        <f>IF(MENU!$C$10=2021,IF(G500="OK",SUM(B500:$B$673),0))</f>
        <v>0</v>
      </c>
      <c r="O500" s="37" t="b">
        <f>IF(MENU!$C$10=2020,IF(G500="OK",SUM(B500:$B$661,$B$680:$B$690),0))</f>
        <v>0</v>
      </c>
      <c r="P500" s="37" t="b">
        <f>IF(MENU!$C$10=2019,IF(G500="OK",SUM(B500:$B$649,$B$668:$B$690),0))</f>
        <v>0</v>
      </c>
      <c r="Q500">
        <f>IF(MENU!$C$10=2018,IF(G500="OK",SUM(B500:$B$637,$B$656:$B$690),0))</f>
        <v>0</v>
      </c>
      <c r="S500" t="e">
        <f>IF(AND(#REF!='Juros '!E500,#REF!='Juros '!F500),"OK","NÃO OK")</f>
        <v>#REF!</v>
      </c>
      <c r="T500" s="37" t="e">
        <f>IF(#REF!=2020,IF(S500="OK",SUM(B500:$B$661,$B$680:$B$690),0))</f>
        <v>#REF!</v>
      </c>
      <c r="V500" t="e">
        <f>IF(AND(#REF!='Juros '!E500,#REF!='Juros '!F500),"OK","NÃO OK")</f>
        <v>#REF!</v>
      </c>
      <c r="W500" s="37" t="e">
        <f>IF(#REF!=2020,IF(V500="OK",SUM($B500:B$661,$B$680:$B$690),0))</f>
        <v>#REF!</v>
      </c>
      <c r="Y500" t="e">
        <f>IF(AND(#REF!='Juros '!E500,#REF!='Juros '!F500),"OK","NÃO OK")</f>
        <v>#REF!</v>
      </c>
      <c r="Z500" s="37" t="e">
        <f>IF(#REF!=2020,IF(Y500="OK",SUM($B500:B$661,$B$680:$B$690),0))</f>
        <v>#REF!</v>
      </c>
    </row>
    <row r="501" spans="1:26">
      <c r="A501" s="31">
        <v>38749</v>
      </c>
      <c r="B501" s="32">
        <v>5.0000000000000001E-3</v>
      </c>
      <c r="C501">
        <f t="shared" si="28"/>
        <v>2</v>
      </c>
      <c r="D501">
        <f t="shared" si="29"/>
        <v>2</v>
      </c>
      <c r="E501" t="str">
        <f t="shared" si="30"/>
        <v>Fevereiro</v>
      </c>
      <c r="F501">
        <f t="shared" si="31"/>
        <v>2006</v>
      </c>
      <c r="G501" t="str">
        <f>IF(AND(MENU!$AD$18='Juros '!E501,MENU!$AE$19='Juros '!F501),"OK","NÃO OK")</f>
        <v>NÃO OK</v>
      </c>
      <c r="H501" s="37" t="b">
        <f>IF(MENU!$C$10=2027,IF(G501="OK",SUM(B501:$B$690),0))</f>
        <v>0</v>
      </c>
      <c r="I501" s="37" t="b">
        <f>IF(MENU!$C$10=2026,IF(G501="OK",SUM(B501:$B$690),0))</f>
        <v>0</v>
      </c>
      <c r="J501" s="37" t="b">
        <f>IF(MENU!$C$10=2025,IF(G501="OK",SUM(B501:$B$690),0))</f>
        <v>0</v>
      </c>
      <c r="K501" s="37" t="b">
        <f>IF(MENU!$C$10=2024,IF(G501="OK",SUM(B501:$B$690),0))</f>
        <v>0</v>
      </c>
      <c r="L501" s="37" t="b">
        <f>IF(MENU!$C$10=2023,IF(G501="OK",SUM(B501:$B$690),0))</f>
        <v>0</v>
      </c>
      <c r="M501" s="37" t="b">
        <f>IF(MENU!$C$10=2022,IF(G501="OK",SUM(B501:$B$685),0))</f>
        <v>0</v>
      </c>
      <c r="N501" s="37" t="b">
        <f>IF(MENU!$C$10=2021,IF(G501="OK",SUM(B501:$B$673),0))</f>
        <v>0</v>
      </c>
      <c r="O501" s="37" t="b">
        <f>IF(MENU!$C$10=2020,IF(G501="OK",SUM(B501:$B$661,$B$680:$B$690),0))</f>
        <v>0</v>
      </c>
      <c r="P501" s="37" t="b">
        <f>IF(MENU!$C$10=2019,IF(G501="OK",SUM(B501:$B$649,$B$668:$B$690),0))</f>
        <v>0</v>
      </c>
      <c r="Q501">
        <f>IF(MENU!$C$10=2018,IF(G501="OK",SUM(B501:$B$637,$B$656:$B$690),0))</f>
        <v>0</v>
      </c>
      <c r="S501" t="e">
        <f>IF(AND(#REF!='Juros '!E501,#REF!='Juros '!F501),"OK","NÃO OK")</f>
        <v>#REF!</v>
      </c>
      <c r="T501" s="37" t="e">
        <f>IF(#REF!=2020,IF(S501="OK",SUM(B501:$B$661,$B$680:$B$690),0))</f>
        <v>#REF!</v>
      </c>
      <c r="V501" t="e">
        <f>IF(AND(#REF!='Juros '!E501,#REF!='Juros '!F501),"OK","NÃO OK")</f>
        <v>#REF!</v>
      </c>
      <c r="W501" s="37" t="e">
        <f>IF(#REF!=2020,IF(V501="OK",SUM($B501:B$661,$B$680:$B$690),0))</f>
        <v>#REF!</v>
      </c>
      <c r="Y501" t="e">
        <f>IF(AND(#REF!='Juros '!E501,#REF!='Juros '!F501),"OK","NÃO OK")</f>
        <v>#REF!</v>
      </c>
      <c r="Z501" s="37" t="e">
        <f>IF(#REF!=2020,IF(Y501="OK",SUM($B501:B$661,$B$680:$B$690),0))</f>
        <v>#REF!</v>
      </c>
    </row>
    <row r="502" spans="1:26">
      <c r="A502" s="31">
        <v>38777</v>
      </c>
      <c r="B502" s="32">
        <v>5.0000000000000001E-3</v>
      </c>
      <c r="C502">
        <f t="shared" si="28"/>
        <v>3</v>
      </c>
      <c r="D502">
        <f t="shared" si="29"/>
        <v>3</v>
      </c>
      <c r="E502" t="str">
        <f t="shared" si="30"/>
        <v>Março</v>
      </c>
      <c r="F502">
        <f t="shared" si="31"/>
        <v>2006</v>
      </c>
      <c r="G502" t="str">
        <f>IF(AND(MENU!$AD$18='Juros '!E502,MENU!$AE$19='Juros '!F502),"OK","NÃO OK")</f>
        <v>NÃO OK</v>
      </c>
      <c r="H502" s="37" t="b">
        <f>IF(MENU!$C$10=2027,IF(G502="OK",SUM(B502:$B$690),0))</f>
        <v>0</v>
      </c>
      <c r="I502" s="37" t="b">
        <f>IF(MENU!$C$10=2026,IF(G502="OK",SUM(B502:$B$690),0))</f>
        <v>0</v>
      </c>
      <c r="J502" s="37" t="b">
        <f>IF(MENU!$C$10=2025,IF(G502="OK",SUM(B502:$B$690),0))</f>
        <v>0</v>
      </c>
      <c r="K502" s="37" t="b">
        <f>IF(MENU!$C$10=2024,IF(G502="OK",SUM(B502:$B$690),0))</f>
        <v>0</v>
      </c>
      <c r="L502" s="37" t="b">
        <f>IF(MENU!$C$10=2023,IF(G502="OK",SUM(B502:$B$690),0))</f>
        <v>0</v>
      </c>
      <c r="M502" s="37" t="b">
        <f>IF(MENU!$C$10=2022,IF(G502="OK",SUM(B502:$B$685),0))</f>
        <v>0</v>
      </c>
      <c r="N502" s="37" t="b">
        <f>IF(MENU!$C$10=2021,IF(G502="OK",SUM(B502:$B$673),0))</f>
        <v>0</v>
      </c>
      <c r="O502" s="37" t="b">
        <f>IF(MENU!$C$10=2020,IF(G502="OK",SUM(B502:$B$661,$B$680:$B$690),0))</f>
        <v>0</v>
      </c>
      <c r="P502" s="37" t="b">
        <f>IF(MENU!$C$10=2019,IF(G502="OK",SUM(B502:$B$649,$B$668:$B$690),0))</f>
        <v>0</v>
      </c>
      <c r="Q502">
        <f>IF(MENU!$C$10=2018,IF(G502="OK",SUM(B502:$B$637,$B$656:$B$690),0))</f>
        <v>0</v>
      </c>
      <c r="S502" t="e">
        <f>IF(AND(#REF!='Juros '!E502,#REF!='Juros '!F502),"OK","NÃO OK")</f>
        <v>#REF!</v>
      </c>
      <c r="T502" s="37" t="e">
        <f>IF(#REF!=2020,IF(S502="OK",SUM(B502:$B$661,$B$680:$B$690),0))</f>
        <v>#REF!</v>
      </c>
      <c r="V502" t="e">
        <f>IF(AND(#REF!='Juros '!E502,#REF!='Juros '!F502),"OK","NÃO OK")</f>
        <v>#REF!</v>
      </c>
      <c r="W502" s="37" t="e">
        <f>IF(#REF!=2020,IF(V502="OK",SUM($B502:B$661,$B$680:$B$690),0))</f>
        <v>#REF!</v>
      </c>
      <c r="Y502" t="e">
        <f>IF(AND(#REF!='Juros '!E502,#REF!='Juros '!F502),"OK","NÃO OK")</f>
        <v>#REF!</v>
      </c>
      <c r="Z502" s="37" t="e">
        <f>IF(#REF!=2020,IF(Y502="OK",SUM($B502:B$661,$B$680:$B$690),0))</f>
        <v>#REF!</v>
      </c>
    </row>
    <row r="503" spans="1:26">
      <c r="A503" s="31">
        <v>38808</v>
      </c>
      <c r="B503" s="32">
        <v>5.0000000000000001E-3</v>
      </c>
      <c r="C503">
        <f t="shared" si="28"/>
        <v>4</v>
      </c>
      <c r="D503">
        <f t="shared" si="29"/>
        <v>4</v>
      </c>
      <c r="E503" t="str">
        <f t="shared" si="30"/>
        <v>Abril</v>
      </c>
      <c r="F503">
        <f t="shared" si="31"/>
        <v>2006</v>
      </c>
      <c r="G503" t="str">
        <f>IF(AND(MENU!$AD$18='Juros '!E503,MENU!$AE$19='Juros '!F503),"OK","NÃO OK")</f>
        <v>NÃO OK</v>
      </c>
      <c r="H503" s="37" t="b">
        <f>IF(MENU!$C$10=2027,IF(G503="OK",SUM(B503:$B$690),0))</f>
        <v>0</v>
      </c>
      <c r="I503" s="37" t="b">
        <f>IF(MENU!$C$10=2026,IF(G503="OK",SUM(B503:$B$690),0))</f>
        <v>0</v>
      </c>
      <c r="J503" s="37" t="b">
        <f>IF(MENU!$C$10=2025,IF(G503="OK",SUM(B503:$B$690),0))</f>
        <v>0</v>
      </c>
      <c r="K503" s="37" t="b">
        <f>IF(MENU!$C$10=2024,IF(G503="OK",SUM(B503:$B$690),0))</f>
        <v>0</v>
      </c>
      <c r="L503" s="37" t="b">
        <f>IF(MENU!$C$10=2023,IF(G503="OK",SUM(B503:$B$690),0))</f>
        <v>0</v>
      </c>
      <c r="M503" s="37" t="b">
        <f>IF(MENU!$C$10=2022,IF(G503="OK",SUM(B503:$B$685),0))</f>
        <v>0</v>
      </c>
      <c r="N503" s="37" t="b">
        <f>IF(MENU!$C$10=2021,IF(G503="OK",SUM(B503:$B$673),0))</f>
        <v>0</v>
      </c>
      <c r="O503" s="37" t="b">
        <f>IF(MENU!$C$10=2020,IF(G503="OK",SUM(B503:$B$661,$B$680:$B$690),0))</f>
        <v>0</v>
      </c>
      <c r="P503" s="37" t="b">
        <f>IF(MENU!$C$10=2019,IF(G503="OK",SUM(B503:$B$649,$B$668:$B$690),0))</f>
        <v>0</v>
      </c>
      <c r="Q503">
        <f>IF(MENU!$C$10=2018,IF(G503="OK",SUM(B503:$B$637,$B$656:$B$690),0))</f>
        <v>0</v>
      </c>
      <c r="S503" t="e">
        <f>IF(AND(#REF!='Juros '!E503,#REF!='Juros '!F503),"OK","NÃO OK")</f>
        <v>#REF!</v>
      </c>
      <c r="T503" s="37" t="e">
        <f>IF(#REF!=2020,IF(S503="OK",SUM(B503:$B$661,$B$680:$B$690),0))</f>
        <v>#REF!</v>
      </c>
      <c r="V503" t="e">
        <f>IF(AND(#REF!='Juros '!E503,#REF!='Juros '!F503),"OK","NÃO OK")</f>
        <v>#REF!</v>
      </c>
      <c r="W503" s="37" t="e">
        <f>IF(#REF!=2020,IF(V503="OK",SUM($B503:B$661,$B$680:$B$690),0))</f>
        <v>#REF!</v>
      </c>
      <c r="Y503" t="e">
        <f>IF(AND(#REF!='Juros '!E503,#REF!='Juros '!F503),"OK","NÃO OK")</f>
        <v>#REF!</v>
      </c>
      <c r="Z503" s="37" t="e">
        <f>IF(#REF!=2020,IF(Y503="OK",SUM($B503:B$661,$B$680:$B$690),0))</f>
        <v>#REF!</v>
      </c>
    </row>
    <row r="504" spans="1:26">
      <c r="A504" s="31">
        <v>38838</v>
      </c>
      <c r="B504" s="32">
        <v>5.0000000000000001E-3</v>
      </c>
      <c r="C504">
        <f t="shared" si="28"/>
        <v>5</v>
      </c>
      <c r="D504">
        <f t="shared" si="29"/>
        <v>5</v>
      </c>
      <c r="E504" t="str">
        <f t="shared" si="30"/>
        <v>Maio</v>
      </c>
      <c r="F504">
        <f t="shared" si="31"/>
        <v>2006</v>
      </c>
      <c r="G504" t="str">
        <f>IF(AND(MENU!$AD$18='Juros '!E504,MENU!$AE$19='Juros '!F504),"OK","NÃO OK")</f>
        <v>NÃO OK</v>
      </c>
      <c r="H504" s="37" t="b">
        <f>IF(MENU!$C$10=2027,IF(G504="OK",SUM(B504:$B$690),0))</f>
        <v>0</v>
      </c>
      <c r="I504" s="37" t="b">
        <f>IF(MENU!$C$10=2026,IF(G504="OK",SUM(B504:$B$690),0))</f>
        <v>0</v>
      </c>
      <c r="J504" s="37" t="b">
        <f>IF(MENU!$C$10=2025,IF(G504="OK",SUM(B504:$B$690),0))</f>
        <v>0</v>
      </c>
      <c r="K504" s="37" t="b">
        <f>IF(MENU!$C$10=2024,IF(G504="OK",SUM(B504:$B$690),0))</f>
        <v>0</v>
      </c>
      <c r="L504" s="37" t="b">
        <f>IF(MENU!$C$10=2023,IF(G504="OK",SUM(B504:$B$690),0))</f>
        <v>0</v>
      </c>
      <c r="M504" s="37" t="b">
        <f>IF(MENU!$C$10=2022,IF(G504="OK",SUM(B504:$B$685),0))</f>
        <v>0</v>
      </c>
      <c r="N504" s="37" t="b">
        <f>IF(MENU!$C$10=2021,IF(G504="OK",SUM(B504:$B$673),0))</f>
        <v>0</v>
      </c>
      <c r="O504" s="37" t="b">
        <f>IF(MENU!$C$10=2020,IF(G504="OK",SUM(B504:$B$661,$B$680:$B$690),0))</f>
        <v>0</v>
      </c>
      <c r="P504" s="37" t="b">
        <f>IF(MENU!$C$10=2019,IF(G504="OK",SUM(B504:$B$649,$B$668:$B$690),0))</f>
        <v>0</v>
      </c>
      <c r="Q504">
        <f>IF(MENU!$C$10=2018,IF(G504="OK",SUM(B504:$B$637,$B$656:$B$690),0))</f>
        <v>0</v>
      </c>
      <c r="S504" t="e">
        <f>IF(AND(#REF!='Juros '!E504,#REF!='Juros '!F504),"OK","NÃO OK")</f>
        <v>#REF!</v>
      </c>
      <c r="T504" s="37" t="e">
        <f>IF(#REF!=2020,IF(S504="OK",SUM(B504:$B$661,$B$680:$B$690),0))</f>
        <v>#REF!</v>
      </c>
      <c r="V504" t="e">
        <f>IF(AND(#REF!='Juros '!E504,#REF!='Juros '!F504),"OK","NÃO OK")</f>
        <v>#REF!</v>
      </c>
      <c r="W504" s="37" t="e">
        <f>IF(#REF!=2020,IF(V504="OK",SUM($B504:B$661,$B$680:$B$690),0))</f>
        <v>#REF!</v>
      </c>
      <c r="Y504" t="e">
        <f>IF(AND(#REF!='Juros '!E504,#REF!='Juros '!F504),"OK","NÃO OK")</f>
        <v>#REF!</v>
      </c>
      <c r="Z504" s="37" t="e">
        <f>IF(#REF!=2020,IF(Y504="OK",SUM($B504:B$661,$B$680:$B$690),0))</f>
        <v>#REF!</v>
      </c>
    </row>
    <row r="505" spans="1:26">
      <c r="A505" s="31">
        <v>38869</v>
      </c>
      <c r="B505" s="32">
        <v>5.0000000000000001E-3</v>
      </c>
      <c r="C505">
        <f t="shared" si="28"/>
        <v>6</v>
      </c>
      <c r="D505">
        <f t="shared" si="29"/>
        <v>6</v>
      </c>
      <c r="E505" t="str">
        <f t="shared" si="30"/>
        <v>Junho</v>
      </c>
      <c r="F505">
        <f t="shared" si="31"/>
        <v>2006</v>
      </c>
      <c r="G505" t="str">
        <f>IF(AND(MENU!$AD$18='Juros '!E505,MENU!$AE$19='Juros '!F505),"OK","NÃO OK")</f>
        <v>NÃO OK</v>
      </c>
      <c r="H505" s="37" t="b">
        <f>IF(MENU!$C$10=2027,IF(G505="OK",SUM(B505:$B$690),0))</f>
        <v>0</v>
      </c>
      <c r="I505" s="37" t="b">
        <f>IF(MENU!$C$10=2026,IF(G505="OK",SUM(B505:$B$690),0))</f>
        <v>0</v>
      </c>
      <c r="J505" s="37" t="b">
        <f>IF(MENU!$C$10=2025,IF(G505="OK",SUM(B505:$B$690),0))</f>
        <v>0</v>
      </c>
      <c r="K505" s="37" t="b">
        <f>IF(MENU!$C$10=2024,IF(G505="OK",SUM(B505:$B$690),0))</f>
        <v>0</v>
      </c>
      <c r="L505" s="37" t="b">
        <f>IF(MENU!$C$10=2023,IF(G505="OK",SUM(B505:$B$690),0))</f>
        <v>0</v>
      </c>
      <c r="M505" s="37" t="b">
        <f>IF(MENU!$C$10=2022,IF(G505="OK",SUM(B505:$B$685),0))</f>
        <v>0</v>
      </c>
      <c r="N505" s="37" t="b">
        <f>IF(MENU!$C$10=2021,IF(G505="OK",SUM(B505:$B$673),0))</f>
        <v>0</v>
      </c>
      <c r="O505" s="37" t="b">
        <f>IF(MENU!$C$10=2020,IF(G505="OK",SUM(B505:$B$661,$B$680:$B$690),0))</f>
        <v>0</v>
      </c>
      <c r="P505" s="37" t="b">
        <f>IF(MENU!$C$10=2019,IF(G505="OK",SUM(B505:$B$649,$B$668:$B$690),0))</f>
        <v>0</v>
      </c>
      <c r="Q505">
        <f>IF(MENU!$C$10=2018,IF(G505="OK",SUM(B505:$B$637,$B$656:$B$690),0))</f>
        <v>0</v>
      </c>
      <c r="S505" t="e">
        <f>IF(AND(#REF!='Juros '!E505,#REF!='Juros '!F505),"OK","NÃO OK")</f>
        <v>#REF!</v>
      </c>
      <c r="T505" s="37" t="e">
        <f>IF(#REF!=2020,IF(S505="OK",SUM(B505:$B$661,$B$680:$B$690),0))</f>
        <v>#REF!</v>
      </c>
      <c r="V505" t="e">
        <f>IF(AND(#REF!='Juros '!E505,#REF!='Juros '!F505),"OK","NÃO OK")</f>
        <v>#REF!</v>
      </c>
      <c r="W505" s="37" t="e">
        <f>IF(#REF!=2020,IF(V505="OK",SUM($B505:B$661,$B$680:$B$690),0))</f>
        <v>#REF!</v>
      </c>
      <c r="Y505" t="e">
        <f>IF(AND(#REF!='Juros '!E505,#REF!='Juros '!F505),"OK","NÃO OK")</f>
        <v>#REF!</v>
      </c>
      <c r="Z505" s="37" t="e">
        <f>IF(#REF!=2020,IF(Y505="OK",SUM($B505:B$661,$B$680:$B$690),0))</f>
        <v>#REF!</v>
      </c>
    </row>
    <row r="506" spans="1:26">
      <c r="A506" s="31">
        <v>38899</v>
      </c>
      <c r="B506" s="32">
        <v>5.0000000000000001E-3</v>
      </c>
      <c r="C506">
        <f t="shared" si="28"/>
        <v>7</v>
      </c>
      <c r="D506">
        <f t="shared" si="29"/>
        <v>7</v>
      </c>
      <c r="E506" t="str">
        <f t="shared" si="30"/>
        <v>Julho</v>
      </c>
      <c r="F506">
        <f t="shared" si="31"/>
        <v>2006</v>
      </c>
      <c r="G506" t="str">
        <f>IF(AND(MENU!$AD$18='Juros '!E506,MENU!$AE$19='Juros '!F506),"OK","NÃO OK")</f>
        <v>NÃO OK</v>
      </c>
      <c r="H506" s="37" t="b">
        <f>IF(MENU!$C$10=2027,IF(G506="OK",SUM(B506:$B$690),0))</f>
        <v>0</v>
      </c>
      <c r="I506" s="37" t="b">
        <f>IF(MENU!$C$10=2026,IF(G506="OK",SUM(B506:$B$690),0))</f>
        <v>0</v>
      </c>
      <c r="J506" s="37" t="b">
        <f>IF(MENU!$C$10=2025,IF(G506="OK",SUM(B506:$B$690),0))</f>
        <v>0</v>
      </c>
      <c r="K506" s="37" t="b">
        <f>IF(MENU!$C$10=2024,IF(G506="OK",SUM(B506:$B$690),0))</f>
        <v>0</v>
      </c>
      <c r="L506" s="37" t="b">
        <f>IF(MENU!$C$10=2023,IF(G506="OK",SUM(B506:$B$690),0))</f>
        <v>0</v>
      </c>
      <c r="M506" s="37" t="b">
        <f>IF(MENU!$C$10=2022,IF(G506="OK",SUM(B506:$B$685),0))</f>
        <v>0</v>
      </c>
      <c r="N506" s="37" t="b">
        <f>IF(MENU!$C$10=2021,IF(G506="OK",SUM(B506:$B$673),0))</f>
        <v>0</v>
      </c>
      <c r="O506" s="37" t="b">
        <f>IF(MENU!$C$10=2020,IF(G506="OK",SUM(B506:$B$661,$B$680:$B$690),0))</f>
        <v>0</v>
      </c>
      <c r="P506" s="37" t="b">
        <f>IF(MENU!$C$10=2019,IF(G506="OK",SUM(B506:$B$649,$B$668:$B$690),0))</f>
        <v>0</v>
      </c>
      <c r="Q506">
        <f>IF(MENU!$C$10=2018,IF(G506="OK",SUM(B506:$B$637,$B$656:$B$690),0))</f>
        <v>0</v>
      </c>
      <c r="S506" t="e">
        <f>IF(AND(#REF!='Juros '!E506,#REF!='Juros '!F506),"OK","NÃO OK")</f>
        <v>#REF!</v>
      </c>
      <c r="T506" s="37" t="e">
        <f>IF(#REF!=2020,IF(S506="OK",SUM(B506:$B$661,$B$680:$B$690),0))</f>
        <v>#REF!</v>
      </c>
      <c r="V506" t="e">
        <f>IF(AND(#REF!='Juros '!E506,#REF!='Juros '!F506),"OK","NÃO OK")</f>
        <v>#REF!</v>
      </c>
      <c r="W506" s="37" t="e">
        <f>IF(#REF!=2020,IF(V506="OK",SUM($B506:B$661,$B$680:$B$690),0))</f>
        <v>#REF!</v>
      </c>
      <c r="Y506" t="e">
        <f>IF(AND(#REF!='Juros '!E506,#REF!='Juros '!F506),"OK","NÃO OK")</f>
        <v>#REF!</v>
      </c>
      <c r="Z506" s="37" t="e">
        <f>IF(#REF!=2020,IF(Y506="OK",SUM($B506:B$661,$B$680:$B$690),0))</f>
        <v>#REF!</v>
      </c>
    </row>
    <row r="507" spans="1:26">
      <c r="A507" s="31">
        <v>38930</v>
      </c>
      <c r="B507" s="32">
        <v>5.0000000000000001E-3</v>
      </c>
      <c r="C507">
        <f t="shared" si="28"/>
        <v>8</v>
      </c>
      <c r="D507">
        <f t="shared" si="29"/>
        <v>8</v>
      </c>
      <c r="E507" t="str">
        <f t="shared" si="30"/>
        <v>Agosto</v>
      </c>
      <c r="F507">
        <f t="shared" si="31"/>
        <v>2006</v>
      </c>
      <c r="G507" t="str">
        <f>IF(AND(MENU!$AD$18='Juros '!E507,MENU!$AE$19='Juros '!F507),"OK","NÃO OK")</f>
        <v>NÃO OK</v>
      </c>
      <c r="H507" s="37" t="b">
        <f>IF(MENU!$C$10=2027,IF(G507="OK",SUM(B507:$B$690),0))</f>
        <v>0</v>
      </c>
      <c r="I507" s="37" t="b">
        <f>IF(MENU!$C$10=2026,IF(G507="OK",SUM(B507:$B$690),0))</f>
        <v>0</v>
      </c>
      <c r="J507" s="37" t="b">
        <f>IF(MENU!$C$10=2025,IF(G507="OK",SUM(B507:$B$690),0))</f>
        <v>0</v>
      </c>
      <c r="K507" s="37" t="b">
        <f>IF(MENU!$C$10=2024,IF(G507="OK",SUM(B507:$B$690),0))</f>
        <v>0</v>
      </c>
      <c r="L507" s="37" t="b">
        <f>IF(MENU!$C$10=2023,IF(G507="OK",SUM(B507:$B$690),0))</f>
        <v>0</v>
      </c>
      <c r="M507" s="37" t="b">
        <f>IF(MENU!$C$10=2022,IF(G507="OK",SUM(B507:$B$685),0))</f>
        <v>0</v>
      </c>
      <c r="N507" s="37" t="b">
        <f>IF(MENU!$C$10=2021,IF(G507="OK",SUM(B507:$B$673),0))</f>
        <v>0</v>
      </c>
      <c r="O507" s="37" t="b">
        <f>IF(MENU!$C$10=2020,IF(G507="OK",SUM(B507:$B$661,$B$680:$B$690),0))</f>
        <v>0</v>
      </c>
      <c r="P507" s="37" t="b">
        <f>IF(MENU!$C$10=2019,IF(G507="OK",SUM(B507:$B$649,$B$668:$B$690),0))</f>
        <v>0</v>
      </c>
      <c r="Q507">
        <f>IF(MENU!$C$10=2018,IF(G507="OK",SUM(B507:$B$637,$B$656:$B$690),0))</f>
        <v>0</v>
      </c>
      <c r="S507" t="e">
        <f>IF(AND(#REF!='Juros '!E507,#REF!='Juros '!F507),"OK","NÃO OK")</f>
        <v>#REF!</v>
      </c>
      <c r="T507" s="37" t="e">
        <f>IF(#REF!=2020,IF(S507="OK",SUM(B507:$B$661,$B$680:$B$690),0))</f>
        <v>#REF!</v>
      </c>
      <c r="V507" t="e">
        <f>IF(AND(#REF!='Juros '!E507,#REF!='Juros '!F507),"OK","NÃO OK")</f>
        <v>#REF!</v>
      </c>
      <c r="W507" s="37" t="e">
        <f>IF(#REF!=2020,IF(V507="OK",SUM($B507:B$661,$B$680:$B$690),0))</f>
        <v>#REF!</v>
      </c>
      <c r="Y507" t="e">
        <f>IF(AND(#REF!='Juros '!E507,#REF!='Juros '!F507),"OK","NÃO OK")</f>
        <v>#REF!</v>
      </c>
      <c r="Z507" s="37" t="e">
        <f>IF(#REF!=2020,IF(Y507="OK",SUM($B507:B$661,$B$680:$B$690),0))</f>
        <v>#REF!</v>
      </c>
    </row>
    <row r="508" spans="1:26">
      <c r="A508" s="31">
        <v>38961</v>
      </c>
      <c r="B508" s="32">
        <v>5.0000000000000001E-3</v>
      </c>
      <c r="C508">
        <f t="shared" si="28"/>
        <v>9</v>
      </c>
      <c r="D508">
        <f t="shared" si="29"/>
        <v>9</v>
      </c>
      <c r="E508" t="str">
        <f t="shared" si="30"/>
        <v>Setembro</v>
      </c>
      <c r="F508">
        <f t="shared" si="31"/>
        <v>2006</v>
      </c>
      <c r="G508" t="str">
        <f>IF(AND(MENU!$AD$18='Juros '!E508,MENU!$AE$19='Juros '!F508),"OK","NÃO OK")</f>
        <v>NÃO OK</v>
      </c>
      <c r="H508" s="37" t="b">
        <f>IF(MENU!$C$10=2027,IF(G508="OK",SUM(B508:$B$690),0))</f>
        <v>0</v>
      </c>
      <c r="I508" s="37" t="b">
        <f>IF(MENU!$C$10=2026,IF(G508="OK",SUM(B508:$B$690),0))</f>
        <v>0</v>
      </c>
      <c r="J508" s="37" t="b">
        <f>IF(MENU!$C$10=2025,IF(G508="OK",SUM(B508:$B$690),0))</f>
        <v>0</v>
      </c>
      <c r="K508" s="37" t="b">
        <f>IF(MENU!$C$10=2024,IF(G508="OK",SUM(B508:$B$690),0))</f>
        <v>0</v>
      </c>
      <c r="L508" s="37" t="b">
        <f>IF(MENU!$C$10=2023,IF(G508="OK",SUM(B508:$B$690),0))</f>
        <v>0</v>
      </c>
      <c r="M508" s="37" t="b">
        <f>IF(MENU!$C$10=2022,IF(G508="OK",SUM(B508:$B$685),0))</f>
        <v>0</v>
      </c>
      <c r="N508" s="37" t="b">
        <f>IF(MENU!$C$10=2021,IF(G508="OK",SUM(B508:$B$673),0))</f>
        <v>0</v>
      </c>
      <c r="O508" s="37" t="b">
        <f>IF(MENU!$C$10=2020,IF(G508="OK",SUM(B508:$B$661,$B$680:$B$690),0))</f>
        <v>0</v>
      </c>
      <c r="P508" s="37" t="b">
        <f>IF(MENU!$C$10=2019,IF(G508="OK",SUM(B508:$B$649,$B$668:$B$690),0))</f>
        <v>0</v>
      </c>
      <c r="Q508">
        <f>IF(MENU!$C$10=2018,IF(G508="OK",SUM(B508:$B$637,$B$656:$B$690),0))</f>
        <v>0</v>
      </c>
      <c r="S508" t="e">
        <f>IF(AND(#REF!='Juros '!E508,#REF!='Juros '!F508),"OK","NÃO OK")</f>
        <v>#REF!</v>
      </c>
      <c r="T508" s="37" t="e">
        <f>IF(#REF!=2020,IF(S508="OK",SUM(B508:$B$661,$B$680:$B$690),0))</f>
        <v>#REF!</v>
      </c>
      <c r="V508" t="e">
        <f>IF(AND(#REF!='Juros '!E508,#REF!='Juros '!F508),"OK","NÃO OK")</f>
        <v>#REF!</v>
      </c>
      <c r="W508" s="37" t="e">
        <f>IF(#REF!=2020,IF(V508="OK",SUM($B508:B$661,$B$680:$B$690),0))</f>
        <v>#REF!</v>
      </c>
      <c r="Y508" t="e">
        <f>IF(AND(#REF!='Juros '!E508,#REF!='Juros '!F508),"OK","NÃO OK")</f>
        <v>#REF!</v>
      </c>
      <c r="Z508" s="37" t="e">
        <f>IF(#REF!=2020,IF(Y508="OK",SUM($B508:B$661,$B$680:$B$690),0))</f>
        <v>#REF!</v>
      </c>
    </row>
    <row r="509" spans="1:26">
      <c r="A509" s="31">
        <v>38991</v>
      </c>
      <c r="B509" s="32">
        <v>5.0000000000000001E-3</v>
      </c>
      <c r="C509">
        <f t="shared" si="28"/>
        <v>10</v>
      </c>
      <c r="D509">
        <f t="shared" si="29"/>
        <v>10</v>
      </c>
      <c r="E509" t="str">
        <f t="shared" si="30"/>
        <v>Outubro</v>
      </c>
      <c r="F509">
        <f t="shared" si="31"/>
        <v>2006</v>
      </c>
      <c r="G509" t="str">
        <f>IF(AND(MENU!$AD$18='Juros '!E509,MENU!$AE$19='Juros '!F509),"OK","NÃO OK")</f>
        <v>NÃO OK</v>
      </c>
      <c r="H509" s="37" t="b">
        <f>IF(MENU!$C$10=2027,IF(G509="OK",SUM(B509:$B$690),0))</f>
        <v>0</v>
      </c>
      <c r="I509" s="37" t="b">
        <f>IF(MENU!$C$10=2026,IF(G509="OK",SUM(B509:$B$690),0))</f>
        <v>0</v>
      </c>
      <c r="J509" s="37" t="b">
        <f>IF(MENU!$C$10=2025,IF(G509="OK",SUM(B509:$B$690),0))</f>
        <v>0</v>
      </c>
      <c r="K509" s="37" t="b">
        <f>IF(MENU!$C$10=2024,IF(G509="OK",SUM(B509:$B$690),0))</f>
        <v>0</v>
      </c>
      <c r="L509" s="37" t="b">
        <f>IF(MENU!$C$10=2023,IF(G509="OK",SUM(B509:$B$690),0))</f>
        <v>0</v>
      </c>
      <c r="M509" s="37" t="b">
        <f>IF(MENU!$C$10=2022,IF(G509="OK",SUM(B509:$B$685),0))</f>
        <v>0</v>
      </c>
      <c r="N509" s="37" t="b">
        <f>IF(MENU!$C$10=2021,IF(G509="OK",SUM(B509:$B$673),0))</f>
        <v>0</v>
      </c>
      <c r="O509" s="37" t="b">
        <f>IF(MENU!$C$10=2020,IF(G509="OK",SUM(B509:$B$661,$B$680:$B$690),0))</f>
        <v>0</v>
      </c>
      <c r="P509" s="37" t="b">
        <f>IF(MENU!$C$10=2019,IF(G509="OK",SUM(B509:$B$649,$B$668:$B$690),0))</f>
        <v>0</v>
      </c>
      <c r="Q509">
        <f>IF(MENU!$C$10=2018,IF(G509="OK",SUM(B509:$B$637,$B$656:$B$690),0))</f>
        <v>0</v>
      </c>
      <c r="S509" t="e">
        <f>IF(AND(#REF!='Juros '!E509,#REF!='Juros '!F509),"OK","NÃO OK")</f>
        <v>#REF!</v>
      </c>
      <c r="T509" s="37" t="e">
        <f>IF(#REF!=2020,IF(S509="OK",SUM(B509:$B$661,$B$680:$B$690),0))</f>
        <v>#REF!</v>
      </c>
      <c r="V509" t="e">
        <f>IF(AND(#REF!='Juros '!E509,#REF!='Juros '!F509),"OK","NÃO OK")</f>
        <v>#REF!</v>
      </c>
      <c r="W509" s="37" t="e">
        <f>IF(#REF!=2020,IF(V509="OK",SUM($B509:B$661,$B$680:$B$690),0))</f>
        <v>#REF!</v>
      </c>
      <c r="Y509" t="e">
        <f>IF(AND(#REF!='Juros '!E509,#REF!='Juros '!F509),"OK","NÃO OK")</f>
        <v>#REF!</v>
      </c>
      <c r="Z509" s="37" t="e">
        <f>IF(#REF!=2020,IF(Y509="OK",SUM($B509:B$661,$B$680:$B$690),0))</f>
        <v>#REF!</v>
      </c>
    </row>
    <row r="510" spans="1:26">
      <c r="A510" s="31">
        <v>39022</v>
      </c>
      <c r="B510" s="32">
        <v>5.0000000000000001E-3</v>
      </c>
      <c r="C510">
        <f t="shared" si="28"/>
        <v>11</v>
      </c>
      <c r="D510">
        <f t="shared" si="29"/>
        <v>11</v>
      </c>
      <c r="E510" t="str">
        <f t="shared" si="30"/>
        <v>Novembro</v>
      </c>
      <c r="F510">
        <f t="shared" si="31"/>
        <v>2006</v>
      </c>
      <c r="G510" t="str">
        <f>IF(AND(MENU!$AD$18='Juros '!E510,MENU!$AE$19='Juros '!F510),"OK","NÃO OK")</f>
        <v>NÃO OK</v>
      </c>
      <c r="H510" s="37" t="b">
        <f>IF(MENU!$C$10=2027,IF(G510="OK",SUM(B510:$B$690),0))</f>
        <v>0</v>
      </c>
      <c r="I510" s="37" t="b">
        <f>IF(MENU!$C$10=2026,IF(G510="OK",SUM(B510:$B$690),0))</f>
        <v>0</v>
      </c>
      <c r="J510" s="37" t="b">
        <f>IF(MENU!$C$10=2025,IF(G510="OK",SUM(B510:$B$690),0))</f>
        <v>0</v>
      </c>
      <c r="K510" s="37" t="b">
        <f>IF(MENU!$C$10=2024,IF(G510="OK",SUM(B510:$B$690),0))</f>
        <v>0</v>
      </c>
      <c r="L510" s="37" t="b">
        <f>IF(MENU!$C$10=2023,IF(G510="OK",SUM(B510:$B$690),0))</f>
        <v>0</v>
      </c>
      <c r="M510" s="37" t="b">
        <f>IF(MENU!$C$10=2022,IF(G510="OK",SUM(B510:$B$685),0))</f>
        <v>0</v>
      </c>
      <c r="N510" s="37" t="b">
        <f>IF(MENU!$C$10=2021,IF(G510="OK",SUM(B510:$B$673),0))</f>
        <v>0</v>
      </c>
      <c r="O510" s="37" t="b">
        <f>IF(MENU!$C$10=2020,IF(G510="OK",SUM(B510:$B$661,$B$680:$B$690),0))</f>
        <v>0</v>
      </c>
      <c r="P510" s="37" t="b">
        <f>IF(MENU!$C$10=2019,IF(G510="OK",SUM(B510:$B$649,$B$668:$B$690),0))</f>
        <v>0</v>
      </c>
      <c r="Q510">
        <f>IF(MENU!$C$10=2018,IF(G510="OK",SUM(B510:$B$637,$B$656:$B$690),0))</f>
        <v>0</v>
      </c>
      <c r="S510" t="e">
        <f>IF(AND(#REF!='Juros '!E510,#REF!='Juros '!F510),"OK","NÃO OK")</f>
        <v>#REF!</v>
      </c>
      <c r="T510" s="37" t="e">
        <f>IF(#REF!=2020,IF(S510="OK",SUM(B510:$B$661,$B$680:$B$690),0))</f>
        <v>#REF!</v>
      </c>
      <c r="V510" t="e">
        <f>IF(AND(#REF!='Juros '!E510,#REF!='Juros '!F510),"OK","NÃO OK")</f>
        <v>#REF!</v>
      </c>
      <c r="W510" s="37" t="e">
        <f>IF(#REF!=2020,IF(V510="OK",SUM($B510:B$661,$B$680:$B$690),0))</f>
        <v>#REF!</v>
      </c>
      <c r="Y510" t="e">
        <f>IF(AND(#REF!='Juros '!E510,#REF!='Juros '!F510),"OK","NÃO OK")</f>
        <v>#REF!</v>
      </c>
      <c r="Z510" s="37" t="e">
        <f>IF(#REF!=2020,IF(Y510="OK",SUM($B510:B$661,$B$680:$B$690),0))</f>
        <v>#REF!</v>
      </c>
    </row>
    <row r="511" spans="1:26">
      <c r="A511" s="31">
        <v>39052</v>
      </c>
      <c r="B511" s="32">
        <v>5.0000000000000001E-3</v>
      </c>
      <c r="C511">
        <f t="shared" si="28"/>
        <v>12</v>
      </c>
      <c r="D511">
        <f t="shared" si="29"/>
        <v>12</v>
      </c>
      <c r="E511" t="str">
        <f t="shared" si="30"/>
        <v>Dezembro</v>
      </c>
      <c r="F511">
        <f t="shared" si="31"/>
        <v>2006</v>
      </c>
      <c r="G511" t="str">
        <f>IF(AND(MENU!$AD$18='Juros '!E511,MENU!$AE$19='Juros '!F511),"OK","NÃO OK")</f>
        <v>NÃO OK</v>
      </c>
      <c r="H511" s="37" t="b">
        <f>IF(MENU!$C$10=2027,IF(G511="OK",SUM(B511:$B$690),0))</f>
        <v>0</v>
      </c>
      <c r="I511" s="37" t="b">
        <f>IF(MENU!$C$10=2026,IF(G511="OK",SUM(B511:$B$690),0))</f>
        <v>0</v>
      </c>
      <c r="J511" s="37" t="b">
        <f>IF(MENU!$C$10=2025,IF(G511="OK",SUM(B511:$B$690),0))</f>
        <v>0</v>
      </c>
      <c r="K511" s="37" t="b">
        <f>IF(MENU!$C$10=2024,IF(G511="OK",SUM(B511:$B$690),0))</f>
        <v>0</v>
      </c>
      <c r="L511" s="37" t="b">
        <f>IF(MENU!$C$10=2023,IF(G511="OK",SUM(B511:$B$690),0))</f>
        <v>0</v>
      </c>
      <c r="M511" s="37" t="b">
        <f>IF(MENU!$C$10=2022,IF(G511="OK",SUM(B511:$B$685),0))</f>
        <v>0</v>
      </c>
      <c r="N511" s="37" t="b">
        <f>IF(MENU!$C$10=2021,IF(G511="OK",SUM(B511:$B$673),0))</f>
        <v>0</v>
      </c>
      <c r="O511" s="37" t="b">
        <f>IF(MENU!$C$10=2020,IF(G511="OK",SUM(B511:$B$661,$B$680:$B$690),0))</f>
        <v>0</v>
      </c>
      <c r="P511" s="37" t="b">
        <f>IF(MENU!$C$10=2019,IF(G511="OK",SUM(B511:$B$649,$B$668:$B$690),0))</f>
        <v>0</v>
      </c>
      <c r="Q511">
        <f>IF(MENU!$C$10=2018,IF(G511="OK",SUM(B511:$B$637,$B$656:$B$690),0))</f>
        <v>0</v>
      </c>
      <c r="S511" t="e">
        <f>IF(AND(#REF!='Juros '!E511,#REF!='Juros '!F511),"OK","NÃO OK")</f>
        <v>#REF!</v>
      </c>
      <c r="T511" s="37" t="e">
        <f>IF(#REF!=2020,IF(S511="OK",SUM(B511:$B$661,$B$680:$B$690),0))</f>
        <v>#REF!</v>
      </c>
      <c r="V511" t="e">
        <f>IF(AND(#REF!='Juros '!E511,#REF!='Juros '!F511),"OK","NÃO OK")</f>
        <v>#REF!</v>
      </c>
      <c r="W511" s="37" t="e">
        <f>IF(#REF!=2020,IF(V511="OK",SUM($B511:B$661,$B$680:$B$690),0))</f>
        <v>#REF!</v>
      </c>
      <c r="Y511" t="e">
        <f>IF(AND(#REF!='Juros '!E511,#REF!='Juros '!F511),"OK","NÃO OK")</f>
        <v>#REF!</v>
      </c>
      <c r="Z511" s="37" t="e">
        <f>IF(#REF!=2020,IF(Y511="OK",SUM($B511:B$661,$B$680:$B$690),0))</f>
        <v>#REF!</v>
      </c>
    </row>
    <row r="512" spans="1:26">
      <c r="A512" s="31">
        <v>39083</v>
      </c>
      <c r="B512" s="32">
        <v>5.0000000000000001E-3</v>
      </c>
      <c r="C512">
        <f t="shared" si="28"/>
        <v>1</v>
      </c>
      <c r="D512">
        <f t="shared" si="29"/>
        <v>1</v>
      </c>
      <c r="E512" t="str">
        <f t="shared" si="30"/>
        <v>Janeiro</v>
      </c>
      <c r="F512">
        <f t="shared" si="31"/>
        <v>2007</v>
      </c>
      <c r="G512" t="str">
        <f>IF(AND(MENU!$AD$18='Juros '!E512,MENU!$AE$19='Juros '!F512),"OK","NÃO OK")</f>
        <v>NÃO OK</v>
      </c>
      <c r="H512" s="37" t="b">
        <f>IF(MENU!$C$10=2027,IF(G512="OK",SUM(B512:$B$690),0))</f>
        <v>0</v>
      </c>
      <c r="I512" s="37" t="b">
        <f>IF(MENU!$C$10=2026,IF(G512="OK",SUM(B512:$B$690),0))</f>
        <v>0</v>
      </c>
      <c r="J512" s="37" t="b">
        <f>IF(MENU!$C$10=2025,IF(G512="OK",SUM(B512:$B$690),0))</f>
        <v>0</v>
      </c>
      <c r="K512" s="37" t="b">
        <f>IF(MENU!$C$10=2024,IF(G512="OK",SUM(B512:$B$690),0))</f>
        <v>0</v>
      </c>
      <c r="L512" s="37" t="b">
        <f>IF(MENU!$C$10=2023,IF(G512="OK",SUM(B512:$B$690),0))</f>
        <v>0</v>
      </c>
      <c r="M512" s="37" t="b">
        <f>IF(MENU!$C$10=2022,IF(G512="OK",SUM(B512:$B$685),0))</f>
        <v>0</v>
      </c>
      <c r="N512" s="37" t="b">
        <f>IF(MENU!$C$10=2021,IF(G512="OK",SUM(B512:$B$673),0))</f>
        <v>0</v>
      </c>
      <c r="O512" s="37" t="b">
        <f>IF(MENU!$C$10=2020,IF(G512="OK",SUM(B512:$B$661,$B$680:$B$690),0))</f>
        <v>0</v>
      </c>
      <c r="P512" s="37" t="b">
        <f>IF(MENU!$C$10=2019,IF(G512="OK",SUM(B512:$B$649,$B$668:$B$690),0))</f>
        <v>0</v>
      </c>
      <c r="Q512">
        <f>IF(MENU!$C$10=2018,IF(G512="OK",SUM(B512:$B$637,$B$656:$B$690),0))</f>
        <v>0</v>
      </c>
      <c r="S512" t="e">
        <f>IF(AND(#REF!='Juros '!E512,#REF!='Juros '!F512),"OK","NÃO OK")</f>
        <v>#REF!</v>
      </c>
      <c r="T512" s="37" t="e">
        <f>IF(#REF!=2020,IF(S512="OK",SUM(B512:$B$661,$B$680:$B$690),0))</f>
        <v>#REF!</v>
      </c>
      <c r="V512" t="e">
        <f>IF(AND(#REF!='Juros '!E512,#REF!='Juros '!F512),"OK","NÃO OK")</f>
        <v>#REF!</v>
      </c>
      <c r="W512" s="37" t="e">
        <f>IF(#REF!=2020,IF(V512="OK",SUM($B512:B$661,$B$680:$B$690),0))</f>
        <v>#REF!</v>
      </c>
      <c r="Y512" t="e">
        <f>IF(AND(#REF!='Juros '!E512,#REF!='Juros '!F512),"OK","NÃO OK")</f>
        <v>#REF!</v>
      </c>
      <c r="Z512" s="37" t="e">
        <f>IF(#REF!=2020,IF(Y512="OK",SUM($B512:B$661,$B$680:$B$690),0))</f>
        <v>#REF!</v>
      </c>
    </row>
    <row r="513" spans="1:26">
      <c r="A513" s="31">
        <v>39114</v>
      </c>
      <c r="B513" s="32">
        <v>5.0000000000000001E-3</v>
      </c>
      <c r="C513">
        <f t="shared" si="28"/>
        <v>2</v>
      </c>
      <c r="D513">
        <f t="shared" si="29"/>
        <v>2</v>
      </c>
      <c r="E513" t="str">
        <f t="shared" si="30"/>
        <v>Fevereiro</v>
      </c>
      <c r="F513">
        <f t="shared" si="31"/>
        <v>2007</v>
      </c>
      <c r="G513" t="str">
        <f>IF(AND(MENU!$AD$18='Juros '!E513,MENU!$AE$19='Juros '!F513),"OK","NÃO OK")</f>
        <v>NÃO OK</v>
      </c>
      <c r="H513" s="37" t="b">
        <f>IF(MENU!$C$10=2027,IF(G513="OK",SUM(B513:$B$690),0))</f>
        <v>0</v>
      </c>
      <c r="I513" s="37" t="b">
        <f>IF(MENU!$C$10=2026,IF(G513="OK",SUM(B513:$B$690),0))</f>
        <v>0</v>
      </c>
      <c r="J513" s="37" t="b">
        <f>IF(MENU!$C$10=2025,IF(G513="OK",SUM(B513:$B$690),0))</f>
        <v>0</v>
      </c>
      <c r="K513" s="37" t="b">
        <f>IF(MENU!$C$10=2024,IF(G513="OK",SUM(B513:$B$690),0))</f>
        <v>0</v>
      </c>
      <c r="L513" s="37" t="b">
        <f>IF(MENU!$C$10=2023,IF(G513="OK",SUM(B513:$B$690),0))</f>
        <v>0</v>
      </c>
      <c r="M513" s="37" t="b">
        <f>IF(MENU!$C$10=2022,IF(G513="OK",SUM(B513:$B$685),0))</f>
        <v>0</v>
      </c>
      <c r="N513" s="37" t="b">
        <f>IF(MENU!$C$10=2021,IF(G513="OK",SUM(B513:$B$673),0))</f>
        <v>0</v>
      </c>
      <c r="O513" s="37" t="b">
        <f>IF(MENU!$C$10=2020,IF(G513="OK",SUM(B513:$B$661,$B$680:$B$690),0))</f>
        <v>0</v>
      </c>
      <c r="P513" s="37" t="b">
        <f>IF(MENU!$C$10=2019,IF(G513="OK",SUM(B513:$B$649,$B$668:$B$690),0))</f>
        <v>0</v>
      </c>
      <c r="Q513">
        <f>IF(MENU!$C$10=2018,IF(G513="OK",SUM(B513:$B$637,$B$656:$B$690),0))</f>
        <v>0</v>
      </c>
      <c r="S513" t="e">
        <f>IF(AND(#REF!='Juros '!E513,#REF!='Juros '!F513),"OK","NÃO OK")</f>
        <v>#REF!</v>
      </c>
      <c r="T513" s="37" t="e">
        <f>IF(#REF!=2020,IF(S513="OK",SUM(B513:$B$661,$B$680:$B$690),0))</f>
        <v>#REF!</v>
      </c>
      <c r="V513" t="e">
        <f>IF(AND(#REF!='Juros '!E513,#REF!='Juros '!F513),"OK","NÃO OK")</f>
        <v>#REF!</v>
      </c>
      <c r="W513" s="37" t="e">
        <f>IF(#REF!=2020,IF(V513="OK",SUM($B513:B$661,$B$680:$B$690),0))</f>
        <v>#REF!</v>
      </c>
      <c r="Y513" t="e">
        <f>IF(AND(#REF!='Juros '!E513,#REF!='Juros '!F513),"OK","NÃO OK")</f>
        <v>#REF!</v>
      </c>
      <c r="Z513" s="37" t="e">
        <f>IF(#REF!=2020,IF(Y513="OK",SUM($B513:B$661,$B$680:$B$690),0))</f>
        <v>#REF!</v>
      </c>
    </row>
    <row r="514" spans="1:26">
      <c r="A514" s="31">
        <v>39142</v>
      </c>
      <c r="B514" s="32">
        <v>5.0000000000000001E-3</v>
      </c>
      <c r="C514">
        <f t="shared" si="28"/>
        <v>3</v>
      </c>
      <c r="D514">
        <f t="shared" si="29"/>
        <v>3</v>
      </c>
      <c r="E514" t="str">
        <f t="shared" si="30"/>
        <v>Março</v>
      </c>
      <c r="F514">
        <f t="shared" si="31"/>
        <v>2007</v>
      </c>
      <c r="G514" t="str">
        <f>IF(AND(MENU!$AD$18='Juros '!E514,MENU!$AE$19='Juros '!F514),"OK","NÃO OK")</f>
        <v>NÃO OK</v>
      </c>
      <c r="H514" s="37" t="b">
        <f>IF(MENU!$C$10=2027,IF(G514="OK",SUM(B514:$B$690),0))</f>
        <v>0</v>
      </c>
      <c r="I514" s="37" t="b">
        <f>IF(MENU!$C$10=2026,IF(G514="OK",SUM(B514:$B$690),0))</f>
        <v>0</v>
      </c>
      <c r="J514" s="37" t="b">
        <f>IF(MENU!$C$10=2025,IF(G514="OK",SUM(B514:$B$690),0))</f>
        <v>0</v>
      </c>
      <c r="K514" s="37" t="b">
        <f>IF(MENU!$C$10=2024,IF(G514="OK",SUM(B514:$B$690),0))</f>
        <v>0</v>
      </c>
      <c r="L514" s="37" t="b">
        <f>IF(MENU!$C$10=2023,IF(G514="OK",SUM(B514:$B$690),0))</f>
        <v>0</v>
      </c>
      <c r="M514" s="37" t="b">
        <f>IF(MENU!$C$10=2022,IF(G514="OK",SUM(B514:$B$685),0))</f>
        <v>0</v>
      </c>
      <c r="N514" s="37" t="b">
        <f>IF(MENU!$C$10=2021,IF(G514="OK",SUM(B514:$B$673),0))</f>
        <v>0</v>
      </c>
      <c r="O514" s="37" t="b">
        <f>IF(MENU!$C$10=2020,IF(G514="OK",SUM(B514:$B$661,$B$680:$B$690),0))</f>
        <v>0</v>
      </c>
      <c r="P514" s="37" t="b">
        <f>IF(MENU!$C$10=2019,IF(G514="OK",SUM(B514:$B$649,$B$668:$B$690),0))</f>
        <v>0</v>
      </c>
      <c r="Q514">
        <f>IF(MENU!$C$10=2018,IF(G514="OK",SUM(B514:$B$637,$B$656:$B$690),0))</f>
        <v>0</v>
      </c>
      <c r="S514" t="e">
        <f>IF(AND(#REF!='Juros '!E514,#REF!='Juros '!F514),"OK","NÃO OK")</f>
        <v>#REF!</v>
      </c>
      <c r="T514" s="37" t="e">
        <f>IF(#REF!=2020,IF(S514="OK",SUM(B514:$B$661,$B$680:$B$690),0))</f>
        <v>#REF!</v>
      </c>
      <c r="V514" t="e">
        <f>IF(AND(#REF!='Juros '!E514,#REF!='Juros '!F514),"OK","NÃO OK")</f>
        <v>#REF!</v>
      </c>
      <c r="W514" s="37" t="e">
        <f>IF(#REF!=2020,IF(V514="OK",SUM($B514:B$661,$B$680:$B$690),0))</f>
        <v>#REF!</v>
      </c>
      <c r="Y514" t="e">
        <f>IF(AND(#REF!='Juros '!E514,#REF!='Juros '!F514),"OK","NÃO OK")</f>
        <v>#REF!</v>
      </c>
      <c r="Z514" s="37" t="e">
        <f>IF(#REF!=2020,IF(Y514="OK",SUM($B514:B$661,$B$680:$B$690),0))</f>
        <v>#REF!</v>
      </c>
    </row>
    <row r="515" spans="1:26">
      <c r="A515" s="31">
        <v>39173</v>
      </c>
      <c r="B515" s="32">
        <v>5.0000000000000001E-3</v>
      </c>
      <c r="C515">
        <f t="shared" si="28"/>
        <v>4</v>
      </c>
      <c r="D515">
        <f t="shared" si="29"/>
        <v>4</v>
      </c>
      <c r="E515" t="str">
        <f t="shared" si="30"/>
        <v>Abril</v>
      </c>
      <c r="F515">
        <f t="shared" si="31"/>
        <v>2007</v>
      </c>
      <c r="G515" t="str">
        <f>IF(AND(MENU!$AD$18='Juros '!E515,MENU!$AE$19='Juros '!F515),"OK","NÃO OK")</f>
        <v>NÃO OK</v>
      </c>
      <c r="H515" s="37" t="b">
        <f>IF(MENU!$C$10=2027,IF(G515="OK",SUM(B515:$B$690),0))</f>
        <v>0</v>
      </c>
      <c r="I515" s="37" t="b">
        <f>IF(MENU!$C$10=2026,IF(G515="OK",SUM(B515:$B$690),0))</f>
        <v>0</v>
      </c>
      <c r="J515" s="37" t="b">
        <f>IF(MENU!$C$10=2025,IF(G515="OK",SUM(B515:$B$690),0))</f>
        <v>0</v>
      </c>
      <c r="K515" s="37" t="b">
        <f>IF(MENU!$C$10=2024,IF(G515="OK",SUM(B515:$B$690),0))</f>
        <v>0</v>
      </c>
      <c r="L515" s="37" t="b">
        <f>IF(MENU!$C$10=2023,IF(G515="OK",SUM(B515:$B$690),0))</f>
        <v>0</v>
      </c>
      <c r="M515" s="37" t="b">
        <f>IF(MENU!$C$10=2022,IF(G515="OK",SUM(B515:$B$685),0))</f>
        <v>0</v>
      </c>
      <c r="N515" s="37" t="b">
        <f>IF(MENU!$C$10=2021,IF(G515="OK",SUM(B515:$B$673),0))</f>
        <v>0</v>
      </c>
      <c r="O515" s="37" t="b">
        <f>IF(MENU!$C$10=2020,IF(G515="OK",SUM(B515:$B$661,$B$680:$B$690),0))</f>
        <v>0</v>
      </c>
      <c r="P515" s="37" t="b">
        <f>IF(MENU!$C$10=2019,IF(G515="OK",SUM(B515:$B$649,$B$668:$B$690),0))</f>
        <v>0</v>
      </c>
      <c r="Q515">
        <f>IF(MENU!$C$10=2018,IF(G515="OK",SUM(B515:$B$637,$B$656:$B$690),0))</f>
        <v>0</v>
      </c>
      <c r="S515" t="e">
        <f>IF(AND(#REF!='Juros '!E515,#REF!='Juros '!F515),"OK","NÃO OK")</f>
        <v>#REF!</v>
      </c>
      <c r="T515" s="37" t="e">
        <f>IF(#REF!=2020,IF(S515="OK",SUM(B515:$B$661,$B$680:$B$690),0))</f>
        <v>#REF!</v>
      </c>
      <c r="V515" t="e">
        <f>IF(AND(#REF!='Juros '!E515,#REF!='Juros '!F515),"OK","NÃO OK")</f>
        <v>#REF!</v>
      </c>
      <c r="W515" s="37" t="e">
        <f>IF(#REF!=2020,IF(V515="OK",SUM($B515:B$661,$B$680:$B$690),0))</f>
        <v>#REF!</v>
      </c>
      <c r="Y515" t="e">
        <f>IF(AND(#REF!='Juros '!E515,#REF!='Juros '!F515),"OK","NÃO OK")</f>
        <v>#REF!</v>
      </c>
      <c r="Z515" s="37" t="e">
        <f>IF(#REF!=2020,IF(Y515="OK",SUM($B515:B$661,$B$680:$B$690),0))</f>
        <v>#REF!</v>
      </c>
    </row>
    <row r="516" spans="1:26">
      <c r="A516" s="31">
        <v>39203</v>
      </c>
      <c r="B516" s="32">
        <v>5.0000000000000001E-3</v>
      </c>
      <c r="C516">
        <f t="shared" si="28"/>
        <v>5</v>
      </c>
      <c r="D516">
        <f t="shared" si="29"/>
        <v>5</v>
      </c>
      <c r="E516" t="str">
        <f t="shared" si="30"/>
        <v>Maio</v>
      </c>
      <c r="F516">
        <f t="shared" si="31"/>
        <v>2007</v>
      </c>
      <c r="G516" t="str">
        <f>IF(AND(MENU!$AD$18='Juros '!E516,MENU!$AE$19='Juros '!F516),"OK","NÃO OK")</f>
        <v>NÃO OK</v>
      </c>
      <c r="H516" s="37" t="b">
        <f>IF(MENU!$C$10=2027,IF(G516="OK",SUM(B516:$B$690),0))</f>
        <v>0</v>
      </c>
      <c r="I516" s="37" t="b">
        <f>IF(MENU!$C$10=2026,IF(G516="OK",SUM(B516:$B$690),0))</f>
        <v>0</v>
      </c>
      <c r="J516" s="37" t="b">
        <f>IF(MENU!$C$10=2025,IF(G516="OK",SUM(B516:$B$690),0))</f>
        <v>0</v>
      </c>
      <c r="K516" s="37" t="b">
        <f>IF(MENU!$C$10=2024,IF(G516="OK",SUM(B516:$B$690),0))</f>
        <v>0</v>
      </c>
      <c r="L516" s="37" t="b">
        <f>IF(MENU!$C$10=2023,IF(G516="OK",SUM(B516:$B$690),0))</f>
        <v>0</v>
      </c>
      <c r="M516" s="37" t="b">
        <f>IF(MENU!$C$10=2022,IF(G516="OK",SUM(B516:$B$685),0))</f>
        <v>0</v>
      </c>
      <c r="N516" s="37" t="b">
        <f>IF(MENU!$C$10=2021,IF(G516="OK",SUM(B516:$B$673),0))</f>
        <v>0</v>
      </c>
      <c r="O516" s="37" t="b">
        <f>IF(MENU!$C$10=2020,IF(G516="OK",SUM(B516:$B$661,$B$680:$B$690),0))</f>
        <v>0</v>
      </c>
      <c r="P516" s="37" t="b">
        <f>IF(MENU!$C$10=2019,IF(G516="OK",SUM(B516:$B$649,$B$668:$B$690),0))</f>
        <v>0</v>
      </c>
      <c r="Q516">
        <f>IF(MENU!$C$10=2018,IF(G516="OK",SUM(B516:$B$637,$B$656:$B$690),0))</f>
        <v>0</v>
      </c>
      <c r="S516" t="e">
        <f>IF(AND(#REF!='Juros '!E516,#REF!='Juros '!F516),"OK","NÃO OK")</f>
        <v>#REF!</v>
      </c>
      <c r="T516" s="37" t="e">
        <f>IF(#REF!=2020,IF(S516="OK",SUM(B516:$B$661,$B$680:$B$690),0))</f>
        <v>#REF!</v>
      </c>
      <c r="V516" t="e">
        <f>IF(AND(#REF!='Juros '!E516,#REF!='Juros '!F516),"OK","NÃO OK")</f>
        <v>#REF!</v>
      </c>
      <c r="W516" s="37" t="e">
        <f>IF(#REF!=2020,IF(V516="OK",SUM($B516:B$661,$B$680:$B$690),0))</f>
        <v>#REF!</v>
      </c>
      <c r="Y516" t="e">
        <f>IF(AND(#REF!='Juros '!E516,#REF!='Juros '!F516),"OK","NÃO OK")</f>
        <v>#REF!</v>
      </c>
      <c r="Z516" s="37" t="e">
        <f>IF(#REF!=2020,IF(Y516="OK",SUM($B516:B$661,$B$680:$B$690),0))</f>
        <v>#REF!</v>
      </c>
    </row>
    <row r="517" spans="1:26">
      <c r="A517" s="31">
        <v>39234</v>
      </c>
      <c r="B517" s="32">
        <v>5.0000000000000001E-3</v>
      </c>
      <c r="C517">
        <f t="shared" ref="C517:C580" si="32">MONTH(A517)</f>
        <v>6</v>
      </c>
      <c r="D517">
        <f t="shared" ref="D517:D580" si="33">C517</f>
        <v>6</v>
      </c>
      <c r="E517" t="str">
        <f t="shared" ref="E517:E580" si="34">VLOOKUP(D517,$AD$1:$AE$12,2,0)</f>
        <v>Junho</v>
      </c>
      <c r="F517">
        <f t="shared" ref="F517:F580" si="35">YEAR(A517)</f>
        <v>2007</v>
      </c>
      <c r="G517" t="str">
        <f>IF(AND(MENU!$AD$18='Juros '!E517,MENU!$AE$19='Juros '!F517),"OK","NÃO OK")</f>
        <v>NÃO OK</v>
      </c>
      <c r="H517" s="37" t="b">
        <f>IF(MENU!$C$10=2027,IF(G517="OK",SUM(B517:$B$690),0))</f>
        <v>0</v>
      </c>
      <c r="I517" s="37" t="b">
        <f>IF(MENU!$C$10=2026,IF(G517="OK",SUM(B517:$B$690),0))</f>
        <v>0</v>
      </c>
      <c r="J517" s="37" t="b">
        <f>IF(MENU!$C$10=2025,IF(G517="OK",SUM(B517:$B$690),0))</f>
        <v>0</v>
      </c>
      <c r="K517" s="37" t="b">
        <f>IF(MENU!$C$10=2024,IF(G517="OK",SUM(B517:$B$690),0))</f>
        <v>0</v>
      </c>
      <c r="L517" s="37" t="b">
        <f>IF(MENU!$C$10=2023,IF(G517="OK",SUM(B517:$B$690),0))</f>
        <v>0</v>
      </c>
      <c r="M517" s="37" t="b">
        <f>IF(MENU!$C$10=2022,IF(G517="OK",SUM(B517:$B$685),0))</f>
        <v>0</v>
      </c>
      <c r="N517" s="37" t="b">
        <f>IF(MENU!$C$10=2021,IF(G517="OK",SUM(B517:$B$673),0))</f>
        <v>0</v>
      </c>
      <c r="O517" s="37" t="b">
        <f>IF(MENU!$C$10=2020,IF(G517="OK",SUM(B517:$B$661,$B$680:$B$690),0))</f>
        <v>0</v>
      </c>
      <c r="P517" s="37" t="b">
        <f>IF(MENU!$C$10=2019,IF(G517="OK",SUM(B517:$B$649,$B$668:$B$690),0))</f>
        <v>0</v>
      </c>
      <c r="Q517">
        <f>IF(MENU!$C$10=2018,IF(G517="OK",SUM(B517:$B$637,$B$656:$B$690),0))</f>
        <v>0</v>
      </c>
      <c r="S517" t="e">
        <f>IF(AND(#REF!='Juros '!E517,#REF!='Juros '!F517),"OK","NÃO OK")</f>
        <v>#REF!</v>
      </c>
      <c r="T517" s="37" t="e">
        <f>IF(#REF!=2020,IF(S517="OK",SUM(B517:$B$661,$B$680:$B$690),0))</f>
        <v>#REF!</v>
      </c>
      <c r="V517" t="e">
        <f>IF(AND(#REF!='Juros '!E517,#REF!='Juros '!F517),"OK","NÃO OK")</f>
        <v>#REF!</v>
      </c>
      <c r="W517" s="37" t="e">
        <f>IF(#REF!=2020,IF(V517="OK",SUM($B517:B$661,$B$680:$B$690),0))</f>
        <v>#REF!</v>
      </c>
      <c r="Y517" t="e">
        <f>IF(AND(#REF!='Juros '!E517,#REF!='Juros '!F517),"OK","NÃO OK")</f>
        <v>#REF!</v>
      </c>
      <c r="Z517" s="37" t="e">
        <f>IF(#REF!=2020,IF(Y517="OK",SUM($B517:B$661,$B$680:$B$690),0))</f>
        <v>#REF!</v>
      </c>
    </row>
    <row r="518" spans="1:26">
      <c r="A518" s="31">
        <v>39264</v>
      </c>
      <c r="B518" s="32">
        <v>5.0000000000000001E-3</v>
      </c>
      <c r="C518">
        <f t="shared" si="32"/>
        <v>7</v>
      </c>
      <c r="D518">
        <f t="shared" si="33"/>
        <v>7</v>
      </c>
      <c r="E518" t="str">
        <f t="shared" si="34"/>
        <v>Julho</v>
      </c>
      <c r="F518">
        <f t="shared" si="35"/>
        <v>2007</v>
      </c>
      <c r="G518" t="str">
        <f>IF(AND(MENU!$AD$18='Juros '!E518,MENU!$AE$19='Juros '!F518),"OK","NÃO OK")</f>
        <v>NÃO OK</v>
      </c>
      <c r="H518" s="37" t="b">
        <f>IF(MENU!$C$10=2027,IF(G518="OK",SUM(B518:$B$690),0))</f>
        <v>0</v>
      </c>
      <c r="I518" s="37" t="b">
        <f>IF(MENU!$C$10=2026,IF(G518="OK",SUM(B518:$B$690),0))</f>
        <v>0</v>
      </c>
      <c r="J518" s="37" t="b">
        <f>IF(MENU!$C$10=2025,IF(G518="OK",SUM(B518:$B$690),0))</f>
        <v>0</v>
      </c>
      <c r="K518" s="37" t="b">
        <f>IF(MENU!$C$10=2024,IF(G518="OK",SUM(B518:$B$690),0))</f>
        <v>0</v>
      </c>
      <c r="L518" s="37" t="b">
        <f>IF(MENU!$C$10=2023,IF(G518="OK",SUM(B518:$B$690),0))</f>
        <v>0</v>
      </c>
      <c r="M518" s="37" t="b">
        <f>IF(MENU!$C$10=2022,IF(G518="OK",SUM(B518:$B$685),0))</f>
        <v>0</v>
      </c>
      <c r="N518" s="37" t="b">
        <f>IF(MENU!$C$10=2021,IF(G518="OK",SUM(B518:$B$673),0))</f>
        <v>0</v>
      </c>
      <c r="O518" s="37" t="b">
        <f>IF(MENU!$C$10=2020,IF(G518="OK",SUM(B518:$B$661,$B$680:$B$690),0))</f>
        <v>0</v>
      </c>
      <c r="P518" s="37" t="b">
        <f>IF(MENU!$C$10=2019,IF(G518="OK",SUM(B518:$B$649,$B$668:$B$690),0))</f>
        <v>0</v>
      </c>
      <c r="Q518">
        <f>IF(MENU!$C$10=2018,IF(G518="OK",SUM(B518:$B$637,$B$656:$B$690),0))</f>
        <v>0</v>
      </c>
      <c r="S518" t="e">
        <f>IF(AND(#REF!='Juros '!E518,#REF!='Juros '!F518),"OK","NÃO OK")</f>
        <v>#REF!</v>
      </c>
      <c r="T518" s="37" t="e">
        <f>IF(#REF!=2020,IF(S518="OK",SUM(B518:$B$661,$B$680:$B$690),0))</f>
        <v>#REF!</v>
      </c>
      <c r="V518" t="e">
        <f>IF(AND(#REF!='Juros '!E518,#REF!='Juros '!F518),"OK","NÃO OK")</f>
        <v>#REF!</v>
      </c>
      <c r="W518" s="37" t="e">
        <f>IF(#REF!=2020,IF(V518="OK",SUM($B518:B$661,$B$680:$B$690),0))</f>
        <v>#REF!</v>
      </c>
      <c r="Y518" t="e">
        <f>IF(AND(#REF!='Juros '!E518,#REF!='Juros '!F518),"OK","NÃO OK")</f>
        <v>#REF!</v>
      </c>
      <c r="Z518" s="37" t="e">
        <f>IF(#REF!=2020,IF(Y518="OK",SUM($B518:B$661,$B$680:$B$690),0))</f>
        <v>#REF!</v>
      </c>
    </row>
    <row r="519" spans="1:26">
      <c r="A519" s="31">
        <v>39295</v>
      </c>
      <c r="B519" s="32">
        <v>5.0000000000000001E-3</v>
      </c>
      <c r="C519">
        <f t="shared" si="32"/>
        <v>8</v>
      </c>
      <c r="D519">
        <f t="shared" si="33"/>
        <v>8</v>
      </c>
      <c r="E519" t="str">
        <f t="shared" si="34"/>
        <v>Agosto</v>
      </c>
      <c r="F519">
        <f t="shared" si="35"/>
        <v>2007</v>
      </c>
      <c r="G519" t="str">
        <f>IF(AND(MENU!$AD$18='Juros '!E519,MENU!$AE$19='Juros '!F519),"OK","NÃO OK")</f>
        <v>NÃO OK</v>
      </c>
      <c r="H519" s="37" t="b">
        <f>IF(MENU!$C$10=2027,IF(G519="OK",SUM(B519:$B$690),0))</f>
        <v>0</v>
      </c>
      <c r="I519" s="37" t="b">
        <f>IF(MENU!$C$10=2026,IF(G519="OK",SUM(B519:$B$690),0))</f>
        <v>0</v>
      </c>
      <c r="J519" s="37" t="b">
        <f>IF(MENU!$C$10=2025,IF(G519="OK",SUM(B519:$B$690),0))</f>
        <v>0</v>
      </c>
      <c r="K519" s="37" t="b">
        <f>IF(MENU!$C$10=2024,IF(G519="OK",SUM(B519:$B$690),0))</f>
        <v>0</v>
      </c>
      <c r="L519" s="37" t="b">
        <f>IF(MENU!$C$10=2023,IF(G519="OK",SUM(B519:$B$690),0))</f>
        <v>0</v>
      </c>
      <c r="M519" s="37" t="b">
        <f>IF(MENU!$C$10=2022,IF(G519="OK",SUM(B519:$B$685),0))</f>
        <v>0</v>
      </c>
      <c r="N519" s="37" t="b">
        <f>IF(MENU!$C$10=2021,IF(G519="OK",SUM(B519:$B$673),0))</f>
        <v>0</v>
      </c>
      <c r="O519" s="37" t="b">
        <f>IF(MENU!$C$10=2020,IF(G519="OK",SUM(B519:$B$661,$B$680:$B$690),0))</f>
        <v>0</v>
      </c>
      <c r="P519" s="37" t="b">
        <f>IF(MENU!$C$10=2019,IF(G519="OK",SUM(B519:$B$649,$B$668:$B$690),0))</f>
        <v>0</v>
      </c>
      <c r="Q519">
        <f>IF(MENU!$C$10=2018,IF(G519="OK",SUM(B519:$B$637,$B$656:$B$690),0))</f>
        <v>0</v>
      </c>
      <c r="S519" t="e">
        <f>IF(AND(#REF!='Juros '!E519,#REF!='Juros '!F519),"OK","NÃO OK")</f>
        <v>#REF!</v>
      </c>
      <c r="T519" s="37" t="e">
        <f>IF(#REF!=2020,IF(S519="OK",SUM(B519:$B$661,$B$680:$B$690),0))</f>
        <v>#REF!</v>
      </c>
      <c r="V519" t="e">
        <f>IF(AND(#REF!='Juros '!E519,#REF!='Juros '!F519),"OK","NÃO OK")</f>
        <v>#REF!</v>
      </c>
      <c r="W519" s="37" t="e">
        <f>IF(#REF!=2020,IF(V519="OK",SUM($B519:B$661,$B$680:$B$690),0))</f>
        <v>#REF!</v>
      </c>
      <c r="Y519" t="e">
        <f>IF(AND(#REF!='Juros '!E519,#REF!='Juros '!F519),"OK","NÃO OK")</f>
        <v>#REF!</v>
      </c>
      <c r="Z519" s="37" t="e">
        <f>IF(#REF!=2020,IF(Y519="OK",SUM($B519:B$661,$B$680:$B$690),0))</f>
        <v>#REF!</v>
      </c>
    </row>
    <row r="520" spans="1:26">
      <c r="A520" s="31">
        <v>39326</v>
      </c>
      <c r="B520" s="32">
        <v>5.0000000000000001E-3</v>
      </c>
      <c r="C520">
        <f t="shared" si="32"/>
        <v>9</v>
      </c>
      <c r="D520">
        <f t="shared" si="33"/>
        <v>9</v>
      </c>
      <c r="E520" t="str">
        <f t="shared" si="34"/>
        <v>Setembro</v>
      </c>
      <c r="F520">
        <f t="shared" si="35"/>
        <v>2007</v>
      </c>
      <c r="G520" t="str">
        <f>IF(AND(MENU!$AD$18='Juros '!E520,MENU!$AE$19='Juros '!F520),"OK","NÃO OK")</f>
        <v>NÃO OK</v>
      </c>
      <c r="H520" s="37" t="b">
        <f>IF(MENU!$C$10=2027,IF(G520="OK",SUM(B520:$B$690),0))</f>
        <v>0</v>
      </c>
      <c r="I520" s="37" t="b">
        <f>IF(MENU!$C$10=2026,IF(G520="OK",SUM(B520:$B$690),0))</f>
        <v>0</v>
      </c>
      <c r="J520" s="37" t="b">
        <f>IF(MENU!$C$10=2025,IF(G520="OK",SUM(B520:$B$690),0))</f>
        <v>0</v>
      </c>
      <c r="K520" s="37" t="b">
        <f>IF(MENU!$C$10=2024,IF(G520="OK",SUM(B520:$B$690),0))</f>
        <v>0</v>
      </c>
      <c r="L520" s="37" t="b">
        <f>IF(MENU!$C$10=2023,IF(G520="OK",SUM(B520:$B$690),0))</f>
        <v>0</v>
      </c>
      <c r="M520" s="37" t="b">
        <f>IF(MENU!$C$10=2022,IF(G520="OK",SUM(B520:$B$685),0))</f>
        <v>0</v>
      </c>
      <c r="N520" s="37" t="b">
        <f>IF(MENU!$C$10=2021,IF(G520="OK",SUM(B520:$B$673),0))</f>
        <v>0</v>
      </c>
      <c r="O520" s="37" t="b">
        <f>IF(MENU!$C$10=2020,IF(G520="OK",SUM(B520:$B$661,$B$680:$B$690),0))</f>
        <v>0</v>
      </c>
      <c r="P520" s="37" t="b">
        <f>IF(MENU!$C$10=2019,IF(G520="OK",SUM(B520:$B$649,$B$668:$B$690),0))</f>
        <v>0</v>
      </c>
      <c r="Q520">
        <f>IF(MENU!$C$10=2018,IF(G520="OK",SUM(B520:$B$637,$B$656:$B$690),0))</f>
        <v>0</v>
      </c>
      <c r="S520" t="e">
        <f>IF(AND(#REF!='Juros '!E520,#REF!='Juros '!F520),"OK","NÃO OK")</f>
        <v>#REF!</v>
      </c>
      <c r="T520" s="37" t="e">
        <f>IF(#REF!=2020,IF(S520="OK",SUM(B520:$B$661,$B$680:$B$690),0))</f>
        <v>#REF!</v>
      </c>
      <c r="V520" t="e">
        <f>IF(AND(#REF!='Juros '!E520,#REF!='Juros '!F520),"OK","NÃO OK")</f>
        <v>#REF!</v>
      </c>
      <c r="W520" s="37" t="e">
        <f>IF(#REF!=2020,IF(V520="OK",SUM($B520:B$661,$B$680:$B$690),0))</f>
        <v>#REF!</v>
      </c>
      <c r="Y520" t="e">
        <f>IF(AND(#REF!='Juros '!E520,#REF!='Juros '!F520),"OK","NÃO OK")</f>
        <v>#REF!</v>
      </c>
      <c r="Z520" s="37" t="e">
        <f>IF(#REF!=2020,IF(Y520="OK",SUM($B520:B$661,$B$680:$B$690),0))</f>
        <v>#REF!</v>
      </c>
    </row>
    <row r="521" spans="1:26">
      <c r="A521" s="31">
        <v>39356</v>
      </c>
      <c r="B521" s="32">
        <v>5.0000000000000001E-3</v>
      </c>
      <c r="C521">
        <f t="shared" si="32"/>
        <v>10</v>
      </c>
      <c r="D521">
        <f t="shared" si="33"/>
        <v>10</v>
      </c>
      <c r="E521" t="str">
        <f t="shared" si="34"/>
        <v>Outubro</v>
      </c>
      <c r="F521">
        <f t="shared" si="35"/>
        <v>2007</v>
      </c>
      <c r="G521" t="str">
        <f>IF(AND(MENU!$AD$18='Juros '!E521,MENU!$AE$19='Juros '!F521),"OK","NÃO OK")</f>
        <v>NÃO OK</v>
      </c>
      <c r="H521" s="37" t="b">
        <f>IF(MENU!$C$10=2027,IF(G521="OK",SUM(B521:$B$690),0))</f>
        <v>0</v>
      </c>
      <c r="I521" s="37" t="b">
        <f>IF(MENU!$C$10=2026,IF(G521="OK",SUM(B521:$B$690),0))</f>
        <v>0</v>
      </c>
      <c r="J521" s="37" t="b">
        <f>IF(MENU!$C$10=2025,IF(G521="OK",SUM(B521:$B$690),0))</f>
        <v>0</v>
      </c>
      <c r="K521" s="37" t="b">
        <f>IF(MENU!$C$10=2024,IF(G521="OK",SUM(B521:$B$690),0))</f>
        <v>0</v>
      </c>
      <c r="L521" s="37" t="b">
        <f>IF(MENU!$C$10=2023,IF(G521="OK",SUM(B521:$B$690),0))</f>
        <v>0</v>
      </c>
      <c r="M521" s="37" t="b">
        <f>IF(MENU!$C$10=2022,IF(G521="OK",SUM(B521:$B$685),0))</f>
        <v>0</v>
      </c>
      <c r="N521" s="37" t="b">
        <f>IF(MENU!$C$10=2021,IF(G521="OK",SUM(B521:$B$673),0))</f>
        <v>0</v>
      </c>
      <c r="O521" s="37" t="b">
        <f>IF(MENU!$C$10=2020,IF(G521="OK",SUM(B521:$B$661,$B$680:$B$690),0))</f>
        <v>0</v>
      </c>
      <c r="P521" s="37" t="b">
        <f>IF(MENU!$C$10=2019,IF(G521="OK",SUM(B521:$B$649,$B$668:$B$690),0))</f>
        <v>0</v>
      </c>
      <c r="Q521">
        <f>IF(MENU!$C$10=2018,IF(G521="OK",SUM(B521:$B$637,$B$656:$B$690),0))</f>
        <v>0</v>
      </c>
      <c r="S521" t="e">
        <f>IF(AND(#REF!='Juros '!E521,#REF!='Juros '!F521),"OK","NÃO OK")</f>
        <v>#REF!</v>
      </c>
      <c r="T521" s="37" t="e">
        <f>IF(#REF!=2020,IF(S521="OK",SUM(B521:$B$661,$B$680:$B$690),0))</f>
        <v>#REF!</v>
      </c>
      <c r="V521" t="e">
        <f>IF(AND(#REF!='Juros '!E521,#REF!='Juros '!F521),"OK","NÃO OK")</f>
        <v>#REF!</v>
      </c>
      <c r="W521" s="37" t="e">
        <f>IF(#REF!=2020,IF(V521="OK",SUM($B521:B$661,$B$680:$B$690),0))</f>
        <v>#REF!</v>
      </c>
      <c r="Y521" t="e">
        <f>IF(AND(#REF!='Juros '!E521,#REF!='Juros '!F521),"OK","NÃO OK")</f>
        <v>#REF!</v>
      </c>
      <c r="Z521" s="37" t="e">
        <f>IF(#REF!=2020,IF(Y521="OK",SUM($B521:B$661,$B$680:$B$690),0))</f>
        <v>#REF!</v>
      </c>
    </row>
    <row r="522" spans="1:26">
      <c r="A522" s="31">
        <v>39387</v>
      </c>
      <c r="B522" s="32">
        <v>5.0000000000000001E-3</v>
      </c>
      <c r="C522">
        <f t="shared" si="32"/>
        <v>11</v>
      </c>
      <c r="D522">
        <f t="shared" si="33"/>
        <v>11</v>
      </c>
      <c r="E522" t="str">
        <f t="shared" si="34"/>
        <v>Novembro</v>
      </c>
      <c r="F522">
        <f t="shared" si="35"/>
        <v>2007</v>
      </c>
      <c r="G522" t="str">
        <f>IF(AND(MENU!$AD$18='Juros '!E522,MENU!$AE$19='Juros '!F522),"OK","NÃO OK")</f>
        <v>NÃO OK</v>
      </c>
      <c r="H522" s="37" t="b">
        <f>IF(MENU!$C$10=2027,IF(G522="OK",SUM(B522:$B$690),0))</f>
        <v>0</v>
      </c>
      <c r="I522" s="37" t="b">
        <f>IF(MENU!$C$10=2026,IF(G522="OK",SUM(B522:$B$690),0))</f>
        <v>0</v>
      </c>
      <c r="J522" s="37" t="b">
        <f>IF(MENU!$C$10=2025,IF(G522="OK",SUM(B522:$B$690),0))</f>
        <v>0</v>
      </c>
      <c r="K522" s="37" t="b">
        <f>IF(MENU!$C$10=2024,IF(G522="OK",SUM(B522:$B$690),0))</f>
        <v>0</v>
      </c>
      <c r="L522" s="37" t="b">
        <f>IF(MENU!$C$10=2023,IF(G522="OK",SUM(B522:$B$690),0))</f>
        <v>0</v>
      </c>
      <c r="M522" s="37" t="b">
        <f>IF(MENU!$C$10=2022,IF(G522="OK",SUM(B522:$B$685),0))</f>
        <v>0</v>
      </c>
      <c r="N522" s="37" t="b">
        <f>IF(MENU!$C$10=2021,IF(G522="OK",SUM(B522:$B$673),0))</f>
        <v>0</v>
      </c>
      <c r="O522" s="37" t="b">
        <f>IF(MENU!$C$10=2020,IF(G522="OK",SUM(B522:$B$661,$B$680:$B$690),0))</f>
        <v>0</v>
      </c>
      <c r="P522" s="37" t="b">
        <f>IF(MENU!$C$10=2019,IF(G522="OK",SUM(B522:$B$649,$B$668:$B$690),0))</f>
        <v>0</v>
      </c>
      <c r="Q522">
        <f>IF(MENU!$C$10=2018,IF(G522="OK",SUM(B522:$B$637,$B$656:$B$690),0))</f>
        <v>0</v>
      </c>
      <c r="S522" t="e">
        <f>IF(AND(#REF!='Juros '!E522,#REF!='Juros '!F522),"OK","NÃO OK")</f>
        <v>#REF!</v>
      </c>
      <c r="T522" s="37" t="e">
        <f>IF(#REF!=2020,IF(S522="OK",SUM(B522:$B$661,$B$680:$B$690),0))</f>
        <v>#REF!</v>
      </c>
      <c r="V522" t="e">
        <f>IF(AND(#REF!='Juros '!E522,#REF!='Juros '!F522),"OK","NÃO OK")</f>
        <v>#REF!</v>
      </c>
      <c r="W522" s="37" t="e">
        <f>IF(#REF!=2020,IF(V522="OK",SUM($B522:B$661,$B$680:$B$690),0))</f>
        <v>#REF!</v>
      </c>
      <c r="Y522" t="e">
        <f>IF(AND(#REF!='Juros '!E522,#REF!='Juros '!F522),"OK","NÃO OK")</f>
        <v>#REF!</v>
      </c>
      <c r="Z522" s="37" t="e">
        <f>IF(#REF!=2020,IF(Y522="OK",SUM($B522:B$661,$B$680:$B$690),0))</f>
        <v>#REF!</v>
      </c>
    </row>
    <row r="523" spans="1:26">
      <c r="A523" s="31">
        <v>39417</v>
      </c>
      <c r="B523" s="32">
        <v>5.0000000000000001E-3</v>
      </c>
      <c r="C523">
        <f t="shared" si="32"/>
        <v>12</v>
      </c>
      <c r="D523">
        <f t="shared" si="33"/>
        <v>12</v>
      </c>
      <c r="E523" t="str">
        <f t="shared" si="34"/>
        <v>Dezembro</v>
      </c>
      <c r="F523">
        <f t="shared" si="35"/>
        <v>2007</v>
      </c>
      <c r="G523" t="str">
        <f>IF(AND(MENU!$AD$18='Juros '!E523,MENU!$AE$19='Juros '!F523),"OK","NÃO OK")</f>
        <v>NÃO OK</v>
      </c>
      <c r="H523" s="37" t="b">
        <f>IF(MENU!$C$10=2027,IF(G523="OK",SUM(B523:$B$690),0))</f>
        <v>0</v>
      </c>
      <c r="I523" s="37" t="b">
        <f>IF(MENU!$C$10=2026,IF(G523="OK",SUM(B523:$B$690),0))</f>
        <v>0</v>
      </c>
      <c r="J523" s="37" t="b">
        <f>IF(MENU!$C$10=2025,IF(G523="OK",SUM(B523:$B$690),0))</f>
        <v>0</v>
      </c>
      <c r="K523" s="37" t="b">
        <f>IF(MENU!$C$10=2024,IF(G523="OK",SUM(B523:$B$690),0))</f>
        <v>0</v>
      </c>
      <c r="L523" s="37" t="b">
        <f>IF(MENU!$C$10=2023,IF(G523="OK",SUM(B523:$B$690),0))</f>
        <v>0</v>
      </c>
      <c r="M523" s="37" t="b">
        <f>IF(MENU!$C$10=2022,IF(G523="OK",SUM(B523:$B$685),0))</f>
        <v>0</v>
      </c>
      <c r="N523" s="37" t="b">
        <f>IF(MENU!$C$10=2021,IF(G523="OK",SUM(B523:$B$673),0))</f>
        <v>0</v>
      </c>
      <c r="O523" s="37" t="b">
        <f>IF(MENU!$C$10=2020,IF(G523="OK",SUM(B523:$B$661,$B$680:$B$690),0))</f>
        <v>0</v>
      </c>
      <c r="P523" s="37" t="b">
        <f>IF(MENU!$C$10=2019,IF(G523="OK",SUM(B523:$B$649,$B$668:$B$690),0))</f>
        <v>0</v>
      </c>
      <c r="Q523">
        <f>IF(MENU!$C$10=2018,IF(G523="OK",SUM(B523:$B$637,$B$656:$B$690),0))</f>
        <v>0</v>
      </c>
      <c r="S523" t="e">
        <f>IF(AND(#REF!='Juros '!E523,#REF!='Juros '!F523),"OK","NÃO OK")</f>
        <v>#REF!</v>
      </c>
      <c r="T523" s="37" t="e">
        <f>IF(#REF!=2020,IF(S523="OK",SUM(B523:$B$661,$B$680:$B$690),0))</f>
        <v>#REF!</v>
      </c>
      <c r="V523" t="e">
        <f>IF(AND(#REF!='Juros '!E523,#REF!='Juros '!F523),"OK","NÃO OK")</f>
        <v>#REF!</v>
      </c>
      <c r="W523" s="37" t="e">
        <f>IF(#REF!=2020,IF(V523="OK",SUM($B523:B$661,$B$680:$B$690),0))</f>
        <v>#REF!</v>
      </c>
      <c r="Y523" t="e">
        <f>IF(AND(#REF!='Juros '!E523,#REF!='Juros '!F523),"OK","NÃO OK")</f>
        <v>#REF!</v>
      </c>
      <c r="Z523" s="37" t="e">
        <f>IF(#REF!=2020,IF(Y523="OK",SUM($B523:B$661,$B$680:$B$690),0))</f>
        <v>#REF!</v>
      </c>
    </row>
    <row r="524" spans="1:26">
      <c r="A524" s="31">
        <v>39448</v>
      </c>
      <c r="B524" s="32">
        <v>5.0000000000000001E-3</v>
      </c>
      <c r="C524">
        <f t="shared" si="32"/>
        <v>1</v>
      </c>
      <c r="D524">
        <f t="shared" si="33"/>
        <v>1</v>
      </c>
      <c r="E524" t="str">
        <f t="shared" si="34"/>
        <v>Janeiro</v>
      </c>
      <c r="F524">
        <f t="shared" si="35"/>
        <v>2008</v>
      </c>
      <c r="G524" t="str">
        <f>IF(AND(MENU!$AD$18='Juros '!E524,MENU!$AE$19='Juros '!F524),"OK","NÃO OK")</f>
        <v>NÃO OK</v>
      </c>
      <c r="H524" s="37" t="b">
        <f>IF(MENU!$C$10=2027,IF(G524="OK",SUM(B524:$B$690),0))</f>
        <v>0</v>
      </c>
      <c r="I524" s="37" t="b">
        <f>IF(MENU!$C$10=2026,IF(G524="OK",SUM(B524:$B$690),0))</f>
        <v>0</v>
      </c>
      <c r="J524" s="37" t="b">
        <f>IF(MENU!$C$10=2025,IF(G524="OK",SUM(B524:$B$690),0))</f>
        <v>0</v>
      </c>
      <c r="K524" s="37" t="b">
        <f>IF(MENU!$C$10=2024,IF(G524="OK",SUM(B524:$B$690),0))</f>
        <v>0</v>
      </c>
      <c r="L524" s="37" t="b">
        <f>IF(MENU!$C$10=2023,IF(G524="OK",SUM(B524:$B$690),0))</f>
        <v>0</v>
      </c>
      <c r="M524" s="37" t="b">
        <f>IF(MENU!$C$10=2022,IF(G524="OK",SUM(B524:$B$685),0))</f>
        <v>0</v>
      </c>
      <c r="N524" s="37" t="b">
        <f>IF(MENU!$C$10=2021,IF(G524="OK",SUM(B524:$B$673),0))</f>
        <v>0</v>
      </c>
      <c r="O524" s="37" t="b">
        <f>IF(MENU!$C$10=2020,IF(G524="OK",SUM(B524:$B$661,$B$680:$B$690),0))</f>
        <v>0</v>
      </c>
      <c r="P524" s="37" t="b">
        <f>IF(MENU!$C$10=2019,IF(G524="OK",SUM(B524:$B$649,$B$668:$B$690),0))</f>
        <v>0</v>
      </c>
      <c r="Q524">
        <f>IF(MENU!$C$10=2018,IF(G524="OK",SUM(B524:$B$637,$B$656:$B$690),0))</f>
        <v>0</v>
      </c>
      <c r="S524" t="e">
        <f>IF(AND(#REF!='Juros '!E524,#REF!='Juros '!F524),"OK","NÃO OK")</f>
        <v>#REF!</v>
      </c>
      <c r="T524" s="37" t="e">
        <f>IF(#REF!=2020,IF(S524="OK",SUM(B524:$B$661,$B$680:$B$690),0))</f>
        <v>#REF!</v>
      </c>
      <c r="V524" t="e">
        <f>IF(AND(#REF!='Juros '!E524,#REF!='Juros '!F524),"OK","NÃO OK")</f>
        <v>#REF!</v>
      </c>
      <c r="W524" s="37" t="e">
        <f>IF(#REF!=2020,IF(V524="OK",SUM($B524:B$661,$B$680:$B$690),0))</f>
        <v>#REF!</v>
      </c>
      <c r="Y524" t="e">
        <f>IF(AND(#REF!='Juros '!E524,#REF!='Juros '!F524),"OK","NÃO OK")</f>
        <v>#REF!</v>
      </c>
      <c r="Z524" s="37" t="e">
        <f>IF(#REF!=2020,IF(Y524="OK",SUM($B524:B$661,$B$680:$B$690),0))</f>
        <v>#REF!</v>
      </c>
    </row>
    <row r="525" spans="1:26">
      <c r="A525" s="31">
        <v>39479</v>
      </c>
      <c r="B525" s="32">
        <v>5.0000000000000001E-3</v>
      </c>
      <c r="C525">
        <f t="shared" si="32"/>
        <v>2</v>
      </c>
      <c r="D525">
        <f t="shared" si="33"/>
        <v>2</v>
      </c>
      <c r="E525" t="str">
        <f t="shared" si="34"/>
        <v>Fevereiro</v>
      </c>
      <c r="F525">
        <f t="shared" si="35"/>
        <v>2008</v>
      </c>
      <c r="G525" t="str">
        <f>IF(AND(MENU!$AD$18='Juros '!E525,MENU!$AE$19='Juros '!F525),"OK","NÃO OK")</f>
        <v>NÃO OK</v>
      </c>
      <c r="H525" s="37" t="b">
        <f>IF(MENU!$C$10=2027,IF(G525="OK",SUM(B525:$B$690),0))</f>
        <v>0</v>
      </c>
      <c r="I525" s="37" t="b">
        <f>IF(MENU!$C$10=2026,IF(G525="OK",SUM(B525:$B$690),0))</f>
        <v>0</v>
      </c>
      <c r="J525" s="37" t="b">
        <f>IF(MENU!$C$10=2025,IF(G525="OK",SUM(B525:$B$690),0))</f>
        <v>0</v>
      </c>
      <c r="K525" s="37" t="b">
        <f>IF(MENU!$C$10=2024,IF(G525="OK",SUM(B525:$B$690),0))</f>
        <v>0</v>
      </c>
      <c r="L525" s="37" t="b">
        <f>IF(MENU!$C$10=2023,IF(G525="OK",SUM(B525:$B$690),0))</f>
        <v>0</v>
      </c>
      <c r="M525" s="37" t="b">
        <f>IF(MENU!$C$10=2022,IF(G525="OK",SUM(B525:$B$685),0))</f>
        <v>0</v>
      </c>
      <c r="N525" s="37" t="b">
        <f>IF(MENU!$C$10=2021,IF(G525="OK",SUM(B525:$B$673),0))</f>
        <v>0</v>
      </c>
      <c r="O525" s="37" t="b">
        <f>IF(MENU!$C$10=2020,IF(G525="OK",SUM(B525:$B$661,$B$680:$B$690),0))</f>
        <v>0</v>
      </c>
      <c r="P525" s="37" t="b">
        <f>IF(MENU!$C$10=2019,IF(G525="OK",SUM(B525:$B$649,$B$668:$B$690),0))</f>
        <v>0</v>
      </c>
      <c r="Q525">
        <f>IF(MENU!$C$10=2018,IF(G525="OK",SUM(B525:$B$637,$B$656:$B$690),0))</f>
        <v>0</v>
      </c>
      <c r="S525" t="e">
        <f>IF(AND(#REF!='Juros '!E525,#REF!='Juros '!F525),"OK","NÃO OK")</f>
        <v>#REF!</v>
      </c>
      <c r="T525" s="37" t="e">
        <f>IF(#REF!=2020,IF(S525="OK",SUM(B525:$B$661,$B$680:$B$690),0))</f>
        <v>#REF!</v>
      </c>
      <c r="V525" t="e">
        <f>IF(AND(#REF!='Juros '!E525,#REF!='Juros '!F525),"OK","NÃO OK")</f>
        <v>#REF!</v>
      </c>
      <c r="W525" s="37" t="e">
        <f>IF(#REF!=2020,IF(V525="OK",SUM($B525:B$661,$B$680:$B$690),0))</f>
        <v>#REF!</v>
      </c>
      <c r="Y525" t="e">
        <f>IF(AND(#REF!='Juros '!E525,#REF!='Juros '!F525),"OK","NÃO OK")</f>
        <v>#REF!</v>
      </c>
      <c r="Z525" s="37" t="e">
        <f>IF(#REF!=2020,IF(Y525="OK",SUM($B525:B$661,$B$680:$B$690),0))</f>
        <v>#REF!</v>
      </c>
    </row>
    <row r="526" spans="1:26">
      <c r="A526" s="31">
        <v>39508</v>
      </c>
      <c r="B526" s="32">
        <v>5.0000000000000001E-3</v>
      </c>
      <c r="C526">
        <f t="shared" si="32"/>
        <v>3</v>
      </c>
      <c r="D526">
        <f t="shared" si="33"/>
        <v>3</v>
      </c>
      <c r="E526" t="str">
        <f t="shared" si="34"/>
        <v>Março</v>
      </c>
      <c r="F526">
        <f t="shared" si="35"/>
        <v>2008</v>
      </c>
      <c r="G526" t="str">
        <f>IF(AND(MENU!$AD$18='Juros '!E526,MENU!$AE$19='Juros '!F526),"OK","NÃO OK")</f>
        <v>NÃO OK</v>
      </c>
      <c r="H526" s="37" t="b">
        <f>IF(MENU!$C$10=2027,IF(G526="OK",SUM(B526:$B$690),0))</f>
        <v>0</v>
      </c>
      <c r="I526" s="37" t="b">
        <f>IF(MENU!$C$10=2026,IF(G526="OK",SUM(B526:$B$690),0))</f>
        <v>0</v>
      </c>
      <c r="J526" s="37" t="b">
        <f>IF(MENU!$C$10=2025,IF(G526="OK",SUM(B526:$B$690),0))</f>
        <v>0</v>
      </c>
      <c r="K526" s="37" t="b">
        <f>IF(MENU!$C$10=2024,IF(G526="OK",SUM(B526:$B$690),0))</f>
        <v>0</v>
      </c>
      <c r="L526" s="37" t="b">
        <f>IF(MENU!$C$10=2023,IF(G526="OK",SUM(B526:$B$690),0))</f>
        <v>0</v>
      </c>
      <c r="M526" s="37" t="b">
        <f>IF(MENU!$C$10=2022,IF(G526="OK",SUM(B526:$B$685),0))</f>
        <v>0</v>
      </c>
      <c r="N526" s="37" t="b">
        <f>IF(MENU!$C$10=2021,IF(G526="OK",SUM(B526:$B$673),0))</f>
        <v>0</v>
      </c>
      <c r="O526" s="37" t="b">
        <f>IF(MENU!$C$10=2020,IF(G526="OK",SUM(B526:$B$661,$B$680:$B$690),0))</f>
        <v>0</v>
      </c>
      <c r="P526" s="37" t="b">
        <f>IF(MENU!$C$10=2019,IF(G526="OK",SUM(B526:$B$649,$B$668:$B$690),0))</f>
        <v>0</v>
      </c>
      <c r="Q526">
        <f>IF(MENU!$C$10=2018,IF(G526="OK",SUM(B526:$B$637,$B$656:$B$690),0))</f>
        <v>0</v>
      </c>
      <c r="S526" t="e">
        <f>IF(AND(#REF!='Juros '!E526,#REF!='Juros '!F526),"OK","NÃO OK")</f>
        <v>#REF!</v>
      </c>
      <c r="T526" s="37" t="e">
        <f>IF(#REF!=2020,IF(S526="OK",SUM(B526:$B$661,$B$680:$B$690),0))</f>
        <v>#REF!</v>
      </c>
      <c r="V526" t="e">
        <f>IF(AND(#REF!='Juros '!E526,#REF!='Juros '!F526),"OK","NÃO OK")</f>
        <v>#REF!</v>
      </c>
      <c r="W526" s="37" t="e">
        <f>IF(#REF!=2020,IF(V526="OK",SUM($B526:B$661,$B$680:$B$690),0))</f>
        <v>#REF!</v>
      </c>
      <c r="Y526" t="e">
        <f>IF(AND(#REF!='Juros '!E526,#REF!='Juros '!F526),"OK","NÃO OK")</f>
        <v>#REF!</v>
      </c>
      <c r="Z526" s="37" t="e">
        <f>IF(#REF!=2020,IF(Y526="OK",SUM($B526:B$661,$B$680:$B$690),0))</f>
        <v>#REF!</v>
      </c>
    </row>
    <row r="527" spans="1:26">
      <c r="A527" s="31">
        <v>39539</v>
      </c>
      <c r="B527" s="32">
        <v>5.0000000000000001E-3</v>
      </c>
      <c r="C527">
        <f t="shared" si="32"/>
        <v>4</v>
      </c>
      <c r="D527">
        <f t="shared" si="33"/>
        <v>4</v>
      </c>
      <c r="E527" t="str">
        <f t="shared" si="34"/>
        <v>Abril</v>
      </c>
      <c r="F527">
        <f t="shared" si="35"/>
        <v>2008</v>
      </c>
      <c r="G527" t="str">
        <f>IF(AND(MENU!$AD$18='Juros '!E527,MENU!$AE$19='Juros '!F527),"OK","NÃO OK")</f>
        <v>NÃO OK</v>
      </c>
      <c r="H527" s="37" t="b">
        <f>IF(MENU!$C$10=2027,IF(G527="OK",SUM(B527:$B$690),0))</f>
        <v>0</v>
      </c>
      <c r="I527" s="37" t="b">
        <f>IF(MENU!$C$10=2026,IF(G527="OK",SUM(B527:$B$690),0))</f>
        <v>0</v>
      </c>
      <c r="J527" s="37" t="b">
        <f>IF(MENU!$C$10=2025,IF(G527="OK",SUM(B527:$B$690),0))</f>
        <v>0</v>
      </c>
      <c r="K527" s="37" t="b">
        <f>IF(MENU!$C$10=2024,IF(G527="OK",SUM(B527:$B$690),0))</f>
        <v>0</v>
      </c>
      <c r="L527" s="37" t="b">
        <f>IF(MENU!$C$10=2023,IF(G527="OK",SUM(B527:$B$690),0))</f>
        <v>0</v>
      </c>
      <c r="M527" s="37" t="b">
        <f>IF(MENU!$C$10=2022,IF(G527="OK",SUM(B527:$B$685),0))</f>
        <v>0</v>
      </c>
      <c r="N527" s="37" t="b">
        <f>IF(MENU!$C$10=2021,IF(G527="OK",SUM(B527:$B$673),0))</f>
        <v>0</v>
      </c>
      <c r="O527" s="37" t="b">
        <f>IF(MENU!$C$10=2020,IF(G527="OK",SUM(B527:$B$661,$B$680:$B$690),0))</f>
        <v>0</v>
      </c>
      <c r="P527" s="37" t="b">
        <f>IF(MENU!$C$10=2019,IF(G527="OK",SUM(B527:$B$649,$B$668:$B$690),0))</f>
        <v>0</v>
      </c>
      <c r="Q527">
        <f>IF(MENU!$C$10=2018,IF(G527="OK",SUM(B527:$B$637,$B$656:$B$690),0))</f>
        <v>0</v>
      </c>
      <c r="S527" t="e">
        <f>IF(AND(#REF!='Juros '!E527,#REF!='Juros '!F527),"OK","NÃO OK")</f>
        <v>#REF!</v>
      </c>
      <c r="T527" s="37" t="e">
        <f>IF(#REF!=2020,IF(S527="OK",SUM(B527:$B$661,$B$680:$B$690),0))</f>
        <v>#REF!</v>
      </c>
      <c r="V527" t="e">
        <f>IF(AND(#REF!='Juros '!E527,#REF!='Juros '!F527),"OK","NÃO OK")</f>
        <v>#REF!</v>
      </c>
      <c r="W527" s="37" t="e">
        <f>IF(#REF!=2020,IF(V527="OK",SUM($B527:B$661,$B$680:$B$690),0))</f>
        <v>#REF!</v>
      </c>
      <c r="Y527" t="e">
        <f>IF(AND(#REF!='Juros '!E527,#REF!='Juros '!F527),"OK","NÃO OK")</f>
        <v>#REF!</v>
      </c>
      <c r="Z527" s="37" t="e">
        <f>IF(#REF!=2020,IF(Y527="OK",SUM($B527:B$661,$B$680:$B$690),0))</f>
        <v>#REF!</v>
      </c>
    </row>
    <row r="528" spans="1:26">
      <c r="A528" s="31">
        <v>39569</v>
      </c>
      <c r="B528" s="32">
        <v>5.0000000000000001E-3</v>
      </c>
      <c r="C528">
        <f t="shared" si="32"/>
        <v>5</v>
      </c>
      <c r="D528">
        <f t="shared" si="33"/>
        <v>5</v>
      </c>
      <c r="E528" t="str">
        <f t="shared" si="34"/>
        <v>Maio</v>
      </c>
      <c r="F528">
        <f t="shared" si="35"/>
        <v>2008</v>
      </c>
      <c r="G528" t="str">
        <f>IF(AND(MENU!$AD$18='Juros '!E528,MENU!$AE$19='Juros '!F528),"OK","NÃO OK")</f>
        <v>NÃO OK</v>
      </c>
      <c r="H528" s="37" t="b">
        <f>IF(MENU!$C$10=2027,IF(G528="OK",SUM(B528:$B$690),0))</f>
        <v>0</v>
      </c>
      <c r="I528" s="37" t="b">
        <f>IF(MENU!$C$10=2026,IF(G528="OK",SUM(B528:$B$690),0))</f>
        <v>0</v>
      </c>
      <c r="J528" s="37" t="b">
        <f>IF(MENU!$C$10=2025,IF(G528="OK",SUM(B528:$B$690),0))</f>
        <v>0</v>
      </c>
      <c r="K528" s="37" t="b">
        <f>IF(MENU!$C$10=2024,IF(G528="OK",SUM(B528:$B$690),0))</f>
        <v>0</v>
      </c>
      <c r="L528" s="37" t="b">
        <f>IF(MENU!$C$10=2023,IF(G528="OK",SUM(B528:$B$690),0))</f>
        <v>0</v>
      </c>
      <c r="M528" s="37" t="b">
        <f>IF(MENU!$C$10=2022,IF(G528="OK",SUM(B528:$B$685),0))</f>
        <v>0</v>
      </c>
      <c r="N528" s="37" t="b">
        <f>IF(MENU!$C$10=2021,IF(G528="OK",SUM(B528:$B$673),0))</f>
        <v>0</v>
      </c>
      <c r="O528" s="37" t="b">
        <f>IF(MENU!$C$10=2020,IF(G528="OK",SUM(B528:$B$661,$B$680:$B$690),0))</f>
        <v>0</v>
      </c>
      <c r="P528" s="37" t="b">
        <f>IF(MENU!$C$10=2019,IF(G528="OK",SUM(B528:$B$649,$B$668:$B$690),0))</f>
        <v>0</v>
      </c>
      <c r="Q528">
        <f>IF(MENU!$C$10=2018,IF(G528="OK",SUM(B528:$B$637,$B$656:$B$690),0))</f>
        <v>0</v>
      </c>
      <c r="S528" t="e">
        <f>IF(AND(#REF!='Juros '!E528,#REF!='Juros '!F528),"OK","NÃO OK")</f>
        <v>#REF!</v>
      </c>
      <c r="T528" s="37" t="e">
        <f>IF(#REF!=2020,IF(S528="OK",SUM(B528:$B$661,$B$680:$B$690),0))</f>
        <v>#REF!</v>
      </c>
      <c r="V528" t="e">
        <f>IF(AND(#REF!='Juros '!E528,#REF!='Juros '!F528),"OK","NÃO OK")</f>
        <v>#REF!</v>
      </c>
      <c r="W528" s="37" t="e">
        <f>IF(#REF!=2020,IF(V528="OK",SUM($B528:B$661,$B$680:$B$690),0))</f>
        <v>#REF!</v>
      </c>
      <c r="Y528" t="e">
        <f>IF(AND(#REF!='Juros '!E528,#REF!='Juros '!F528),"OK","NÃO OK")</f>
        <v>#REF!</v>
      </c>
      <c r="Z528" s="37" t="e">
        <f>IF(#REF!=2020,IF(Y528="OK",SUM($B528:B$661,$B$680:$B$690),0))</f>
        <v>#REF!</v>
      </c>
    </row>
    <row r="529" spans="1:26">
      <c r="A529" s="31">
        <v>39600</v>
      </c>
      <c r="B529" s="32">
        <v>5.0000000000000001E-3</v>
      </c>
      <c r="C529">
        <f t="shared" si="32"/>
        <v>6</v>
      </c>
      <c r="D529">
        <f t="shared" si="33"/>
        <v>6</v>
      </c>
      <c r="E529" t="str">
        <f t="shared" si="34"/>
        <v>Junho</v>
      </c>
      <c r="F529">
        <f t="shared" si="35"/>
        <v>2008</v>
      </c>
      <c r="G529" t="str">
        <f>IF(AND(MENU!$AD$18='Juros '!E529,MENU!$AE$19='Juros '!F529),"OK","NÃO OK")</f>
        <v>NÃO OK</v>
      </c>
      <c r="H529" s="37" t="b">
        <f>IF(MENU!$C$10=2027,IF(G529="OK",SUM(B529:$B$690),0))</f>
        <v>0</v>
      </c>
      <c r="I529" s="37" t="b">
        <f>IF(MENU!$C$10=2026,IF(G529="OK",SUM(B529:$B$690),0))</f>
        <v>0</v>
      </c>
      <c r="J529" s="37" t="b">
        <f>IF(MENU!$C$10=2025,IF(G529="OK",SUM(B529:$B$690),0))</f>
        <v>0</v>
      </c>
      <c r="K529" s="37" t="b">
        <f>IF(MENU!$C$10=2024,IF(G529="OK",SUM(B529:$B$690),0))</f>
        <v>0</v>
      </c>
      <c r="L529" s="37" t="b">
        <f>IF(MENU!$C$10=2023,IF(G529="OK",SUM(B529:$B$690),0))</f>
        <v>0</v>
      </c>
      <c r="M529" s="37" t="b">
        <f>IF(MENU!$C$10=2022,IF(G529="OK",SUM(B529:$B$685),0))</f>
        <v>0</v>
      </c>
      <c r="N529" s="37" t="b">
        <f>IF(MENU!$C$10=2021,IF(G529="OK",SUM(B529:$B$673),0))</f>
        <v>0</v>
      </c>
      <c r="O529" s="37" t="b">
        <f>IF(MENU!$C$10=2020,IF(G529="OK",SUM(B529:$B$661,$B$680:$B$690),0))</f>
        <v>0</v>
      </c>
      <c r="P529" s="37" t="b">
        <f>IF(MENU!$C$10=2019,IF(G529="OK",SUM(B529:$B$649,$B$668:$B$690),0))</f>
        <v>0</v>
      </c>
      <c r="Q529">
        <f>IF(MENU!$C$10=2018,IF(G529="OK",SUM(B529:$B$637,$B$656:$B$690),0))</f>
        <v>0</v>
      </c>
      <c r="S529" t="e">
        <f>IF(AND(#REF!='Juros '!E529,#REF!='Juros '!F529),"OK","NÃO OK")</f>
        <v>#REF!</v>
      </c>
      <c r="T529" s="37" t="e">
        <f>IF(#REF!=2020,IF(S529="OK",SUM(B529:$B$661,$B$680:$B$690),0))</f>
        <v>#REF!</v>
      </c>
      <c r="V529" t="e">
        <f>IF(AND(#REF!='Juros '!E529,#REF!='Juros '!F529),"OK","NÃO OK")</f>
        <v>#REF!</v>
      </c>
      <c r="W529" s="37" t="e">
        <f>IF(#REF!=2020,IF(V529="OK",SUM($B529:B$661,$B$680:$B$690),0))</f>
        <v>#REF!</v>
      </c>
      <c r="Y529" t="e">
        <f>IF(AND(#REF!='Juros '!E529,#REF!='Juros '!F529),"OK","NÃO OK")</f>
        <v>#REF!</v>
      </c>
      <c r="Z529" s="37" t="e">
        <f>IF(#REF!=2020,IF(Y529="OK",SUM($B529:B$661,$B$680:$B$690),0))</f>
        <v>#REF!</v>
      </c>
    </row>
    <row r="530" spans="1:26">
      <c r="A530" s="31">
        <v>39630</v>
      </c>
      <c r="B530" s="32">
        <v>5.0000000000000001E-3</v>
      </c>
      <c r="C530">
        <f t="shared" si="32"/>
        <v>7</v>
      </c>
      <c r="D530">
        <f t="shared" si="33"/>
        <v>7</v>
      </c>
      <c r="E530" t="str">
        <f t="shared" si="34"/>
        <v>Julho</v>
      </c>
      <c r="F530">
        <f t="shared" si="35"/>
        <v>2008</v>
      </c>
      <c r="G530" t="str">
        <f>IF(AND(MENU!$AD$18='Juros '!E530,MENU!$AE$19='Juros '!F530),"OK","NÃO OK")</f>
        <v>NÃO OK</v>
      </c>
      <c r="H530" s="37" t="b">
        <f>IF(MENU!$C$10=2027,IF(G530="OK",SUM(B530:$B$690),0))</f>
        <v>0</v>
      </c>
      <c r="I530" s="37" t="b">
        <f>IF(MENU!$C$10=2026,IF(G530="OK",SUM(B530:$B$690),0))</f>
        <v>0</v>
      </c>
      <c r="J530" s="37" t="b">
        <f>IF(MENU!$C$10=2025,IF(G530="OK",SUM(B530:$B$690),0))</f>
        <v>0</v>
      </c>
      <c r="K530" s="37" t="b">
        <f>IF(MENU!$C$10=2024,IF(G530="OK",SUM(B530:$B$690),0))</f>
        <v>0</v>
      </c>
      <c r="L530" s="37" t="b">
        <f>IF(MENU!$C$10=2023,IF(G530="OK",SUM(B530:$B$690),0))</f>
        <v>0</v>
      </c>
      <c r="M530" s="37" t="b">
        <f>IF(MENU!$C$10=2022,IF(G530="OK",SUM(B530:$B$685),0))</f>
        <v>0</v>
      </c>
      <c r="N530" s="37" t="b">
        <f>IF(MENU!$C$10=2021,IF(G530="OK",SUM(B530:$B$673),0))</f>
        <v>0</v>
      </c>
      <c r="O530" s="37" t="b">
        <f>IF(MENU!$C$10=2020,IF(G530="OK",SUM(B530:$B$661,$B$680:$B$690),0))</f>
        <v>0</v>
      </c>
      <c r="P530" s="37" t="b">
        <f>IF(MENU!$C$10=2019,IF(G530="OK",SUM(B530:$B$649,$B$668:$B$690),0))</f>
        <v>0</v>
      </c>
      <c r="Q530">
        <f>IF(MENU!$C$10=2018,IF(G530="OK",SUM(B530:$B$637,$B$656:$B$690),0))</f>
        <v>0</v>
      </c>
      <c r="S530" t="e">
        <f>IF(AND(#REF!='Juros '!E530,#REF!='Juros '!F530),"OK","NÃO OK")</f>
        <v>#REF!</v>
      </c>
      <c r="T530" s="37" t="e">
        <f>IF(#REF!=2020,IF(S530="OK",SUM(B530:$B$661,$B$680:$B$690),0))</f>
        <v>#REF!</v>
      </c>
      <c r="V530" t="e">
        <f>IF(AND(#REF!='Juros '!E530,#REF!='Juros '!F530),"OK","NÃO OK")</f>
        <v>#REF!</v>
      </c>
      <c r="W530" s="37" t="e">
        <f>IF(#REF!=2020,IF(V530="OK",SUM($B530:B$661,$B$680:$B$690),0))</f>
        <v>#REF!</v>
      </c>
      <c r="Y530" t="e">
        <f>IF(AND(#REF!='Juros '!E530,#REF!='Juros '!F530),"OK","NÃO OK")</f>
        <v>#REF!</v>
      </c>
      <c r="Z530" s="37" t="e">
        <f>IF(#REF!=2020,IF(Y530="OK",SUM($B530:B$661,$B$680:$B$690),0))</f>
        <v>#REF!</v>
      </c>
    </row>
    <row r="531" spans="1:26">
      <c r="A531" s="31">
        <v>39661</v>
      </c>
      <c r="B531" s="32">
        <v>5.0000000000000001E-3</v>
      </c>
      <c r="C531">
        <f t="shared" si="32"/>
        <v>8</v>
      </c>
      <c r="D531">
        <f t="shared" si="33"/>
        <v>8</v>
      </c>
      <c r="E531" t="str">
        <f t="shared" si="34"/>
        <v>Agosto</v>
      </c>
      <c r="F531">
        <f t="shared" si="35"/>
        <v>2008</v>
      </c>
      <c r="G531" t="str">
        <f>IF(AND(MENU!$AD$18='Juros '!E531,MENU!$AE$19='Juros '!F531),"OK","NÃO OK")</f>
        <v>NÃO OK</v>
      </c>
      <c r="H531" s="37" t="b">
        <f>IF(MENU!$C$10=2027,IF(G531="OK",SUM(B531:$B$690),0))</f>
        <v>0</v>
      </c>
      <c r="I531" s="37" t="b">
        <f>IF(MENU!$C$10=2026,IF(G531="OK",SUM(B531:$B$690),0))</f>
        <v>0</v>
      </c>
      <c r="J531" s="37" t="b">
        <f>IF(MENU!$C$10=2025,IF(G531="OK",SUM(B531:$B$690),0))</f>
        <v>0</v>
      </c>
      <c r="K531" s="37" t="b">
        <f>IF(MENU!$C$10=2024,IF(G531="OK",SUM(B531:$B$690),0))</f>
        <v>0</v>
      </c>
      <c r="L531" s="37" t="b">
        <f>IF(MENU!$C$10=2023,IF(G531="OK",SUM(B531:$B$690),0))</f>
        <v>0</v>
      </c>
      <c r="M531" s="37" t="b">
        <f>IF(MENU!$C$10=2022,IF(G531="OK",SUM(B531:$B$685),0))</f>
        <v>0</v>
      </c>
      <c r="N531" s="37" t="b">
        <f>IF(MENU!$C$10=2021,IF(G531="OK",SUM(B531:$B$673),0))</f>
        <v>0</v>
      </c>
      <c r="O531" s="37" t="b">
        <f>IF(MENU!$C$10=2020,IF(G531="OK",SUM(B531:$B$661,$B$680:$B$690),0))</f>
        <v>0</v>
      </c>
      <c r="P531" s="37" t="b">
        <f>IF(MENU!$C$10=2019,IF(G531="OK",SUM(B531:$B$649,$B$668:$B$690),0))</f>
        <v>0</v>
      </c>
      <c r="Q531">
        <f>IF(MENU!$C$10=2018,IF(G531="OK",SUM(B531:$B$637,$B$656:$B$690),0))</f>
        <v>0</v>
      </c>
      <c r="S531" t="e">
        <f>IF(AND(#REF!='Juros '!E531,#REF!='Juros '!F531),"OK","NÃO OK")</f>
        <v>#REF!</v>
      </c>
      <c r="T531" s="37" t="e">
        <f>IF(#REF!=2020,IF(S531="OK",SUM(B531:$B$661,$B$680:$B$690),0))</f>
        <v>#REF!</v>
      </c>
      <c r="V531" t="e">
        <f>IF(AND(#REF!='Juros '!E531,#REF!='Juros '!F531),"OK","NÃO OK")</f>
        <v>#REF!</v>
      </c>
      <c r="W531" s="37" t="e">
        <f>IF(#REF!=2020,IF(V531="OK",SUM($B531:B$661,$B$680:$B$690),0))</f>
        <v>#REF!</v>
      </c>
      <c r="Y531" t="e">
        <f>IF(AND(#REF!='Juros '!E531,#REF!='Juros '!F531),"OK","NÃO OK")</f>
        <v>#REF!</v>
      </c>
      <c r="Z531" s="37" t="e">
        <f>IF(#REF!=2020,IF(Y531="OK",SUM($B531:B$661,$B$680:$B$690),0))</f>
        <v>#REF!</v>
      </c>
    </row>
    <row r="532" spans="1:26">
      <c r="A532" s="31">
        <v>39692</v>
      </c>
      <c r="B532" s="32">
        <v>5.0000000000000001E-3</v>
      </c>
      <c r="C532">
        <f t="shared" si="32"/>
        <v>9</v>
      </c>
      <c r="D532">
        <f t="shared" si="33"/>
        <v>9</v>
      </c>
      <c r="E532" t="str">
        <f t="shared" si="34"/>
        <v>Setembro</v>
      </c>
      <c r="F532">
        <f t="shared" si="35"/>
        <v>2008</v>
      </c>
      <c r="G532" t="str">
        <f>IF(AND(MENU!$AD$18='Juros '!E532,MENU!$AE$19='Juros '!F532),"OK","NÃO OK")</f>
        <v>NÃO OK</v>
      </c>
      <c r="H532" s="37" t="b">
        <f>IF(MENU!$C$10=2027,IF(G532="OK",SUM(B532:$B$690),0))</f>
        <v>0</v>
      </c>
      <c r="I532" s="37" t="b">
        <f>IF(MENU!$C$10=2026,IF(G532="OK",SUM(B532:$B$690),0))</f>
        <v>0</v>
      </c>
      <c r="J532" s="37" t="b">
        <f>IF(MENU!$C$10=2025,IF(G532="OK",SUM(B532:$B$690),0))</f>
        <v>0</v>
      </c>
      <c r="K532" s="37" t="b">
        <f>IF(MENU!$C$10=2024,IF(G532="OK",SUM(B532:$B$690),0))</f>
        <v>0</v>
      </c>
      <c r="L532" s="37" t="b">
        <f>IF(MENU!$C$10=2023,IF(G532="OK",SUM(B532:$B$690),0))</f>
        <v>0</v>
      </c>
      <c r="M532" s="37" t="b">
        <f>IF(MENU!$C$10=2022,IF(G532="OK",SUM(B532:$B$685),0))</f>
        <v>0</v>
      </c>
      <c r="N532" s="37" t="b">
        <f>IF(MENU!$C$10=2021,IF(G532="OK",SUM(B532:$B$673),0))</f>
        <v>0</v>
      </c>
      <c r="O532" s="37" t="b">
        <f>IF(MENU!$C$10=2020,IF(G532="OK",SUM(B532:$B$661,$B$680:$B$690),0))</f>
        <v>0</v>
      </c>
      <c r="P532" s="37" t="b">
        <f>IF(MENU!$C$10=2019,IF(G532="OK",SUM(B532:$B$649,$B$668:$B$690),0))</f>
        <v>0</v>
      </c>
      <c r="Q532">
        <f>IF(MENU!$C$10=2018,IF(G532="OK",SUM(B532:$B$637,$B$656:$B$690),0))</f>
        <v>0</v>
      </c>
      <c r="S532" t="e">
        <f>IF(AND(#REF!='Juros '!E532,#REF!='Juros '!F532),"OK","NÃO OK")</f>
        <v>#REF!</v>
      </c>
      <c r="T532" s="37" t="e">
        <f>IF(#REF!=2020,IF(S532="OK",SUM(B532:$B$661,$B$680:$B$690),0))</f>
        <v>#REF!</v>
      </c>
      <c r="V532" t="e">
        <f>IF(AND(#REF!='Juros '!E532,#REF!='Juros '!F532),"OK","NÃO OK")</f>
        <v>#REF!</v>
      </c>
      <c r="W532" s="37" t="e">
        <f>IF(#REF!=2020,IF(V532="OK",SUM($B532:B$661,$B$680:$B$690),0))</f>
        <v>#REF!</v>
      </c>
      <c r="Y532" t="e">
        <f>IF(AND(#REF!='Juros '!E532,#REF!='Juros '!F532),"OK","NÃO OK")</f>
        <v>#REF!</v>
      </c>
      <c r="Z532" s="37" t="e">
        <f>IF(#REF!=2020,IF(Y532="OK",SUM($B532:B$661,$B$680:$B$690),0))</f>
        <v>#REF!</v>
      </c>
    </row>
    <row r="533" spans="1:26">
      <c r="A533" s="31">
        <v>39722</v>
      </c>
      <c r="B533" s="32">
        <v>5.0000000000000001E-3</v>
      </c>
      <c r="C533">
        <f t="shared" si="32"/>
        <v>10</v>
      </c>
      <c r="D533">
        <f t="shared" si="33"/>
        <v>10</v>
      </c>
      <c r="E533" t="str">
        <f t="shared" si="34"/>
        <v>Outubro</v>
      </c>
      <c r="F533">
        <f t="shared" si="35"/>
        <v>2008</v>
      </c>
      <c r="G533" t="str">
        <f>IF(AND(MENU!$AD$18='Juros '!E533,MENU!$AE$19='Juros '!F533),"OK","NÃO OK")</f>
        <v>NÃO OK</v>
      </c>
      <c r="H533" s="37" t="b">
        <f>IF(MENU!$C$10=2027,IF(G533="OK",SUM(B533:$B$690),0))</f>
        <v>0</v>
      </c>
      <c r="I533" s="37" t="b">
        <f>IF(MENU!$C$10=2026,IF(G533="OK",SUM(B533:$B$690),0))</f>
        <v>0</v>
      </c>
      <c r="J533" s="37" t="b">
        <f>IF(MENU!$C$10=2025,IF(G533="OK",SUM(B533:$B$690),0))</f>
        <v>0</v>
      </c>
      <c r="K533" s="37" t="b">
        <f>IF(MENU!$C$10=2024,IF(G533="OK",SUM(B533:$B$690),0))</f>
        <v>0</v>
      </c>
      <c r="L533" s="37" t="b">
        <f>IF(MENU!$C$10=2023,IF(G533="OK",SUM(B533:$B$690),0))</f>
        <v>0</v>
      </c>
      <c r="M533" s="37" t="b">
        <f>IF(MENU!$C$10=2022,IF(G533="OK",SUM(B533:$B$685),0))</f>
        <v>0</v>
      </c>
      <c r="N533" s="37" t="b">
        <f>IF(MENU!$C$10=2021,IF(G533="OK",SUM(B533:$B$673),0))</f>
        <v>0</v>
      </c>
      <c r="O533" s="37" t="b">
        <f>IF(MENU!$C$10=2020,IF(G533="OK",SUM(B533:$B$661,$B$680:$B$690),0))</f>
        <v>0</v>
      </c>
      <c r="P533" s="37" t="b">
        <f>IF(MENU!$C$10=2019,IF(G533="OK",SUM(B533:$B$649,$B$668:$B$690),0))</f>
        <v>0</v>
      </c>
      <c r="Q533">
        <f>IF(MENU!$C$10=2018,IF(G533="OK",SUM(B533:$B$637,$B$656:$B$690),0))</f>
        <v>0</v>
      </c>
      <c r="S533" t="e">
        <f>IF(AND(#REF!='Juros '!E533,#REF!='Juros '!F533),"OK","NÃO OK")</f>
        <v>#REF!</v>
      </c>
      <c r="T533" s="37" t="e">
        <f>IF(#REF!=2020,IF(S533="OK",SUM(B533:$B$661,$B$680:$B$690),0))</f>
        <v>#REF!</v>
      </c>
      <c r="V533" t="e">
        <f>IF(AND(#REF!='Juros '!E533,#REF!='Juros '!F533),"OK","NÃO OK")</f>
        <v>#REF!</v>
      </c>
      <c r="W533" s="37" t="e">
        <f>IF(#REF!=2020,IF(V533="OK",SUM($B533:B$661,$B$680:$B$690),0))</f>
        <v>#REF!</v>
      </c>
      <c r="Y533" t="e">
        <f>IF(AND(#REF!='Juros '!E533,#REF!='Juros '!F533),"OK","NÃO OK")</f>
        <v>#REF!</v>
      </c>
      <c r="Z533" s="37" t="e">
        <f>IF(#REF!=2020,IF(Y533="OK",SUM($B533:B$661,$B$680:$B$690),0))</f>
        <v>#REF!</v>
      </c>
    </row>
    <row r="534" spans="1:26">
      <c r="A534" s="31">
        <v>39753</v>
      </c>
      <c r="B534" s="32">
        <v>5.0000000000000001E-3</v>
      </c>
      <c r="C534">
        <f t="shared" si="32"/>
        <v>11</v>
      </c>
      <c r="D534">
        <f t="shared" si="33"/>
        <v>11</v>
      </c>
      <c r="E534" t="str">
        <f t="shared" si="34"/>
        <v>Novembro</v>
      </c>
      <c r="F534">
        <f t="shared" si="35"/>
        <v>2008</v>
      </c>
      <c r="G534" t="str">
        <f>IF(AND(MENU!$AD$18='Juros '!E534,MENU!$AE$19='Juros '!F534),"OK","NÃO OK")</f>
        <v>NÃO OK</v>
      </c>
      <c r="H534" s="37" t="b">
        <f>IF(MENU!$C$10=2027,IF(G534="OK",SUM(B534:$B$690),0))</f>
        <v>0</v>
      </c>
      <c r="I534" s="37" t="b">
        <f>IF(MENU!$C$10=2026,IF(G534="OK",SUM(B534:$B$690),0))</f>
        <v>0</v>
      </c>
      <c r="J534" s="37" t="b">
        <f>IF(MENU!$C$10=2025,IF(G534="OK",SUM(B534:$B$690),0))</f>
        <v>0</v>
      </c>
      <c r="K534" s="37" t="b">
        <f>IF(MENU!$C$10=2024,IF(G534="OK",SUM(B534:$B$690),0))</f>
        <v>0</v>
      </c>
      <c r="L534" s="37" t="b">
        <f>IF(MENU!$C$10=2023,IF(G534="OK",SUM(B534:$B$690),0))</f>
        <v>0</v>
      </c>
      <c r="M534" s="37" t="b">
        <f>IF(MENU!$C$10=2022,IF(G534="OK",SUM(B534:$B$685),0))</f>
        <v>0</v>
      </c>
      <c r="N534" s="37" t="b">
        <f>IF(MENU!$C$10=2021,IF(G534="OK",SUM(B534:$B$673),0))</f>
        <v>0</v>
      </c>
      <c r="O534" s="37" t="b">
        <f>IF(MENU!$C$10=2020,IF(G534="OK",SUM(B534:$B$661,$B$680:$B$690),0))</f>
        <v>0</v>
      </c>
      <c r="P534" s="37" t="b">
        <f>IF(MENU!$C$10=2019,IF(G534="OK",SUM(B534:$B$649,$B$668:$B$690),0))</f>
        <v>0</v>
      </c>
      <c r="Q534">
        <f>IF(MENU!$C$10=2018,IF(G534="OK",SUM(B534:$B$637,$B$656:$B$690),0))</f>
        <v>0</v>
      </c>
      <c r="S534" t="e">
        <f>IF(AND(#REF!='Juros '!E534,#REF!='Juros '!F534),"OK","NÃO OK")</f>
        <v>#REF!</v>
      </c>
      <c r="T534" s="37" t="e">
        <f>IF(#REF!=2020,IF(S534="OK",SUM(B534:$B$661,$B$680:$B$690),0))</f>
        <v>#REF!</v>
      </c>
      <c r="V534" t="e">
        <f>IF(AND(#REF!='Juros '!E534,#REF!='Juros '!F534),"OK","NÃO OK")</f>
        <v>#REF!</v>
      </c>
      <c r="W534" s="37" t="e">
        <f>IF(#REF!=2020,IF(V534="OK",SUM($B534:B$661,$B$680:$B$690),0))</f>
        <v>#REF!</v>
      </c>
      <c r="Y534" t="e">
        <f>IF(AND(#REF!='Juros '!E534,#REF!='Juros '!F534),"OK","NÃO OK")</f>
        <v>#REF!</v>
      </c>
      <c r="Z534" s="37" t="e">
        <f>IF(#REF!=2020,IF(Y534="OK",SUM($B534:B$661,$B$680:$B$690),0))</f>
        <v>#REF!</v>
      </c>
    </row>
    <row r="535" spans="1:26">
      <c r="A535" s="31">
        <v>39783</v>
      </c>
      <c r="B535" s="32">
        <v>5.0000000000000001E-3</v>
      </c>
      <c r="C535">
        <f t="shared" si="32"/>
        <v>12</v>
      </c>
      <c r="D535">
        <f t="shared" si="33"/>
        <v>12</v>
      </c>
      <c r="E535" t="str">
        <f t="shared" si="34"/>
        <v>Dezembro</v>
      </c>
      <c r="F535">
        <f t="shared" si="35"/>
        <v>2008</v>
      </c>
      <c r="G535" t="str">
        <f>IF(AND(MENU!$AD$18='Juros '!E535,MENU!$AE$19='Juros '!F535),"OK","NÃO OK")</f>
        <v>NÃO OK</v>
      </c>
      <c r="H535" s="37" t="b">
        <f>IF(MENU!$C$10=2027,IF(G535="OK",SUM(B535:$B$690),0))</f>
        <v>0</v>
      </c>
      <c r="I535" s="37" t="b">
        <f>IF(MENU!$C$10=2026,IF(G535="OK",SUM(B535:$B$690),0))</f>
        <v>0</v>
      </c>
      <c r="J535" s="37" t="b">
        <f>IF(MENU!$C$10=2025,IF(G535="OK",SUM(B535:$B$690),0))</f>
        <v>0</v>
      </c>
      <c r="K535" s="37" t="b">
        <f>IF(MENU!$C$10=2024,IF(G535="OK",SUM(B535:$B$690),0))</f>
        <v>0</v>
      </c>
      <c r="L535" s="37" t="b">
        <f>IF(MENU!$C$10=2023,IF(G535="OK",SUM(B535:$B$690),0))</f>
        <v>0</v>
      </c>
      <c r="M535" s="37" t="b">
        <f>IF(MENU!$C$10=2022,IF(G535="OK",SUM(B535:$B$685),0))</f>
        <v>0</v>
      </c>
      <c r="N535" s="37" t="b">
        <f>IF(MENU!$C$10=2021,IF(G535="OK",SUM(B535:$B$673),0))</f>
        <v>0</v>
      </c>
      <c r="O535" s="37" t="b">
        <f>IF(MENU!$C$10=2020,IF(G535="OK",SUM(B535:$B$661,$B$680:$B$690),0))</f>
        <v>0</v>
      </c>
      <c r="P535" s="37" t="b">
        <f>IF(MENU!$C$10=2019,IF(G535="OK",SUM(B535:$B$649,$B$668:$B$690),0))</f>
        <v>0</v>
      </c>
      <c r="Q535">
        <f>IF(MENU!$C$10=2018,IF(G535="OK",SUM(B535:$B$637,$B$656:$B$690),0))</f>
        <v>0</v>
      </c>
      <c r="S535" t="e">
        <f>IF(AND(#REF!='Juros '!E535,#REF!='Juros '!F535),"OK","NÃO OK")</f>
        <v>#REF!</v>
      </c>
      <c r="T535" s="37" t="e">
        <f>IF(#REF!=2020,IF(S535="OK",SUM(B535:$B$661,$B$680:$B$690),0))</f>
        <v>#REF!</v>
      </c>
      <c r="V535" t="e">
        <f>IF(AND(#REF!='Juros '!E535,#REF!='Juros '!F535),"OK","NÃO OK")</f>
        <v>#REF!</v>
      </c>
      <c r="W535" s="37" t="e">
        <f>IF(#REF!=2020,IF(V535="OK",SUM($B535:B$661,$B$680:$B$690),0))</f>
        <v>#REF!</v>
      </c>
      <c r="Y535" t="e">
        <f>IF(AND(#REF!='Juros '!E535,#REF!='Juros '!F535),"OK","NÃO OK")</f>
        <v>#REF!</v>
      </c>
      <c r="Z535" s="37" t="e">
        <f>IF(#REF!=2020,IF(Y535="OK",SUM($B535:B$661,$B$680:$B$690),0))</f>
        <v>#REF!</v>
      </c>
    </row>
    <row r="536" spans="1:26">
      <c r="A536" s="31">
        <v>39814</v>
      </c>
      <c r="B536" s="32">
        <v>5.0000000000000001E-3</v>
      </c>
      <c r="C536">
        <f t="shared" si="32"/>
        <v>1</v>
      </c>
      <c r="D536">
        <f t="shared" si="33"/>
        <v>1</v>
      </c>
      <c r="E536" t="str">
        <f t="shared" si="34"/>
        <v>Janeiro</v>
      </c>
      <c r="F536">
        <f t="shared" si="35"/>
        <v>2009</v>
      </c>
      <c r="G536" t="str">
        <f>IF(AND(MENU!$AD$18='Juros '!E536,MENU!$AE$19='Juros '!F536),"OK","NÃO OK")</f>
        <v>NÃO OK</v>
      </c>
      <c r="H536" s="37" t="b">
        <f>IF(MENU!$C$10=2027,IF(G536="OK",SUM(B536:$B$690),0))</f>
        <v>0</v>
      </c>
      <c r="I536" s="37" t="b">
        <f>IF(MENU!$C$10=2026,IF(G536="OK",SUM(B536:$B$690),0))</f>
        <v>0</v>
      </c>
      <c r="J536" s="37" t="b">
        <f>IF(MENU!$C$10=2025,IF(G536="OK",SUM(B536:$B$690),0))</f>
        <v>0</v>
      </c>
      <c r="K536" s="37" t="b">
        <f>IF(MENU!$C$10=2024,IF(G536="OK",SUM(B536:$B$690),0))</f>
        <v>0</v>
      </c>
      <c r="L536" s="37" t="b">
        <f>IF(MENU!$C$10=2023,IF(G536="OK",SUM(B536:$B$690),0))</f>
        <v>0</v>
      </c>
      <c r="M536" s="37" t="b">
        <f>IF(MENU!$C$10=2022,IF(G536="OK",SUM(B536:$B$685),0))</f>
        <v>0</v>
      </c>
      <c r="N536" s="37" t="b">
        <f>IF(MENU!$C$10=2021,IF(G536="OK",SUM(B536:$B$673),0))</f>
        <v>0</v>
      </c>
      <c r="O536" s="37" t="b">
        <f>IF(MENU!$C$10=2020,IF(G536="OK",SUM(B536:$B$661,$B$680:$B$690),0))</f>
        <v>0</v>
      </c>
      <c r="P536" s="37" t="b">
        <f>IF(MENU!$C$10=2019,IF(G536="OK",SUM(B536:$B$649,$B$668:$B$690),0))</f>
        <v>0</v>
      </c>
      <c r="Q536">
        <f>IF(MENU!$C$10=2018,IF(G536="OK",SUM(B536:$B$637,$B$656:$B$690),0))</f>
        <v>0</v>
      </c>
      <c r="S536" t="e">
        <f>IF(AND(#REF!='Juros '!E536,#REF!='Juros '!F536),"OK","NÃO OK")</f>
        <v>#REF!</v>
      </c>
      <c r="T536" s="37" t="e">
        <f>IF(#REF!=2020,IF(S536="OK",SUM(B536:$B$661,$B$680:$B$690),0))</f>
        <v>#REF!</v>
      </c>
      <c r="V536" t="e">
        <f>IF(AND(#REF!='Juros '!E536,#REF!='Juros '!F536),"OK","NÃO OK")</f>
        <v>#REF!</v>
      </c>
      <c r="W536" s="37" t="e">
        <f>IF(#REF!=2020,IF(V536="OK",SUM($B536:B$661,$B$680:$B$690),0))</f>
        <v>#REF!</v>
      </c>
      <c r="Y536" t="e">
        <f>IF(AND(#REF!='Juros '!E536,#REF!='Juros '!F536),"OK","NÃO OK")</f>
        <v>#REF!</v>
      </c>
      <c r="Z536" s="37" t="e">
        <f>IF(#REF!=2020,IF(Y536="OK",SUM($B536:B$661,$B$680:$B$690),0))</f>
        <v>#REF!</v>
      </c>
    </row>
    <row r="537" spans="1:26">
      <c r="A537" s="31">
        <v>39845</v>
      </c>
      <c r="B537" s="32">
        <v>5.0000000000000001E-3</v>
      </c>
      <c r="C537">
        <f t="shared" si="32"/>
        <v>2</v>
      </c>
      <c r="D537">
        <f t="shared" si="33"/>
        <v>2</v>
      </c>
      <c r="E537" t="str">
        <f t="shared" si="34"/>
        <v>Fevereiro</v>
      </c>
      <c r="F537">
        <f t="shared" si="35"/>
        <v>2009</v>
      </c>
      <c r="G537" t="str">
        <f>IF(AND(MENU!$AD$18='Juros '!E537,MENU!$AE$19='Juros '!F537),"OK","NÃO OK")</f>
        <v>NÃO OK</v>
      </c>
      <c r="H537" s="37" t="b">
        <f>IF(MENU!$C$10=2027,IF(G537="OK",SUM(B537:$B$690),0))</f>
        <v>0</v>
      </c>
      <c r="I537" s="37" t="b">
        <f>IF(MENU!$C$10=2026,IF(G537="OK",SUM(B537:$B$690),0))</f>
        <v>0</v>
      </c>
      <c r="J537" s="37" t="b">
        <f>IF(MENU!$C$10=2025,IF(G537="OK",SUM(B537:$B$690),0))</f>
        <v>0</v>
      </c>
      <c r="K537" s="37" t="b">
        <f>IF(MENU!$C$10=2024,IF(G537="OK",SUM(B537:$B$690),0))</f>
        <v>0</v>
      </c>
      <c r="L537" s="37" t="b">
        <f>IF(MENU!$C$10=2023,IF(G537="OK",SUM(B537:$B$690),0))</f>
        <v>0</v>
      </c>
      <c r="M537" s="37" t="b">
        <f>IF(MENU!$C$10=2022,IF(G537="OK",SUM(B537:$B$685),0))</f>
        <v>0</v>
      </c>
      <c r="N537" s="37" t="b">
        <f>IF(MENU!$C$10=2021,IF(G537="OK",SUM(B537:$B$673),0))</f>
        <v>0</v>
      </c>
      <c r="O537" s="37" t="b">
        <f>IF(MENU!$C$10=2020,IF(G537="OK",SUM(B537:$B$661,$B$680:$B$690),0))</f>
        <v>0</v>
      </c>
      <c r="P537" s="37" t="b">
        <f>IF(MENU!$C$10=2019,IF(G537="OK",SUM(B537:$B$649,$B$668:$B$690),0))</f>
        <v>0</v>
      </c>
      <c r="Q537">
        <f>IF(MENU!$C$10=2018,IF(G537="OK",SUM(B537:$B$637,$B$656:$B$690),0))</f>
        <v>0</v>
      </c>
      <c r="S537" t="e">
        <f>IF(AND(#REF!='Juros '!E537,#REF!='Juros '!F537),"OK","NÃO OK")</f>
        <v>#REF!</v>
      </c>
      <c r="T537" s="37" t="e">
        <f>IF(#REF!=2020,IF(S537="OK",SUM(B537:$B$661,$B$680:$B$690),0))</f>
        <v>#REF!</v>
      </c>
      <c r="V537" t="e">
        <f>IF(AND(#REF!='Juros '!E537,#REF!='Juros '!F537),"OK","NÃO OK")</f>
        <v>#REF!</v>
      </c>
      <c r="W537" s="37" t="e">
        <f>IF(#REF!=2020,IF(V537="OK",SUM($B537:B$661,$B$680:$B$690),0))</f>
        <v>#REF!</v>
      </c>
      <c r="Y537" t="e">
        <f>IF(AND(#REF!='Juros '!E537,#REF!='Juros '!F537),"OK","NÃO OK")</f>
        <v>#REF!</v>
      </c>
      <c r="Z537" s="37" t="e">
        <f>IF(#REF!=2020,IF(Y537="OK",SUM($B537:B$661,$B$680:$B$690),0))</f>
        <v>#REF!</v>
      </c>
    </row>
    <row r="538" spans="1:26">
      <c r="A538" s="31">
        <v>39873</v>
      </c>
      <c r="B538" s="32">
        <v>5.0000000000000001E-3</v>
      </c>
      <c r="C538">
        <f t="shared" si="32"/>
        <v>3</v>
      </c>
      <c r="D538">
        <f t="shared" si="33"/>
        <v>3</v>
      </c>
      <c r="E538" t="str">
        <f t="shared" si="34"/>
        <v>Março</v>
      </c>
      <c r="F538">
        <f t="shared" si="35"/>
        <v>2009</v>
      </c>
      <c r="G538" t="str">
        <f>IF(AND(MENU!$AD$18='Juros '!E538,MENU!$AE$19='Juros '!F538),"OK","NÃO OK")</f>
        <v>NÃO OK</v>
      </c>
      <c r="H538" s="37" t="b">
        <f>IF(MENU!$C$10=2027,IF(G538="OK",SUM(B538:$B$690),0))</f>
        <v>0</v>
      </c>
      <c r="I538" s="37" t="b">
        <f>IF(MENU!$C$10=2026,IF(G538="OK",SUM(B538:$B$690),0))</f>
        <v>0</v>
      </c>
      <c r="J538" s="37" t="b">
        <f>IF(MENU!$C$10=2025,IF(G538="OK",SUM(B538:$B$690),0))</f>
        <v>0</v>
      </c>
      <c r="K538" s="37" t="b">
        <f>IF(MENU!$C$10=2024,IF(G538="OK",SUM(B538:$B$690),0))</f>
        <v>0</v>
      </c>
      <c r="L538" s="37" t="b">
        <f>IF(MENU!$C$10=2023,IF(G538="OK",SUM(B538:$B$690),0))</f>
        <v>0</v>
      </c>
      <c r="M538" s="37" t="b">
        <f>IF(MENU!$C$10=2022,IF(G538="OK",SUM(B538:$B$685),0))</f>
        <v>0</v>
      </c>
      <c r="N538" s="37" t="b">
        <f>IF(MENU!$C$10=2021,IF(G538="OK",SUM(B538:$B$673),0))</f>
        <v>0</v>
      </c>
      <c r="O538" s="37" t="b">
        <f>IF(MENU!$C$10=2020,IF(G538="OK",SUM(B538:$B$661,$B$680:$B$690),0))</f>
        <v>0</v>
      </c>
      <c r="P538" s="37" t="b">
        <f>IF(MENU!$C$10=2019,IF(G538="OK",SUM(B538:$B$649,$B$668:$B$690),0))</f>
        <v>0</v>
      </c>
      <c r="Q538">
        <f>IF(MENU!$C$10=2018,IF(G538="OK",SUM(B538:$B$637,$B$656:$B$690),0))</f>
        <v>0</v>
      </c>
      <c r="S538" t="e">
        <f>IF(AND(#REF!='Juros '!E538,#REF!='Juros '!F538),"OK","NÃO OK")</f>
        <v>#REF!</v>
      </c>
      <c r="T538" s="37" t="e">
        <f>IF(#REF!=2020,IF(S538="OK",SUM(B538:$B$661,$B$680:$B$690),0))</f>
        <v>#REF!</v>
      </c>
      <c r="V538" t="e">
        <f>IF(AND(#REF!='Juros '!E538,#REF!='Juros '!F538),"OK","NÃO OK")</f>
        <v>#REF!</v>
      </c>
      <c r="W538" s="37" t="e">
        <f>IF(#REF!=2020,IF(V538="OK",SUM($B538:B$661,$B$680:$B$690),0))</f>
        <v>#REF!</v>
      </c>
      <c r="Y538" t="e">
        <f>IF(AND(#REF!='Juros '!E538,#REF!='Juros '!F538),"OK","NÃO OK")</f>
        <v>#REF!</v>
      </c>
      <c r="Z538" s="37" t="e">
        <f>IF(#REF!=2020,IF(Y538="OK",SUM($B538:B$661,$B$680:$B$690),0))</f>
        <v>#REF!</v>
      </c>
    </row>
    <row r="539" spans="1:26">
      <c r="A539" s="31">
        <v>39904</v>
      </c>
      <c r="B539" s="32">
        <v>5.0000000000000001E-3</v>
      </c>
      <c r="C539">
        <f t="shared" si="32"/>
        <v>4</v>
      </c>
      <c r="D539">
        <f t="shared" si="33"/>
        <v>4</v>
      </c>
      <c r="E539" t="str">
        <f t="shared" si="34"/>
        <v>Abril</v>
      </c>
      <c r="F539">
        <f t="shared" si="35"/>
        <v>2009</v>
      </c>
      <c r="G539" t="str">
        <f>IF(AND(MENU!$AD$18='Juros '!E539,MENU!$AE$19='Juros '!F539),"OK","NÃO OK")</f>
        <v>NÃO OK</v>
      </c>
      <c r="H539" s="37" t="b">
        <f>IF(MENU!$C$10=2027,IF(G539="OK",SUM(B539:$B$690),0))</f>
        <v>0</v>
      </c>
      <c r="I539" s="37" t="b">
        <f>IF(MENU!$C$10=2026,IF(G539="OK",SUM(B539:$B$690),0))</f>
        <v>0</v>
      </c>
      <c r="J539" s="37" t="b">
        <f>IF(MENU!$C$10=2025,IF(G539="OK",SUM(B539:$B$690),0))</f>
        <v>0</v>
      </c>
      <c r="K539" s="37" t="b">
        <f>IF(MENU!$C$10=2024,IF(G539="OK",SUM(B539:$B$690),0))</f>
        <v>0</v>
      </c>
      <c r="L539" s="37" t="b">
        <f>IF(MENU!$C$10=2023,IF(G539="OK",SUM(B539:$B$690),0))</f>
        <v>0</v>
      </c>
      <c r="M539" s="37" t="b">
        <f>IF(MENU!$C$10=2022,IF(G539="OK",SUM(B539:$B$685),0))</f>
        <v>0</v>
      </c>
      <c r="N539" s="37" t="b">
        <f>IF(MENU!$C$10=2021,IF(G539="OK",SUM(B539:$B$673),0))</f>
        <v>0</v>
      </c>
      <c r="O539" s="37" t="b">
        <f>IF(MENU!$C$10=2020,IF(G539="OK",SUM(B539:$B$661,$B$680:$B$690),0))</f>
        <v>0</v>
      </c>
      <c r="P539" s="37" t="b">
        <f>IF(MENU!$C$10=2019,IF(G539="OK",SUM(B539:$B$649,$B$668:$B$690),0))</f>
        <v>0</v>
      </c>
      <c r="Q539">
        <f>IF(MENU!$C$10=2018,IF(G539="OK",SUM(B539:$B$637,$B$656:$B$690),0))</f>
        <v>0</v>
      </c>
      <c r="S539" t="e">
        <f>IF(AND(#REF!='Juros '!E539,#REF!='Juros '!F539),"OK","NÃO OK")</f>
        <v>#REF!</v>
      </c>
      <c r="T539" s="37" t="e">
        <f>IF(#REF!=2020,IF(S539="OK",SUM(B539:$B$661,$B$680:$B$690),0))</f>
        <v>#REF!</v>
      </c>
      <c r="V539" t="e">
        <f>IF(AND(#REF!='Juros '!E539,#REF!='Juros '!F539),"OK","NÃO OK")</f>
        <v>#REF!</v>
      </c>
      <c r="W539" s="37" t="e">
        <f>IF(#REF!=2020,IF(V539="OK",SUM($B539:B$661,$B$680:$B$690),0))</f>
        <v>#REF!</v>
      </c>
      <c r="Y539" t="e">
        <f>IF(AND(#REF!='Juros '!E539,#REF!='Juros '!F539),"OK","NÃO OK")</f>
        <v>#REF!</v>
      </c>
      <c r="Z539" s="37" t="e">
        <f>IF(#REF!=2020,IF(Y539="OK",SUM($B539:B$661,$B$680:$B$690),0))</f>
        <v>#REF!</v>
      </c>
    </row>
    <row r="540" spans="1:26">
      <c r="A540" s="31">
        <v>39934</v>
      </c>
      <c r="B540" s="32">
        <v>5.0000000000000001E-3</v>
      </c>
      <c r="C540">
        <f t="shared" si="32"/>
        <v>5</v>
      </c>
      <c r="D540">
        <f t="shared" si="33"/>
        <v>5</v>
      </c>
      <c r="E540" t="str">
        <f t="shared" si="34"/>
        <v>Maio</v>
      </c>
      <c r="F540">
        <f t="shared" si="35"/>
        <v>2009</v>
      </c>
      <c r="G540" t="str">
        <f>IF(AND(MENU!$AD$18='Juros '!E540,MENU!$AE$19='Juros '!F540),"OK","NÃO OK")</f>
        <v>NÃO OK</v>
      </c>
      <c r="H540" s="37" t="b">
        <f>IF(MENU!$C$10=2027,IF(G540="OK",SUM(B540:$B$690),0))</f>
        <v>0</v>
      </c>
      <c r="I540" s="37" t="b">
        <f>IF(MENU!$C$10=2026,IF(G540="OK",SUM(B540:$B$690),0))</f>
        <v>0</v>
      </c>
      <c r="J540" s="37" t="b">
        <f>IF(MENU!$C$10=2025,IF(G540="OK",SUM(B540:$B$690),0))</f>
        <v>0</v>
      </c>
      <c r="K540" s="37" t="b">
        <f>IF(MENU!$C$10=2024,IF(G540="OK",SUM(B540:$B$690),0))</f>
        <v>0</v>
      </c>
      <c r="L540" s="37" t="b">
        <f>IF(MENU!$C$10=2023,IF(G540="OK",SUM(B540:$B$690),0))</f>
        <v>0</v>
      </c>
      <c r="M540" s="37" t="b">
        <f>IF(MENU!$C$10=2022,IF(G540="OK",SUM(B540:$B$685),0))</f>
        <v>0</v>
      </c>
      <c r="N540" s="37" t="b">
        <f>IF(MENU!$C$10=2021,IF(G540="OK",SUM(B540:$B$673),0))</f>
        <v>0</v>
      </c>
      <c r="O540" s="37" t="b">
        <f>IF(MENU!$C$10=2020,IF(G540="OK",SUM(B540:$B$661,$B$680:$B$690),0))</f>
        <v>0</v>
      </c>
      <c r="P540" s="37" t="b">
        <f>IF(MENU!$C$10=2019,IF(G540="OK",SUM(B540:$B$649,$B$668:$B$690),0))</f>
        <v>0</v>
      </c>
      <c r="Q540">
        <f>IF(MENU!$C$10=2018,IF(G540="OK",SUM(B540:$B$637,$B$656:$B$690),0))</f>
        <v>0</v>
      </c>
      <c r="S540" t="e">
        <f>IF(AND(#REF!='Juros '!E540,#REF!='Juros '!F540),"OK","NÃO OK")</f>
        <v>#REF!</v>
      </c>
      <c r="T540" s="37" t="e">
        <f>IF(#REF!=2020,IF(S540="OK",SUM(B540:$B$661,$B$680:$B$690),0))</f>
        <v>#REF!</v>
      </c>
      <c r="V540" t="e">
        <f>IF(AND(#REF!='Juros '!E540,#REF!='Juros '!F540),"OK","NÃO OK")</f>
        <v>#REF!</v>
      </c>
      <c r="W540" s="37" t="e">
        <f>IF(#REF!=2020,IF(V540="OK",SUM($B540:B$661,$B$680:$B$690),0))</f>
        <v>#REF!</v>
      </c>
      <c r="Y540" t="e">
        <f>IF(AND(#REF!='Juros '!E540,#REF!='Juros '!F540),"OK","NÃO OK")</f>
        <v>#REF!</v>
      </c>
      <c r="Z540" s="37" t="e">
        <f>IF(#REF!=2020,IF(Y540="OK",SUM($B540:B$661,$B$680:$B$690),0))</f>
        <v>#REF!</v>
      </c>
    </row>
    <row r="541" spans="1:26">
      <c r="A541" s="31">
        <v>39965</v>
      </c>
      <c r="B541" s="32">
        <v>5.0000000000000001E-3</v>
      </c>
      <c r="C541">
        <f t="shared" si="32"/>
        <v>6</v>
      </c>
      <c r="D541">
        <f t="shared" si="33"/>
        <v>6</v>
      </c>
      <c r="E541" t="str">
        <f t="shared" si="34"/>
        <v>Junho</v>
      </c>
      <c r="F541">
        <f t="shared" si="35"/>
        <v>2009</v>
      </c>
      <c r="G541" t="str">
        <f>IF(AND(MENU!$AD$18='Juros '!E541,MENU!$AE$19='Juros '!F541),"OK","NÃO OK")</f>
        <v>NÃO OK</v>
      </c>
      <c r="H541" s="37" t="b">
        <f>IF(MENU!$C$10=2027,IF(G541="OK",SUM(B541:$B$690),0))</f>
        <v>0</v>
      </c>
      <c r="I541" s="37" t="b">
        <f>IF(MENU!$C$10=2026,IF(G541="OK",SUM(B541:$B$690),0))</f>
        <v>0</v>
      </c>
      <c r="J541" s="37" t="b">
        <f>IF(MENU!$C$10=2025,IF(G541="OK",SUM(B541:$B$690),0))</f>
        <v>0</v>
      </c>
      <c r="K541" s="37" t="b">
        <f>IF(MENU!$C$10=2024,IF(G541="OK",SUM(B541:$B$690),0))</f>
        <v>0</v>
      </c>
      <c r="L541" s="37" t="b">
        <f>IF(MENU!$C$10=2023,IF(G541="OK",SUM(B541:$B$690),0))</f>
        <v>0</v>
      </c>
      <c r="M541" s="37" t="b">
        <f>IF(MENU!$C$10=2022,IF(G541="OK",SUM(B541:$B$685),0))</f>
        <v>0</v>
      </c>
      <c r="N541" s="37" t="b">
        <f>IF(MENU!$C$10=2021,IF(G541="OK",SUM(B541:$B$673),0))</f>
        <v>0</v>
      </c>
      <c r="O541" s="37" t="b">
        <f>IF(MENU!$C$10=2020,IF(G541="OK",SUM(B541:$B$661,$B$680:$B$690),0))</f>
        <v>0</v>
      </c>
      <c r="P541" s="37" t="b">
        <f>IF(MENU!$C$10=2019,IF(G541="OK",SUM(B541:$B$649,$B$668:$B$690),0))</f>
        <v>0</v>
      </c>
      <c r="Q541">
        <f>IF(MENU!$C$10=2018,IF(G541="OK",SUM(B541:$B$637,$B$656:$B$690),0))</f>
        <v>0</v>
      </c>
      <c r="S541" t="e">
        <f>IF(AND(#REF!='Juros '!E541,#REF!='Juros '!F541),"OK","NÃO OK")</f>
        <v>#REF!</v>
      </c>
      <c r="T541" s="37" t="e">
        <f>IF(#REF!=2020,IF(S541="OK",SUM(B541:$B$661,$B$680:$B$690),0))</f>
        <v>#REF!</v>
      </c>
      <c r="V541" t="e">
        <f>IF(AND(#REF!='Juros '!E541,#REF!='Juros '!F541),"OK","NÃO OK")</f>
        <v>#REF!</v>
      </c>
      <c r="W541" s="37" t="e">
        <f>IF(#REF!=2020,IF(V541="OK",SUM($B541:B$661,$B$680:$B$690),0))</f>
        <v>#REF!</v>
      </c>
      <c r="Y541" t="e">
        <f>IF(AND(#REF!='Juros '!E541,#REF!='Juros '!F541),"OK","NÃO OK")</f>
        <v>#REF!</v>
      </c>
      <c r="Z541" s="37" t="e">
        <f>IF(#REF!=2020,IF(Y541="OK",SUM($B541:B$661,$B$680:$B$690),0))</f>
        <v>#REF!</v>
      </c>
    </row>
    <row r="542" spans="1:26">
      <c r="A542" s="31">
        <v>39995</v>
      </c>
      <c r="B542" s="32">
        <v>5.0000000000000001E-3</v>
      </c>
      <c r="C542">
        <f t="shared" si="32"/>
        <v>7</v>
      </c>
      <c r="D542">
        <f t="shared" si="33"/>
        <v>7</v>
      </c>
      <c r="E542" t="str">
        <f t="shared" si="34"/>
        <v>Julho</v>
      </c>
      <c r="F542">
        <f t="shared" si="35"/>
        <v>2009</v>
      </c>
      <c r="G542" t="str">
        <f>IF(AND(MENU!$AD$18='Juros '!E542,MENU!$AE$19='Juros '!F542),"OK","NÃO OK")</f>
        <v>NÃO OK</v>
      </c>
      <c r="H542" s="37" t="b">
        <f>IF(MENU!$C$10=2027,IF(G542="OK",SUM(B542:$B$690),0))</f>
        <v>0</v>
      </c>
      <c r="I542" s="37" t="b">
        <f>IF(MENU!$C$10=2026,IF(G542="OK",SUM(B542:$B$690),0))</f>
        <v>0</v>
      </c>
      <c r="J542" s="37" t="b">
        <f>IF(MENU!$C$10=2025,IF(G542="OK",SUM(B542:$B$690),0))</f>
        <v>0</v>
      </c>
      <c r="K542" s="37" t="b">
        <f>IF(MENU!$C$10=2024,IF(G542="OK",SUM(B542:$B$690),0))</f>
        <v>0</v>
      </c>
      <c r="L542" s="37" t="b">
        <f>IF(MENU!$C$10=2023,IF(G542="OK",SUM(B542:$B$690),0))</f>
        <v>0</v>
      </c>
      <c r="M542" s="37" t="b">
        <f>IF(MENU!$C$10=2022,IF(G542="OK",SUM(B542:$B$685),0))</f>
        <v>0</v>
      </c>
      <c r="N542" s="37" t="b">
        <f>IF(MENU!$C$10=2021,IF(G542="OK",SUM(B542:$B$673),0))</f>
        <v>0</v>
      </c>
      <c r="O542" s="37" t="b">
        <f>IF(MENU!$C$10=2020,IF(G542="OK",SUM(B542:$B$661,$B$680:$B$690),0))</f>
        <v>0</v>
      </c>
      <c r="P542" s="37" t="b">
        <f>IF(MENU!$C$10=2019,IF(G542="OK",SUM(B542:$B$649,$B$668:$B$690),0))</f>
        <v>0</v>
      </c>
      <c r="Q542">
        <f>IF(MENU!$C$10=2018,IF(G542="OK",SUM(B542:$B$637,$B$656:$B$690),0))</f>
        <v>0</v>
      </c>
      <c r="S542" t="e">
        <f>IF(AND(#REF!='Juros '!E542,#REF!='Juros '!F542),"OK","NÃO OK")</f>
        <v>#REF!</v>
      </c>
      <c r="T542" s="37" t="e">
        <f>IF(#REF!=2020,IF(S542="OK",SUM(B542:$B$661,$B$680:$B$690),0))</f>
        <v>#REF!</v>
      </c>
      <c r="V542" t="e">
        <f>IF(AND(#REF!='Juros '!E542,#REF!='Juros '!F542),"OK","NÃO OK")</f>
        <v>#REF!</v>
      </c>
      <c r="W542" s="37" t="e">
        <f>IF(#REF!=2020,IF(V542="OK",SUM($B542:B$661,$B$680:$B$690),0))</f>
        <v>#REF!</v>
      </c>
      <c r="Y542" t="e">
        <f>IF(AND(#REF!='Juros '!E542,#REF!='Juros '!F542),"OK","NÃO OK")</f>
        <v>#REF!</v>
      </c>
      <c r="Z542" s="37" t="e">
        <f>IF(#REF!=2020,IF(Y542="OK",SUM($B542:B$661,$B$680:$B$690),0))</f>
        <v>#REF!</v>
      </c>
    </row>
    <row r="543" spans="1:26">
      <c r="A543" s="31">
        <v>40026</v>
      </c>
      <c r="B543" s="32">
        <v>5.0000000000000001E-3</v>
      </c>
      <c r="C543">
        <f t="shared" si="32"/>
        <v>8</v>
      </c>
      <c r="D543">
        <f t="shared" si="33"/>
        <v>8</v>
      </c>
      <c r="E543" t="str">
        <f t="shared" si="34"/>
        <v>Agosto</v>
      </c>
      <c r="F543">
        <f t="shared" si="35"/>
        <v>2009</v>
      </c>
      <c r="G543" t="str">
        <f>IF(AND(MENU!$AD$18='Juros '!E543,MENU!$AE$19='Juros '!F543),"OK","NÃO OK")</f>
        <v>NÃO OK</v>
      </c>
      <c r="H543" s="37" t="b">
        <f>IF(MENU!$C$10=2027,IF(G543="OK",SUM(B543:$B$690),0))</f>
        <v>0</v>
      </c>
      <c r="I543" s="37" t="b">
        <f>IF(MENU!$C$10=2026,IF(G543="OK",SUM(B543:$B$690),0))</f>
        <v>0</v>
      </c>
      <c r="J543" s="37" t="b">
        <f>IF(MENU!$C$10=2025,IF(G543="OK",SUM(B543:$B$690),0))</f>
        <v>0</v>
      </c>
      <c r="K543" s="37" t="b">
        <f>IF(MENU!$C$10=2024,IF(G543="OK",SUM(B543:$B$690),0))</f>
        <v>0</v>
      </c>
      <c r="L543" s="37" t="b">
        <f>IF(MENU!$C$10=2023,IF(G543="OK",SUM(B543:$B$690),0))</f>
        <v>0</v>
      </c>
      <c r="M543" s="37" t="b">
        <f>IF(MENU!$C$10=2022,IF(G543="OK",SUM(B543:$B$685),0))</f>
        <v>0</v>
      </c>
      <c r="N543" s="37" t="b">
        <f>IF(MENU!$C$10=2021,IF(G543="OK",SUM(B543:$B$673),0))</f>
        <v>0</v>
      </c>
      <c r="O543" s="37" t="b">
        <f>IF(MENU!$C$10=2020,IF(G543="OK",SUM(B543:$B$661,$B$680:$B$690),0))</f>
        <v>0</v>
      </c>
      <c r="P543" s="37" t="b">
        <f>IF(MENU!$C$10=2019,IF(G543="OK",SUM(B543:$B$649,$B$668:$B$690),0))</f>
        <v>0</v>
      </c>
      <c r="Q543">
        <f>IF(MENU!$C$10=2018,IF(G543="OK",SUM(B543:$B$637,$B$656:$B$690),0))</f>
        <v>0</v>
      </c>
      <c r="S543" t="e">
        <f>IF(AND(#REF!='Juros '!E543,#REF!='Juros '!F543),"OK","NÃO OK")</f>
        <v>#REF!</v>
      </c>
      <c r="T543" s="37" t="e">
        <f>IF(#REF!=2020,IF(S543="OK",SUM(B543:$B$661,$B$680:$B$690),0))</f>
        <v>#REF!</v>
      </c>
      <c r="V543" t="e">
        <f>IF(AND(#REF!='Juros '!E543,#REF!='Juros '!F543),"OK","NÃO OK")</f>
        <v>#REF!</v>
      </c>
      <c r="W543" s="37" t="e">
        <f>IF(#REF!=2020,IF(V543="OK",SUM($B543:B$661,$B$680:$B$690),0))</f>
        <v>#REF!</v>
      </c>
      <c r="Y543" t="e">
        <f>IF(AND(#REF!='Juros '!E543,#REF!='Juros '!F543),"OK","NÃO OK")</f>
        <v>#REF!</v>
      </c>
      <c r="Z543" s="37" t="e">
        <f>IF(#REF!=2020,IF(Y543="OK",SUM($B543:B$661,$B$680:$B$690),0))</f>
        <v>#REF!</v>
      </c>
    </row>
    <row r="544" spans="1:26">
      <c r="A544" s="31">
        <v>40057</v>
      </c>
      <c r="B544" s="32">
        <v>5.0000000000000001E-3</v>
      </c>
      <c r="C544">
        <f t="shared" si="32"/>
        <v>9</v>
      </c>
      <c r="D544">
        <f t="shared" si="33"/>
        <v>9</v>
      </c>
      <c r="E544" t="str">
        <f t="shared" si="34"/>
        <v>Setembro</v>
      </c>
      <c r="F544">
        <f t="shared" si="35"/>
        <v>2009</v>
      </c>
      <c r="G544" t="str">
        <f>IF(AND(MENU!$AD$18='Juros '!E544,MENU!$AE$19='Juros '!F544),"OK","NÃO OK")</f>
        <v>NÃO OK</v>
      </c>
      <c r="H544" s="37" t="b">
        <f>IF(MENU!$C$10=2027,IF(G544="OK",SUM(B544:$B$690),0))</f>
        <v>0</v>
      </c>
      <c r="I544" s="37" t="b">
        <f>IF(MENU!$C$10=2026,IF(G544="OK",SUM(B544:$B$690),0))</f>
        <v>0</v>
      </c>
      <c r="J544" s="37" t="b">
        <f>IF(MENU!$C$10=2025,IF(G544="OK",SUM(B544:$B$690),0))</f>
        <v>0</v>
      </c>
      <c r="K544" s="37" t="b">
        <f>IF(MENU!$C$10=2024,IF(G544="OK",SUM(B544:$B$690),0))</f>
        <v>0</v>
      </c>
      <c r="L544" s="37" t="b">
        <f>IF(MENU!$C$10=2023,IF(G544="OK",SUM(B544:$B$690),0))</f>
        <v>0</v>
      </c>
      <c r="M544" s="37" t="b">
        <f>IF(MENU!$C$10=2022,IF(G544="OK",SUM(B544:$B$685),0))</f>
        <v>0</v>
      </c>
      <c r="N544" s="37" t="b">
        <f>IF(MENU!$C$10=2021,IF(G544="OK",SUM(B544:$B$673),0))</f>
        <v>0</v>
      </c>
      <c r="O544" s="37" t="b">
        <f>IF(MENU!$C$10=2020,IF(G544="OK",SUM(B544:$B$661,$B$680:$B$690),0))</f>
        <v>0</v>
      </c>
      <c r="P544" s="37" t="b">
        <f>IF(MENU!$C$10=2019,IF(G544="OK",SUM(B544:$B$649,$B$668:$B$690),0))</f>
        <v>0</v>
      </c>
      <c r="Q544">
        <f>IF(MENU!$C$10=2018,IF(G544="OK",SUM(B544:$B$637,$B$656:$B$690),0))</f>
        <v>0</v>
      </c>
      <c r="S544" t="e">
        <f>IF(AND(#REF!='Juros '!E544,#REF!='Juros '!F544),"OK","NÃO OK")</f>
        <v>#REF!</v>
      </c>
      <c r="T544" s="37" t="e">
        <f>IF(#REF!=2020,IF(S544="OK",SUM(B544:$B$661,$B$680:$B$690),0))</f>
        <v>#REF!</v>
      </c>
      <c r="V544" t="e">
        <f>IF(AND(#REF!='Juros '!E544,#REF!='Juros '!F544),"OK","NÃO OK")</f>
        <v>#REF!</v>
      </c>
      <c r="W544" s="37" t="e">
        <f>IF(#REF!=2020,IF(V544="OK",SUM($B544:B$661,$B$680:$B$690),0))</f>
        <v>#REF!</v>
      </c>
      <c r="Y544" t="e">
        <f>IF(AND(#REF!='Juros '!E544,#REF!='Juros '!F544),"OK","NÃO OK")</f>
        <v>#REF!</v>
      </c>
      <c r="Z544" s="37" t="e">
        <f>IF(#REF!=2020,IF(Y544="OK",SUM($B544:B$661,$B$680:$B$690),0))</f>
        <v>#REF!</v>
      </c>
    </row>
    <row r="545" spans="1:26">
      <c r="A545" s="31">
        <v>40087</v>
      </c>
      <c r="B545" s="32">
        <v>5.0000000000000001E-3</v>
      </c>
      <c r="C545">
        <f t="shared" si="32"/>
        <v>10</v>
      </c>
      <c r="D545">
        <f t="shared" si="33"/>
        <v>10</v>
      </c>
      <c r="E545" t="str">
        <f t="shared" si="34"/>
        <v>Outubro</v>
      </c>
      <c r="F545">
        <f t="shared" si="35"/>
        <v>2009</v>
      </c>
      <c r="G545" t="str">
        <f>IF(AND(MENU!$AD$18='Juros '!E545,MENU!$AE$19='Juros '!F545),"OK","NÃO OK")</f>
        <v>NÃO OK</v>
      </c>
      <c r="H545" s="37" t="b">
        <f>IF(MENU!$C$10=2027,IF(G545="OK",SUM(B545:$B$690),0))</f>
        <v>0</v>
      </c>
      <c r="I545" s="37" t="b">
        <f>IF(MENU!$C$10=2026,IF(G545="OK",SUM(B545:$B$690),0))</f>
        <v>0</v>
      </c>
      <c r="J545" s="37" t="b">
        <f>IF(MENU!$C$10=2025,IF(G545="OK",SUM(B545:$B$690),0))</f>
        <v>0</v>
      </c>
      <c r="K545" s="37" t="b">
        <f>IF(MENU!$C$10=2024,IF(G545="OK",SUM(B545:$B$690),0))</f>
        <v>0</v>
      </c>
      <c r="L545" s="37" t="b">
        <f>IF(MENU!$C$10=2023,IF(G545="OK",SUM(B545:$B$690),0))</f>
        <v>0</v>
      </c>
      <c r="M545" s="37" t="b">
        <f>IF(MENU!$C$10=2022,IF(G545="OK",SUM(B545:$B$685),0))</f>
        <v>0</v>
      </c>
      <c r="N545" s="37" t="b">
        <f>IF(MENU!$C$10=2021,IF(G545="OK",SUM(B545:$B$673),0))</f>
        <v>0</v>
      </c>
      <c r="O545" s="37" t="b">
        <f>IF(MENU!$C$10=2020,IF(G545="OK",SUM(B545:$B$661,$B$680:$B$690),0))</f>
        <v>0</v>
      </c>
      <c r="P545" s="37" t="b">
        <f>IF(MENU!$C$10=2019,IF(G545="OK",SUM(B545:$B$649,$B$668:$B$690),0))</f>
        <v>0</v>
      </c>
      <c r="Q545">
        <f>IF(MENU!$C$10=2018,IF(G545="OK",SUM(B545:$B$637,$B$656:$B$690),0))</f>
        <v>0</v>
      </c>
      <c r="S545" t="e">
        <f>IF(AND(#REF!='Juros '!E545,#REF!='Juros '!F545),"OK","NÃO OK")</f>
        <v>#REF!</v>
      </c>
      <c r="T545" s="37" t="e">
        <f>IF(#REF!=2020,IF(S545="OK",SUM(B545:$B$661,$B$680:$B$690),0))</f>
        <v>#REF!</v>
      </c>
      <c r="V545" t="e">
        <f>IF(AND(#REF!='Juros '!E545,#REF!='Juros '!F545),"OK","NÃO OK")</f>
        <v>#REF!</v>
      </c>
      <c r="W545" s="37" t="e">
        <f>IF(#REF!=2020,IF(V545="OK",SUM($B545:B$661,$B$680:$B$690),0))</f>
        <v>#REF!</v>
      </c>
      <c r="Y545" t="e">
        <f>IF(AND(#REF!='Juros '!E545,#REF!='Juros '!F545),"OK","NÃO OK")</f>
        <v>#REF!</v>
      </c>
      <c r="Z545" s="37" t="e">
        <f>IF(#REF!=2020,IF(Y545="OK",SUM($B545:B$661,$B$680:$B$690),0))</f>
        <v>#REF!</v>
      </c>
    </row>
    <row r="546" spans="1:26">
      <c r="A546" s="31">
        <v>40118</v>
      </c>
      <c r="B546" s="32">
        <v>5.0000000000000001E-3</v>
      </c>
      <c r="C546">
        <f t="shared" si="32"/>
        <v>11</v>
      </c>
      <c r="D546">
        <f t="shared" si="33"/>
        <v>11</v>
      </c>
      <c r="E546" t="str">
        <f t="shared" si="34"/>
        <v>Novembro</v>
      </c>
      <c r="F546">
        <f t="shared" si="35"/>
        <v>2009</v>
      </c>
      <c r="G546" t="str">
        <f>IF(AND(MENU!$AD$18='Juros '!E546,MENU!$AE$19='Juros '!F546),"OK","NÃO OK")</f>
        <v>NÃO OK</v>
      </c>
      <c r="H546" s="37" t="b">
        <f>IF(MENU!$C$10=2027,IF(G546="OK",SUM(B546:$B$690),0))</f>
        <v>0</v>
      </c>
      <c r="I546" s="37" t="b">
        <f>IF(MENU!$C$10=2026,IF(G546="OK",SUM(B546:$B$690),0))</f>
        <v>0</v>
      </c>
      <c r="J546" s="37" t="b">
        <f>IF(MENU!$C$10=2025,IF(G546="OK",SUM(B546:$B$690),0))</f>
        <v>0</v>
      </c>
      <c r="K546" s="37" t="b">
        <f>IF(MENU!$C$10=2024,IF(G546="OK",SUM(B546:$B$690),0))</f>
        <v>0</v>
      </c>
      <c r="L546" s="37" t="b">
        <f>IF(MENU!$C$10=2023,IF(G546="OK",SUM(B546:$B$690),0))</f>
        <v>0</v>
      </c>
      <c r="M546" s="37" t="b">
        <f>IF(MENU!$C$10=2022,IF(G546="OK",SUM(B546:$B$685),0))</f>
        <v>0</v>
      </c>
      <c r="N546" s="37" t="b">
        <f>IF(MENU!$C$10=2021,IF(G546="OK",SUM(B546:$B$673),0))</f>
        <v>0</v>
      </c>
      <c r="O546" s="37" t="b">
        <f>IF(MENU!$C$10=2020,IF(G546="OK",SUM(B546:$B$661,$B$680:$B$690),0))</f>
        <v>0</v>
      </c>
      <c r="P546" s="37" t="b">
        <f>IF(MENU!$C$10=2019,IF(G546="OK",SUM(B546:$B$649,$B$668:$B$690),0))</f>
        <v>0</v>
      </c>
      <c r="Q546">
        <f>IF(MENU!$C$10=2018,IF(G546="OK",SUM(B546:$B$637,$B$656:$B$690),0))</f>
        <v>0</v>
      </c>
      <c r="S546" t="e">
        <f>IF(AND(#REF!='Juros '!E546,#REF!='Juros '!F546),"OK","NÃO OK")</f>
        <v>#REF!</v>
      </c>
      <c r="T546" s="37" t="e">
        <f>IF(#REF!=2020,IF(S546="OK",SUM(B546:$B$661,$B$680:$B$690),0))</f>
        <v>#REF!</v>
      </c>
      <c r="V546" t="e">
        <f>IF(AND(#REF!='Juros '!E546,#REF!='Juros '!F546),"OK","NÃO OK")</f>
        <v>#REF!</v>
      </c>
      <c r="W546" s="37" t="e">
        <f>IF(#REF!=2020,IF(V546="OK",SUM($B546:B$661,$B$680:$B$690),0))</f>
        <v>#REF!</v>
      </c>
      <c r="Y546" t="e">
        <f>IF(AND(#REF!='Juros '!E546,#REF!='Juros '!F546),"OK","NÃO OK")</f>
        <v>#REF!</v>
      </c>
      <c r="Z546" s="37" t="e">
        <f>IF(#REF!=2020,IF(Y546="OK",SUM($B546:B$661,$B$680:$B$690),0))</f>
        <v>#REF!</v>
      </c>
    </row>
    <row r="547" spans="1:26">
      <c r="A547" s="31">
        <v>40148</v>
      </c>
      <c r="B547" s="32">
        <v>5.0000000000000001E-3</v>
      </c>
      <c r="C547">
        <f t="shared" si="32"/>
        <v>12</v>
      </c>
      <c r="D547">
        <f t="shared" si="33"/>
        <v>12</v>
      </c>
      <c r="E547" t="str">
        <f t="shared" si="34"/>
        <v>Dezembro</v>
      </c>
      <c r="F547">
        <f t="shared" si="35"/>
        <v>2009</v>
      </c>
      <c r="G547" t="str">
        <f>IF(AND(MENU!$AD$18='Juros '!E547,MENU!$AE$19='Juros '!F547),"OK","NÃO OK")</f>
        <v>NÃO OK</v>
      </c>
      <c r="H547" s="37" t="b">
        <f>IF(MENU!$C$10=2027,IF(G547="OK",SUM(B547:$B$690),0))</f>
        <v>0</v>
      </c>
      <c r="I547" s="37" t="b">
        <f>IF(MENU!$C$10=2026,IF(G547="OK",SUM(B547:$B$690),0))</f>
        <v>0</v>
      </c>
      <c r="J547" s="37" t="b">
        <f>IF(MENU!$C$10=2025,IF(G547="OK",SUM(B547:$B$690),0))</f>
        <v>0</v>
      </c>
      <c r="K547" s="37" t="b">
        <f>IF(MENU!$C$10=2024,IF(G547="OK",SUM(B547:$B$690),0))</f>
        <v>0</v>
      </c>
      <c r="L547" s="37" t="b">
        <f>IF(MENU!$C$10=2023,IF(G547="OK",SUM(B547:$B$690),0))</f>
        <v>0</v>
      </c>
      <c r="M547" s="37" t="b">
        <f>IF(MENU!$C$10=2022,IF(G547="OK",SUM(B547:$B$685),0))</f>
        <v>0</v>
      </c>
      <c r="N547" s="37" t="b">
        <f>IF(MENU!$C$10=2021,IF(G547="OK",SUM(B547:$B$673),0))</f>
        <v>0</v>
      </c>
      <c r="O547" s="37" t="b">
        <f>IF(MENU!$C$10=2020,IF(G547="OK",SUM(B547:$B$661,$B$680:$B$690),0))</f>
        <v>0</v>
      </c>
      <c r="P547" s="37" t="b">
        <f>IF(MENU!$C$10=2019,IF(G547="OK",SUM(B547:$B$649,$B$668:$B$690),0))</f>
        <v>0</v>
      </c>
      <c r="Q547">
        <f>IF(MENU!$C$10=2018,IF(G547="OK",SUM(B547:$B$637,$B$656:$B$690),0))</f>
        <v>0</v>
      </c>
      <c r="S547" t="e">
        <f>IF(AND(#REF!='Juros '!E547,#REF!='Juros '!F547),"OK","NÃO OK")</f>
        <v>#REF!</v>
      </c>
      <c r="T547" s="37" t="e">
        <f>IF(#REF!=2020,IF(S547="OK",SUM(B547:$B$661,$B$680:$B$690),0))</f>
        <v>#REF!</v>
      </c>
      <c r="V547" t="e">
        <f>IF(AND(#REF!='Juros '!E547,#REF!='Juros '!F547),"OK","NÃO OK")</f>
        <v>#REF!</v>
      </c>
      <c r="W547" s="37" t="e">
        <f>IF(#REF!=2020,IF(V547="OK",SUM($B547:B$661,$B$680:$B$690),0))</f>
        <v>#REF!</v>
      </c>
      <c r="Y547" t="e">
        <f>IF(AND(#REF!='Juros '!E547,#REF!='Juros '!F547),"OK","NÃO OK")</f>
        <v>#REF!</v>
      </c>
      <c r="Z547" s="37" t="e">
        <f>IF(#REF!=2020,IF(Y547="OK",SUM($B547:B$661,$B$680:$B$690),0))</f>
        <v>#REF!</v>
      </c>
    </row>
    <row r="548" spans="1:26">
      <c r="A548" s="31">
        <v>40179</v>
      </c>
      <c r="B548" s="32">
        <v>5.0000000000000001E-3</v>
      </c>
      <c r="C548">
        <f t="shared" si="32"/>
        <v>1</v>
      </c>
      <c r="D548">
        <f t="shared" si="33"/>
        <v>1</v>
      </c>
      <c r="E548" t="str">
        <f t="shared" si="34"/>
        <v>Janeiro</v>
      </c>
      <c r="F548">
        <f t="shared" si="35"/>
        <v>2010</v>
      </c>
      <c r="G548" t="str">
        <f>IF(AND(MENU!$AD$18='Juros '!E548,MENU!$AE$19='Juros '!F548),"OK","NÃO OK")</f>
        <v>NÃO OK</v>
      </c>
      <c r="H548" s="37" t="b">
        <f>IF(MENU!$C$10=2027,IF(G548="OK",SUM(B548:$B$690),0))</f>
        <v>0</v>
      </c>
      <c r="I548" s="37" t="b">
        <f>IF(MENU!$C$10=2026,IF(G548="OK",SUM(B548:$B$690),0))</f>
        <v>0</v>
      </c>
      <c r="J548" s="37" t="b">
        <f>IF(MENU!$C$10=2025,IF(G548="OK",SUM(B548:$B$690),0))</f>
        <v>0</v>
      </c>
      <c r="K548" s="37" t="b">
        <f>IF(MENU!$C$10=2024,IF(G548="OK",SUM(B548:$B$690),0))</f>
        <v>0</v>
      </c>
      <c r="L548" s="37" t="b">
        <f>IF(MENU!$C$10=2023,IF(G548="OK",SUM(B548:$B$690),0))</f>
        <v>0</v>
      </c>
      <c r="M548" s="37" t="b">
        <f>IF(MENU!$C$10=2022,IF(G548="OK",SUM(B548:$B$685),0))</f>
        <v>0</v>
      </c>
      <c r="N548" s="37" t="b">
        <f>IF(MENU!$C$10=2021,IF(G548="OK",SUM(B548:$B$673),0))</f>
        <v>0</v>
      </c>
      <c r="O548" s="37" t="b">
        <f>IF(MENU!$C$10=2020,IF(G548="OK",SUM(B548:$B$661,$B$680:$B$690),0))</f>
        <v>0</v>
      </c>
      <c r="P548" s="37" t="b">
        <f>IF(MENU!$C$10=2019,IF(G548="OK",SUM(B548:$B$649,$B$668:$B$690),0))</f>
        <v>0</v>
      </c>
      <c r="Q548">
        <f>IF(MENU!$C$10=2018,IF(G548="OK",SUM(B548:$B$637,$B$656:$B$690),0))</f>
        <v>0</v>
      </c>
      <c r="S548" t="e">
        <f>IF(AND(#REF!='Juros '!E548,#REF!='Juros '!F548),"OK","NÃO OK")</f>
        <v>#REF!</v>
      </c>
      <c r="T548" s="37" t="e">
        <f>IF(#REF!=2020,IF(S548="OK",SUM(B548:$B$661,$B$680:$B$690),0))</f>
        <v>#REF!</v>
      </c>
      <c r="V548" t="e">
        <f>IF(AND(#REF!='Juros '!E548,#REF!='Juros '!F548),"OK","NÃO OK")</f>
        <v>#REF!</v>
      </c>
      <c r="W548" s="37" t="e">
        <f>IF(#REF!=2020,IF(V548="OK",SUM($B548:B$661,$B$680:$B$690),0))</f>
        <v>#REF!</v>
      </c>
      <c r="Y548" t="e">
        <f>IF(AND(#REF!='Juros '!E548,#REF!='Juros '!F548),"OK","NÃO OK")</f>
        <v>#REF!</v>
      </c>
      <c r="Z548" s="37" t="e">
        <f>IF(#REF!=2020,IF(Y548="OK",SUM($B548:B$661,$B$680:$B$690),0))</f>
        <v>#REF!</v>
      </c>
    </row>
    <row r="549" spans="1:26">
      <c r="A549" s="31">
        <v>40210</v>
      </c>
      <c r="B549" s="32">
        <v>5.0000000000000001E-3</v>
      </c>
      <c r="C549">
        <f t="shared" si="32"/>
        <v>2</v>
      </c>
      <c r="D549">
        <f t="shared" si="33"/>
        <v>2</v>
      </c>
      <c r="E549" t="str">
        <f t="shared" si="34"/>
        <v>Fevereiro</v>
      </c>
      <c r="F549">
        <f t="shared" si="35"/>
        <v>2010</v>
      </c>
      <c r="G549" t="str">
        <f>IF(AND(MENU!$AD$18='Juros '!E549,MENU!$AE$19='Juros '!F549),"OK","NÃO OK")</f>
        <v>NÃO OK</v>
      </c>
      <c r="H549" s="37" t="b">
        <f>IF(MENU!$C$10=2027,IF(G549="OK",SUM(B549:$B$690),0))</f>
        <v>0</v>
      </c>
      <c r="I549" s="37" t="b">
        <f>IF(MENU!$C$10=2026,IF(G549="OK",SUM(B549:$B$690),0))</f>
        <v>0</v>
      </c>
      <c r="J549" s="37" t="b">
        <f>IF(MENU!$C$10=2025,IF(G549="OK",SUM(B549:$B$690),0))</f>
        <v>0</v>
      </c>
      <c r="K549" s="37" t="b">
        <f>IF(MENU!$C$10=2024,IF(G549="OK",SUM(B549:$B$690),0))</f>
        <v>0</v>
      </c>
      <c r="L549" s="37" t="b">
        <f>IF(MENU!$C$10=2023,IF(G549="OK",SUM(B549:$B$690),0))</f>
        <v>0</v>
      </c>
      <c r="M549" s="37" t="b">
        <f>IF(MENU!$C$10=2022,IF(G549="OK",SUM(B549:$B$685),0))</f>
        <v>0</v>
      </c>
      <c r="N549" s="37" t="b">
        <f>IF(MENU!$C$10=2021,IF(G549="OK",SUM(B549:$B$673),0))</f>
        <v>0</v>
      </c>
      <c r="O549" s="37" t="b">
        <f>IF(MENU!$C$10=2020,IF(G549="OK",SUM(B549:$B$661,$B$680:$B$690),0))</f>
        <v>0</v>
      </c>
      <c r="P549" s="37" t="b">
        <f>IF(MENU!$C$10=2019,IF(G549="OK",SUM(B549:$B$649,$B$668:$B$690),0))</f>
        <v>0</v>
      </c>
      <c r="Q549">
        <f>IF(MENU!$C$10=2018,IF(G549="OK",SUM(B549:$B$637,$B$656:$B$690),0))</f>
        <v>0</v>
      </c>
      <c r="S549" t="e">
        <f>IF(AND(#REF!='Juros '!E549,#REF!='Juros '!F549),"OK","NÃO OK")</f>
        <v>#REF!</v>
      </c>
      <c r="T549" s="37" t="e">
        <f>IF(#REF!=2020,IF(S549="OK",SUM(B549:$B$661,$B$680:$B$690),0))</f>
        <v>#REF!</v>
      </c>
      <c r="V549" t="e">
        <f>IF(AND(#REF!='Juros '!E549,#REF!='Juros '!F549),"OK","NÃO OK")</f>
        <v>#REF!</v>
      </c>
      <c r="W549" s="37" t="e">
        <f>IF(#REF!=2020,IF(V549="OK",SUM($B549:B$661,$B$680:$B$690),0))</f>
        <v>#REF!</v>
      </c>
      <c r="Y549" t="e">
        <f>IF(AND(#REF!='Juros '!E549,#REF!='Juros '!F549),"OK","NÃO OK")</f>
        <v>#REF!</v>
      </c>
      <c r="Z549" s="37" t="e">
        <f>IF(#REF!=2020,IF(Y549="OK",SUM($B549:B$661,$B$680:$B$690),0))</f>
        <v>#REF!</v>
      </c>
    </row>
    <row r="550" spans="1:26">
      <c r="A550" s="31">
        <v>40238</v>
      </c>
      <c r="B550" s="32">
        <v>5.0000000000000001E-3</v>
      </c>
      <c r="C550">
        <f t="shared" si="32"/>
        <v>3</v>
      </c>
      <c r="D550">
        <f t="shared" si="33"/>
        <v>3</v>
      </c>
      <c r="E550" t="str">
        <f t="shared" si="34"/>
        <v>Março</v>
      </c>
      <c r="F550">
        <f t="shared" si="35"/>
        <v>2010</v>
      </c>
      <c r="G550" t="str">
        <f>IF(AND(MENU!$AD$18='Juros '!E550,MENU!$AE$19='Juros '!F550),"OK","NÃO OK")</f>
        <v>NÃO OK</v>
      </c>
      <c r="H550" s="37" t="b">
        <f>IF(MENU!$C$10=2027,IF(G550="OK",SUM(B550:$B$690),0))</f>
        <v>0</v>
      </c>
      <c r="I550" s="37" t="b">
        <f>IF(MENU!$C$10=2026,IF(G550="OK",SUM(B550:$B$690),0))</f>
        <v>0</v>
      </c>
      <c r="J550" s="37" t="b">
        <f>IF(MENU!$C$10=2025,IF(G550="OK",SUM(B550:$B$690),0))</f>
        <v>0</v>
      </c>
      <c r="K550" s="37" t="b">
        <f>IF(MENU!$C$10=2024,IF(G550="OK",SUM(B550:$B$690),0))</f>
        <v>0</v>
      </c>
      <c r="L550" s="37" t="b">
        <f>IF(MENU!$C$10=2023,IF(G550="OK",SUM(B550:$B$690),0))</f>
        <v>0</v>
      </c>
      <c r="M550" s="37" t="b">
        <f>IF(MENU!$C$10=2022,IF(G550="OK",SUM(B550:$B$685),0))</f>
        <v>0</v>
      </c>
      <c r="N550" s="37" t="b">
        <f>IF(MENU!$C$10=2021,IF(G550="OK",SUM(B550:$B$673),0))</f>
        <v>0</v>
      </c>
      <c r="O550" s="37" t="b">
        <f>IF(MENU!$C$10=2020,IF(G550="OK",SUM(B550:$B$661,$B$680:$B$690),0))</f>
        <v>0</v>
      </c>
      <c r="P550" s="37" t="b">
        <f>IF(MENU!$C$10=2019,IF(G550="OK",SUM(B550:$B$649,$B$668:$B$690),0))</f>
        <v>0</v>
      </c>
      <c r="Q550">
        <f>IF(MENU!$C$10=2018,IF(G550="OK",SUM(B550:$B$637,$B$656:$B$690),0))</f>
        <v>0</v>
      </c>
      <c r="S550" t="e">
        <f>IF(AND(#REF!='Juros '!E550,#REF!='Juros '!F550),"OK","NÃO OK")</f>
        <v>#REF!</v>
      </c>
      <c r="T550" s="37" t="e">
        <f>IF(#REF!=2020,IF(S550="OK",SUM(B550:$B$661,$B$680:$B$690),0))</f>
        <v>#REF!</v>
      </c>
      <c r="V550" t="e">
        <f>IF(AND(#REF!='Juros '!E550,#REF!='Juros '!F550),"OK","NÃO OK")</f>
        <v>#REF!</v>
      </c>
      <c r="W550" s="37" t="e">
        <f>IF(#REF!=2020,IF(V550="OK",SUM($B550:B$661,$B$680:$B$690),0))</f>
        <v>#REF!</v>
      </c>
      <c r="Y550" t="e">
        <f>IF(AND(#REF!='Juros '!E550,#REF!='Juros '!F550),"OK","NÃO OK")</f>
        <v>#REF!</v>
      </c>
      <c r="Z550" s="37" t="e">
        <f>IF(#REF!=2020,IF(Y550="OK",SUM($B550:B$661,$B$680:$B$690),0))</f>
        <v>#REF!</v>
      </c>
    </row>
    <row r="551" spans="1:26">
      <c r="A551" s="31">
        <v>40269</v>
      </c>
      <c r="B551" s="32">
        <v>5.0000000000000001E-3</v>
      </c>
      <c r="C551">
        <f t="shared" si="32"/>
        <v>4</v>
      </c>
      <c r="D551">
        <f t="shared" si="33"/>
        <v>4</v>
      </c>
      <c r="E551" t="str">
        <f t="shared" si="34"/>
        <v>Abril</v>
      </c>
      <c r="F551">
        <f t="shared" si="35"/>
        <v>2010</v>
      </c>
      <c r="G551" t="str">
        <f>IF(AND(MENU!$AD$18='Juros '!E551,MENU!$AE$19='Juros '!F551),"OK","NÃO OK")</f>
        <v>NÃO OK</v>
      </c>
      <c r="H551" s="37" t="b">
        <f>IF(MENU!$C$10=2027,IF(G551="OK",SUM(B551:$B$690),0))</f>
        <v>0</v>
      </c>
      <c r="I551" s="37" t="b">
        <f>IF(MENU!$C$10=2026,IF(G551="OK",SUM(B551:$B$690),0))</f>
        <v>0</v>
      </c>
      <c r="J551" s="37" t="b">
        <f>IF(MENU!$C$10=2025,IF(G551="OK",SUM(B551:$B$690),0))</f>
        <v>0</v>
      </c>
      <c r="K551" s="37" t="b">
        <f>IF(MENU!$C$10=2024,IF(G551="OK",SUM(B551:$B$690),0))</f>
        <v>0</v>
      </c>
      <c r="L551" s="37" t="b">
        <f>IF(MENU!$C$10=2023,IF(G551="OK",SUM(B551:$B$690),0))</f>
        <v>0</v>
      </c>
      <c r="M551" s="37" t="b">
        <f>IF(MENU!$C$10=2022,IF(G551="OK",SUM(B551:$B$685),0))</f>
        <v>0</v>
      </c>
      <c r="N551" s="37" t="b">
        <f>IF(MENU!$C$10=2021,IF(G551="OK",SUM(B551:$B$673),0))</f>
        <v>0</v>
      </c>
      <c r="O551" s="37" t="b">
        <f>IF(MENU!$C$10=2020,IF(G551="OK",SUM(B551:$B$661,$B$680:$B$690),0))</f>
        <v>0</v>
      </c>
      <c r="P551" s="37" t="b">
        <f>IF(MENU!$C$10=2019,IF(G551="OK",SUM(B551:$B$649,$B$668:$B$690),0))</f>
        <v>0</v>
      </c>
      <c r="Q551">
        <f>IF(MENU!$C$10=2018,IF(G551="OK",SUM(B551:$B$637,$B$656:$B$690),0))</f>
        <v>0</v>
      </c>
      <c r="S551" t="e">
        <f>IF(AND(#REF!='Juros '!E551,#REF!='Juros '!F551),"OK","NÃO OK")</f>
        <v>#REF!</v>
      </c>
      <c r="T551" s="37" t="e">
        <f>IF(#REF!=2020,IF(S551="OK",SUM(B551:$B$661,$B$680:$B$690),0))</f>
        <v>#REF!</v>
      </c>
      <c r="V551" t="e">
        <f>IF(AND(#REF!='Juros '!E551,#REF!='Juros '!F551),"OK","NÃO OK")</f>
        <v>#REF!</v>
      </c>
      <c r="W551" s="37" t="e">
        <f>IF(#REF!=2020,IF(V551="OK",SUM($B551:B$661,$B$680:$B$690),0))</f>
        <v>#REF!</v>
      </c>
      <c r="Y551" t="e">
        <f>IF(AND(#REF!='Juros '!E551,#REF!='Juros '!F551),"OK","NÃO OK")</f>
        <v>#REF!</v>
      </c>
      <c r="Z551" s="37" t="e">
        <f>IF(#REF!=2020,IF(Y551="OK",SUM($B551:B$661,$B$680:$B$690),0))</f>
        <v>#REF!</v>
      </c>
    </row>
    <row r="552" spans="1:26">
      <c r="A552" s="31">
        <v>40299</v>
      </c>
      <c r="B552" s="32">
        <v>5.0000000000000001E-3</v>
      </c>
      <c r="C552">
        <f t="shared" si="32"/>
        <v>5</v>
      </c>
      <c r="D552">
        <f t="shared" si="33"/>
        <v>5</v>
      </c>
      <c r="E552" t="str">
        <f t="shared" si="34"/>
        <v>Maio</v>
      </c>
      <c r="F552">
        <f t="shared" si="35"/>
        <v>2010</v>
      </c>
      <c r="G552" t="str">
        <f>IF(AND(MENU!$AD$18='Juros '!E552,MENU!$AE$19='Juros '!F552),"OK","NÃO OK")</f>
        <v>NÃO OK</v>
      </c>
      <c r="H552" s="37" t="b">
        <f>IF(MENU!$C$10=2027,IF(G552="OK",SUM(B552:$B$690),0))</f>
        <v>0</v>
      </c>
      <c r="I552" s="37" t="b">
        <f>IF(MENU!$C$10=2026,IF(G552="OK",SUM(B552:$B$690),0))</f>
        <v>0</v>
      </c>
      <c r="J552" s="37" t="b">
        <f>IF(MENU!$C$10=2025,IF(G552="OK",SUM(B552:$B$690),0))</f>
        <v>0</v>
      </c>
      <c r="K552" s="37" t="b">
        <f>IF(MENU!$C$10=2024,IF(G552="OK",SUM(B552:$B$690),0))</f>
        <v>0</v>
      </c>
      <c r="L552" s="37" t="b">
        <f>IF(MENU!$C$10=2023,IF(G552="OK",SUM(B552:$B$690),0))</f>
        <v>0</v>
      </c>
      <c r="M552" s="37" t="b">
        <f>IF(MENU!$C$10=2022,IF(G552="OK",SUM(B552:$B$685),0))</f>
        <v>0</v>
      </c>
      <c r="N552" s="37" t="b">
        <f>IF(MENU!$C$10=2021,IF(G552="OK",SUM(B552:$B$673),0))</f>
        <v>0</v>
      </c>
      <c r="O552" s="37" t="b">
        <f>IF(MENU!$C$10=2020,IF(G552="OK",SUM(B552:$B$661,$B$680:$B$690),0))</f>
        <v>0</v>
      </c>
      <c r="P552" s="37" t="b">
        <f>IF(MENU!$C$10=2019,IF(G552="OK",SUM(B552:$B$649,$B$668:$B$690),0))</f>
        <v>0</v>
      </c>
      <c r="Q552">
        <f>IF(MENU!$C$10=2018,IF(G552="OK",SUM(B552:$B$637,$B$656:$B$690),0))</f>
        <v>0</v>
      </c>
      <c r="S552" t="e">
        <f>IF(AND(#REF!='Juros '!E552,#REF!='Juros '!F552),"OK","NÃO OK")</f>
        <v>#REF!</v>
      </c>
      <c r="T552" s="37" t="e">
        <f>IF(#REF!=2020,IF(S552="OK",SUM(B552:$B$661,$B$680:$B$690),0))</f>
        <v>#REF!</v>
      </c>
      <c r="V552" t="e">
        <f>IF(AND(#REF!='Juros '!E552,#REF!='Juros '!F552),"OK","NÃO OK")</f>
        <v>#REF!</v>
      </c>
      <c r="W552" s="37" t="e">
        <f>IF(#REF!=2020,IF(V552="OK",SUM($B552:B$661,$B$680:$B$690),0))</f>
        <v>#REF!</v>
      </c>
      <c r="Y552" t="e">
        <f>IF(AND(#REF!='Juros '!E552,#REF!='Juros '!F552),"OK","NÃO OK")</f>
        <v>#REF!</v>
      </c>
      <c r="Z552" s="37" t="e">
        <f>IF(#REF!=2020,IF(Y552="OK",SUM($B552:B$661,$B$680:$B$690),0))</f>
        <v>#REF!</v>
      </c>
    </row>
    <row r="553" spans="1:26">
      <c r="A553" s="31">
        <v>40330</v>
      </c>
      <c r="B553" s="32">
        <v>5.0000000000000001E-3</v>
      </c>
      <c r="C553">
        <f t="shared" si="32"/>
        <v>6</v>
      </c>
      <c r="D553">
        <f t="shared" si="33"/>
        <v>6</v>
      </c>
      <c r="E553" t="str">
        <f t="shared" si="34"/>
        <v>Junho</v>
      </c>
      <c r="F553">
        <f t="shared" si="35"/>
        <v>2010</v>
      </c>
      <c r="G553" t="str">
        <f>IF(AND(MENU!$AD$18='Juros '!E553,MENU!$AE$19='Juros '!F553),"OK","NÃO OK")</f>
        <v>NÃO OK</v>
      </c>
      <c r="H553" s="37" t="b">
        <f>IF(MENU!$C$10=2027,IF(G553="OK",SUM(B553:$B$690),0))</f>
        <v>0</v>
      </c>
      <c r="I553" s="37" t="b">
        <f>IF(MENU!$C$10=2026,IF(G553="OK",SUM(B553:$B$690),0))</f>
        <v>0</v>
      </c>
      <c r="J553" s="37" t="b">
        <f>IF(MENU!$C$10=2025,IF(G553="OK",SUM(B553:$B$690),0))</f>
        <v>0</v>
      </c>
      <c r="K553" s="37" t="b">
        <f>IF(MENU!$C$10=2024,IF(G553="OK",SUM(B553:$B$690),0))</f>
        <v>0</v>
      </c>
      <c r="L553" s="37" t="b">
        <f>IF(MENU!$C$10=2023,IF(G553="OK",SUM(B553:$B$690),0))</f>
        <v>0</v>
      </c>
      <c r="M553" s="37" t="b">
        <f>IF(MENU!$C$10=2022,IF(G553="OK",SUM(B553:$B$685),0))</f>
        <v>0</v>
      </c>
      <c r="N553" s="37" t="b">
        <f>IF(MENU!$C$10=2021,IF(G553="OK",SUM(B553:$B$673),0))</f>
        <v>0</v>
      </c>
      <c r="O553" s="37" t="b">
        <f>IF(MENU!$C$10=2020,IF(G553="OK",SUM(B553:$B$661,$B$680:$B$690),0))</f>
        <v>0</v>
      </c>
      <c r="P553" s="37" t="b">
        <f>IF(MENU!$C$10=2019,IF(G553="OK",SUM(B553:$B$649,$B$668:$B$690),0))</f>
        <v>0</v>
      </c>
      <c r="Q553">
        <f>IF(MENU!$C$10=2018,IF(G553="OK",SUM(B553:$B$637,$B$656:$B$690),0))</f>
        <v>0</v>
      </c>
      <c r="S553" t="e">
        <f>IF(AND(#REF!='Juros '!E553,#REF!='Juros '!F553),"OK","NÃO OK")</f>
        <v>#REF!</v>
      </c>
      <c r="T553" s="37" t="e">
        <f>IF(#REF!=2020,IF(S553="OK",SUM(B553:$B$661,$B$680:$B$690),0))</f>
        <v>#REF!</v>
      </c>
      <c r="V553" t="e">
        <f>IF(AND(#REF!='Juros '!E553,#REF!='Juros '!F553),"OK","NÃO OK")</f>
        <v>#REF!</v>
      </c>
      <c r="W553" s="37" t="e">
        <f>IF(#REF!=2020,IF(V553="OK",SUM($B553:B$661,$B$680:$B$690),0))</f>
        <v>#REF!</v>
      </c>
      <c r="Y553" t="e">
        <f>IF(AND(#REF!='Juros '!E553,#REF!='Juros '!F553),"OK","NÃO OK")</f>
        <v>#REF!</v>
      </c>
      <c r="Z553" s="37" t="e">
        <f>IF(#REF!=2020,IF(Y553="OK",SUM($B553:B$661,$B$680:$B$690),0))</f>
        <v>#REF!</v>
      </c>
    </row>
    <row r="554" spans="1:26">
      <c r="A554" s="31">
        <v>40360</v>
      </c>
      <c r="B554" s="32">
        <v>5.0000000000000001E-3</v>
      </c>
      <c r="C554">
        <f t="shared" si="32"/>
        <v>7</v>
      </c>
      <c r="D554">
        <f t="shared" si="33"/>
        <v>7</v>
      </c>
      <c r="E554" t="str">
        <f t="shared" si="34"/>
        <v>Julho</v>
      </c>
      <c r="F554">
        <f t="shared" si="35"/>
        <v>2010</v>
      </c>
      <c r="G554" t="str">
        <f>IF(AND(MENU!$AD$18='Juros '!E554,MENU!$AE$19='Juros '!F554),"OK","NÃO OK")</f>
        <v>NÃO OK</v>
      </c>
      <c r="H554" s="37" t="b">
        <f>IF(MENU!$C$10=2027,IF(G554="OK",SUM(B554:$B$690),0))</f>
        <v>0</v>
      </c>
      <c r="I554" s="37" t="b">
        <f>IF(MENU!$C$10=2026,IF(G554="OK",SUM(B554:$B$690),0))</f>
        <v>0</v>
      </c>
      <c r="J554" s="37" t="b">
        <f>IF(MENU!$C$10=2025,IF(G554="OK",SUM(B554:$B$690),0))</f>
        <v>0</v>
      </c>
      <c r="K554" s="37" t="b">
        <f>IF(MENU!$C$10=2024,IF(G554="OK",SUM(B554:$B$690),0))</f>
        <v>0</v>
      </c>
      <c r="L554" s="37" t="b">
        <f>IF(MENU!$C$10=2023,IF(G554="OK",SUM(B554:$B$690),0))</f>
        <v>0</v>
      </c>
      <c r="M554" s="37" t="b">
        <f>IF(MENU!$C$10=2022,IF(G554="OK",SUM(B554:$B$685),0))</f>
        <v>0</v>
      </c>
      <c r="N554" s="37" t="b">
        <f>IF(MENU!$C$10=2021,IF(G554="OK",SUM(B554:$B$673),0))</f>
        <v>0</v>
      </c>
      <c r="O554" s="37" t="b">
        <f>IF(MENU!$C$10=2020,IF(G554="OK",SUM(B554:$B$661,$B$680:$B$690),0))</f>
        <v>0</v>
      </c>
      <c r="P554" s="37" t="b">
        <f>IF(MENU!$C$10=2019,IF(G554="OK",SUM(B554:$B$649,$B$668:$B$690),0))</f>
        <v>0</v>
      </c>
      <c r="Q554">
        <f>IF(MENU!$C$10=2018,IF(G554="OK",SUM(B554:$B$637,$B$656:$B$690),0))</f>
        <v>0</v>
      </c>
      <c r="S554" t="e">
        <f>IF(AND(#REF!='Juros '!E554,#REF!='Juros '!F554),"OK","NÃO OK")</f>
        <v>#REF!</v>
      </c>
      <c r="T554" s="37" t="e">
        <f>IF(#REF!=2020,IF(S554="OK",SUM(B554:$B$661,$B$680:$B$690),0))</f>
        <v>#REF!</v>
      </c>
      <c r="V554" t="e">
        <f>IF(AND(#REF!='Juros '!E554,#REF!='Juros '!F554),"OK","NÃO OK")</f>
        <v>#REF!</v>
      </c>
      <c r="W554" s="37" t="e">
        <f>IF(#REF!=2020,IF(V554="OK",SUM($B554:B$661,$B$680:$B$690),0))</f>
        <v>#REF!</v>
      </c>
      <c r="Y554" t="e">
        <f>IF(AND(#REF!='Juros '!E554,#REF!='Juros '!F554),"OK","NÃO OK")</f>
        <v>#REF!</v>
      </c>
      <c r="Z554" s="37" t="e">
        <f>IF(#REF!=2020,IF(Y554="OK",SUM($B554:B$661,$B$680:$B$690),0))</f>
        <v>#REF!</v>
      </c>
    </row>
    <row r="555" spans="1:26">
      <c r="A555" s="31">
        <v>40391</v>
      </c>
      <c r="B555" s="32">
        <v>5.0000000000000001E-3</v>
      </c>
      <c r="C555">
        <f t="shared" si="32"/>
        <v>8</v>
      </c>
      <c r="D555">
        <f t="shared" si="33"/>
        <v>8</v>
      </c>
      <c r="E555" t="str">
        <f t="shared" si="34"/>
        <v>Agosto</v>
      </c>
      <c r="F555">
        <f t="shared" si="35"/>
        <v>2010</v>
      </c>
      <c r="G555" t="str">
        <f>IF(AND(MENU!$AD$18='Juros '!E555,MENU!$AE$19='Juros '!F555),"OK","NÃO OK")</f>
        <v>NÃO OK</v>
      </c>
      <c r="H555" s="37" t="b">
        <f>IF(MENU!$C$10=2027,IF(G555="OK",SUM(B555:$B$690),0))</f>
        <v>0</v>
      </c>
      <c r="I555" s="37" t="b">
        <f>IF(MENU!$C$10=2026,IF(G555="OK",SUM(B555:$B$690),0))</f>
        <v>0</v>
      </c>
      <c r="J555" s="37" t="b">
        <f>IF(MENU!$C$10=2025,IF(G555="OK",SUM(B555:$B$690),0))</f>
        <v>0</v>
      </c>
      <c r="K555" s="37" t="b">
        <f>IF(MENU!$C$10=2024,IF(G555="OK",SUM(B555:$B$690),0))</f>
        <v>0</v>
      </c>
      <c r="L555" s="37" t="b">
        <f>IF(MENU!$C$10=2023,IF(G555="OK",SUM(B555:$B$690),0))</f>
        <v>0</v>
      </c>
      <c r="M555" s="37" t="b">
        <f>IF(MENU!$C$10=2022,IF(G555="OK",SUM(B555:$B$685),0))</f>
        <v>0</v>
      </c>
      <c r="N555" s="37" t="b">
        <f>IF(MENU!$C$10=2021,IF(G555="OK",SUM(B555:$B$673),0))</f>
        <v>0</v>
      </c>
      <c r="O555" s="37" t="b">
        <f>IF(MENU!$C$10=2020,IF(G555="OK",SUM(B555:$B$661,$B$680:$B$690),0))</f>
        <v>0</v>
      </c>
      <c r="P555" s="37" t="b">
        <f>IF(MENU!$C$10=2019,IF(G555="OK",SUM(B555:$B$649,$B$668:$B$690),0))</f>
        <v>0</v>
      </c>
      <c r="Q555">
        <f>IF(MENU!$C$10=2018,IF(G555="OK",SUM(B555:$B$637,$B$656:$B$690),0))</f>
        <v>0</v>
      </c>
      <c r="S555" t="e">
        <f>IF(AND(#REF!='Juros '!E555,#REF!='Juros '!F555),"OK","NÃO OK")</f>
        <v>#REF!</v>
      </c>
      <c r="T555" s="37" t="e">
        <f>IF(#REF!=2020,IF(S555="OK",SUM(B555:$B$661,$B$680:$B$690),0))</f>
        <v>#REF!</v>
      </c>
      <c r="V555" t="e">
        <f>IF(AND(#REF!='Juros '!E555,#REF!='Juros '!F555),"OK","NÃO OK")</f>
        <v>#REF!</v>
      </c>
      <c r="W555" s="37" t="e">
        <f>IF(#REF!=2020,IF(V555="OK",SUM($B555:B$661,$B$680:$B$690),0))</f>
        <v>#REF!</v>
      </c>
      <c r="Y555" t="e">
        <f>IF(AND(#REF!='Juros '!E555,#REF!='Juros '!F555),"OK","NÃO OK")</f>
        <v>#REF!</v>
      </c>
      <c r="Z555" s="37" t="e">
        <f>IF(#REF!=2020,IF(Y555="OK",SUM($B555:B$661,$B$680:$B$690),0))</f>
        <v>#REF!</v>
      </c>
    </row>
    <row r="556" spans="1:26">
      <c r="A556" s="31">
        <v>40422</v>
      </c>
      <c r="B556" s="32">
        <v>5.0000000000000001E-3</v>
      </c>
      <c r="C556">
        <f t="shared" si="32"/>
        <v>9</v>
      </c>
      <c r="D556">
        <f t="shared" si="33"/>
        <v>9</v>
      </c>
      <c r="E556" t="str">
        <f t="shared" si="34"/>
        <v>Setembro</v>
      </c>
      <c r="F556">
        <f t="shared" si="35"/>
        <v>2010</v>
      </c>
      <c r="G556" t="str">
        <f>IF(AND(MENU!$AD$18='Juros '!E556,MENU!$AE$19='Juros '!F556),"OK","NÃO OK")</f>
        <v>NÃO OK</v>
      </c>
      <c r="H556" s="37" t="b">
        <f>IF(MENU!$C$10=2027,IF(G556="OK",SUM(B556:$B$690),0))</f>
        <v>0</v>
      </c>
      <c r="I556" s="37" t="b">
        <f>IF(MENU!$C$10=2026,IF(G556="OK",SUM(B556:$B$690),0))</f>
        <v>0</v>
      </c>
      <c r="J556" s="37" t="b">
        <f>IF(MENU!$C$10=2025,IF(G556="OK",SUM(B556:$B$690),0))</f>
        <v>0</v>
      </c>
      <c r="K556" s="37" t="b">
        <f>IF(MENU!$C$10=2024,IF(G556="OK",SUM(B556:$B$690),0))</f>
        <v>0</v>
      </c>
      <c r="L556" s="37" t="b">
        <f>IF(MENU!$C$10=2023,IF(G556="OK",SUM(B556:$B$690),0))</f>
        <v>0</v>
      </c>
      <c r="M556" s="37" t="b">
        <f>IF(MENU!$C$10=2022,IF(G556="OK",SUM(B556:$B$685),0))</f>
        <v>0</v>
      </c>
      <c r="N556" s="37" t="b">
        <f>IF(MENU!$C$10=2021,IF(G556="OK",SUM(B556:$B$673),0))</f>
        <v>0</v>
      </c>
      <c r="O556" s="37" t="b">
        <f>IF(MENU!$C$10=2020,IF(G556="OK",SUM(B556:$B$661,$B$680:$B$690),0))</f>
        <v>0</v>
      </c>
      <c r="P556" s="37" t="b">
        <f>IF(MENU!$C$10=2019,IF(G556="OK",SUM(B556:$B$649,$B$668:$B$690),0))</f>
        <v>0</v>
      </c>
      <c r="Q556">
        <f>IF(MENU!$C$10=2018,IF(G556="OK",SUM(B556:$B$637,$B$656:$B$690),0))</f>
        <v>0</v>
      </c>
      <c r="S556" t="e">
        <f>IF(AND(#REF!='Juros '!E556,#REF!='Juros '!F556),"OK","NÃO OK")</f>
        <v>#REF!</v>
      </c>
      <c r="T556" s="37" t="e">
        <f>IF(#REF!=2020,IF(S556="OK",SUM(B556:$B$661,$B$680:$B$690),0))</f>
        <v>#REF!</v>
      </c>
      <c r="V556" t="e">
        <f>IF(AND(#REF!='Juros '!E556,#REF!='Juros '!F556),"OK","NÃO OK")</f>
        <v>#REF!</v>
      </c>
      <c r="W556" s="37" t="e">
        <f>IF(#REF!=2020,IF(V556="OK",SUM($B556:B$661,$B$680:$B$690),0))</f>
        <v>#REF!</v>
      </c>
      <c r="Y556" t="e">
        <f>IF(AND(#REF!='Juros '!E556,#REF!='Juros '!F556),"OK","NÃO OK")</f>
        <v>#REF!</v>
      </c>
      <c r="Z556" s="37" t="e">
        <f>IF(#REF!=2020,IF(Y556="OK",SUM($B556:B$661,$B$680:$B$690),0))</f>
        <v>#REF!</v>
      </c>
    </row>
    <row r="557" spans="1:26">
      <c r="A557" s="31">
        <v>40452</v>
      </c>
      <c r="B557" s="32">
        <v>5.0000000000000001E-3</v>
      </c>
      <c r="C557">
        <f t="shared" si="32"/>
        <v>10</v>
      </c>
      <c r="D557">
        <f t="shared" si="33"/>
        <v>10</v>
      </c>
      <c r="E557" t="str">
        <f t="shared" si="34"/>
        <v>Outubro</v>
      </c>
      <c r="F557">
        <f t="shared" si="35"/>
        <v>2010</v>
      </c>
      <c r="G557" t="str">
        <f>IF(AND(MENU!$AD$18='Juros '!E557,MENU!$AE$19='Juros '!F557),"OK","NÃO OK")</f>
        <v>NÃO OK</v>
      </c>
      <c r="H557" s="37" t="b">
        <f>IF(MENU!$C$10=2027,IF(G557="OK",SUM(B557:$B$690),0))</f>
        <v>0</v>
      </c>
      <c r="I557" s="37" t="b">
        <f>IF(MENU!$C$10=2026,IF(G557="OK",SUM(B557:$B$690),0))</f>
        <v>0</v>
      </c>
      <c r="J557" s="37" t="b">
        <f>IF(MENU!$C$10=2025,IF(G557="OK",SUM(B557:$B$690),0))</f>
        <v>0</v>
      </c>
      <c r="K557" s="37" t="b">
        <f>IF(MENU!$C$10=2024,IF(G557="OK",SUM(B557:$B$690),0))</f>
        <v>0</v>
      </c>
      <c r="L557" s="37" t="b">
        <f>IF(MENU!$C$10=2023,IF(G557="OK",SUM(B557:$B$690),0))</f>
        <v>0</v>
      </c>
      <c r="M557" s="37" t="b">
        <f>IF(MENU!$C$10=2022,IF(G557="OK",SUM(B557:$B$685),0))</f>
        <v>0</v>
      </c>
      <c r="N557" s="37" t="b">
        <f>IF(MENU!$C$10=2021,IF(G557="OK",SUM(B557:$B$673),0))</f>
        <v>0</v>
      </c>
      <c r="O557" s="37" t="b">
        <f>IF(MENU!$C$10=2020,IF(G557="OK",SUM(B557:$B$661,$B$680:$B$690),0))</f>
        <v>0</v>
      </c>
      <c r="P557" s="37" t="b">
        <f>IF(MENU!$C$10=2019,IF(G557="OK",SUM(B557:$B$649,$B$668:$B$690),0))</f>
        <v>0</v>
      </c>
      <c r="Q557">
        <f>IF(MENU!$C$10=2018,IF(G557="OK",SUM(B557:$B$637,$B$656:$B$690),0))</f>
        <v>0</v>
      </c>
      <c r="S557" t="e">
        <f>IF(AND(#REF!='Juros '!E557,#REF!='Juros '!F557),"OK","NÃO OK")</f>
        <v>#REF!</v>
      </c>
      <c r="T557" s="37" t="e">
        <f>IF(#REF!=2020,IF(S557="OK",SUM(B557:$B$661,$B$680:$B$690),0))</f>
        <v>#REF!</v>
      </c>
      <c r="V557" t="e">
        <f>IF(AND(#REF!='Juros '!E557,#REF!='Juros '!F557),"OK","NÃO OK")</f>
        <v>#REF!</v>
      </c>
      <c r="W557" s="37" t="e">
        <f>IF(#REF!=2020,IF(V557="OK",SUM($B557:B$661,$B$680:$B$690),0))</f>
        <v>#REF!</v>
      </c>
      <c r="Y557" t="e">
        <f>IF(AND(#REF!='Juros '!E557,#REF!='Juros '!F557),"OK","NÃO OK")</f>
        <v>#REF!</v>
      </c>
      <c r="Z557" s="37" t="e">
        <f>IF(#REF!=2020,IF(Y557="OK",SUM($B557:B$661,$B$680:$B$690),0))</f>
        <v>#REF!</v>
      </c>
    </row>
    <row r="558" spans="1:26">
      <c r="A558" s="31">
        <v>40483</v>
      </c>
      <c r="B558" s="32">
        <v>5.0000000000000001E-3</v>
      </c>
      <c r="C558">
        <f t="shared" si="32"/>
        <v>11</v>
      </c>
      <c r="D558">
        <f t="shared" si="33"/>
        <v>11</v>
      </c>
      <c r="E558" t="str">
        <f t="shared" si="34"/>
        <v>Novembro</v>
      </c>
      <c r="F558">
        <f t="shared" si="35"/>
        <v>2010</v>
      </c>
      <c r="G558" t="str">
        <f>IF(AND(MENU!$AD$18='Juros '!E558,MENU!$AE$19='Juros '!F558),"OK","NÃO OK")</f>
        <v>NÃO OK</v>
      </c>
      <c r="H558" s="37" t="b">
        <f>IF(MENU!$C$10=2027,IF(G558="OK",SUM(B558:$B$690),0))</f>
        <v>0</v>
      </c>
      <c r="I558" s="37" t="b">
        <f>IF(MENU!$C$10=2026,IF(G558="OK",SUM(B558:$B$690),0))</f>
        <v>0</v>
      </c>
      <c r="J558" s="37" t="b">
        <f>IF(MENU!$C$10=2025,IF(G558="OK",SUM(B558:$B$690),0))</f>
        <v>0</v>
      </c>
      <c r="K558" s="37" t="b">
        <f>IF(MENU!$C$10=2024,IF(G558="OK",SUM(B558:$B$690),0))</f>
        <v>0</v>
      </c>
      <c r="L558" s="37" t="b">
        <f>IF(MENU!$C$10=2023,IF(G558="OK",SUM(B558:$B$690),0))</f>
        <v>0</v>
      </c>
      <c r="M558" s="37" t="b">
        <f>IF(MENU!$C$10=2022,IF(G558="OK",SUM(B558:$B$685),0))</f>
        <v>0</v>
      </c>
      <c r="N558" s="37" t="b">
        <f>IF(MENU!$C$10=2021,IF(G558="OK",SUM(B558:$B$673),0))</f>
        <v>0</v>
      </c>
      <c r="O558" s="37" t="b">
        <f>IF(MENU!$C$10=2020,IF(G558="OK",SUM(B558:$B$661,$B$680:$B$690),0))</f>
        <v>0</v>
      </c>
      <c r="P558" s="37" t="b">
        <f>IF(MENU!$C$10=2019,IF(G558="OK",SUM(B558:$B$649,$B$668:$B$690),0))</f>
        <v>0</v>
      </c>
      <c r="Q558">
        <f>IF(MENU!$C$10=2018,IF(G558="OK",SUM(B558:$B$637,$B$656:$B$690),0))</f>
        <v>0</v>
      </c>
      <c r="S558" t="e">
        <f>IF(AND(#REF!='Juros '!E558,#REF!='Juros '!F558),"OK","NÃO OK")</f>
        <v>#REF!</v>
      </c>
      <c r="T558" s="37" t="e">
        <f>IF(#REF!=2020,IF(S558="OK",SUM(B558:$B$661,$B$680:$B$690),0))</f>
        <v>#REF!</v>
      </c>
      <c r="V558" t="e">
        <f>IF(AND(#REF!='Juros '!E558,#REF!='Juros '!F558),"OK","NÃO OK")</f>
        <v>#REF!</v>
      </c>
      <c r="W558" s="37" t="e">
        <f>IF(#REF!=2020,IF(V558="OK",SUM($B558:B$661,$B$680:$B$690),0))</f>
        <v>#REF!</v>
      </c>
      <c r="Y558" t="e">
        <f>IF(AND(#REF!='Juros '!E558,#REF!='Juros '!F558),"OK","NÃO OK")</f>
        <v>#REF!</v>
      </c>
      <c r="Z558" s="37" t="e">
        <f>IF(#REF!=2020,IF(Y558="OK",SUM($B558:B$661,$B$680:$B$690),0))</f>
        <v>#REF!</v>
      </c>
    </row>
    <row r="559" spans="1:26">
      <c r="A559" s="31">
        <v>40513</v>
      </c>
      <c r="B559" s="32">
        <v>5.0000000000000001E-3</v>
      </c>
      <c r="C559">
        <f t="shared" si="32"/>
        <v>12</v>
      </c>
      <c r="D559">
        <f t="shared" si="33"/>
        <v>12</v>
      </c>
      <c r="E559" t="str">
        <f t="shared" si="34"/>
        <v>Dezembro</v>
      </c>
      <c r="F559">
        <f t="shared" si="35"/>
        <v>2010</v>
      </c>
      <c r="G559" t="str">
        <f>IF(AND(MENU!$AD$18='Juros '!E559,MENU!$AE$19='Juros '!F559),"OK","NÃO OK")</f>
        <v>NÃO OK</v>
      </c>
      <c r="H559" s="37" t="b">
        <f>IF(MENU!$C$10=2027,IF(G559="OK",SUM(B559:$B$690),0))</f>
        <v>0</v>
      </c>
      <c r="I559" s="37" t="b">
        <f>IF(MENU!$C$10=2026,IF(G559="OK",SUM(B559:$B$690),0))</f>
        <v>0</v>
      </c>
      <c r="J559" s="37" t="b">
        <f>IF(MENU!$C$10=2025,IF(G559="OK",SUM(B559:$B$690),0))</f>
        <v>0</v>
      </c>
      <c r="K559" s="37" t="b">
        <f>IF(MENU!$C$10=2024,IF(G559="OK",SUM(B559:$B$690),0))</f>
        <v>0</v>
      </c>
      <c r="L559" s="37" t="b">
        <f>IF(MENU!$C$10=2023,IF(G559="OK",SUM(B559:$B$690),0))</f>
        <v>0</v>
      </c>
      <c r="M559" s="37" t="b">
        <f>IF(MENU!$C$10=2022,IF(G559="OK",SUM(B559:$B$685),0))</f>
        <v>0</v>
      </c>
      <c r="N559" s="37" t="b">
        <f>IF(MENU!$C$10=2021,IF(G559="OK",SUM(B559:$B$673),0))</f>
        <v>0</v>
      </c>
      <c r="O559" s="37" t="b">
        <f>IF(MENU!$C$10=2020,IF(G559="OK",SUM(B559:$B$661,$B$680:$B$690),0))</f>
        <v>0</v>
      </c>
      <c r="P559" s="37" t="b">
        <f>IF(MENU!$C$10=2019,IF(G559="OK",SUM(B559:$B$649,$B$668:$B$690),0))</f>
        <v>0</v>
      </c>
      <c r="Q559">
        <f>IF(MENU!$C$10=2018,IF(G559="OK",SUM(B559:$B$637,$B$656:$B$690),0))</f>
        <v>0</v>
      </c>
      <c r="S559" t="e">
        <f>IF(AND(#REF!='Juros '!E559,#REF!='Juros '!F559),"OK","NÃO OK")</f>
        <v>#REF!</v>
      </c>
      <c r="T559" s="37" t="e">
        <f>IF(#REF!=2020,IF(S559="OK",SUM(B559:$B$661,$B$680:$B$690),0))</f>
        <v>#REF!</v>
      </c>
      <c r="V559" t="e">
        <f>IF(AND(#REF!='Juros '!E559,#REF!='Juros '!F559),"OK","NÃO OK")</f>
        <v>#REF!</v>
      </c>
      <c r="W559" s="37" t="e">
        <f>IF(#REF!=2020,IF(V559="OK",SUM($B559:B$661,$B$680:$B$690),0))</f>
        <v>#REF!</v>
      </c>
      <c r="Y559" t="e">
        <f>IF(AND(#REF!='Juros '!E559,#REF!='Juros '!F559),"OK","NÃO OK")</f>
        <v>#REF!</v>
      </c>
      <c r="Z559" s="37" t="e">
        <f>IF(#REF!=2020,IF(Y559="OK",SUM($B559:B$661,$B$680:$B$690),0))</f>
        <v>#REF!</v>
      </c>
    </row>
    <row r="560" spans="1:26">
      <c r="A560" s="31">
        <v>40544</v>
      </c>
      <c r="B560" s="32">
        <v>5.0000000000000001E-3</v>
      </c>
      <c r="C560">
        <f t="shared" si="32"/>
        <v>1</v>
      </c>
      <c r="D560">
        <f t="shared" si="33"/>
        <v>1</v>
      </c>
      <c r="E560" t="str">
        <f t="shared" si="34"/>
        <v>Janeiro</v>
      </c>
      <c r="F560">
        <f t="shared" si="35"/>
        <v>2011</v>
      </c>
      <c r="G560" t="str">
        <f>IF(AND(MENU!$AD$18='Juros '!E560,MENU!$AE$19='Juros '!F560),"OK","NÃO OK")</f>
        <v>NÃO OK</v>
      </c>
      <c r="H560" s="37" t="b">
        <f>IF(MENU!$C$10=2027,IF(G560="OK",SUM(B560:$B$690),0))</f>
        <v>0</v>
      </c>
      <c r="I560" s="37" t="b">
        <f>IF(MENU!$C$10=2026,IF(G560="OK",SUM(B560:$B$690),0))</f>
        <v>0</v>
      </c>
      <c r="J560" s="37" t="b">
        <f>IF(MENU!$C$10=2025,IF(G560="OK",SUM(B560:$B$690),0))</f>
        <v>0</v>
      </c>
      <c r="K560" s="37" t="b">
        <f>IF(MENU!$C$10=2024,IF(G560="OK",SUM(B560:$B$690),0))</f>
        <v>0</v>
      </c>
      <c r="L560" s="37" t="b">
        <f>IF(MENU!$C$10=2023,IF(G560="OK",SUM(B560:$B$690),0))</f>
        <v>0</v>
      </c>
      <c r="M560" s="37" t="b">
        <f>IF(MENU!$C$10=2022,IF(G560="OK",SUM(B560:$B$685),0))</f>
        <v>0</v>
      </c>
      <c r="N560" s="37" t="b">
        <f>IF(MENU!$C$10=2021,IF(G560="OK",SUM(B560:$B$673),0))</f>
        <v>0</v>
      </c>
      <c r="O560" s="37" t="b">
        <f>IF(MENU!$C$10=2020,IF(G560="OK",SUM(B560:$B$661,$B$680:$B$690),0))</f>
        <v>0</v>
      </c>
      <c r="P560" s="37" t="b">
        <f>IF(MENU!$C$10=2019,IF(G560="OK",SUM(B560:$B$649,$B$668:$B$690),0))</f>
        <v>0</v>
      </c>
      <c r="Q560">
        <f>IF(MENU!$C$10=2018,IF(G560="OK",SUM(B560:$B$637,$B$656:$B$690),0))</f>
        <v>0</v>
      </c>
      <c r="S560" t="e">
        <f>IF(AND(#REF!='Juros '!E560,#REF!='Juros '!F560),"OK","NÃO OK")</f>
        <v>#REF!</v>
      </c>
      <c r="T560" s="37" t="e">
        <f>IF(#REF!=2020,IF(S560="OK",SUM(B560:$B$661,$B$680:$B$690),0))</f>
        <v>#REF!</v>
      </c>
      <c r="V560" t="e">
        <f>IF(AND(#REF!='Juros '!E560,#REF!='Juros '!F560),"OK","NÃO OK")</f>
        <v>#REF!</v>
      </c>
      <c r="W560" s="37" t="e">
        <f>IF(#REF!=2020,IF(V560="OK",SUM($B560:B$661,$B$680:$B$690),0))</f>
        <v>#REF!</v>
      </c>
      <c r="Y560" t="e">
        <f>IF(AND(#REF!='Juros '!E560,#REF!='Juros '!F560),"OK","NÃO OK")</f>
        <v>#REF!</v>
      </c>
      <c r="Z560" s="37" t="e">
        <f>IF(#REF!=2020,IF(Y560="OK",SUM($B560:B$661,$B$680:$B$690),0))</f>
        <v>#REF!</v>
      </c>
    </row>
    <row r="561" spans="1:26">
      <c r="A561" s="31">
        <v>40575</v>
      </c>
      <c r="B561" s="32">
        <v>5.0000000000000001E-3</v>
      </c>
      <c r="C561">
        <f t="shared" si="32"/>
        <v>2</v>
      </c>
      <c r="D561">
        <f t="shared" si="33"/>
        <v>2</v>
      </c>
      <c r="E561" t="str">
        <f t="shared" si="34"/>
        <v>Fevereiro</v>
      </c>
      <c r="F561">
        <f t="shared" si="35"/>
        <v>2011</v>
      </c>
      <c r="G561" t="str">
        <f>IF(AND(MENU!$AD$18='Juros '!E561,MENU!$AE$19='Juros '!F561),"OK","NÃO OK")</f>
        <v>NÃO OK</v>
      </c>
      <c r="H561" s="37" t="b">
        <f>IF(MENU!$C$10=2027,IF(G561="OK",SUM(B561:$B$690),0))</f>
        <v>0</v>
      </c>
      <c r="I561" s="37" t="b">
        <f>IF(MENU!$C$10=2026,IF(G561="OK",SUM(B561:$B$690),0))</f>
        <v>0</v>
      </c>
      <c r="J561" s="37" t="b">
        <f>IF(MENU!$C$10=2025,IF(G561="OK",SUM(B561:$B$690),0))</f>
        <v>0</v>
      </c>
      <c r="K561" s="37" t="b">
        <f>IF(MENU!$C$10=2024,IF(G561="OK",SUM(B561:$B$690),0))</f>
        <v>0</v>
      </c>
      <c r="L561" s="37" t="b">
        <f>IF(MENU!$C$10=2023,IF(G561="OK",SUM(B561:$B$690),0))</f>
        <v>0</v>
      </c>
      <c r="M561" s="37" t="b">
        <f>IF(MENU!$C$10=2022,IF(G561="OK",SUM(B561:$B$685),0))</f>
        <v>0</v>
      </c>
      <c r="N561" s="37" t="b">
        <f>IF(MENU!$C$10=2021,IF(G561="OK",SUM(B561:$B$673),0))</f>
        <v>0</v>
      </c>
      <c r="O561" s="37" t="b">
        <f>IF(MENU!$C$10=2020,IF(G561="OK",SUM(B561:$B$661,$B$680:$B$690),0))</f>
        <v>0</v>
      </c>
      <c r="P561" s="37" t="b">
        <f>IF(MENU!$C$10=2019,IF(G561="OK",SUM(B561:$B$649,$B$668:$B$690),0))</f>
        <v>0</v>
      </c>
      <c r="Q561">
        <f>IF(MENU!$C$10=2018,IF(G561="OK",SUM(B561:$B$637,$B$656:$B$690),0))</f>
        <v>0</v>
      </c>
      <c r="S561" t="e">
        <f>IF(AND(#REF!='Juros '!E561,#REF!='Juros '!F561),"OK","NÃO OK")</f>
        <v>#REF!</v>
      </c>
      <c r="T561" s="37" t="e">
        <f>IF(#REF!=2020,IF(S561="OK",SUM(B561:$B$661,$B$680:$B$690),0))</f>
        <v>#REF!</v>
      </c>
      <c r="V561" t="e">
        <f>IF(AND(#REF!='Juros '!E561,#REF!='Juros '!F561),"OK","NÃO OK")</f>
        <v>#REF!</v>
      </c>
      <c r="W561" s="37" t="e">
        <f>IF(#REF!=2020,IF(V561="OK",SUM($B561:B$661,$B$680:$B$690),0))</f>
        <v>#REF!</v>
      </c>
      <c r="Y561" t="e">
        <f>IF(AND(#REF!='Juros '!E561,#REF!='Juros '!F561),"OK","NÃO OK")</f>
        <v>#REF!</v>
      </c>
      <c r="Z561" s="37" t="e">
        <f>IF(#REF!=2020,IF(Y561="OK",SUM($B561:B$661,$B$680:$B$690),0))</f>
        <v>#REF!</v>
      </c>
    </row>
    <row r="562" spans="1:26">
      <c r="A562" s="31">
        <v>40603</v>
      </c>
      <c r="B562" s="32">
        <v>5.0000000000000001E-3</v>
      </c>
      <c r="C562">
        <f t="shared" si="32"/>
        <v>3</v>
      </c>
      <c r="D562">
        <f t="shared" si="33"/>
        <v>3</v>
      </c>
      <c r="E562" t="str">
        <f t="shared" si="34"/>
        <v>Março</v>
      </c>
      <c r="F562">
        <f t="shared" si="35"/>
        <v>2011</v>
      </c>
      <c r="G562" t="str">
        <f>IF(AND(MENU!$AD$18='Juros '!E562,MENU!$AE$19='Juros '!F562),"OK","NÃO OK")</f>
        <v>NÃO OK</v>
      </c>
      <c r="H562" s="37" t="b">
        <f>IF(MENU!$C$10=2027,IF(G562="OK",SUM(B562:$B$690),0))</f>
        <v>0</v>
      </c>
      <c r="I562" s="37" t="b">
        <f>IF(MENU!$C$10=2026,IF(G562="OK",SUM(B562:$B$690),0))</f>
        <v>0</v>
      </c>
      <c r="J562" s="37" t="b">
        <f>IF(MENU!$C$10=2025,IF(G562="OK",SUM(B562:$B$690),0))</f>
        <v>0</v>
      </c>
      <c r="K562" s="37" t="b">
        <f>IF(MENU!$C$10=2024,IF(G562="OK",SUM(B562:$B$690),0))</f>
        <v>0</v>
      </c>
      <c r="L562" s="37" t="b">
        <f>IF(MENU!$C$10=2023,IF(G562="OK",SUM(B562:$B$690),0))</f>
        <v>0</v>
      </c>
      <c r="M562" s="37" t="b">
        <f>IF(MENU!$C$10=2022,IF(G562="OK",SUM(B562:$B$685),0))</f>
        <v>0</v>
      </c>
      <c r="N562" s="37" t="b">
        <f>IF(MENU!$C$10=2021,IF(G562="OK",SUM(B562:$B$673),0))</f>
        <v>0</v>
      </c>
      <c r="O562" s="37" t="b">
        <f>IF(MENU!$C$10=2020,IF(G562="OK",SUM(B562:$B$661,$B$680:$B$690),0))</f>
        <v>0</v>
      </c>
      <c r="P562" s="37" t="b">
        <f>IF(MENU!$C$10=2019,IF(G562="OK",SUM(B562:$B$649,$B$668:$B$690),0))</f>
        <v>0</v>
      </c>
      <c r="Q562">
        <f>IF(MENU!$C$10=2018,IF(G562="OK",SUM(B562:$B$637,$B$656:$B$690),0))</f>
        <v>0</v>
      </c>
      <c r="S562" t="e">
        <f>IF(AND(#REF!='Juros '!E562,#REF!='Juros '!F562),"OK","NÃO OK")</f>
        <v>#REF!</v>
      </c>
      <c r="T562" s="37" t="e">
        <f>IF(#REF!=2020,IF(S562="OK",SUM(B562:$B$661,$B$680:$B$690),0))</f>
        <v>#REF!</v>
      </c>
      <c r="V562" t="e">
        <f>IF(AND(#REF!='Juros '!E562,#REF!='Juros '!F562),"OK","NÃO OK")</f>
        <v>#REF!</v>
      </c>
      <c r="W562" s="37" t="e">
        <f>IF(#REF!=2020,IF(V562="OK",SUM($B562:B$661,$B$680:$B$690),0))</f>
        <v>#REF!</v>
      </c>
      <c r="Y562" t="e">
        <f>IF(AND(#REF!='Juros '!E562,#REF!='Juros '!F562),"OK","NÃO OK")</f>
        <v>#REF!</v>
      </c>
      <c r="Z562" s="37" t="e">
        <f>IF(#REF!=2020,IF(Y562="OK",SUM($B562:B$661,$B$680:$B$690),0))</f>
        <v>#REF!</v>
      </c>
    </row>
    <row r="563" spans="1:26">
      <c r="A563" s="31">
        <v>40634</v>
      </c>
      <c r="B563" s="32">
        <v>5.0000000000000001E-3</v>
      </c>
      <c r="C563">
        <f t="shared" si="32"/>
        <v>4</v>
      </c>
      <c r="D563">
        <f t="shared" si="33"/>
        <v>4</v>
      </c>
      <c r="E563" t="str">
        <f t="shared" si="34"/>
        <v>Abril</v>
      </c>
      <c r="F563">
        <f t="shared" si="35"/>
        <v>2011</v>
      </c>
      <c r="G563" t="str">
        <f>IF(AND(MENU!$AD$18='Juros '!E563,MENU!$AE$19='Juros '!F563),"OK","NÃO OK")</f>
        <v>NÃO OK</v>
      </c>
      <c r="H563" s="37" t="b">
        <f>IF(MENU!$C$10=2027,IF(G563="OK",SUM(B563:$B$690),0))</f>
        <v>0</v>
      </c>
      <c r="I563" s="37" t="b">
        <f>IF(MENU!$C$10=2026,IF(G563="OK",SUM(B563:$B$690),0))</f>
        <v>0</v>
      </c>
      <c r="J563" s="37" t="b">
        <f>IF(MENU!$C$10=2025,IF(G563="OK",SUM(B563:$B$690),0))</f>
        <v>0</v>
      </c>
      <c r="K563" s="37" t="b">
        <f>IF(MENU!$C$10=2024,IF(G563="OK",SUM(B563:$B$690),0))</f>
        <v>0</v>
      </c>
      <c r="L563" s="37" t="b">
        <f>IF(MENU!$C$10=2023,IF(G563="OK",SUM(B563:$B$690),0))</f>
        <v>0</v>
      </c>
      <c r="M563" s="37" t="b">
        <f>IF(MENU!$C$10=2022,IF(G563="OK",SUM(B563:$B$685),0))</f>
        <v>0</v>
      </c>
      <c r="N563" s="37" t="b">
        <f>IF(MENU!$C$10=2021,IF(G563="OK",SUM(B563:$B$673),0))</f>
        <v>0</v>
      </c>
      <c r="O563" s="37" t="b">
        <f>IF(MENU!$C$10=2020,IF(G563="OK",SUM(B563:$B$661,$B$680:$B$690),0))</f>
        <v>0</v>
      </c>
      <c r="P563" s="37" t="b">
        <f>IF(MENU!$C$10=2019,IF(G563="OK",SUM(B563:$B$649,$B$668:$B$690),0))</f>
        <v>0</v>
      </c>
      <c r="Q563">
        <f>IF(MENU!$C$10=2018,IF(G563="OK",SUM(B563:$B$637,$B$656:$B$690),0))</f>
        <v>0</v>
      </c>
      <c r="S563" t="e">
        <f>IF(AND(#REF!='Juros '!E563,#REF!='Juros '!F563),"OK","NÃO OK")</f>
        <v>#REF!</v>
      </c>
      <c r="T563" s="37" t="e">
        <f>IF(#REF!=2020,IF(S563="OK",SUM(B563:$B$661,$B$680:$B$690),0))</f>
        <v>#REF!</v>
      </c>
      <c r="V563" t="e">
        <f>IF(AND(#REF!='Juros '!E563,#REF!='Juros '!F563),"OK","NÃO OK")</f>
        <v>#REF!</v>
      </c>
      <c r="W563" s="37" t="e">
        <f>IF(#REF!=2020,IF(V563="OK",SUM($B563:B$661,$B$680:$B$690),0))</f>
        <v>#REF!</v>
      </c>
      <c r="Y563" t="e">
        <f>IF(AND(#REF!='Juros '!E563,#REF!='Juros '!F563),"OK","NÃO OK")</f>
        <v>#REF!</v>
      </c>
      <c r="Z563" s="37" t="e">
        <f>IF(#REF!=2020,IF(Y563="OK",SUM($B563:B$661,$B$680:$B$690),0))</f>
        <v>#REF!</v>
      </c>
    </row>
    <row r="564" spans="1:26">
      <c r="A564" s="31">
        <v>40664</v>
      </c>
      <c r="B564" s="32">
        <v>5.0000000000000001E-3</v>
      </c>
      <c r="C564">
        <f t="shared" si="32"/>
        <v>5</v>
      </c>
      <c r="D564">
        <f t="shared" si="33"/>
        <v>5</v>
      </c>
      <c r="E564" t="str">
        <f t="shared" si="34"/>
        <v>Maio</v>
      </c>
      <c r="F564">
        <f t="shared" si="35"/>
        <v>2011</v>
      </c>
      <c r="G564" t="str">
        <f>IF(AND(MENU!$AD$18='Juros '!E564,MENU!$AE$19='Juros '!F564),"OK","NÃO OK")</f>
        <v>NÃO OK</v>
      </c>
      <c r="H564" s="37" t="b">
        <f>IF(MENU!$C$10=2027,IF(G564="OK",SUM(B564:$B$690),0))</f>
        <v>0</v>
      </c>
      <c r="I564" s="37" t="b">
        <f>IF(MENU!$C$10=2026,IF(G564="OK",SUM(B564:$B$690),0))</f>
        <v>0</v>
      </c>
      <c r="J564" s="37" t="b">
        <f>IF(MENU!$C$10=2025,IF(G564="OK",SUM(B564:$B$690),0))</f>
        <v>0</v>
      </c>
      <c r="K564" s="37" t="b">
        <f>IF(MENU!$C$10=2024,IF(G564="OK",SUM(B564:$B$690),0))</f>
        <v>0</v>
      </c>
      <c r="L564" s="37" t="b">
        <f>IF(MENU!$C$10=2023,IF(G564="OK",SUM(B564:$B$690),0))</f>
        <v>0</v>
      </c>
      <c r="M564" s="37" t="b">
        <f>IF(MENU!$C$10=2022,IF(G564="OK",SUM(B564:$B$685),0))</f>
        <v>0</v>
      </c>
      <c r="N564" s="37" t="b">
        <f>IF(MENU!$C$10=2021,IF(G564="OK",SUM(B564:$B$673),0))</f>
        <v>0</v>
      </c>
      <c r="O564" s="37" t="b">
        <f>IF(MENU!$C$10=2020,IF(G564="OK",SUM(B564:$B$661,$B$680:$B$690),0))</f>
        <v>0</v>
      </c>
      <c r="P564" s="37" t="b">
        <f>IF(MENU!$C$10=2019,IF(G564="OK",SUM(B564:$B$649,$B$668:$B$690),0))</f>
        <v>0</v>
      </c>
      <c r="Q564">
        <f>IF(MENU!$C$10=2018,IF(G564="OK",SUM(B564:$B$637,$B$656:$B$690),0))</f>
        <v>0</v>
      </c>
      <c r="S564" t="e">
        <f>IF(AND(#REF!='Juros '!E564,#REF!='Juros '!F564),"OK","NÃO OK")</f>
        <v>#REF!</v>
      </c>
      <c r="T564" s="37" t="e">
        <f>IF(#REF!=2020,IF(S564="OK",SUM(B564:$B$661,$B$680:$B$690),0))</f>
        <v>#REF!</v>
      </c>
      <c r="V564" t="e">
        <f>IF(AND(#REF!='Juros '!E564,#REF!='Juros '!F564),"OK","NÃO OK")</f>
        <v>#REF!</v>
      </c>
      <c r="W564" s="37" t="e">
        <f>IF(#REF!=2020,IF(V564="OK",SUM($B564:B$661,$B$680:$B$690),0))</f>
        <v>#REF!</v>
      </c>
      <c r="Y564" t="e">
        <f>IF(AND(#REF!='Juros '!E564,#REF!='Juros '!F564),"OK","NÃO OK")</f>
        <v>#REF!</v>
      </c>
      <c r="Z564" s="37" t="e">
        <f>IF(#REF!=2020,IF(Y564="OK",SUM($B564:B$661,$B$680:$B$690),0))</f>
        <v>#REF!</v>
      </c>
    </row>
    <row r="565" spans="1:26">
      <c r="A565" s="31">
        <v>40695</v>
      </c>
      <c r="B565" s="32">
        <v>5.0000000000000001E-3</v>
      </c>
      <c r="C565">
        <f t="shared" si="32"/>
        <v>6</v>
      </c>
      <c r="D565">
        <f t="shared" si="33"/>
        <v>6</v>
      </c>
      <c r="E565" t="str">
        <f t="shared" si="34"/>
        <v>Junho</v>
      </c>
      <c r="F565">
        <f t="shared" si="35"/>
        <v>2011</v>
      </c>
      <c r="G565" t="str">
        <f>IF(AND(MENU!$AD$18='Juros '!E565,MENU!$AE$19='Juros '!F565),"OK","NÃO OK")</f>
        <v>NÃO OK</v>
      </c>
      <c r="H565" s="37" t="b">
        <f>IF(MENU!$C$10=2027,IF(G565="OK",SUM(B565:$B$690),0))</f>
        <v>0</v>
      </c>
      <c r="I565" s="37" t="b">
        <f>IF(MENU!$C$10=2026,IF(G565="OK",SUM(B565:$B$690),0))</f>
        <v>0</v>
      </c>
      <c r="J565" s="37" t="b">
        <f>IF(MENU!$C$10=2025,IF(G565="OK",SUM(B565:$B$690),0))</f>
        <v>0</v>
      </c>
      <c r="K565" s="37" t="b">
        <f>IF(MENU!$C$10=2024,IF(G565="OK",SUM(B565:$B$690),0))</f>
        <v>0</v>
      </c>
      <c r="L565" s="37" t="b">
        <f>IF(MENU!$C$10=2023,IF(G565="OK",SUM(B565:$B$690),0))</f>
        <v>0</v>
      </c>
      <c r="M565" s="37" t="b">
        <f>IF(MENU!$C$10=2022,IF(G565="OK",SUM(B565:$B$685),0))</f>
        <v>0</v>
      </c>
      <c r="N565" s="37" t="b">
        <f>IF(MENU!$C$10=2021,IF(G565="OK",SUM(B565:$B$673),0))</f>
        <v>0</v>
      </c>
      <c r="O565" s="37" t="b">
        <f>IF(MENU!$C$10=2020,IF(G565="OK",SUM(B565:$B$661,$B$680:$B$690),0))</f>
        <v>0</v>
      </c>
      <c r="P565" s="37" t="b">
        <f>IF(MENU!$C$10=2019,IF(G565="OK",SUM(B565:$B$649,$B$668:$B$690),0))</f>
        <v>0</v>
      </c>
      <c r="Q565">
        <f>IF(MENU!$C$10=2018,IF(G565="OK",SUM(B565:$B$637,$B$656:$B$690),0))</f>
        <v>0</v>
      </c>
      <c r="S565" t="e">
        <f>IF(AND(#REF!='Juros '!E565,#REF!='Juros '!F565),"OK","NÃO OK")</f>
        <v>#REF!</v>
      </c>
      <c r="T565" s="37" t="e">
        <f>IF(#REF!=2020,IF(S565="OK",SUM(B565:$B$661,$B$680:$B$690),0))</f>
        <v>#REF!</v>
      </c>
      <c r="V565" t="e">
        <f>IF(AND(#REF!='Juros '!E565,#REF!='Juros '!F565),"OK","NÃO OK")</f>
        <v>#REF!</v>
      </c>
      <c r="W565" s="37" t="e">
        <f>IF(#REF!=2020,IF(V565="OK",SUM($B565:B$661,$B$680:$B$690),0))</f>
        <v>#REF!</v>
      </c>
      <c r="Y565" t="e">
        <f>IF(AND(#REF!='Juros '!E565,#REF!='Juros '!F565),"OK","NÃO OK")</f>
        <v>#REF!</v>
      </c>
      <c r="Z565" s="37" t="e">
        <f>IF(#REF!=2020,IF(Y565="OK",SUM($B565:B$661,$B$680:$B$690),0))</f>
        <v>#REF!</v>
      </c>
    </row>
    <row r="566" spans="1:26">
      <c r="A566" s="31">
        <v>40725</v>
      </c>
      <c r="B566" s="32">
        <v>5.0000000000000001E-3</v>
      </c>
      <c r="C566">
        <f t="shared" si="32"/>
        <v>7</v>
      </c>
      <c r="D566">
        <f t="shared" si="33"/>
        <v>7</v>
      </c>
      <c r="E566" t="str">
        <f t="shared" si="34"/>
        <v>Julho</v>
      </c>
      <c r="F566">
        <f t="shared" si="35"/>
        <v>2011</v>
      </c>
      <c r="G566" t="str">
        <f>IF(AND(MENU!$AD$18='Juros '!E566,MENU!$AE$19='Juros '!F566),"OK","NÃO OK")</f>
        <v>NÃO OK</v>
      </c>
      <c r="H566" s="37" t="b">
        <f>IF(MENU!$C$10=2027,IF(G566="OK",SUM(B566:$B$690),0))</f>
        <v>0</v>
      </c>
      <c r="I566" s="37" t="b">
        <f>IF(MENU!$C$10=2026,IF(G566="OK",SUM(B566:$B$690),0))</f>
        <v>0</v>
      </c>
      <c r="J566" s="37" t="b">
        <f>IF(MENU!$C$10=2025,IF(G566="OK",SUM(B566:$B$690),0))</f>
        <v>0</v>
      </c>
      <c r="K566" s="37" t="b">
        <f>IF(MENU!$C$10=2024,IF(G566="OK",SUM(B566:$B$690),0))</f>
        <v>0</v>
      </c>
      <c r="L566" s="37" t="b">
        <f>IF(MENU!$C$10=2023,IF(G566="OK",SUM(B566:$B$690),0))</f>
        <v>0</v>
      </c>
      <c r="M566" s="37" t="b">
        <f>IF(MENU!$C$10=2022,IF(G566="OK",SUM(B566:$B$685),0))</f>
        <v>0</v>
      </c>
      <c r="N566" s="37" t="b">
        <f>IF(MENU!$C$10=2021,IF(G566="OK",SUM(B566:$B$673),0))</f>
        <v>0</v>
      </c>
      <c r="O566" s="37" t="b">
        <f>IF(MENU!$C$10=2020,IF(G566="OK",SUM(B566:$B$661,$B$680:$B$690),0))</f>
        <v>0</v>
      </c>
      <c r="P566" s="37" t="b">
        <f>IF(MENU!$C$10=2019,IF(G566="OK",SUM(B566:$B$649,$B$668:$B$690),0))</f>
        <v>0</v>
      </c>
      <c r="Q566">
        <f>IF(MENU!$C$10=2018,IF(G566="OK",SUM(B566:$B$637,$B$656:$B$690),0))</f>
        <v>0</v>
      </c>
      <c r="S566" t="e">
        <f>IF(AND(#REF!='Juros '!E566,#REF!='Juros '!F566),"OK","NÃO OK")</f>
        <v>#REF!</v>
      </c>
      <c r="T566" s="37" t="e">
        <f>IF(#REF!=2020,IF(S566="OK",SUM(B566:$B$661,$B$680:$B$690),0))</f>
        <v>#REF!</v>
      </c>
      <c r="V566" t="e">
        <f>IF(AND(#REF!='Juros '!E566,#REF!='Juros '!F566),"OK","NÃO OK")</f>
        <v>#REF!</v>
      </c>
      <c r="W566" s="37" t="e">
        <f>IF(#REF!=2020,IF(V566="OK",SUM($B566:B$661,$B$680:$B$690),0))</f>
        <v>#REF!</v>
      </c>
      <c r="Y566" t="e">
        <f>IF(AND(#REF!='Juros '!E566,#REF!='Juros '!F566),"OK","NÃO OK")</f>
        <v>#REF!</v>
      </c>
      <c r="Z566" s="37" t="e">
        <f>IF(#REF!=2020,IF(Y566="OK",SUM($B566:B$661,$B$680:$B$690),0))</f>
        <v>#REF!</v>
      </c>
    </row>
    <row r="567" spans="1:26">
      <c r="A567" s="31">
        <v>40756</v>
      </c>
      <c r="B567" s="32">
        <v>5.0000000000000001E-3</v>
      </c>
      <c r="C567">
        <f t="shared" si="32"/>
        <v>8</v>
      </c>
      <c r="D567">
        <f t="shared" si="33"/>
        <v>8</v>
      </c>
      <c r="E567" t="str">
        <f t="shared" si="34"/>
        <v>Agosto</v>
      </c>
      <c r="F567">
        <f t="shared" si="35"/>
        <v>2011</v>
      </c>
      <c r="G567" t="str">
        <f>IF(AND(MENU!$AD$18='Juros '!E567,MENU!$AE$19='Juros '!F567),"OK","NÃO OK")</f>
        <v>NÃO OK</v>
      </c>
      <c r="H567" s="37" t="b">
        <f>IF(MENU!$C$10=2027,IF(G567="OK",SUM(B567:$B$690),0))</f>
        <v>0</v>
      </c>
      <c r="I567" s="37" t="b">
        <f>IF(MENU!$C$10=2026,IF(G567="OK",SUM(B567:$B$690),0))</f>
        <v>0</v>
      </c>
      <c r="J567" s="37" t="b">
        <f>IF(MENU!$C$10=2025,IF(G567="OK",SUM(B567:$B$690),0))</f>
        <v>0</v>
      </c>
      <c r="K567" s="37" t="b">
        <f>IF(MENU!$C$10=2024,IF(G567="OK",SUM(B567:$B$690),0))</f>
        <v>0</v>
      </c>
      <c r="L567" s="37" t="b">
        <f>IF(MENU!$C$10=2023,IF(G567="OK",SUM(B567:$B$690),0))</f>
        <v>0</v>
      </c>
      <c r="M567" s="37" t="b">
        <f>IF(MENU!$C$10=2022,IF(G567="OK",SUM(B567:$B$685),0))</f>
        <v>0</v>
      </c>
      <c r="N567" s="37" t="b">
        <f>IF(MENU!$C$10=2021,IF(G567="OK",SUM(B567:$B$673),0))</f>
        <v>0</v>
      </c>
      <c r="O567" s="37" t="b">
        <f>IF(MENU!$C$10=2020,IF(G567="OK",SUM(B567:$B$661,$B$680:$B$690),0))</f>
        <v>0</v>
      </c>
      <c r="P567" s="37" t="b">
        <f>IF(MENU!$C$10=2019,IF(G567="OK",SUM(B567:$B$649,$B$668:$B$690),0))</f>
        <v>0</v>
      </c>
      <c r="Q567">
        <f>IF(MENU!$C$10=2018,IF(G567="OK",SUM(B567:$B$637,$B$656:$B$690),0))</f>
        <v>0</v>
      </c>
      <c r="S567" t="e">
        <f>IF(AND(#REF!='Juros '!E567,#REF!='Juros '!F567),"OK","NÃO OK")</f>
        <v>#REF!</v>
      </c>
      <c r="T567" s="37" t="e">
        <f>IF(#REF!=2020,IF(S567="OK",SUM(B567:$B$661,$B$680:$B$690),0))</f>
        <v>#REF!</v>
      </c>
      <c r="V567" t="e">
        <f>IF(AND(#REF!='Juros '!E567,#REF!='Juros '!F567),"OK","NÃO OK")</f>
        <v>#REF!</v>
      </c>
      <c r="W567" s="37" t="e">
        <f>IF(#REF!=2020,IF(V567="OK",SUM($B567:B$661,$B$680:$B$690),0))</f>
        <v>#REF!</v>
      </c>
      <c r="Y567" t="e">
        <f>IF(AND(#REF!='Juros '!E567,#REF!='Juros '!F567),"OK","NÃO OK")</f>
        <v>#REF!</v>
      </c>
      <c r="Z567" s="37" t="e">
        <f>IF(#REF!=2020,IF(Y567="OK",SUM($B567:B$661,$B$680:$B$690),0))</f>
        <v>#REF!</v>
      </c>
    </row>
    <row r="568" spans="1:26">
      <c r="A568" s="31">
        <v>40787</v>
      </c>
      <c r="B568" s="32">
        <v>5.0000000000000001E-3</v>
      </c>
      <c r="C568">
        <f t="shared" si="32"/>
        <v>9</v>
      </c>
      <c r="D568">
        <f t="shared" si="33"/>
        <v>9</v>
      </c>
      <c r="E568" t="str">
        <f t="shared" si="34"/>
        <v>Setembro</v>
      </c>
      <c r="F568">
        <f t="shared" si="35"/>
        <v>2011</v>
      </c>
      <c r="G568" t="str">
        <f>IF(AND(MENU!$AD$18='Juros '!E568,MENU!$AE$19='Juros '!F568),"OK","NÃO OK")</f>
        <v>NÃO OK</v>
      </c>
      <c r="H568" s="37" t="b">
        <f>IF(MENU!$C$10=2027,IF(G568="OK",SUM(B568:$B$690),0))</f>
        <v>0</v>
      </c>
      <c r="I568" s="37" t="b">
        <f>IF(MENU!$C$10=2026,IF(G568="OK",SUM(B568:$B$690),0))</f>
        <v>0</v>
      </c>
      <c r="J568" s="37" t="b">
        <f>IF(MENU!$C$10=2025,IF(G568="OK",SUM(B568:$B$690),0))</f>
        <v>0</v>
      </c>
      <c r="K568" s="37" t="b">
        <f>IF(MENU!$C$10=2024,IF(G568="OK",SUM(B568:$B$690),0))</f>
        <v>0</v>
      </c>
      <c r="L568" s="37" t="b">
        <f>IF(MENU!$C$10=2023,IF(G568="OK",SUM(B568:$B$690),0))</f>
        <v>0</v>
      </c>
      <c r="M568" s="37" t="b">
        <f>IF(MENU!$C$10=2022,IF(G568="OK",SUM(B568:$B$685),0))</f>
        <v>0</v>
      </c>
      <c r="N568" s="37" t="b">
        <f>IF(MENU!$C$10=2021,IF(G568="OK",SUM(B568:$B$673),0))</f>
        <v>0</v>
      </c>
      <c r="O568" s="37" t="b">
        <f>IF(MENU!$C$10=2020,IF(G568="OK",SUM(B568:$B$661,$B$680:$B$690),0))</f>
        <v>0</v>
      </c>
      <c r="P568" s="37" t="b">
        <f>IF(MENU!$C$10=2019,IF(G568="OK",SUM(B568:$B$649,$B$668:$B$690),0))</f>
        <v>0</v>
      </c>
      <c r="Q568">
        <f>IF(MENU!$C$10=2018,IF(G568="OK",SUM(B568:$B$637,$B$656:$B$690),0))</f>
        <v>0</v>
      </c>
      <c r="S568" t="e">
        <f>IF(AND(#REF!='Juros '!E568,#REF!='Juros '!F568),"OK","NÃO OK")</f>
        <v>#REF!</v>
      </c>
      <c r="T568" s="37" t="e">
        <f>IF(#REF!=2020,IF(S568="OK",SUM(B568:$B$661,$B$680:$B$690),0))</f>
        <v>#REF!</v>
      </c>
      <c r="V568" t="e">
        <f>IF(AND(#REF!='Juros '!E568,#REF!='Juros '!F568),"OK","NÃO OK")</f>
        <v>#REF!</v>
      </c>
      <c r="W568" s="37" t="e">
        <f>IF(#REF!=2020,IF(V568="OK",SUM($B568:B$661,$B$680:$B$690),0))</f>
        <v>#REF!</v>
      </c>
      <c r="Y568" t="e">
        <f>IF(AND(#REF!='Juros '!E568,#REF!='Juros '!F568),"OK","NÃO OK")</f>
        <v>#REF!</v>
      </c>
      <c r="Z568" s="37" t="e">
        <f>IF(#REF!=2020,IF(Y568="OK",SUM($B568:B$661,$B$680:$B$690),0))</f>
        <v>#REF!</v>
      </c>
    </row>
    <row r="569" spans="1:26">
      <c r="A569" s="31">
        <v>40817</v>
      </c>
      <c r="B569" s="32">
        <v>5.0000000000000001E-3</v>
      </c>
      <c r="C569">
        <f t="shared" si="32"/>
        <v>10</v>
      </c>
      <c r="D569">
        <f t="shared" si="33"/>
        <v>10</v>
      </c>
      <c r="E569" t="str">
        <f t="shared" si="34"/>
        <v>Outubro</v>
      </c>
      <c r="F569">
        <f t="shared" si="35"/>
        <v>2011</v>
      </c>
      <c r="G569" t="str">
        <f>IF(AND(MENU!$AD$18='Juros '!E569,MENU!$AE$19='Juros '!F569),"OK","NÃO OK")</f>
        <v>NÃO OK</v>
      </c>
      <c r="H569" s="37" t="b">
        <f>IF(MENU!$C$10=2027,IF(G569="OK",SUM(B569:$B$690),0))</f>
        <v>0</v>
      </c>
      <c r="I569" s="37" t="b">
        <f>IF(MENU!$C$10=2026,IF(G569="OK",SUM(B569:$B$690),0))</f>
        <v>0</v>
      </c>
      <c r="J569" s="37" t="b">
        <f>IF(MENU!$C$10=2025,IF(G569="OK",SUM(B569:$B$690),0))</f>
        <v>0</v>
      </c>
      <c r="K569" s="37" t="b">
        <f>IF(MENU!$C$10=2024,IF(G569="OK",SUM(B569:$B$690),0))</f>
        <v>0</v>
      </c>
      <c r="L569" s="37" t="b">
        <f>IF(MENU!$C$10=2023,IF(G569="OK",SUM(B569:$B$690),0))</f>
        <v>0</v>
      </c>
      <c r="M569" s="37" t="b">
        <f>IF(MENU!$C$10=2022,IF(G569="OK",SUM(B569:$B$685),0))</f>
        <v>0</v>
      </c>
      <c r="N569" s="37" t="b">
        <f>IF(MENU!$C$10=2021,IF(G569="OK",SUM(B569:$B$673),0))</f>
        <v>0</v>
      </c>
      <c r="O569" s="37" t="b">
        <f>IF(MENU!$C$10=2020,IF(G569="OK",SUM(B569:$B$661,$B$680:$B$690),0))</f>
        <v>0</v>
      </c>
      <c r="P569" s="37" t="b">
        <f>IF(MENU!$C$10=2019,IF(G569="OK",SUM(B569:$B$649,$B$668:$B$690),0))</f>
        <v>0</v>
      </c>
      <c r="Q569">
        <f>IF(MENU!$C$10=2018,IF(G569="OK",SUM(B569:$B$637,$B$656:$B$690),0))</f>
        <v>0</v>
      </c>
      <c r="S569" t="e">
        <f>IF(AND(#REF!='Juros '!E569,#REF!='Juros '!F569),"OK","NÃO OK")</f>
        <v>#REF!</v>
      </c>
      <c r="T569" s="37" t="e">
        <f>IF(#REF!=2020,IF(S569="OK",SUM(B569:$B$661,$B$680:$B$690),0))</f>
        <v>#REF!</v>
      </c>
      <c r="V569" t="e">
        <f>IF(AND(#REF!='Juros '!E569,#REF!='Juros '!F569),"OK","NÃO OK")</f>
        <v>#REF!</v>
      </c>
      <c r="W569" s="37" t="e">
        <f>IF(#REF!=2020,IF(V569="OK",SUM($B569:B$661,$B$680:$B$690),0))</f>
        <v>#REF!</v>
      </c>
      <c r="Y569" t="e">
        <f>IF(AND(#REF!='Juros '!E569,#REF!='Juros '!F569),"OK","NÃO OK")</f>
        <v>#REF!</v>
      </c>
      <c r="Z569" s="37" t="e">
        <f>IF(#REF!=2020,IF(Y569="OK",SUM($B569:B$661,$B$680:$B$690),0))</f>
        <v>#REF!</v>
      </c>
    </row>
    <row r="570" spans="1:26">
      <c r="A570" s="31">
        <v>40848</v>
      </c>
      <c r="B570" s="32">
        <v>5.0000000000000001E-3</v>
      </c>
      <c r="C570">
        <f t="shared" si="32"/>
        <v>11</v>
      </c>
      <c r="D570">
        <f t="shared" si="33"/>
        <v>11</v>
      </c>
      <c r="E570" t="str">
        <f t="shared" si="34"/>
        <v>Novembro</v>
      </c>
      <c r="F570">
        <f t="shared" si="35"/>
        <v>2011</v>
      </c>
      <c r="G570" t="str">
        <f>IF(AND(MENU!$AD$18='Juros '!E570,MENU!$AE$19='Juros '!F570),"OK","NÃO OK")</f>
        <v>NÃO OK</v>
      </c>
      <c r="H570" s="37" t="b">
        <f>IF(MENU!$C$10=2027,IF(G570="OK",SUM(B570:$B$690),0))</f>
        <v>0</v>
      </c>
      <c r="I570" s="37" t="b">
        <f>IF(MENU!$C$10=2026,IF(G570="OK",SUM(B570:$B$690),0))</f>
        <v>0</v>
      </c>
      <c r="J570" s="37" t="b">
        <f>IF(MENU!$C$10=2025,IF(G570="OK",SUM(B570:$B$690),0))</f>
        <v>0</v>
      </c>
      <c r="K570" s="37" t="b">
        <f>IF(MENU!$C$10=2024,IF(G570="OK",SUM(B570:$B$690),0))</f>
        <v>0</v>
      </c>
      <c r="L570" s="37" t="b">
        <f>IF(MENU!$C$10=2023,IF(G570="OK",SUM(B570:$B$690),0))</f>
        <v>0</v>
      </c>
      <c r="M570" s="37" t="b">
        <f>IF(MENU!$C$10=2022,IF(G570="OK",SUM(B570:$B$685),0))</f>
        <v>0</v>
      </c>
      <c r="N570" s="37" t="b">
        <f>IF(MENU!$C$10=2021,IF(G570="OK",SUM(B570:$B$673),0))</f>
        <v>0</v>
      </c>
      <c r="O570" s="37" t="b">
        <f>IF(MENU!$C$10=2020,IF(G570="OK",SUM(B570:$B$661,$B$680:$B$690),0))</f>
        <v>0</v>
      </c>
      <c r="P570" s="37" t="b">
        <f>IF(MENU!$C$10=2019,IF(G570="OK",SUM(B570:$B$649,$B$668:$B$690),0))</f>
        <v>0</v>
      </c>
      <c r="Q570">
        <f>IF(MENU!$C$10=2018,IF(G570="OK",SUM(B570:$B$637,$B$656:$B$690),0))</f>
        <v>0</v>
      </c>
      <c r="S570" t="e">
        <f>IF(AND(#REF!='Juros '!E570,#REF!='Juros '!F570),"OK","NÃO OK")</f>
        <v>#REF!</v>
      </c>
      <c r="T570" s="37" t="e">
        <f>IF(#REF!=2020,IF(S570="OK",SUM(B570:$B$661,$B$680:$B$690),0))</f>
        <v>#REF!</v>
      </c>
      <c r="V570" t="e">
        <f>IF(AND(#REF!='Juros '!E570,#REF!='Juros '!F570),"OK","NÃO OK")</f>
        <v>#REF!</v>
      </c>
      <c r="W570" s="37" t="e">
        <f>IF(#REF!=2020,IF(V570="OK",SUM($B570:B$661,$B$680:$B$690),0))</f>
        <v>#REF!</v>
      </c>
      <c r="Y570" t="e">
        <f>IF(AND(#REF!='Juros '!E570,#REF!='Juros '!F570),"OK","NÃO OK")</f>
        <v>#REF!</v>
      </c>
      <c r="Z570" s="37" t="e">
        <f>IF(#REF!=2020,IF(Y570="OK",SUM($B570:B$661,$B$680:$B$690),0))</f>
        <v>#REF!</v>
      </c>
    </row>
    <row r="571" spans="1:26">
      <c r="A571" s="31">
        <v>40878</v>
      </c>
      <c r="B571" s="32">
        <v>5.0000000000000001E-3</v>
      </c>
      <c r="C571">
        <f t="shared" si="32"/>
        <v>12</v>
      </c>
      <c r="D571">
        <f t="shared" si="33"/>
        <v>12</v>
      </c>
      <c r="E571" t="str">
        <f t="shared" si="34"/>
        <v>Dezembro</v>
      </c>
      <c r="F571">
        <f t="shared" si="35"/>
        <v>2011</v>
      </c>
      <c r="G571" t="str">
        <f>IF(AND(MENU!$AD$18='Juros '!E571,MENU!$AE$19='Juros '!F571),"OK","NÃO OK")</f>
        <v>NÃO OK</v>
      </c>
      <c r="H571" s="37" t="b">
        <f>IF(MENU!$C$10=2027,IF(G571="OK",SUM(B571:$B$690),0))</f>
        <v>0</v>
      </c>
      <c r="I571" s="37" t="b">
        <f>IF(MENU!$C$10=2026,IF(G571="OK",SUM(B571:$B$690),0))</f>
        <v>0</v>
      </c>
      <c r="J571" s="37" t="b">
        <f>IF(MENU!$C$10=2025,IF(G571="OK",SUM(B571:$B$690),0))</f>
        <v>0</v>
      </c>
      <c r="K571" s="37" t="b">
        <f>IF(MENU!$C$10=2024,IF(G571="OK",SUM(B571:$B$690),0))</f>
        <v>0</v>
      </c>
      <c r="L571" s="37" t="b">
        <f>IF(MENU!$C$10=2023,IF(G571="OK",SUM(B571:$B$690),0))</f>
        <v>0</v>
      </c>
      <c r="M571" s="37" t="b">
        <f>IF(MENU!$C$10=2022,IF(G571="OK",SUM(B571:$B$685),0))</f>
        <v>0</v>
      </c>
      <c r="N571" s="37" t="b">
        <f>IF(MENU!$C$10=2021,IF(G571="OK",SUM(B571:$B$673),0))</f>
        <v>0</v>
      </c>
      <c r="O571" s="37" t="b">
        <f>IF(MENU!$C$10=2020,IF(G571="OK",SUM(B571:$B$661,$B$680:$B$690),0))</f>
        <v>0</v>
      </c>
      <c r="P571" s="37" t="b">
        <f>IF(MENU!$C$10=2019,IF(G571="OK",SUM(B571:$B$649,$B$668:$B$690),0))</f>
        <v>0</v>
      </c>
      <c r="Q571">
        <f>IF(MENU!$C$10=2018,IF(G571="OK",SUM(B571:$B$637,$B$656:$B$690),0))</f>
        <v>0</v>
      </c>
      <c r="S571" t="e">
        <f>IF(AND(#REF!='Juros '!E571,#REF!='Juros '!F571),"OK","NÃO OK")</f>
        <v>#REF!</v>
      </c>
      <c r="T571" s="37" t="e">
        <f>IF(#REF!=2020,IF(S571="OK",SUM(B571:$B$661,$B$680:$B$690),0))</f>
        <v>#REF!</v>
      </c>
      <c r="V571" t="e">
        <f>IF(AND(#REF!='Juros '!E571,#REF!='Juros '!F571),"OK","NÃO OK")</f>
        <v>#REF!</v>
      </c>
      <c r="W571" s="37" t="e">
        <f>IF(#REF!=2020,IF(V571="OK",SUM($B571:B$661,$B$680:$B$690),0))</f>
        <v>#REF!</v>
      </c>
      <c r="Y571" t="e">
        <f>IF(AND(#REF!='Juros '!E571,#REF!='Juros '!F571),"OK","NÃO OK")</f>
        <v>#REF!</v>
      </c>
      <c r="Z571" s="37" t="e">
        <f>IF(#REF!=2020,IF(Y571="OK",SUM($B571:B$661,$B$680:$B$690),0))</f>
        <v>#REF!</v>
      </c>
    </row>
    <row r="572" spans="1:26">
      <c r="A572" s="31">
        <v>40909</v>
      </c>
      <c r="B572" s="32">
        <v>5.0000000000000001E-3</v>
      </c>
      <c r="C572">
        <f t="shared" si="32"/>
        <v>1</v>
      </c>
      <c r="D572">
        <f t="shared" si="33"/>
        <v>1</v>
      </c>
      <c r="E572" t="str">
        <f t="shared" si="34"/>
        <v>Janeiro</v>
      </c>
      <c r="F572">
        <f t="shared" si="35"/>
        <v>2012</v>
      </c>
      <c r="G572" t="str">
        <f>IF(AND(MENU!$AD$18='Juros '!E572,MENU!$AE$19='Juros '!F572),"OK","NÃO OK")</f>
        <v>NÃO OK</v>
      </c>
      <c r="H572" s="37" t="b">
        <f>IF(MENU!$C$10=2027,IF(G572="OK",SUM(B572:$B$690),0))</f>
        <v>0</v>
      </c>
      <c r="I572" s="37" t="b">
        <f>IF(MENU!$C$10=2026,IF(G572="OK",SUM(B572:$B$690),0))</f>
        <v>0</v>
      </c>
      <c r="J572" s="37" t="b">
        <f>IF(MENU!$C$10=2025,IF(G572="OK",SUM(B572:$B$690),0))</f>
        <v>0</v>
      </c>
      <c r="K572" s="37" t="b">
        <f>IF(MENU!$C$10=2024,IF(G572="OK",SUM(B572:$B$690),0))</f>
        <v>0</v>
      </c>
      <c r="L572" s="37" t="b">
        <f>IF(MENU!$C$10=2023,IF(G572="OK",SUM(B572:$B$690),0))</f>
        <v>0</v>
      </c>
      <c r="M572" s="37" t="b">
        <f>IF(MENU!$C$10=2022,IF(G572="OK",SUM(B572:$B$685),0))</f>
        <v>0</v>
      </c>
      <c r="N572" s="37" t="b">
        <f>IF(MENU!$C$10=2021,IF(G572="OK",SUM(B572:$B$673),0))</f>
        <v>0</v>
      </c>
      <c r="O572" s="37" t="b">
        <f>IF(MENU!$C$10=2020,IF(G572="OK",SUM(B572:$B$661,$B$680:$B$690),0))</f>
        <v>0</v>
      </c>
      <c r="P572" s="37" t="b">
        <f>IF(MENU!$C$10=2019,IF(G572="OK",SUM(B572:$B$649,$B$668:$B$690),0))</f>
        <v>0</v>
      </c>
      <c r="Q572">
        <f>IF(MENU!$C$10=2018,IF(G572="OK",SUM(B572:$B$637,$B$656:$B$690),0))</f>
        <v>0</v>
      </c>
      <c r="S572" t="e">
        <f>IF(AND(#REF!='Juros '!E572,#REF!='Juros '!F572),"OK","NÃO OK")</f>
        <v>#REF!</v>
      </c>
      <c r="T572" s="37" t="e">
        <f>IF(#REF!=2020,IF(S572="OK",SUM(B572:$B$661,$B$680:$B$690),0))</f>
        <v>#REF!</v>
      </c>
      <c r="V572" t="e">
        <f>IF(AND(#REF!='Juros '!E572,#REF!='Juros '!F572),"OK","NÃO OK")</f>
        <v>#REF!</v>
      </c>
      <c r="W572" s="37" t="e">
        <f>IF(#REF!=2020,IF(V572="OK",SUM($B572:B$661,$B$680:$B$690),0))</f>
        <v>#REF!</v>
      </c>
      <c r="Y572" t="e">
        <f>IF(AND(#REF!='Juros '!E572,#REF!='Juros '!F572),"OK","NÃO OK")</f>
        <v>#REF!</v>
      </c>
      <c r="Z572" s="37" t="e">
        <f>IF(#REF!=2020,IF(Y572="OK",SUM($B572:B$661,$B$680:$B$690),0))</f>
        <v>#REF!</v>
      </c>
    </row>
    <row r="573" spans="1:26">
      <c r="A573" s="31">
        <v>40940</v>
      </c>
      <c r="B573" s="32">
        <v>5.0000000000000001E-3</v>
      </c>
      <c r="C573">
        <f t="shared" si="32"/>
        <v>2</v>
      </c>
      <c r="D573">
        <f t="shared" si="33"/>
        <v>2</v>
      </c>
      <c r="E573" t="str">
        <f t="shared" si="34"/>
        <v>Fevereiro</v>
      </c>
      <c r="F573">
        <f t="shared" si="35"/>
        <v>2012</v>
      </c>
      <c r="G573" t="str">
        <f>IF(AND(MENU!$AD$18='Juros '!E573,MENU!$AE$19='Juros '!F573),"OK","NÃO OK")</f>
        <v>NÃO OK</v>
      </c>
      <c r="H573" s="37" t="b">
        <f>IF(MENU!$C$10=2027,IF(G573="OK",SUM(B573:$B$690),0))</f>
        <v>0</v>
      </c>
      <c r="I573" s="37" t="b">
        <f>IF(MENU!$C$10=2026,IF(G573="OK",SUM(B573:$B$690),0))</f>
        <v>0</v>
      </c>
      <c r="J573" s="37" t="b">
        <f>IF(MENU!$C$10=2025,IF(G573="OK",SUM(B573:$B$690),0))</f>
        <v>0</v>
      </c>
      <c r="K573" s="37" t="b">
        <f>IF(MENU!$C$10=2024,IF(G573="OK",SUM(B573:$B$690),0))</f>
        <v>0</v>
      </c>
      <c r="L573" s="37" t="b">
        <f>IF(MENU!$C$10=2023,IF(G573="OK",SUM(B573:$B$690),0))</f>
        <v>0</v>
      </c>
      <c r="M573" s="37" t="b">
        <f>IF(MENU!$C$10=2022,IF(G573="OK",SUM(B573:$B$685),0))</f>
        <v>0</v>
      </c>
      <c r="N573" s="37" t="b">
        <f>IF(MENU!$C$10=2021,IF(G573="OK",SUM(B573:$B$673),0))</f>
        <v>0</v>
      </c>
      <c r="O573" s="37" t="b">
        <f>IF(MENU!$C$10=2020,IF(G573="OK",SUM(B573:$B$661,$B$680:$B$690),0))</f>
        <v>0</v>
      </c>
      <c r="P573" s="37" t="b">
        <f>IF(MENU!$C$10=2019,IF(G573="OK",SUM(B573:$B$649,$B$668:$B$690),0))</f>
        <v>0</v>
      </c>
      <c r="Q573">
        <f>IF(MENU!$C$10=2018,IF(G573="OK",SUM(B573:$B$637,$B$656:$B$690),0))</f>
        <v>0</v>
      </c>
      <c r="S573" t="e">
        <f>IF(AND(#REF!='Juros '!E573,#REF!='Juros '!F573),"OK","NÃO OK")</f>
        <v>#REF!</v>
      </c>
      <c r="T573" s="37" t="e">
        <f>IF(#REF!=2020,IF(S573="OK",SUM(B573:$B$661,$B$680:$B$690),0))</f>
        <v>#REF!</v>
      </c>
      <c r="V573" t="e">
        <f>IF(AND(#REF!='Juros '!E573,#REF!='Juros '!F573),"OK","NÃO OK")</f>
        <v>#REF!</v>
      </c>
      <c r="W573" s="37" t="e">
        <f>IF(#REF!=2020,IF(V573="OK",SUM($B573:B$661,$B$680:$B$690),0))</f>
        <v>#REF!</v>
      </c>
      <c r="Y573" t="e">
        <f>IF(AND(#REF!='Juros '!E573,#REF!='Juros '!F573),"OK","NÃO OK")</f>
        <v>#REF!</v>
      </c>
      <c r="Z573" s="37" t="e">
        <f>IF(#REF!=2020,IF(Y573="OK",SUM($B573:B$661,$B$680:$B$690),0))</f>
        <v>#REF!</v>
      </c>
    </row>
    <row r="574" spans="1:26">
      <c r="A574" s="31">
        <v>40969</v>
      </c>
      <c r="B574" s="32">
        <v>5.0000000000000001E-3</v>
      </c>
      <c r="C574">
        <f t="shared" si="32"/>
        <v>3</v>
      </c>
      <c r="D574">
        <f t="shared" si="33"/>
        <v>3</v>
      </c>
      <c r="E574" t="str">
        <f t="shared" si="34"/>
        <v>Março</v>
      </c>
      <c r="F574">
        <f t="shared" si="35"/>
        <v>2012</v>
      </c>
      <c r="G574" t="str">
        <f>IF(AND(MENU!$AD$18='Juros '!E574,MENU!$AE$19='Juros '!F574),"OK","NÃO OK")</f>
        <v>NÃO OK</v>
      </c>
      <c r="H574" s="37" t="b">
        <f>IF(MENU!$C$10=2027,IF(G574="OK",SUM(B574:$B$690),0))</f>
        <v>0</v>
      </c>
      <c r="I574" s="37" t="b">
        <f>IF(MENU!$C$10=2026,IF(G574="OK",SUM(B574:$B$690),0))</f>
        <v>0</v>
      </c>
      <c r="J574" s="37" t="b">
        <f>IF(MENU!$C$10=2025,IF(G574="OK",SUM(B574:$B$690),0))</f>
        <v>0</v>
      </c>
      <c r="K574" s="37" t="b">
        <f>IF(MENU!$C$10=2024,IF(G574="OK",SUM(B574:$B$690),0))</f>
        <v>0</v>
      </c>
      <c r="L574" s="37" t="b">
        <f>IF(MENU!$C$10=2023,IF(G574="OK",SUM(B574:$B$690),0))</f>
        <v>0</v>
      </c>
      <c r="M574" s="37" t="b">
        <f>IF(MENU!$C$10=2022,IF(G574="OK",SUM(B574:$B$685),0))</f>
        <v>0</v>
      </c>
      <c r="N574" s="37" t="b">
        <f>IF(MENU!$C$10=2021,IF(G574="OK",SUM(B574:$B$673),0))</f>
        <v>0</v>
      </c>
      <c r="O574" s="37" t="b">
        <f>IF(MENU!$C$10=2020,IF(G574="OK",SUM(B574:$B$661,$B$680:$B$690),0))</f>
        <v>0</v>
      </c>
      <c r="P574" s="37" t="b">
        <f>IF(MENU!$C$10=2019,IF(G574="OK",SUM(B574:$B$649,$B$668:$B$690),0))</f>
        <v>0</v>
      </c>
      <c r="Q574">
        <f>IF(MENU!$C$10=2018,IF(G574="OK",SUM(B574:$B$637,$B$656:$B$690),0))</f>
        <v>0</v>
      </c>
      <c r="S574" t="e">
        <f>IF(AND(#REF!='Juros '!E574,#REF!='Juros '!F574),"OK","NÃO OK")</f>
        <v>#REF!</v>
      </c>
      <c r="T574" s="37" t="e">
        <f>IF(#REF!=2020,IF(S574="OK",SUM(B574:$B$661,$B$680:$B$690),0))</f>
        <v>#REF!</v>
      </c>
      <c r="V574" t="e">
        <f>IF(AND(#REF!='Juros '!E574,#REF!='Juros '!F574),"OK","NÃO OK")</f>
        <v>#REF!</v>
      </c>
      <c r="W574" s="37" t="e">
        <f>IF(#REF!=2020,IF(V574="OK",SUM($B574:B$661,$B$680:$B$690),0))</f>
        <v>#REF!</v>
      </c>
      <c r="Y574" t="e">
        <f>IF(AND(#REF!='Juros '!E574,#REF!='Juros '!F574),"OK","NÃO OK")</f>
        <v>#REF!</v>
      </c>
      <c r="Z574" s="37" t="e">
        <f>IF(#REF!=2020,IF(Y574="OK",SUM($B574:B$661,$B$680:$B$690),0))</f>
        <v>#REF!</v>
      </c>
    </row>
    <row r="575" spans="1:26">
      <c r="A575" s="31">
        <v>41000</v>
      </c>
      <c r="B575" s="32">
        <v>5.0000000000000001E-3</v>
      </c>
      <c r="C575">
        <f t="shared" si="32"/>
        <v>4</v>
      </c>
      <c r="D575">
        <f t="shared" si="33"/>
        <v>4</v>
      </c>
      <c r="E575" t="str">
        <f t="shared" si="34"/>
        <v>Abril</v>
      </c>
      <c r="F575">
        <f t="shared" si="35"/>
        <v>2012</v>
      </c>
      <c r="G575" t="str">
        <f>IF(AND(MENU!$AD$18='Juros '!E575,MENU!$AE$19='Juros '!F575),"OK","NÃO OK")</f>
        <v>NÃO OK</v>
      </c>
      <c r="H575" s="37" t="b">
        <f>IF(MENU!$C$10=2027,IF(G575="OK",SUM(B575:$B$690),0))</f>
        <v>0</v>
      </c>
      <c r="I575" s="37" t="b">
        <f>IF(MENU!$C$10=2026,IF(G575="OK",SUM(B575:$B$690),0))</f>
        <v>0</v>
      </c>
      <c r="J575" s="37" t="b">
        <f>IF(MENU!$C$10=2025,IF(G575="OK",SUM(B575:$B$690),0))</f>
        <v>0</v>
      </c>
      <c r="K575" s="37" t="b">
        <f>IF(MENU!$C$10=2024,IF(G575="OK",SUM(B575:$B$690),0))</f>
        <v>0</v>
      </c>
      <c r="L575" s="37" t="b">
        <f>IF(MENU!$C$10=2023,IF(G575="OK",SUM(B575:$B$690),0))</f>
        <v>0</v>
      </c>
      <c r="M575" s="37" t="b">
        <f>IF(MENU!$C$10=2022,IF(G575="OK",SUM(B575:$B$685),0))</f>
        <v>0</v>
      </c>
      <c r="N575" s="37" t="b">
        <f>IF(MENU!$C$10=2021,IF(G575="OK",SUM(B575:$B$673),0))</f>
        <v>0</v>
      </c>
      <c r="O575" s="37" t="b">
        <f>IF(MENU!$C$10=2020,IF(G575="OK",SUM(B575:$B$661,$B$680:$B$690),0))</f>
        <v>0</v>
      </c>
      <c r="P575" s="37" t="b">
        <f>IF(MENU!$C$10=2019,IF(G575="OK",SUM(B575:$B$649,$B$668:$B$690),0))</f>
        <v>0</v>
      </c>
      <c r="Q575">
        <f>IF(MENU!$C$10=2018,IF(G575="OK",SUM(B575:$B$637,$B$656:$B$690),0))</f>
        <v>0</v>
      </c>
      <c r="S575" t="e">
        <f>IF(AND(#REF!='Juros '!E575,#REF!='Juros '!F575),"OK","NÃO OK")</f>
        <v>#REF!</v>
      </c>
      <c r="T575" s="37" t="e">
        <f>IF(#REF!=2020,IF(S575="OK",SUM(B575:$B$661,$B$680:$B$690),0))</f>
        <v>#REF!</v>
      </c>
      <c r="V575" t="e">
        <f>IF(AND(#REF!='Juros '!E575,#REF!='Juros '!F575),"OK","NÃO OK")</f>
        <v>#REF!</v>
      </c>
      <c r="W575" s="37" t="e">
        <f>IF(#REF!=2020,IF(V575="OK",SUM($B575:B$661,$B$680:$B$690),0))</f>
        <v>#REF!</v>
      </c>
      <c r="Y575" t="e">
        <f>IF(AND(#REF!='Juros '!E575,#REF!='Juros '!F575),"OK","NÃO OK")</f>
        <v>#REF!</v>
      </c>
      <c r="Z575" s="37" t="e">
        <f>IF(#REF!=2020,IF(Y575="OK",SUM($B575:B$661,$B$680:$B$690),0))</f>
        <v>#REF!</v>
      </c>
    </row>
    <row r="576" spans="1:26">
      <c r="A576" s="31">
        <v>41030</v>
      </c>
      <c r="B576" s="32">
        <v>5.0000000000000001E-3</v>
      </c>
      <c r="C576">
        <f t="shared" si="32"/>
        <v>5</v>
      </c>
      <c r="D576">
        <f t="shared" si="33"/>
        <v>5</v>
      </c>
      <c r="E576" t="str">
        <f t="shared" si="34"/>
        <v>Maio</v>
      </c>
      <c r="F576">
        <f t="shared" si="35"/>
        <v>2012</v>
      </c>
      <c r="G576" t="str">
        <f>IF(AND(MENU!$AD$18='Juros '!E576,MENU!$AE$19='Juros '!F576),"OK","NÃO OK")</f>
        <v>NÃO OK</v>
      </c>
      <c r="H576" s="37" t="b">
        <f>IF(MENU!$C$10=2027,IF(G576="OK",SUM(B576:$B$690),0))</f>
        <v>0</v>
      </c>
      <c r="I576" s="37" t="b">
        <f>IF(MENU!$C$10=2026,IF(G576="OK",SUM(B576:$B$690),0))</f>
        <v>0</v>
      </c>
      <c r="J576" s="37" t="b">
        <f>IF(MENU!$C$10=2025,IF(G576="OK",SUM(B576:$B$690),0))</f>
        <v>0</v>
      </c>
      <c r="K576" s="37" t="b">
        <f>IF(MENU!$C$10=2024,IF(G576="OK",SUM(B576:$B$690),0))</f>
        <v>0</v>
      </c>
      <c r="L576" s="37" t="b">
        <f>IF(MENU!$C$10=2023,IF(G576="OK",SUM(B576:$B$690),0))</f>
        <v>0</v>
      </c>
      <c r="M576" s="37" t="b">
        <f>IF(MENU!$C$10=2022,IF(G576="OK",SUM(B576:$B$685),0))</f>
        <v>0</v>
      </c>
      <c r="N576" s="37" t="b">
        <f>IF(MENU!$C$10=2021,IF(G576="OK",SUM(B576:$B$673),0))</f>
        <v>0</v>
      </c>
      <c r="O576" s="37" t="b">
        <f>IF(MENU!$C$10=2020,IF(G576="OK",SUM(B576:$B$661,$B$680:$B$690),0))</f>
        <v>0</v>
      </c>
      <c r="P576" s="37" t="b">
        <f>IF(MENU!$C$10=2019,IF(G576="OK",SUM(B576:$B$649,$B$668:$B$690),0))</f>
        <v>0</v>
      </c>
      <c r="Q576">
        <f>IF(MENU!$C$10=2018,IF(G576="OK",SUM(B576:$B$637,$B$656:$B$690),0))</f>
        <v>0</v>
      </c>
      <c r="S576" t="e">
        <f>IF(AND(#REF!='Juros '!E576,#REF!='Juros '!F576),"OK","NÃO OK")</f>
        <v>#REF!</v>
      </c>
      <c r="T576" s="37" t="e">
        <f>IF(#REF!=2020,IF(S576="OK",SUM(B576:$B$661,$B$680:$B$690),0))</f>
        <v>#REF!</v>
      </c>
      <c r="V576" t="e">
        <f>IF(AND(#REF!='Juros '!E576,#REF!='Juros '!F576),"OK","NÃO OK")</f>
        <v>#REF!</v>
      </c>
      <c r="W576" s="37" t="e">
        <f>IF(#REF!=2020,IF(V576="OK",SUM($B576:B$661,$B$680:$B$690),0))</f>
        <v>#REF!</v>
      </c>
      <c r="Y576" t="e">
        <f>IF(AND(#REF!='Juros '!E576,#REF!='Juros '!F576),"OK","NÃO OK")</f>
        <v>#REF!</v>
      </c>
      <c r="Z576" s="37" t="e">
        <f>IF(#REF!=2020,IF(Y576="OK",SUM($B576:B$661,$B$680:$B$690),0))</f>
        <v>#REF!</v>
      </c>
    </row>
    <row r="577" spans="1:26">
      <c r="A577" s="31">
        <v>41061</v>
      </c>
      <c r="B577" s="32">
        <v>4.8279999999999998E-3</v>
      </c>
      <c r="C577">
        <f t="shared" si="32"/>
        <v>6</v>
      </c>
      <c r="D577">
        <f t="shared" si="33"/>
        <v>6</v>
      </c>
      <c r="E577" t="str">
        <f t="shared" si="34"/>
        <v>Junho</v>
      </c>
      <c r="F577">
        <f t="shared" si="35"/>
        <v>2012</v>
      </c>
      <c r="G577" t="str">
        <f>IF(AND(MENU!$AD$18='Juros '!E577,MENU!$AE$19='Juros '!F577),"OK","NÃO OK")</f>
        <v>NÃO OK</v>
      </c>
      <c r="H577" s="37" t="b">
        <f>IF(MENU!$C$10=2027,IF(G577="OK",SUM(B577:$B$690),0))</f>
        <v>0</v>
      </c>
      <c r="I577" s="37" t="b">
        <f>IF(MENU!$C$10=2026,IF(G577="OK",SUM(B577:$B$690),0))</f>
        <v>0</v>
      </c>
      <c r="J577" s="37" t="b">
        <f>IF(MENU!$C$10=2025,IF(G577="OK",SUM(B577:$B$690),0))</f>
        <v>0</v>
      </c>
      <c r="K577" s="37" t="b">
        <f>IF(MENU!$C$10=2024,IF(G577="OK",SUM(B577:$B$690),0))</f>
        <v>0</v>
      </c>
      <c r="L577" s="37" t="b">
        <f>IF(MENU!$C$10=2023,IF(G577="OK",SUM(B577:$B$690),0))</f>
        <v>0</v>
      </c>
      <c r="M577" s="37" t="b">
        <f>IF(MENU!$C$10=2022,IF(G577="OK",SUM(B577:$B$685),0))</f>
        <v>0</v>
      </c>
      <c r="N577" s="37" t="b">
        <f>IF(MENU!$C$10=2021,IF(G577="OK",SUM(B577:$B$673),0))</f>
        <v>0</v>
      </c>
      <c r="O577" s="37" t="b">
        <f>IF(MENU!$C$10=2020,IF(G577="OK",SUM(B577:$B$661,$B$680:$B$690),0))</f>
        <v>0</v>
      </c>
      <c r="P577" s="37" t="b">
        <f>IF(MENU!$C$10=2019,IF(G577="OK",SUM(B577:$B$649,$B$668:$B$690),0))</f>
        <v>0</v>
      </c>
      <c r="Q577">
        <f>IF(MENU!$C$10=2018,IF(G577="OK",SUM(B577:$B$637,$B$656:$B$690),0))</f>
        <v>0</v>
      </c>
      <c r="S577" t="e">
        <f>IF(AND(#REF!='Juros '!E577,#REF!='Juros '!F577),"OK","NÃO OK")</f>
        <v>#REF!</v>
      </c>
      <c r="T577" s="37" t="e">
        <f>IF(#REF!=2020,IF(S577="OK",SUM(B577:$B$661,$B$680:$B$690),0))</f>
        <v>#REF!</v>
      </c>
      <c r="V577" t="e">
        <f>IF(AND(#REF!='Juros '!E577,#REF!='Juros '!F577),"OK","NÃO OK")</f>
        <v>#REF!</v>
      </c>
      <c r="W577" s="37" t="e">
        <f>IF(#REF!=2020,IF(V577="OK",SUM($B577:B$661,$B$680:$B$690),0))</f>
        <v>#REF!</v>
      </c>
      <c r="Y577" t="e">
        <f>IF(AND(#REF!='Juros '!E577,#REF!='Juros '!F577),"OK","NÃO OK")</f>
        <v>#REF!</v>
      </c>
      <c r="Z577" s="37" t="e">
        <f>IF(#REF!=2020,IF(Y577="OK",SUM($B577:B$661,$B$680:$B$690),0))</f>
        <v>#REF!</v>
      </c>
    </row>
    <row r="578" spans="1:26">
      <c r="A578" s="31">
        <v>41091</v>
      </c>
      <c r="B578" s="32">
        <v>4.973E-3</v>
      </c>
      <c r="C578">
        <f t="shared" si="32"/>
        <v>7</v>
      </c>
      <c r="D578">
        <f t="shared" si="33"/>
        <v>7</v>
      </c>
      <c r="E578" t="str">
        <f t="shared" si="34"/>
        <v>Julho</v>
      </c>
      <c r="F578">
        <f t="shared" si="35"/>
        <v>2012</v>
      </c>
      <c r="G578" t="str">
        <f>IF(AND(MENU!$AD$18='Juros '!E578,MENU!$AE$19='Juros '!F578),"OK","NÃO OK")</f>
        <v>NÃO OK</v>
      </c>
      <c r="H578" s="37" t="b">
        <f>IF(MENU!$C$10=2027,IF(G578="OK",SUM(B578:$B$690),0))</f>
        <v>0</v>
      </c>
      <c r="I578" s="37" t="b">
        <f>IF(MENU!$C$10=2026,IF(G578="OK",SUM(B578:$B$690),0))</f>
        <v>0</v>
      </c>
      <c r="J578" s="37" t="b">
        <f>IF(MENU!$C$10=2025,IF(G578="OK",SUM(B578:$B$690),0))</f>
        <v>0</v>
      </c>
      <c r="K578" s="37" t="b">
        <f>IF(MENU!$C$10=2024,IF(G578="OK",SUM(B578:$B$690),0))</f>
        <v>0</v>
      </c>
      <c r="L578" s="37" t="b">
        <f>IF(MENU!$C$10=2023,IF(G578="OK",SUM(B578:$B$690),0))</f>
        <v>0</v>
      </c>
      <c r="M578" s="37" t="b">
        <f>IF(MENU!$C$10=2022,IF(G578="OK",SUM(B578:$B$685),0))</f>
        <v>0</v>
      </c>
      <c r="N578" s="37" t="b">
        <f>IF(MENU!$C$10=2021,IF(G578="OK",SUM(B578:$B$673),0))</f>
        <v>0</v>
      </c>
      <c r="O578" s="37" t="b">
        <f>IF(MENU!$C$10=2020,IF(G578="OK",SUM(B578:$B$661,$B$680:$B$690),0))</f>
        <v>0</v>
      </c>
      <c r="P578" s="37" t="b">
        <f>IF(MENU!$C$10=2019,IF(G578="OK",SUM(B578:$B$649,$B$668:$B$690),0))</f>
        <v>0</v>
      </c>
      <c r="Q578">
        <f>IF(MENU!$C$10=2018,IF(G578="OK",SUM(B578:$B$637,$B$656:$B$690),0))</f>
        <v>0</v>
      </c>
      <c r="S578" t="e">
        <f>IF(AND(#REF!='Juros '!E578,#REF!='Juros '!F578),"OK","NÃO OK")</f>
        <v>#REF!</v>
      </c>
      <c r="T578" s="37" t="e">
        <f>IF(#REF!=2020,IF(S578="OK",SUM(B578:$B$661,$B$680:$B$690),0))</f>
        <v>#REF!</v>
      </c>
      <c r="V578" t="e">
        <f>IF(AND(#REF!='Juros '!E578,#REF!='Juros '!F578),"OK","NÃO OK")</f>
        <v>#REF!</v>
      </c>
      <c r="W578" s="37" t="e">
        <f>IF(#REF!=2020,IF(V578="OK",SUM($B578:B$661,$B$680:$B$690),0))</f>
        <v>#REF!</v>
      </c>
      <c r="Y578" t="e">
        <f>IF(AND(#REF!='Juros '!E578,#REF!='Juros '!F578),"OK","NÃO OK")</f>
        <v>#REF!</v>
      </c>
      <c r="Z578" s="37" t="e">
        <f>IF(#REF!=2020,IF(Y578="OK",SUM($B578:B$661,$B$680:$B$690),0))</f>
        <v>#REF!</v>
      </c>
    </row>
    <row r="579" spans="1:26">
      <c r="A579" s="31">
        <v>41122</v>
      </c>
      <c r="B579" s="32">
        <v>4.6750000000000003E-3</v>
      </c>
      <c r="C579">
        <f t="shared" si="32"/>
        <v>8</v>
      </c>
      <c r="D579">
        <f t="shared" si="33"/>
        <v>8</v>
      </c>
      <c r="E579" t="str">
        <f t="shared" si="34"/>
        <v>Agosto</v>
      </c>
      <c r="F579">
        <f t="shared" si="35"/>
        <v>2012</v>
      </c>
      <c r="G579" t="str">
        <f>IF(AND(MENU!$AD$18='Juros '!E579,MENU!$AE$19='Juros '!F579),"OK","NÃO OK")</f>
        <v>NÃO OK</v>
      </c>
      <c r="H579" s="37" t="b">
        <f>IF(MENU!$C$10=2027,IF(G579="OK",SUM(B579:$B$690),0))</f>
        <v>0</v>
      </c>
      <c r="I579" s="37" t="b">
        <f>IF(MENU!$C$10=2026,IF(G579="OK",SUM(B579:$B$690),0))</f>
        <v>0</v>
      </c>
      <c r="J579" s="37" t="b">
        <f>IF(MENU!$C$10=2025,IF(G579="OK",SUM(B579:$B$690),0))</f>
        <v>0</v>
      </c>
      <c r="K579" s="37" t="b">
        <f>IF(MENU!$C$10=2024,IF(G579="OK",SUM(B579:$B$690),0))</f>
        <v>0</v>
      </c>
      <c r="L579" s="37" t="b">
        <f>IF(MENU!$C$10=2023,IF(G579="OK",SUM(B579:$B$690),0))</f>
        <v>0</v>
      </c>
      <c r="M579" s="37" t="b">
        <f>IF(MENU!$C$10=2022,IF(G579="OK",SUM(B579:$B$685),0))</f>
        <v>0</v>
      </c>
      <c r="N579" s="37" t="b">
        <f>IF(MENU!$C$10=2021,IF(G579="OK",SUM(B579:$B$673),0))</f>
        <v>0</v>
      </c>
      <c r="O579" s="37" t="b">
        <f>IF(MENU!$C$10=2020,IF(G579="OK",SUM(B579:$B$661,$B$680:$B$690),0))</f>
        <v>0</v>
      </c>
      <c r="P579" s="37" t="b">
        <f>IF(MENU!$C$10=2019,IF(G579="OK",SUM(B579:$B$649,$B$668:$B$690),0))</f>
        <v>0</v>
      </c>
      <c r="Q579">
        <f>IF(MENU!$C$10=2018,IF(G579="OK",SUM(B579:$B$637,$B$656:$B$690),0))</f>
        <v>0</v>
      </c>
      <c r="S579" t="e">
        <f>IF(AND(#REF!='Juros '!E579,#REF!='Juros '!F579),"OK","NÃO OK")</f>
        <v>#REF!</v>
      </c>
      <c r="T579" s="37" t="e">
        <f>IF(#REF!=2020,IF(S579="OK",SUM(B579:$B$661,$B$680:$B$690),0))</f>
        <v>#REF!</v>
      </c>
      <c r="V579" t="e">
        <f>IF(AND(#REF!='Juros '!E579,#REF!='Juros '!F579),"OK","NÃO OK")</f>
        <v>#REF!</v>
      </c>
      <c r="W579" s="37" t="e">
        <f>IF(#REF!=2020,IF(V579="OK",SUM($B579:B$661,$B$680:$B$690),0))</f>
        <v>#REF!</v>
      </c>
      <c r="Y579" t="e">
        <f>IF(AND(#REF!='Juros '!E579,#REF!='Juros '!F579),"OK","NÃO OK")</f>
        <v>#REF!</v>
      </c>
      <c r="Z579" s="37" t="e">
        <f>IF(#REF!=2020,IF(Y579="OK",SUM($B579:B$661,$B$680:$B$690),0))</f>
        <v>#REF!</v>
      </c>
    </row>
    <row r="580" spans="1:26">
      <c r="A580" s="31">
        <v>41153</v>
      </c>
      <c r="B580" s="32">
        <v>4.2729999999999999E-3</v>
      </c>
      <c r="C580">
        <f t="shared" si="32"/>
        <v>9</v>
      </c>
      <c r="D580">
        <f t="shared" si="33"/>
        <v>9</v>
      </c>
      <c r="E580" t="str">
        <f t="shared" si="34"/>
        <v>Setembro</v>
      </c>
      <c r="F580">
        <f t="shared" si="35"/>
        <v>2012</v>
      </c>
      <c r="G580" t="str">
        <f>IF(AND(MENU!$AD$18='Juros '!E580,MENU!$AE$19='Juros '!F580),"OK","NÃO OK")</f>
        <v>NÃO OK</v>
      </c>
      <c r="H580" s="37" t="b">
        <f>IF(MENU!$C$10=2027,IF(G580="OK",SUM(B580:$B$690),0))</f>
        <v>0</v>
      </c>
      <c r="I580" s="37" t="b">
        <f>IF(MENU!$C$10=2026,IF(G580="OK",SUM(B580:$B$690),0))</f>
        <v>0</v>
      </c>
      <c r="J580" s="37" t="b">
        <f>IF(MENU!$C$10=2025,IF(G580="OK",SUM(B580:$B$690),0))</f>
        <v>0</v>
      </c>
      <c r="K580" s="37" t="b">
        <f>IF(MENU!$C$10=2024,IF(G580="OK",SUM(B580:$B$690),0))</f>
        <v>0</v>
      </c>
      <c r="L580" s="37" t="b">
        <f>IF(MENU!$C$10=2023,IF(G580="OK",SUM(B580:$B$690),0))</f>
        <v>0</v>
      </c>
      <c r="M580" s="37" t="b">
        <f>IF(MENU!$C$10=2022,IF(G580="OK",SUM(B580:$B$685),0))</f>
        <v>0</v>
      </c>
      <c r="N580" s="37" t="b">
        <f>IF(MENU!$C$10=2021,IF(G580="OK",SUM(B580:$B$673),0))</f>
        <v>0</v>
      </c>
      <c r="O580" s="37" t="b">
        <f>IF(MENU!$C$10=2020,IF(G580="OK",SUM(B580:$B$661,$B$680:$B$690),0))</f>
        <v>0</v>
      </c>
      <c r="P580" s="37" t="b">
        <f>IF(MENU!$C$10=2019,IF(G580="OK",SUM(B580:$B$649,$B$668:$B$690),0))</f>
        <v>0</v>
      </c>
      <c r="Q580">
        <f>IF(MENU!$C$10=2018,IF(G580="OK",SUM(B580:$B$637,$B$656:$B$690),0))</f>
        <v>0</v>
      </c>
      <c r="S580" t="e">
        <f>IF(AND(#REF!='Juros '!E580,#REF!='Juros '!F580),"OK","NÃO OK")</f>
        <v>#REF!</v>
      </c>
      <c r="T580" s="37" t="e">
        <f>IF(#REF!=2020,IF(S580="OK",SUM(B580:$B$661,$B$680:$B$690),0))</f>
        <v>#REF!</v>
      </c>
      <c r="V580" t="e">
        <f>IF(AND(#REF!='Juros '!E580,#REF!='Juros '!F580),"OK","NÃO OK")</f>
        <v>#REF!</v>
      </c>
      <c r="W580" s="37" t="e">
        <f>IF(#REF!=2020,IF(V580="OK",SUM($B580:B$661,$B$680:$B$690),0))</f>
        <v>#REF!</v>
      </c>
      <c r="Y580" t="e">
        <f>IF(AND(#REF!='Juros '!E580,#REF!='Juros '!F580),"OK","NÃO OK")</f>
        <v>#REF!</v>
      </c>
      <c r="Z580" s="37" t="e">
        <f>IF(#REF!=2020,IF(Y580="OK",SUM($B580:B$661,$B$680:$B$690),0))</f>
        <v>#REF!</v>
      </c>
    </row>
    <row r="581" spans="1:26">
      <c r="A581" s="31">
        <v>41183</v>
      </c>
      <c r="B581" s="32">
        <v>4.2729999999999999E-3</v>
      </c>
      <c r="C581">
        <f t="shared" ref="C581:C644" si="36">MONTH(A581)</f>
        <v>10</v>
      </c>
      <c r="D581">
        <f t="shared" ref="D581:D644" si="37">C581</f>
        <v>10</v>
      </c>
      <c r="E581" t="str">
        <f t="shared" ref="E581:E644" si="38">VLOOKUP(D581,$AD$1:$AE$12,2,0)</f>
        <v>Outubro</v>
      </c>
      <c r="F581">
        <f t="shared" ref="F581:F644" si="39">YEAR(A581)</f>
        <v>2012</v>
      </c>
      <c r="G581" t="str">
        <f>IF(AND(MENU!$AD$18='Juros '!E581,MENU!$AE$19='Juros '!F581),"OK","NÃO OK")</f>
        <v>NÃO OK</v>
      </c>
      <c r="H581" s="37" t="b">
        <f>IF(MENU!$C$10=2027,IF(G581="OK",SUM(B581:$B$690),0))</f>
        <v>0</v>
      </c>
      <c r="I581" s="37" t="b">
        <f>IF(MENU!$C$10=2026,IF(G581="OK",SUM(B581:$B$690),0))</f>
        <v>0</v>
      </c>
      <c r="J581" s="37" t="b">
        <f>IF(MENU!$C$10=2025,IF(G581="OK",SUM(B581:$B$690),0))</f>
        <v>0</v>
      </c>
      <c r="K581" s="37" t="b">
        <f>IF(MENU!$C$10=2024,IF(G581="OK",SUM(B581:$B$690),0))</f>
        <v>0</v>
      </c>
      <c r="L581" s="37" t="b">
        <f>IF(MENU!$C$10=2023,IF(G581="OK",SUM(B581:$B$690),0))</f>
        <v>0</v>
      </c>
      <c r="M581" s="37" t="b">
        <f>IF(MENU!$C$10=2022,IF(G581="OK",SUM(B581:$B$685),0))</f>
        <v>0</v>
      </c>
      <c r="N581" s="37" t="b">
        <f>IF(MENU!$C$10=2021,IF(G581="OK",SUM(B581:$B$673),0))</f>
        <v>0</v>
      </c>
      <c r="O581" s="37" t="b">
        <f>IF(MENU!$C$10=2020,IF(G581="OK",SUM(B581:$B$661,$B$680:$B$690),0))</f>
        <v>0</v>
      </c>
      <c r="P581" s="37" t="b">
        <f>IF(MENU!$C$10=2019,IF(G581="OK",SUM(B581:$B$649,$B$668:$B$690),0))</f>
        <v>0</v>
      </c>
      <c r="Q581">
        <f>IF(MENU!$C$10=2018,IF(G581="OK",SUM(B581:$B$637,$B$656:$B$690),0))</f>
        <v>0</v>
      </c>
      <c r="S581" t="e">
        <f>IF(AND(#REF!='Juros '!E581,#REF!='Juros '!F581),"OK","NÃO OK")</f>
        <v>#REF!</v>
      </c>
      <c r="T581" s="37" t="e">
        <f>IF(#REF!=2020,IF(S581="OK",SUM(B581:$B$661,$B$680:$B$690),0))</f>
        <v>#REF!</v>
      </c>
      <c r="V581" t="e">
        <f>IF(AND(#REF!='Juros '!E581,#REF!='Juros '!F581),"OK","NÃO OK")</f>
        <v>#REF!</v>
      </c>
      <c r="W581" s="37" t="e">
        <f>IF(#REF!=2020,IF(V581="OK",SUM($B581:B$661,$B$680:$B$690),0))</f>
        <v>#REF!</v>
      </c>
      <c r="Y581" t="e">
        <f>IF(AND(#REF!='Juros '!E581,#REF!='Juros '!F581),"OK","NÃO OK")</f>
        <v>#REF!</v>
      </c>
      <c r="Z581" s="37" t="e">
        <f>IF(#REF!=2020,IF(Y581="OK",SUM($B581:B$661,$B$680:$B$690),0))</f>
        <v>#REF!</v>
      </c>
    </row>
    <row r="582" spans="1:26">
      <c r="A582" s="31">
        <v>41214</v>
      </c>
      <c r="B582" s="32">
        <v>4.1339999999999997E-3</v>
      </c>
      <c r="C582">
        <f t="shared" si="36"/>
        <v>11</v>
      </c>
      <c r="D582">
        <f t="shared" si="37"/>
        <v>11</v>
      </c>
      <c r="E582" t="str">
        <f t="shared" si="38"/>
        <v>Novembro</v>
      </c>
      <c r="F582">
        <f t="shared" si="39"/>
        <v>2012</v>
      </c>
      <c r="G582" t="str">
        <f>IF(AND(MENU!$AD$18='Juros '!E582,MENU!$AE$19='Juros '!F582),"OK","NÃO OK")</f>
        <v>NÃO OK</v>
      </c>
      <c r="H582" s="37" t="b">
        <f>IF(MENU!$C$10=2027,IF(G582="OK",SUM(B582:$B$690),0))</f>
        <v>0</v>
      </c>
      <c r="I582" s="37" t="b">
        <f>IF(MENU!$C$10=2026,IF(G582="OK",SUM(B582:$B$690),0))</f>
        <v>0</v>
      </c>
      <c r="J582" s="37" t="b">
        <f>IF(MENU!$C$10=2025,IF(G582="OK",SUM(B582:$B$690),0))</f>
        <v>0</v>
      </c>
      <c r="K582" s="37" t="b">
        <f>IF(MENU!$C$10=2024,IF(G582="OK",SUM(B582:$B$690),0))</f>
        <v>0</v>
      </c>
      <c r="L582" s="37" t="b">
        <f>IF(MENU!$C$10=2023,IF(G582="OK",SUM(B582:$B$690),0))</f>
        <v>0</v>
      </c>
      <c r="M582" s="37" t="b">
        <f>IF(MENU!$C$10=2022,IF(G582="OK",SUM(B582:$B$685),0))</f>
        <v>0</v>
      </c>
      <c r="N582" s="37" t="b">
        <f>IF(MENU!$C$10=2021,IF(G582="OK",SUM(B582:$B$673),0))</f>
        <v>0</v>
      </c>
      <c r="O582" s="37" t="b">
        <f>IF(MENU!$C$10=2020,IF(G582="OK",SUM(B582:$B$661,$B$680:$B$690),0))</f>
        <v>0</v>
      </c>
      <c r="P582" s="37" t="b">
        <f>IF(MENU!$C$10=2019,IF(G582="OK",SUM(B582:$B$649,$B$668:$B$690),0))</f>
        <v>0</v>
      </c>
      <c r="Q582">
        <f>IF(MENU!$C$10=2018,IF(G582="OK",SUM(B582:$B$637,$B$656:$B$690),0))</f>
        <v>0</v>
      </c>
      <c r="S582" t="e">
        <f>IF(AND(#REF!='Juros '!E582,#REF!='Juros '!F582),"OK","NÃO OK")</f>
        <v>#REF!</v>
      </c>
      <c r="T582" s="37" t="e">
        <f>IF(#REF!=2020,IF(S582="OK",SUM(B582:$B$661,$B$680:$B$690),0))</f>
        <v>#REF!</v>
      </c>
      <c r="V582" t="e">
        <f>IF(AND(#REF!='Juros '!E582,#REF!='Juros '!F582),"OK","NÃO OK")</f>
        <v>#REF!</v>
      </c>
      <c r="W582" s="37" t="e">
        <f>IF(#REF!=2020,IF(V582="OK",SUM($B582:B$661,$B$680:$B$690),0))</f>
        <v>#REF!</v>
      </c>
      <c r="Y582" t="e">
        <f>IF(AND(#REF!='Juros '!E582,#REF!='Juros '!F582),"OK","NÃO OK")</f>
        <v>#REF!</v>
      </c>
      <c r="Z582" s="37" t="e">
        <f>IF(#REF!=2020,IF(Y582="OK",SUM($B582:B$661,$B$680:$B$690),0))</f>
        <v>#REF!</v>
      </c>
    </row>
    <row r="583" spans="1:26">
      <c r="A583" s="31">
        <v>41244</v>
      </c>
      <c r="B583" s="32">
        <v>4.1339999999999997E-3</v>
      </c>
      <c r="C583">
        <f t="shared" si="36"/>
        <v>12</v>
      </c>
      <c r="D583">
        <f t="shared" si="37"/>
        <v>12</v>
      </c>
      <c r="E583" t="str">
        <f t="shared" si="38"/>
        <v>Dezembro</v>
      </c>
      <c r="F583">
        <f t="shared" si="39"/>
        <v>2012</v>
      </c>
      <c r="G583" t="str">
        <f>IF(AND(MENU!$AD$18='Juros '!E583,MENU!$AE$19='Juros '!F583),"OK","NÃO OK")</f>
        <v>NÃO OK</v>
      </c>
      <c r="H583" s="37" t="b">
        <f>IF(MENU!$C$10=2027,IF(G583="OK",SUM(B583:$B$690),0))</f>
        <v>0</v>
      </c>
      <c r="I583" s="37" t="b">
        <f>IF(MENU!$C$10=2026,IF(G583="OK",SUM(B583:$B$690),0))</f>
        <v>0</v>
      </c>
      <c r="J583" s="37" t="b">
        <f>IF(MENU!$C$10=2025,IF(G583="OK",SUM(B583:$B$690),0))</f>
        <v>0</v>
      </c>
      <c r="K583" s="37" t="b">
        <f>IF(MENU!$C$10=2024,IF(G583="OK",SUM(B583:$B$690),0))</f>
        <v>0</v>
      </c>
      <c r="L583" s="37" t="b">
        <f>IF(MENU!$C$10=2023,IF(G583="OK",SUM(B583:$B$690),0))</f>
        <v>0</v>
      </c>
      <c r="M583" s="37" t="b">
        <f>IF(MENU!$C$10=2022,IF(G583="OK",SUM(B583:$B$685),0))</f>
        <v>0</v>
      </c>
      <c r="N583" s="37" t="b">
        <f>IF(MENU!$C$10=2021,IF(G583="OK",SUM(B583:$B$673),0))</f>
        <v>0</v>
      </c>
      <c r="O583" s="37" t="b">
        <f>IF(MENU!$C$10=2020,IF(G583="OK",SUM(B583:$B$661,$B$680:$B$690),0))</f>
        <v>0</v>
      </c>
      <c r="P583" s="37" t="b">
        <f>IF(MENU!$C$10=2019,IF(G583="OK",SUM(B583:$B$649,$B$668:$B$690),0))</f>
        <v>0</v>
      </c>
      <c r="Q583">
        <f>IF(MENU!$C$10=2018,IF(G583="OK",SUM(B583:$B$637,$B$656:$B$690),0))</f>
        <v>0</v>
      </c>
      <c r="S583" t="e">
        <f>IF(AND(#REF!='Juros '!E583,#REF!='Juros '!F583),"OK","NÃO OK")</f>
        <v>#REF!</v>
      </c>
      <c r="T583" s="37" t="e">
        <f>IF(#REF!=2020,IF(S583="OK",SUM(B583:$B$661,$B$680:$B$690),0))</f>
        <v>#REF!</v>
      </c>
      <c r="V583" t="e">
        <f>IF(AND(#REF!='Juros '!E583,#REF!='Juros '!F583),"OK","NÃO OK")</f>
        <v>#REF!</v>
      </c>
      <c r="W583" s="37" t="e">
        <f>IF(#REF!=2020,IF(V583="OK",SUM($B583:B$661,$B$680:$B$690),0))</f>
        <v>#REF!</v>
      </c>
      <c r="Y583" t="e">
        <f>IF(AND(#REF!='Juros '!E583,#REF!='Juros '!F583),"OK","NÃO OK")</f>
        <v>#REF!</v>
      </c>
      <c r="Z583" s="37" t="e">
        <f>IF(#REF!=2020,IF(Y583="OK",SUM($B583:B$661,$B$680:$B$690),0))</f>
        <v>#REF!</v>
      </c>
    </row>
    <row r="584" spans="1:26">
      <c r="A584" s="31">
        <v>41275</v>
      </c>
      <c r="B584" s="32">
        <v>4.1339999999999997E-3</v>
      </c>
      <c r="C584">
        <f t="shared" si="36"/>
        <v>1</v>
      </c>
      <c r="D584">
        <f t="shared" si="37"/>
        <v>1</v>
      </c>
      <c r="E584" t="str">
        <f t="shared" si="38"/>
        <v>Janeiro</v>
      </c>
      <c r="F584">
        <f t="shared" si="39"/>
        <v>2013</v>
      </c>
      <c r="G584" t="str">
        <f>IF(AND(MENU!$AD$18='Juros '!E584,MENU!$AE$19='Juros '!F584),"OK","NÃO OK")</f>
        <v>NÃO OK</v>
      </c>
      <c r="H584" s="37" t="b">
        <f>IF(MENU!$C$10=2027,IF(G584="OK",SUM(B584:$B$690),0))</f>
        <v>0</v>
      </c>
      <c r="I584" s="37" t="b">
        <f>IF(MENU!$C$10=2026,IF(G584="OK",SUM(B584:$B$690),0))</f>
        <v>0</v>
      </c>
      <c r="J584" s="37" t="b">
        <f>IF(MENU!$C$10=2025,IF(G584="OK",SUM(B584:$B$690),0))</f>
        <v>0</v>
      </c>
      <c r="K584" s="37" t="b">
        <f>IF(MENU!$C$10=2024,IF(G584="OK",SUM(B584:$B$690),0))</f>
        <v>0</v>
      </c>
      <c r="L584" s="37" t="b">
        <f>IF(MENU!$C$10=2023,IF(G584="OK",SUM(B584:$B$690),0))</f>
        <v>0</v>
      </c>
      <c r="M584" s="37" t="b">
        <f>IF(MENU!$C$10=2022,IF(G584="OK",SUM(B584:$B$685),0))</f>
        <v>0</v>
      </c>
      <c r="N584" s="37" t="b">
        <f>IF(MENU!$C$10=2021,IF(G584="OK",SUM(B584:$B$673),0))</f>
        <v>0</v>
      </c>
      <c r="O584" s="37" t="b">
        <f>IF(MENU!$C$10=2020,IF(G584="OK",SUM(B584:$B$661,$B$680:$B$690),0))</f>
        <v>0</v>
      </c>
      <c r="P584" s="37" t="b">
        <f>IF(MENU!$C$10=2019,IF(G584="OK",SUM(B584:$B$649,$B$668:$B$690),0))</f>
        <v>0</v>
      </c>
      <c r="Q584">
        <f>IF(MENU!$C$10=2018,IF(G584="OK",SUM(B584:$B$637,$B$656:$B$690),0))</f>
        <v>0</v>
      </c>
      <c r="S584" t="e">
        <f>IF(AND(#REF!='Juros '!E584,#REF!='Juros '!F584),"OK","NÃO OK")</f>
        <v>#REF!</v>
      </c>
      <c r="T584" s="37" t="e">
        <f>IF(#REF!=2020,IF(S584="OK",SUM(B584:$B$661,$B$680:$B$690),0))</f>
        <v>#REF!</v>
      </c>
      <c r="V584" t="e">
        <f>IF(AND(#REF!='Juros '!E584,#REF!='Juros '!F584),"OK","NÃO OK")</f>
        <v>#REF!</v>
      </c>
      <c r="W584" s="37" t="e">
        <f>IF(#REF!=2020,IF(V584="OK",SUM($B584:B$661,$B$680:$B$690),0))</f>
        <v>#REF!</v>
      </c>
      <c r="Y584" t="e">
        <f>IF(AND(#REF!='Juros '!E584,#REF!='Juros '!F584),"OK","NÃO OK")</f>
        <v>#REF!</v>
      </c>
      <c r="Z584" s="37" t="e">
        <f>IF(#REF!=2020,IF(Y584="OK",SUM($B584:B$661,$B$680:$B$690),0))</f>
        <v>#REF!</v>
      </c>
    </row>
    <row r="585" spans="1:26">
      <c r="A585" s="31">
        <v>41306</v>
      </c>
      <c r="B585" s="32">
        <v>4.1339999999999997E-3</v>
      </c>
      <c r="C585">
        <f t="shared" si="36"/>
        <v>2</v>
      </c>
      <c r="D585">
        <f t="shared" si="37"/>
        <v>2</v>
      </c>
      <c r="E585" t="str">
        <f t="shared" si="38"/>
        <v>Fevereiro</v>
      </c>
      <c r="F585">
        <f t="shared" si="39"/>
        <v>2013</v>
      </c>
      <c r="G585" t="str">
        <f>IF(AND(MENU!$AD$18='Juros '!E585,MENU!$AE$19='Juros '!F585),"OK","NÃO OK")</f>
        <v>NÃO OK</v>
      </c>
      <c r="H585" s="37" t="b">
        <f>IF(MENU!$C$10=2027,IF(G585="OK",SUM(B585:$B$690),0))</f>
        <v>0</v>
      </c>
      <c r="I585" s="37" t="b">
        <f>IF(MENU!$C$10=2026,IF(G585="OK",SUM(B585:$B$690),0))</f>
        <v>0</v>
      </c>
      <c r="J585" s="37" t="b">
        <f>IF(MENU!$C$10=2025,IF(G585="OK",SUM(B585:$B$690),0))</f>
        <v>0</v>
      </c>
      <c r="K585" s="37" t="b">
        <f>IF(MENU!$C$10=2024,IF(G585="OK",SUM(B585:$B$690),0))</f>
        <v>0</v>
      </c>
      <c r="L585" s="37" t="b">
        <f>IF(MENU!$C$10=2023,IF(G585="OK",SUM(B585:$B$690),0))</f>
        <v>0</v>
      </c>
      <c r="M585" s="37" t="b">
        <f>IF(MENU!$C$10=2022,IF(G585="OK",SUM(B585:$B$685),0))</f>
        <v>0</v>
      </c>
      <c r="N585" s="37" t="b">
        <f>IF(MENU!$C$10=2021,IF(G585="OK",SUM(B585:$B$673),0))</f>
        <v>0</v>
      </c>
      <c r="O585" s="37" t="b">
        <f>IF(MENU!$C$10=2020,IF(G585="OK",SUM(B585:$B$661,$B$680:$B$690),0))</f>
        <v>0</v>
      </c>
      <c r="P585" s="37" t="b">
        <f>IF(MENU!$C$10=2019,IF(G585="OK",SUM(B585:$B$649,$B$668:$B$690),0))</f>
        <v>0</v>
      </c>
      <c r="Q585">
        <f>IF(MENU!$C$10=2018,IF(G585="OK",SUM(B585:$B$637,$B$656:$B$690),0))</f>
        <v>0</v>
      </c>
      <c r="S585" t="e">
        <f>IF(AND(#REF!='Juros '!E585,#REF!='Juros '!F585),"OK","NÃO OK")</f>
        <v>#REF!</v>
      </c>
      <c r="T585" s="37" t="e">
        <f>IF(#REF!=2020,IF(S585="OK",SUM(B585:$B$661,$B$680:$B$690),0))</f>
        <v>#REF!</v>
      </c>
      <c r="V585" t="e">
        <f>IF(AND(#REF!='Juros '!E585,#REF!='Juros '!F585),"OK","NÃO OK")</f>
        <v>#REF!</v>
      </c>
      <c r="W585" s="37" t="e">
        <f>IF(#REF!=2020,IF(V585="OK",SUM($B585:B$661,$B$680:$B$690),0))</f>
        <v>#REF!</v>
      </c>
      <c r="Y585" t="e">
        <f>IF(AND(#REF!='Juros '!E585,#REF!='Juros '!F585),"OK","NÃO OK")</f>
        <v>#REF!</v>
      </c>
      <c r="Z585" s="37" t="e">
        <f>IF(#REF!=2020,IF(Y585="OK",SUM($B585:B$661,$B$680:$B$690),0))</f>
        <v>#REF!</v>
      </c>
    </row>
    <row r="586" spans="1:26">
      <c r="A586" s="31">
        <v>41334</v>
      </c>
      <c r="B586" s="32">
        <v>4.1339999999999997E-3</v>
      </c>
      <c r="C586">
        <f t="shared" si="36"/>
        <v>3</v>
      </c>
      <c r="D586">
        <f t="shared" si="37"/>
        <v>3</v>
      </c>
      <c r="E586" t="str">
        <f t="shared" si="38"/>
        <v>Março</v>
      </c>
      <c r="F586">
        <f t="shared" si="39"/>
        <v>2013</v>
      </c>
      <c r="G586" t="str">
        <f>IF(AND(MENU!$AD$18='Juros '!E586,MENU!$AE$19='Juros '!F586),"OK","NÃO OK")</f>
        <v>NÃO OK</v>
      </c>
      <c r="H586" s="37" t="b">
        <f>IF(MENU!$C$10=2027,IF(G586="OK",SUM(B586:$B$690),0))</f>
        <v>0</v>
      </c>
      <c r="I586" s="37" t="b">
        <f>IF(MENU!$C$10=2026,IF(G586="OK",SUM(B586:$B$690),0))</f>
        <v>0</v>
      </c>
      <c r="J586" s="37" t="b">
        <f>IF(MENU!$C$10=2025,IF(G586="OK",SUM(B586:$B$690),0))</f>
        <v>0</v>
      </c>
      <c r="K586" s="37" t="b">
        <f>IF(MENU!$C$10=2024,IF(G586="OK",SUM(B586:$B$690),0))</f>
        <v>0</v>
      </c>
      <c r="L586" s="37" t="b">
        <f>IF(MENU!$C$10=2023,IF(G586="OK",SUM(B586:$B$690),0))</f>
        <v>0</v>
      </c>
      <c r="M586" s="37" t="b">
        <f>IF(MENU!$C$10=2022,IF(G586="OK",SUM(B586:$B$685),0))</f>
        <v>0</v>
      </c>
      <c r="N586" s="37" t="b">
        <f>IF(MENU!$C$10=2021,IF(G586="OK",SUM(B586:$B$673),0))</f>
        <v>0</v>
      </c>
      <c r="O586" s="37" t="b">
        <f>IF(MENU!$C$10=2020,IF(G586="OK",SUM(B586:$B$661,$B$680:$B$690),0))</f>
        <v>0</v>
      </c>
      <c r="P586" s="37" t="b">
        <f>IF(MENU!$C$10=2019,IF(G586="OK",SUM(B586:$B$649,$B$668:$B$690),0))</f>
        <v>0</v>
      </c>
      <c r="Q586">
        <f>IF(MENU!$C$10=2018,IF(G586="OK",SUM(B586:$B$637,$B$656:$B$690),0))</f>
        <v>0</v>
      </c>
      <c r="S586" t="e">
        <f>IF(AND(#REF!='Juros '!E586,#REF!='Juros '!F586),"OK","NÃO OK")</f>
        <v>#REF!</v>
      </c>
      <c r="T586" s="37" t="e">
        <f>IF(#REF!=2020,IF(S586="OK",SUM(B586:$B$661,$B$680:$B$690),0))</f>
        <v>#REF!</v>
      </c>
      <c r="V586" t="e">
        <f>IF(AND(#REF!='Juros '!E586,#REF!='Juros '!F586),"OK","NÃO OK")</f>
        <v>#REF!</v>
      </c>
      <c r="W586" s="37" t="e">
        <f>IF(#REF!=2020,IF(V586="OK",SUM($B586:B$661,$B$680:$B$690),0))</f>
        <v>#REF!</v>
      </c>
      <c r="Y586" t="e">
        <f>IF(AND(#REF!='Juros '!E586,#REF!='Juros '!F586),"OK","NÃO OK")</f>
        <v>#REF!</v>
      </c>
      <c r="Z586" s="37" t="e">
        <f>IF(#REF!=2020,IF(Y586="OK",SUM($B586:B$661,$B$680:$B$690),0))</f>
        <v>#REF!</v>
      </c>
    </row>
    <row r="587" spans="1:26">
      <c r="A587" s="31">
        <v>41365</v>
      </c>
      <c r="B587" s="32">
        <v>4.1339999999999997E-3</v>
      </c>
      <c r="C587">
        <f t="shared" si="36"/>
        <v>4</v>
      </c>
      <c r="D587">
        <f t="shared" si="37"/>
        <v>4</v>
      </c>
      <c r="E587" t="str">
        <f t="shared" si="38"/>
        <v>Abril</v>
      </c>
      <c r="F587">
        <f t="shared" si="39"/>
        <v>2013</v>
      </c>
      <c r="G587" t="str">
        <f>IF(AND(MENU!$AD$18='Juros '!E587,MENU!$AE$19='Juros '!F587),"OK","NÃO OK")</f>
        <v>NÃO OK</v>
      </c>
      <c r="H587" s="37" t="b">
        <f>IF(MENU!$C$10=2027,IF(G587="OK",SUM(B587:$B$690),0))</f>
        <v>0</v>
      </c>
      <c r="I587" s="37" t="b">
        <f>IF(MENU!$C$10=2026,IF(G587="OK",SUM(B587:$B$690),0))</f>
        <v>0</v>
      </c>
      <c r="J587" s="37" t="b">
        <f>IF(MENU!$C$10=2025,IF(G587="OK",SUM(B587:$B$690),0))</f>
        <v>0</v>
      </c>
      <c r="K587" s="37" t="b">
        <f>IF(MENU!$C$10=2024,IF(G587="OK",SUM(B587:$B$690),0))</f>
        <v>0</v>
      </c>
      <c r="L587" s="37" t="b">
        <f>IF(MENU!$C$10=2023,IF(G587="OK",SUM(B587:$B$690),0))</f>
        <v>0</v>
      </c>
      <c r="M587" s="37" t="b">
        <f>IF(MENU!$C$10=2022,IF(G587="OK",SUM(B587:$B$685),0))</f>
        <v>0</v>
      </c>
      <c r="N587" s="37" t="b">
        <f>IF(MENU!$C$10=2021,IF(G587="OK",SUM(B587:$B$673),0))</f>
        <v>0</v>
      </c>
      <c r="O587" s="37" t="b">
        <f>IF(MENU!$C$10=2020,IF(G587="OK",SUM(B587:$B$661,$B$680:$B$690),0))</f>
        <v>0</v>
      </c>
      <c r="P587" s="37" t="b">
        <f>IF(MENU!$C$10=2019,IF(G587="OK",SUM(B587:$B$649,$B$668:$B$690),0))</f>
        <v>0</v>
      </c>
      <c r="Q587">
        <f>IF(MENU!$C$10=2018,IF(G587="OK",SUM(B587:$B$637,$B$656:$B$690),0))</f>
        <v>0</v>
      </c>
      <c r="S587" t="e">
        <f>IF(AND(#REF!='Juros '!E587,#REF!='Juros '!F587),"OK","NÃO OK")</f>
        <v>#REF!</v>
      </c>
      <c r="T587" s="37" t="e">
        <f>IF(#REF!=2020,IF(S587="OK",SUM(B587:$B$661,$B$680:$B$690),0))</f>
        <v>#REF!</v>
      </c>
      <c r="V587" t="e">
        <f>IF(AND(#REF!='Juros '!E587,#REF!='Juros '!F587),"OK","NÃO OK")</f>
        <v>#REF!</v>
      </c>
      <c r="W587" s="37" t="e">
        <f>IF(#REF!=2020,IF(V587="OK",SUM($B587:B$661,$B$680:$B$690),0))</f>
        <v>#REF!</v>
      </c>
      <c r="Y587" t="e">
        <f>IF(AND(#REF!='Juros '!E587,#REF!='Juros '!F587),"OK","NÃO OK")</f>
        <v>#REF!</v>
      </c>
      <c r="Z587" s="37" t="e">
        <f>IF(#REF!=2020,IF(Y587="OK",SUM($B587:B$661,$B$680:$B$690),0))</f>
        <v>#REF!</v>
      </c>
    </row>
    <row r="588" spans="1:26">
      <c r="A588" s="31">
        <v>41395</v>
      </c>
      <c r="B588" s="32">
        <v>4.2729999999999999E-3</v>
      </c>
      <c r="C588">
        <f t="shared" si="36"/>
        <v>5</v>
      </c>
      <c r="D588">
        <f t="shared" si="37"/>
        <v>5</v>
      </c>
      <c r="E588" t="str">
        <f t="shared" si="38"/>
        <v>Maio</v>
      </c>
      <c r="F588">
        <f t="shared" si="39"/>
        <v>2013</v>
      </c>
      <c r="G588" t="str">
        <f>IF(AND(MENU!$AD$18='Juros '!E588,MENU!$AE$19='Juros '!F588),"OK","NÃO OK")</f>
        <v>NÃO OK</v>
      </c>
      <c r="H588" s="37" t="b">
        <f>IF(MENU!$C$10=2027,IF(G588="OK",SUM(B588:$B$690),0))</f>
        <v>0</v>
      </c>
      <c r="I588" s="37" t="b">
        <f>IF(MENU!$C$10=2026,IF(G588="OK",SUM(B588:$B$690),0))</f>
        <v>0</v>
      </c>
      <c r="J588" s="37" t="b">
        <f>IF(MENU!$C$10=2025,IF(G588="OK",SUM(B588:$B$690),0))</f>
        <v>0</v>
      </c>
      <c r="K588" s="37" t="b">
        <f>IF(MENU!$C$10=2024,IF(G588="OK",SUM(B588:$B$690),0))</f>
        <v>0</v>
      </c>
      <c r="L588" s="37" t="b">
        <f>IF(MENU!$C$10=2023,IF(G588="OK",SUM(B588:$B$690),0))</f>
        <v>0</v>
      </c>
      <c r="M588" s="37" t="b">
        <f>IF(MENU!$C$10=2022,IF(G588="OK",SUM(B588:$B$685),0))</f>
        <v>0</v>
      </c>
      <c r="N588" s="37" t="b">
        <f>IF(MENU!$C$10=2021,IF(G588="OK",SUM(B588:$B$673),0))</f>
        <v>0</v>
      </c>
      <c r="O588" s="37" t="b">
        <f>IF(MENU!$C$10=2020,IF(G588="OK",SUM(B588:$B$661,$B$680:$B$690),0))</f>
        <v>0</v>
      </c>
      <c r="P588" s="37" t="b">
        <f>IF(MENU!$C$10=2019,IF(G588="OK",SUM(B588:$B$649,$B$668:$B$690),0))</f>
        <v>0</v>
      </c>
      <c r="Q588">
        <f>IF(MENU!$C$10=2018,IF(G588="OK",SUM(B588:$B$637,$B$656:$B$690),0))</f>
        <v>0</v>
      </c>
      <c r="S588" t="e">
        <f>IF(AND(#REF!='Juros '!E588,#REF!='Juros '!F588),"OK","NÃO OK")</f>
        <v>#REF!</v>
      </c>
      <c r="T588" s="37" t="e">
        <f>IF(#REF!=2020,IF(S588="OK",SUM(B588:$B$661,$B$680:$B$690),0))</f>
        <v>#REF!</v>
      </c>
      <c r="V588" t="e">
        <f>IF(AND(#REF!='Juros '!E588,#REF!='Juros '!F588),"OK","NÃO OK")</f>
        <v>#REF!</v>
      </c>
      <c r="W588" s="37" t="e">
        <f>IF(#REF!=2020,IF(V588="OK",SUM($B588:B$661,$B$680:$B$690),0))</f>
        <v>#REF!</v>
      </c>
      <c r="Y588" t="e">
        <f>IF(AND(#REF!='Juros '!E588,#REF!='Juros '!F588),"OK","NÃO OK")</f>
        <v>#REF!</v>
      </c>
      <c r="Z588" s="37" t="e">
        <f>IF(#REF!=2020,IF(Y588="OK",SUM($B588:B$661,$B$680:$B$690),0))</f>
        <v>#REF!</v>
      </c>
    </row>
    <row r="589" spans="1:26">
      <c r="A589" s="31">
        <v>41426</v>
      </c>
      <c r="B589" s="32">
        <v>4.5510000000000004E-3</v>
      </c>
      <c r="C589">
        <f t="shared" si="36"/>
        <v>6</v>
      </c>
      <c r="D589">
        <f t="shared" si="37"/>
        <v>6</v>
      </c>
      <c r="E589" t="str">
        <f t="shared" si="38"/>
        <v>Junho</v>
      </c>
      <c r="F589">
        <f t="shared" si="39"/>
        <v>2013</v>
      </c>
      <c r="G589" t="str">
        <f>IF(AND(MENU!$AD$18='Juros '!E589,MENU!$AE$19='Juros '!F589),"OK","NÃO OK")</f>
        <v>NÃO OK</v>
      </c>
      <c r="H589" s="37" t="b">
        <f>IF(MENU!$C$10=2027,IF(G589="OK",SUM(B589:$B$690),0))</f>
        <v>0</v>
      </c>
      <c r="I589" s="37" t="b">
        <f>IF(MENU!$C$10=2026,IF(G589="OK",SUM(B589:$B$690),0))</f>
        <v>0</v>
      </c>
      <c r="J589" s="37" t="b">
        <f>IF(MENU!$C$10=2025,IF(G589="OK",SUM(B589:$B$690),0))</f>
        <v>0</v>
      </c>
      <c r="K589" s="37" t="b">
        <f>IF(MENU!$C$10=2024,IF(G589="OK",SUM(B589:$B$690),0))</f>
        <v>0</v>
      </c>
      <c r="L589" s="37" t="b">
        <f>IF(MENU!$C$10=2023,IF(G589="OK",SUM(B589:$B$690),0))</f>
        <v>0</v>
      </c>
      <c r="M589" s="37" t="b">
        <f>IF(MENU!$C$10=2022,IF(G589="OK",SUM(B589:$B$685),0))</f>
        <v>0</v>
      </c>
      <c r="N589" s="37" t="b">
        <f>IF(MENU!$C$10=2021,IF(G589="OK",SUM(B589:$B$673),0))</f>
        <v>0</v>
      </c>
      <c r="O589" s="37" t="b">
        <f>IF(MENU!$C$10=2020,IF(G589="OK",SUM(B589:$B$661,$B$680:$B$690),0))</f>
        <v>0</v>
      </c>
      <c r="P589" s="37" t="b">
        <f>IF(MENU!$C$10=2019,IF(G589="OK",SUM(B589:$B$649,$B$668:$B$690),0))</f>
        <v>0</v>
      </c>
      <c r="Q589">
        <f>IF(MENU!$C$10=2018,IF(G589="OK",SUM(B589:$B$637,$B$656:$B$690),0))</f>
        <v>0</v>
      </c>
      <c r="S589" t="e">
        <f>IF(AND(#REF!='Juros '!E589,#REF!='Juros '!F589),"OK","NÃO OK")</f>
        <v>#REF!</v>
      </c>
      <c r="T589" s="37" t="e">
        <f>IF(#REF!=2020,IF(S589="OK",SUM(B589:$B$661,$B$680:$B$690),0))</f>
        <v>#REF!</v>
      </c>
      <c r="V589" t="e">
        <f>IF(AND(#REF!='Juros '!E589,#REF!='Juros '!F589),"OK","NÃO OK")</f>
        <v>#REF!</v>
      </c>
      <c r="W589" s="37" t="e">
        <f>IF(#REF!=2020,IF(V589="OK",SUM($B589:B$661,$B$680:$B$690),0))</f>
        <v>#REF!</v>
      </c>
      <c r="Y589" t="e">
        <f>IF(AND(#REF!='Juros '!E589,#REF!='Juros '!F589),"OK","NÃO OK")</f>
        <v>#REF!</v>
      </c>
      <c r="Z589" s="37" t="e">
        <f>IF(#REF!=2020,IF(Y589="OK",SUM($B589:B$661,$B$680:$B$690),0))</f>
        <v>#REF!</v>
      </c>
    </row>
    <row r="590" spans="1:26">
      <c r="A590" s="31">
        <v>41456</v>
      </c>
      <c r="B590" s="32">
        <v>4.7609999999999996E-3</v>
      </c>
      <c r="C590">
        <f t="shared" si="36"/>
        <v>7</v>
      </c>
      <c r="D590">
        <f t="shared" si="37"/>
        <v>7</v>
      </c>
      <c r="E590" t="str">
        <f t="shared" si="38"/>
        <v>Julho</v>
      </c>
      <c r="F590">
        <f t="shared" si="39"/>
        <v>2013</v>
      </c>
      <c r="G590" t="str">
        <f>IF(AND(MENU!$AD$18='Juros '!E590,MENU!$AE$19='Juros '!F590),"OK","NÃO OK")</f>
        <v>NÃO OK</v>
      </c>
      <c r="H590" s="37" t="b">
        <f>IF(MENU!$C$10=2027,IF(G590="OK",SUM(B590:$B$690),0))</f>
        <v>0</v>
      </c>
      <c r="I590" s="37" t="b">
        <f>IF(MENU!$C$10=2026,IF(G590="OK",SUM(B590:$B$690),0))</f>
        <v>0</v>
      </c>
      <c r="J590" s="37" t="b">
        <f>IF(MENU!$C$10=2025,IF(G590="OK",SUM(B590:$B$690),0))</f>
        <v>0</v>
      </c>
      <c r="K590" s="37" t="b">
        <f>IF(MENU!$C$10=2024,IF(G590="OK",SUM(B590:$B$690),0))</f>
        <v>0</v>
      </c>
      <c r="L590" s="37" t="b">
        <f>IF(MENU!$C$10=2023,IF(G590="OK",SUM(B590:$B$690),0))</f>
        <v>0</v>
      </c>
      <c r="M590" s="37" t="b">
        <f>IF(MENU!$C$10=2022,IF(G590="OK",SUM(B590:$B$685),0))</f>
        <v>0</v>
      </c>
      <c r="N590" s="37" t="b">
        <f>IF(MENU!$C$10=2021,IF(G590="OK",SUM(B590:$B$673),0))</f>
        <v>0</v>
      </c>
      <c r="O590" s="37" t="b">
        <f>IF(MENU!$C$10=2020,IF(G590="OK",SUM(B590:$B$661,$B$680:$B$690),0))</f>
        <v>0</v>
      </c>
      <c r="P590" s="37" t="b">
        <f>IF(MENU!$C$10=2019,IF(G590="OK",SUM(B590:$B$649,$B$668:$B$690),0))</f>
        <v>0</v>
      </c>
      <c r="Q590">
        <f>IF(MENU!$C$10=2018,IF(G590="OK",SUM(B590:$B$637,$B$656:$B$690),0))</f>
        <v>0</v>
      </c>
      <c r="S590" t="e">
        <f>IF(AND(#REF!='Juros '!E590,#REF!='Juros '!F590),"OK","NÃO OK")</f>
        <v>#REF!</v>
      </c>
      <c r="T590" s="37" t="e">
        <f>IF(#REF!=2020,IF(S590="OK",SUM(B590:$B$661,$B$680:$B$690),0))</f>
        <v>#REF!</v>
      </c>
      <c r="V590" t="e">
        <f>IF(AND(#REF!='Juros '!E590,#REF!='Juros '!F590),"OK","NÃO OK")</f>
        <v>#REF!</v>
      </c>
      <c r="W590" s="37" t="e">
        <f>IF(#REF!=2020,IF(V590="OK",SUM($B590:B$661,$B$680:$B$690),0))</f>
        <v>#REF!</v>
      </c>
      <c r="Y590" t="e">
        <f>IF(AND(#REF!='Juros '!E590,#REF!='Juros '!F590),"OK","NÃO OK")</f>
        <v>#REF!</v>
      </c>
      <c r="Z590" s="37" t="e">
        <f>IF(#REF!=2020,IF(Y590="OK",SUM($B590:B$661,$B$680:$B$690),0))</f>
        <v>#REF!</v>
      </c>
    </row>
    <row r="591" spans="1:26">
      <c r="A591" s="31">
        <v>41487</v>
      </c>
      <c r="B591" s="32">
        <v>4.8279999999999998E-3</v>
      </c>
      <c r="C591">
        <f t="shared" si="36"/>
        <v>8</v>
      </c>
      <c r="D591">
        <f t="shared" si="37"/>
        <v>8</v>
      </c>
      <c r="E591" t="str">
        <f t="shared" si="38"/>
        <v>Agosto</v>
      </c>
      <c r="F591">
        <f t="shared" si="39"/>
        <v>2013</v>
      </c>
      <c r="G591" t="str">
        <f>IF(AND(MENU!$AD$18='Juros '!E591,MENU!$AE$19='Juros '!F591),"OK","NÃO OK")</f>
        <v>NÃO OK</v>
      </c>
      <c r="H591" s="37" t="b">
        <f>IF(MENU!$C$10=2027,IF(G591="OK",SUM(B591:$B$690),0))</f>
        <v>0</v>
      </c>
      <c r="I591" s="37" t="b">
        <f>IF(MENU!$C$10=2026,IF(G591="OK",SUM(B591:$B$690),0))</f>
        <v>0</v>
      </c>
      <c r="J591" s="37" t="b">
        <f>IF(MENU!$C$10=2025,IF(G591="OK",SUM(B591:$B$690),0))</f>
        <v>0</v>
      </c>
      <c r="K591" s="37" t="b">
        <f>IF(MENU!$C$10=2024,IF(G591="OK",SUM(B591:$B$690),0))</f>
        <v>0</v>
      </c>
      <c r="L591" s="37" t="b">
        <f>IF(MENU!$C$10=2023,IF(G591="OK",SUM(B591:$B$690),0))</f>
        <v>0</v>
      </c>
      <c r="M591" s="37" t="b">
        <f>IF(MENU!$C$10=2022,IF(G591="OK",SUM(B591:$B$685),0))</f>
        <v>0</v>
      </c>
      <c r="N591" s="37" t="b">
        <f>IF(MENU!$C$10=2021,IF(G591="OK",SUM(B591:$B$673),0))</f>
        <v>0</v>
      </c>
      <c r="O591" s="37" t="b">
        <f>IF(MENU!$C$10=2020,IF(G591="OK",SUM(B591:$B$661,$B$680:$B$690),0))</f>
        <v>0</v>
      </c>
      <c r="P591" s="37" t="b">
        <f>IF(MENU!$C$10=2019,IF(G591="OK",SUM(B591:$B$649,$B$668:$B$690),0))</f>
        <v>0</v>
      </c>
      <c r="Q591">
        <f>IF(MENU!$C$10=2018,IF(G591="OK",SUM(B591:$B$637,$B$656:$B$690),0))</f>
        <v>0</v>
      </c>
      <c r="S591" t="e">
        <f>IF(AND(#REF!='Juros '!E591,#REF!='Juros '!F591),"OK","NÃO OK")</f>
        <v>#REF!</v>
      </c>
      <c r="T591" s="37" t="e">
        <f>IF(#REF!=2020,IF(S591="OK",SUM(B591:$B$661,$B$680:$B$690),0))</f>
        <v>#REF!</v>
      </c>
      <c r="V591" t="e">
        <f>IF(AND(#REF!='Juros '!E591,#REF!='Juros '!F591),"OK","NÃO OK")</f>
        <v>#REF!</v>
      </c>
      <c r="W591" s="37" t="e">
        <f>IF(#REF!=2020,IF(V591="OK",SUM($B591:B$661,$B$680:$B$690),0))</f>
        <v>#REF!</v>
      </c>
      <c r="Y591" t="e">
        <f>IF(AND(#REF!='Juros '!E591,#REF!='Juros '!F591),"OK","NÃO OK")</f>
        <v>#REF!</v>
      </c>
      <c r="Z591" s="37" t="e">
        <f>IF(#REF!=2020,IF(Y591="OK",SUM($B591:B$661,$B$680:$B$690),0))</f>
        <v>#REF!</v>
      </c>
    </row>
    <row r="592" spans="1:26">
      <c r="A592" s="31">
        <v>41518</v>
      </c>
      <c r="B592" s="32">
        <v>5.0000000000000001E-3</v>
      </c>
      <c r="C592">
        <f t="shared" si="36"/>
        <v>9</v>
      </c>
      <c r="D592">
        <f t="shared" si="37"/>
        <v>9</v>
      </c>
      <c r="E592" t="str">
        <f t="shared" si="38"/>
        <v>Setembro</v>
      </c>
      <c r="F592">
        <f t="shared" si="39"/>
        <v>2013</v>
      </c>
      <c r="G592" t="str">
        <f>IF(AND(MENU!$AD$18='Juros '!E592,MENU!$AE$19='Juros '!F592),"OK","NÃO OK")</f>
        <v>NÃO OK</v>
      </c>
      <c r="H592" s="37" t="b">
        <f>IF(MENU!$C$10=2027,IF(G592="OK",SUM(B592:$B$690),0))</f>
        <v>0</v>
      </c>
      <c r="I592" s="37" t="b">
        <f>IF(MENU!$C$10=2026,IF(G592="OK",SUM(B592:$B$690),0))</f>
        <v>0</v>
      </c>
      <c r="J592" s="37" t="b">
        <f>IF(MENU!$C$10=2025,IF(G592="OK",SUM(B592:$B$690),0))</f>
        <v>0</v>
      </c>
      <c r="K592" s="37" t="b">
        <f>IF(MENU!$C$10=2024,IF(G592="OK",SUM(B592:$B$690),0))</f>
        <v>0</v>
      </c>
      <c r="L592" s="37" t="b">
        <f>IF(MENU!$C$10=2023,IF(G592="OK",SUM(B592:$B$690),0))</f>
        <v>0</v>
      </c>
      <c r="M592" s="37" t="b">
        <f>IF(MENU!$C$10=2022,IF(G592="OK",SUM(B592:$B$685),0))</f>
        <v>0</v>
      </c>
      <c r="N592" s="37" t="b">
        <f>IF(MENU!$C$10=2021,IF(G592="OK",SUM(B592:$B$673),0))</f>
        <v>0</v>
      </c>
      <c r="O592" s="37" t="b">
        <f>IF(MENU!$C$10=2020,IF(G592="OK",SUM(B592:$B$661,$B$680:$B$690),0))</f>
        <v>0</v>
      </c>
      <c r="P592" s="37" t="b">
        <f>IF(MENU!$C$10=2019,IF(G592="OK",SUM(B592:$B$649,$B$668:$B$690),0))</f>
        <v>0</v>
      </c>
      <c r="Q592">
        <f>IF(MENU!$C$10=2018,IF(G592="OK",SUM(B592:$B$637,$B$656:$B$690),0))</f>
        <v>0</v>
      </c>
      <c r="S592" t="e">
        <f>IF(AND(#REF!='Juros '!E592,#REF!='Juros '!F592),"OK","NÃO OK")</f>
        <v>#REF!</v>
      </c>
      <c r="T592" s="37" t="e">
        <f>IF(#REF!=2020,IF(S592="OK",SUM(B592:$B$661,$B$680:$B$690),0))</f>
        <v>#REF!</v>
      </c>
      <c r="V592" t="e">
        <f>IF(AND(#REF!='Juros '!E592,#REF!='Juros '!F592),"OK","NÃO OK")</f>
        <v>#REF!</v>
      </c>
      <c r="W592" s="37" t="e">
        <f>IF(#REF!=2020,IF(V592="OK",SUM($B592:B$661,$B$680:$B$690),0))</f>
        <v>#REF!</v>
      </c>
      <c r="Y592" t="e">
        <f>IF(AND(#REF!='Juros '!E592,#REF!='Juros '!F592),"OK","NÃO OK")</f>
        <v>#REF!</v>
      </c>
      <c r="Z592" s="37" t="e">
        <f>IF(#REF!=2020,IF(Y592="OK",SUM($B592:B$661,$B$680:$B$690),0))</f>
        <v>#REF!</v>
      </c>
    </row>
    <row r="593" spans="1:26">
      <c r="A593" s="31">
        <v>41548</v>
      </c>
      <c r="B593" s="32">
        <v>5.0000000000000001E-3</v>
      </c>
      <c r="C593">
        <f t="shared" si="36"/>
        <v>10</v>
      </c>
      <c r="D593">
        <f t="shared" si="37"/>
        <v>10</v>
      </c>
      <c r="E593" t="str">
        <f t="shared" si="38"/>
        <v>Outubro</v>
      </c>
      <c r="F593">
        <f t="shared" si="39"/>
        <v>2013</v>
      </c>
      <c r="G593" t="str">
        <f>IF(AND(MENU!$AD$18='Juros '!E593,MENU!$AE$19='Juros '!F593),"OK","NÃO OK")</f>
        <v>NÃO OK</v>
      </c>
      <c r="H593" s="37" t="b">
        <f>IF(MENU!$C$10=2027,IF(G593="OK",SUM(B593:$B$690),0))</f>
        <v>0</v>
      </c>
      <c r="I593" s="37" t="b">
        <f>IF(MENU!$C$10=2026,IF(G593="OK",SUM(B593:$B$690),0))</f>
        <v>0</v>
      </c>
      <c r="J593" s="37" t="b">
        <f>IF(MENU!$C$10=2025,IF(G593="OK",SUM(B593:$B$690),0))</f>
        <v>0</v>
      </c>
      <c r="K593" s="37" t="b">
        <f>IF(MENU!$C$10=2024,IF(G593="OK",SUM(B593:$B$690),0))</f>
        <v>0</v>
      </c>
      <c r="L593" s="37" t="b">
        <f>IF(MENU!$C$10=2023,IF(G593="OK",SUM(B593:$B$690),0))</f>
        <v>0</v>
      </c>
      <c r="M593" s="37" t="b">
        <f>IF(MENU!$C$10=2022,IF(G593="OK",SUM(B593:$B$685),0))</f>
        <v>0</v>
      </c>
      <c r="N593" s="37" t="b">
        <f>IF(MENU!$C$10=2021,IF(G593="OK",SUM(B593:$B$673),0))</f>
        <v>0</v>
      </c>
      <c r="O593" s="37" t="b">
        <f>IF(MENU!$C$10=2020,IF(G593="OK",SUM(B593:$B$661,$B$680:$B$690),0))</f>
        <v>0</v>
      </c>
      <c r="P593" s="37" t="b">
        <f>IF(MENU!$C$10=2019,IF(G593="OK",SUM(B593:$B$649,$B$668:$B$690),0))</f>
        <v>0</v>
      </c>
      <c r="Q593">
        <f>IF(MENU!$C$10=2018,IF(G593="OK",SUM(B593:$B$637,$B$656:$B$690),0))</f>
        <v>0</v>
      </c>
      <c r="S593" t="e">
        <f>IF(AND(#REF!='Juros '!E593,#REF!='Juros '!F593),"OK","NÃO OK")</f>
        <v>#REF!</v>
      </c>
      <c r="T593" s="37" t="e">
        <f>IF(#REF!=2020,IF(S593="OK",SUM(B593:$B$661,$B$680:$B$690),0))</f>
        <v>#REF!</v>
      </c>
      <c r="V593" t="e">
        <f>IF(AND(#REF!='Juros '!E593,#REF!='Juros '!F593),"OK","NÃO OK")</f>
        <v>#REF!</v>
      </c>
      <c r="W593" s="37" t="e">
        <f>IF(#REF!=2020,IF(V593="OK",SUM($B593:B$661,$B$680:$B$690),0))</f>
        <v>#REF!</v>
      </c>
      <c r="Y593" t="e">
        <f>IF(AND(#REF!='Juros '!E593,#REF!='Juros '!F593),"OK","NÃO OK")</f>
        <v>#REF!</v>
      </c>
      <c r="Z593" s="37" t="e">
        <f>IF(#REF!=2020,IF(Y593="OK",SUM($B593:B$661,$B$680:$B$690),0))</f>
        <v>#REF!</v>
      </c>
    </row>
    <row r="594" spans="1:26">
      <c r="A594" s="31">
        <v>41579</v>
      </c>
      <c r="B594" s="32">
        <v>5.0000000000000001E-3</v>
      </c>
      <c r="C594">
        <f t="shared" si="36"/>
        <v>11</v>
      </c>
      <c r="D594">
        <f t="shared" si="37"/>
        <v>11</v>
      </c>
      <c r="E594" t="str">
        <f t="shared" si="38"/>
        <v>Novembro</v>
      </c>
      <c r="F594">
        <f t="shared" si="39"/>
        <v>2013</v>
      </c>
      <c r="G594" t="str">
        <f>IF(AND(MENU!$AD$18='Juros '!E594,MENU!$AE$19='Juros '!F594),"OK","NÃO OK")</f>
        <v>NÃO OK</v>
      </c>
      <c r="H594" s="37" t="b">
        <f>IF(MENU!$C$10=2027,IF(G594="OK",SUM(B594:$B$690),0))</f>
        <v>0</v>
      </c>
      <c r="I594" s="37" t="b">
        <f>IF(MENU!$C$10=2026,IF(G594="OK",SUM(B594:$B$690),0))</f>
        <v>0</v>
      </c>
      <c r="J594" s="37" t="b">
        <f>IF(MENU!$C$10=2025,IF(G594="OK",SUM(B594:$B$690),0))</f>
        <v>0</v>
      </c>
      <c r="K594" s="37" t="b">
        <f>IF(MENU!$C$10=2024,IF(G594="OK",SUM(B594:$B$690),0))</f>
        <v>0</v>
      </c>
      <c r="L594" s="37" t="b">
        <f>IF(MENU!$C$10=2023,IF(G594="OK",SUM(B594:$B$690),0))</f>
        <v>0</v>
      </c>
      <c r="M594" s="37" t="b">
        <f>IF(MENU!$C$10=2022,IF(G594="OK",SUM(B594:$B$685),0))</f>
        <v>0</v>
      </c>
      <c r="N594" s="37" t="b">
        <f>IF(MENU!$C$10=2021,IF(G594="OK",SUM(B594:$B$673),0))</f>
        <v>0</v>
      </c>
      <c r="O594" s="37" t="b">
        <f>IF(MENU!$C$10=2020,IF(G594="OK",SUM(B594:$B$661,$B$680:$B$690),0))</f>
        <v>0</v>
      </c>
      <c r="P594" s="37" t="b">
        <f>IF(MENU!$C$10=2019,IF(G594="OK",SUM(B594:$B$649,$B$668:$B$690),0))</f>
        <v>0</v>
      </c>
      <c r="Q594">
        <f>IF(MENU!$C$10=2018,IF(G594="OK",SUM(B594:$B$637,$B$656:$B$690),0))</f>
        <v>0</v>
      </c>
      <c r="S594" t="e">
        <f>IF(AND(#REF!='Juros '!E594,#REF!='Juros '!F594),"OK","NÃO OK")</f>
        <v>#REF!</v>
      </c>
      <c r="T594" s="37" t="e">
        <f>IF(#REF!=2020,IF(S594="OK",SUM(B594:$B$661,$B$680:$B$690),0))</f>
        <v>#REF!</v>
      </c>
      <c r="V594" t="e">
        <f>IF(AND(#REF!='Juros '!E594,#REF!='Juros '!F594),"OK","NÃO OK")</f>
        <v>#REF!</v>
      </c>
      <c r="W594" s="37" t="e">
        <f>IF(#REF!=2020,IF(V594="OK",SUM($B594:B$661,$B$680:$B$690),0))</f>
        <v>#REF!</v>
      </c>
      <c r="Y594" t="e">
        <f>IF(AND(#REF!='Juros '!E594,#REF!='Juros '!F594),"OK","NÃO OK")</f>
        <v>#REF!</v>
      </c>
      <c r="Z594" s="37" t="e">
        <f>IF(#REF!=2020,IF(Y594="OK",SUM($B594:B$661,$B$680:$B$690),0))</f>
        <v>#REF!</v>
      </c>
    </row>
    <row r="595" spans="1:26">
      <c r="A595" s="31">
        <v>41609</v>
      </c>
      <c r="B595" s="32">
        <v>5.0000000000000001E-3</v>
      </c>
      <c r="C595">
        <f t="shared" si="36"/>
        <v>12</v>
      </c>
      <c r="D595">
        <f t="shared" si="37"/>
        <v>12</v>
      </c>
      <c r="E595" t="str">
        <f t="shared" si="38"/>
        <v>Dezembro</v>
      </c>
      <c r="F595">
        <f t="shared" si="39"/>
        <v>2013</v>
      </c>
      <c r="G595" t="str">
        <f>IF(AND(MENU!$AD$18='Juros '!E595,MENU!$AE$19='Juros '!F595),"OK","NÃO OK")</f>
        <v>NÃO OK</v>
      </c>
      <c r="H595" s="37" t="b">
        <f>IF(MENU!$C$10=2027,IF(G595="OK",SUM(B595:$B$690),0))</f>
        <v>0</v>
      </c>
      <c r="I595" s="37" t="b">
        <f>IF(MENU!$C$10=2026,IF(G595="OK",SUM(B595:$B$690),0))</f>
        <v>0</v>
      </c>
      <c r="J595" s="37" t="b">
        <f>IF(MENU!$C$10=2025,IF(G595="OK",SUM(B595:$B$690),0))</f>
        <v>0</v>
      </c>
      <c r="K595" s="37" t="b">
        <f>IF(MENU!$C$10=2024,IF(G595="OK",SUM(B595:$B$690),0))</f>
        <v>0</v>
      </c>
      <c r="L595" s="37" t="b">
        <f>IF(MENU!$C$10=2023,IF(G595="OK",SUM(B595:$B$690),0))</f>
        <v>0</v>
      </c>
      <c r="M595" s="37" t="b">
        <f>IF(MENU!$C$10=2022,IF(G595="OK",SUM(B595:$B$685),0))</f>
        <v>0</v>
      </c>
      <c r="N595" s="37" t="b">
        <f>IF(MENU!$C$10=2021,IF(G595="OK",SUM(B595:$B$673),0))</f>
        <v>0</v>
      </c>
      <c r="O595" s="37" t="b">
        <f>IF(MENU!$C$10=2020,IF(G595="OK",SUM(B595:$B$661,$B$680:$B$690),0))</f>
        <v>0</v>
      </c>
      <c r="P595" s="37" t="b">
        <f>IF(MENU!$C$10=2019,IF(G595="OK",SUM(B595:$B$649,$B$668:$B$690),0))</f>
        <v>0</v>
      </c>
      <c r="Q595">
        <f>IF(MENU!$C$10=2018,IF(G595="OK",SUM(B595:$B$637,$B$656:$B$690),0))</f>
        <v>0</v>
      </c>
      <c r="S595" t="e">
        <f>IF(AND(#REF!='Juros '!E595,#REF!='Juros '!F595),"OK","NÃO OK")</f>
        <v>#REF!</v>
      </c>
      <c r="T595" s="37" t="e">
        <f>IF(#REF!=2020,IF(S595="OK",SUM(B595:$B$661,$B$680:$B$690),0))</f>
        <v>#REF!</v>
      </c>
      <c r="V595" t="e">
        <f>IF(AND(#REF!='Juros '!E595,#REF!='Juros '!F595),"OK","NÃO OK")</f>
        <v>#REF!</v>
      </c>
      <c r="W595" s="37" t="e">
        <f>IF(#REF!=2020,IF(V595="OK",SUM($B595:B$661,$B$680:$B$690),0))</f>
        <v>#REF!</v>
      </c>
      <c r="Y595" t="e">
        <f>IF(AND(#REF!='Juros '!E595,#REF!='Juros '!F595),"OK","NÃO OK")</f>
        <v>#REF!</v>
      </c>
      <c r="Z595" s="37" t="e">
        <f>IF(#REF!=2020,IF(Y595="OK",SUM($B595:B$661,$B$680:$B$690),0))</f>
        <v>#REF!</v>
      </c>
    </row>
    <row r="596" spans="1:26">
      <c r="A596" s="31">
        <v>41640</v>
      </c>
      <c r="B596" s="32">
        <v>5.0000000000000001E-3</v>
      </c>
      <c r="C596">
        <f t="shared" si="36"/>
        <v>1</v>
      </c>
      <c r="D596">
        <f t="shared" si="37"/>
        <v>1</v>
      </c>
      <c r="E596" t="str">
        <f t="shared" si="38"/>
        <v>Janeiro</v>
      </c>
      <c r="F596">
        <f t="shared" si="39"/>
        <v>2014</v>
      </c>
      <c r="G596" t="str">
        <f>IF(AND(MENU!$AD$18='Juros '!E596,MENU!$AE$19='Juros '!F596),"OK","NÃO OK")</f>
        <v>OK</v>
      </c>
      <c r="H596" s="37" t="b">
        <f>IF(MENU!$C$10=2027,IF(G596="OK",SUM(B596:$B$690),0))</f>
        <v>0</v>
      </c>
      <c r="I596" s="37" t="b">
        <f>IF(MENU!$C$10=2026,IF(G596="OK",SUM(B596:$B$690),0))</f>
        <v>0</v>
      </c>
      <c r="J596" s="37" t="b">
        <f>IF(MENU!$C$10=2025,IF(G596="OK",SUM(B596:$B$690),0))</f>
        <v>0</v>
      </c>
      <c r="K596" s="37" t="b">
        <f>IF(MENU!$C$10=2024,IF(G596="OK",SUM(B596:$B$690),0))</f>
        <v>0</v>
      </c>
      <c r="L596" s="37" t="b">
        <f>IF(MENU!$C$10=2023,IF(G596="OK",SUM(B596:$B$690),0))</f>
        <v>0</v>
      </c>
      <c r="M596" s="37" t="b">
        <f>IF(MENU!$C$10=2022,IF(G596="OK",SUM(B596:$B$685),0))</f>
        <v>0</v>
      </c>
      <c r="N596" s="37" t="b">
        <f>IF(MENU!$C$10=2021,IF(G596="OK",SUM(B596:$B$673),0))</f>
        <v>0</v>
      </c>
      <c r="O596" s="37" t="b">
        <f>IF(MENU!$C$10=2020,IF(G596="OK",SUM(B596:$B$661,$B$680:$B$690),0))</f>
        <v>0</v>
      </c>
      <c r="P596" s="37" t="b">
        <f>IF(MENU!$C$10=2019,IF(G596="OK",SUM(B596:$B$649,$B$668:$B$690),0))</f>
        <v>0</v>
      </c>
      <c r="Q596">
        <f>IF(MENU!$C$10=2018,IF(G596="OK",SUM(B596:$B$637,$B$656:$B$690),0))</f>
        <v>0.29725600000000013</v>
      </c>
      <c r="S596" t="e">
        <f>IF(AND(#REF!='Juros '!E596,#REF!='Juros '!F596),"OK","NÃO OK")</f>
        <v>#REF!</v>
      </c>
      <c r="T596" s="37" t="e">
        <f>IF(#REF!=2020,IF(S596="OK",SUM(B596:$B$661,$B$680:$B$690),0))</f>
        <v>#REF!</v>
      </c>
      <c r="V596" t="e">
        <f>IF(AND(#REF!='Juros '!E596,#REF!='Juros '!F596),"OK","NÃO OK")</f>
        <v>#REF!</v>
      </c>
      <c r="W596" s="37" t="e">
        <f>IF(#REF!=2020,IF(V596="OK",SUM($B596:B$661,$B$680:$B$690),0))</f>
        <v>#REF!</v>
      </c>
      <c r="Y596" t="e">
        <f>IF(AND(#REF!='Juros '!E596,#REF!='Juros '!F596),"OK","NÃO OK")</f>
        <v>#REF!</v>
      </c>
      <c r="Z596" s="37" t="e">
        <f>IF(#REF!=2020,IF(Y596="OK",SUM($B596:B$661,$B$680:$B$690),0))</f>
        <v>#REF!</v>
      </c>
    </row>
    <row r="597" spans="1:26">
      <c r="A597" s="31">
        <v>41671</v>
      </c>
      <c r="B597" s="32">
        <v>5.0000000000000001E-3</v>
      </c>
      <c r="C597">
        <f t="shared" si="36"/>
        <v>2</v>
      </c>
      <c r="D597">
        <f t="shared" si="37"/>
        <v>2</v>
      </c>
      <c r="E597" t="str">
        <f t="shared" si="38"/>
        <v>Fevereiro</v>
      </c>
      <c r="F597">
        <f t="shared" si="39"/>
        <v>2014</v>
      </c>
      <c r="G597" t="str">
        <f>IF(AND(MENU!$AD$18='Juros '!E597,MENU!$AE$19='Juros '!F597),"OK","NÃO OK")</f>
        <v>NÃO OK</v>
      </c>
      <c r="H597" s="37" t="b">
        <f>IF(MENU!$C$10=2027,IF(G597="OK",SUM(B597:$B$690),0))</f>
        <v>0</v>
      </c>
      <c r="I597" s="37" t="b">
        <f>IF(MENU!$C$10=2026,IF(G597="OK",SUM(B597:$B$690),0))</f>
        <v>0</v>
      </c>
      <c r="J597" s="37" t="b">
        <f>IF(MENU!$C$10=2025,IF(G597="OK",SUM(B597:$B$690),0))</f>
        <v>0</v>
      </c>
      <c r="K597" s="37" t="b">
        <f>IF(MENU!$C$10=2024,IF(G597="OK",SUM(B597:$B$690),0))</f>
        <v>0</v>
      </c>
      <c r="L597" s="37" t="b">
        <f>IF(MENU!$C$10=2023,IF(G597="OK",SUM(B597:$B$690),0))</f>
        <v>0</v>
      </c>
      <c r="M597" s="37" t="b">
        <f>IF(MENU!$C$10=2022,IF(G597="OK",SUM(B597:$B$685),0))</f>
        <v>0</v>
      </c>
      <c r="N597" s="37" t="b">
        <f>IF(MENU!$C$10=2021,IF(G597="OK",SUM(B597:$B$673),0))</f>
        <v>0</v>
      </c>
      <c r="O597" s="37" t="b">
        <f>IF(MENU!$C$10=2020,IF(G597="OK",SUM(B597:$B$661,$B$680:$B$690),0))</f>
        <v>0</v>
      </c>
      <c r="P597" s="37" t="b">
        <f>IF(MENU!$C$10=2019,IF(G597="OK",SUM(B597:$B$649,$B$668:$B$690),0))</f>
        <v>0</v>
      </c>
      <c r="Q597">
        <f>IF(MENU!$C$10=2018,IF(G597="OK",SUM(B597:$B$637,$B$656:$B$690),0))</f>
        <v>0</v>
      </c>
      <c r="S597" t="e">
        <f>IF(AND(#REF!='Juros '!E597,#REF!='Juros '!F597),"OK","NÃO OK")</f>
        <v>#REF!</v>
      </c>
      <c r="T597" s="37" t="e">
        <f>IF(#REF!=2020,IF(S597="OK",SUM(B597:$B$661,$B$680:$B$690),0))</f>
        <v>#REF!</v>
      </c>
      <c r="V597" t="e">
        <f>IF(AND(#REF!='Juros '!E597,#REF!='Juros '!F597),"OK","NÃO OK")</f>
        <v>#REF!</v>
      </c>
      <c r="W597" s="37" t="e">
        <f>IF(#REF!=2020,IF(V597="OK",SUM($B597:B$661,$B$680:$B$690),0))</f>
        <v>#REF!</v>
      </c>
      <c r="Y597" t="e">
        <f>IF(AND(#REF!='Juros '!E597,#REF!='Juros '!F597),"OK","NÃO OK")</f>
        <v>#REF!</v>
      </c>
      <c r="Z597" s="37" t="e">
        <f>IF(#REF!=2020,IF(Y597="OK",SUM($B597:B$661,$B$680:$B$690),0))</f>
        <v>#REF!</v>
      </c>
    </row>
    <row r="598" spans="1:26">
      <c r="A598" s="31">
        <v>41699</v>
      </c>
      <c r="B598" s="32">
        <v>5.0000000000000001E-3</v>
      </c>
      <c r="C598">
        <f t="shared" si="36"/>
        <v>3</v>
      </c>
      <c r="D598">
        <f t="shared" si="37"/>
        <v>3</v>
      </c>
      <c r="E598" t="str">
        <f t="shared" si="38"/>
        <v>Março</v>
      </c>
      <c r="F598">
        <f t="shared" si="39"/>
        <v>2014</v>
      </c>
      <c r="G598" t="str">
        <f>IF(AND(MENU!$AD$18='Juros '!E598,MENU!$AE$19='Juros '!F598),"OK","NÃO OK")</f>
        <v>NÃO OK</v>
      </c>
      <c r="H598" s="37" t="b">
        <f>IF(MENU!$C$10=2027,IF(G598="OK",SUM(B598:$B$690),0))</f>
        <v>0</v>
      </c>
      <c r="I598" s="37" t="b">
        <f>IF(MENU!$C$10=2026,IF(G598="OK",SUM(B598:$B$690),0))</f>
        <v>0</v>
      </c>
      <c r="J598" s="37" t="b">
        <f>IF(MENU!$C$10=2025,IF(G598="OK",SUM(B598:$B$690),0))</f>
        <v>0</v>
      </c>
      <c r="K598" s="37" t="b">
        <f>IF(MENU!$C$10=2024,IF(G598="OK",SUM(B598:$B$690),0))</f>
        <v>0</v>
      </c>
      <c r="L598" s="37" t="b">
        <f>IF(MENU!$C$10=2023,IF(G598="OK",SUM(B598:$B$690),0))</f>
        <v>0</v>
      </c>
      <c r="M598" s="37" t="b">
        <f>IF(MENU!$C$10=2022,IF(G598="OK",SUM(B598:$B$685),0))</f>
        <v>0</v>
      </c>
      <c r="N598" s="37" t="b">
        <f>IF(MENU!$C$10=2021,IF(G598="OK",SUM(B598:$B$673),0))</f>
        <v>0</v>
      </c>
      <c r="O598" s="37" t="b">
        <f>IF(MENU!$C$10=2020,IF(G598="OK",SUM(B598:$B$661,$B$680:$B$690),0))</f>
        <v>0</v>
      </c>
      <c r="P598" s="37" t="b">
        <f>IF(MENU!$C$10=2019,IF(G598="OK",SUM(B598:$B$649,$B$668:$B$690),0))</f>
        <v>0</v>
      </c>
      <c r="Q598">
        <f>IF(MENU!$C$10=2018,IF(G598="OK",SUM(B598:$B$637,$B$656:$B$690),0))</f>
        <v>0</v>
      </c>
      <c r="S598" t="e">
        <f>IF(AND(#REF!='Juros '!E598,#REF!='Juros '!F598),"OK","NÃO OK")</f>
        <v>#REF!</v>
      </c>
      <c r="T598" s="37" t="e">
        <f>IF(#REF!=2020,IF(S598="OK",SUM(B598:$B$661,$B$680:$B$690),0))</f>
        <v>#REF!</v>
      </c>
      <c r="V598" t="e">
        <f>IF(AND(#REF!='Juros '!E598,#REF!='Juros '!F598),"OK","NÃO OK")</f>
        <v>#REF!</v>
      </c>
      <c r="W598" s="37" t="e">
        <f>IF(#REF!=2020,IF(V598="OK",SUM($B598:B$661,$B$680:$B$690),0))</f>
        <v>#REF!</v>
      </c>
      <c r="Y598" t="e">
        <f>IF(AND(#REF!='Juros '!E598,#REF!='Juros '!F598),"OK","NÃO OK")</f>
        <v>#REF!</v>
      </c>
      <c r="Z598" s="37" t="e">
        <f>IF(#REF!=2020,IF(Y598="OK",SUM($B598:B$661,$B$680:$B$690),0))</f>
        <v>#REF!</v>
      </c>
    </row>
    <row r="599" spans="1:26">
      <c r="A599" s="31">
        <v>41730</v>
      </c>
      <c r="B599" s="32">
        <v>5.0000000000000001E-3</v>
      </c>
      <c r="C599">
        <f t="shared" si="36"/>
        <v>4</v>
      </c>
      <c r="D599">
        <f t="shared" si="37"/>
        <v>4</v>
      </c>
      <c r="E599" t="str">
        <f t="shared" si="38"/>
        <v>Abril</v>
      </c>
      <c r="F599">
        <f t="shared" si="39"/>
        <v>2014</v>
      </c>
      <c r="G599" t="str">
        <f>IF(AND(MENU!$AD$18='Juros '!E599,MENU!$AE$19='Juros '!F599),"OK","NÃO OK")</f>
        <v>NÃO OK</v>
      </c>
      <c r="H599" s="37" t="b">
        <f>IF(MENU!$C$10=2027,IF(G599="OK",SUM(B599:$B$690),0))</f>
        <v>0</v>
      </c>
      <c r="I599" s="37" t="b">
        <f>IF(MENU!$C$10=2026,IF(G599="OK",SUM(B599:$B$690),0))</f>
        <v>0</v>
      </c>
      <c r="J599" s="37" t="b">
        <f>IF(MENU!$C$10=2025,IF(G599="OK",SUM(B599:$B$690),0))</f>
        <v>0</v>
      </c>
      <c r="K599" s="37" t="b">
        <f>IF(MENU!$C$10=2024,IF(G599="OK",SUM(B599:$B$690),0))</f>
        <v>0</v>
      </c>
      <c r="L599" s="37" t="b">
        <f>IF(MENU!$C$10=2023,IF(G599="OK",SUM(B599:$B$690),0))</f>
        <v>0</v>
      </c>
      <c r="M599" s="37" t="b">
        <f>IF(MENU!$C$10=2022,IF(G599="OK",SUM(B599:$B$685),0))</f>
        <v>0</v>
      </c>
      <c r="N599" s="37" t="b">
        <f>IF(MENU!$C$10=2021,IF(G599="OK",SUM(B599:$B$673),0))</f>
        <v>0</v>
      </c>
      <c r="O599" s="37" t="b">
        <f>IF(MENU!$C$10=2020,IF(G599="OK",SUM(B599:$B$661,$B$680:$B$690),0))</f>
        <v>0</v>
      </c>
      <c r="P599" s="37" t="b">
        <f>IF(MENU!$C$10=2019,IF(G599="OK",SUM(B599:$B$649,$B$668:$B$690),0))</f>
        <v>0</v>
      </c>
      <c r="Q599">
        <f>IF(MENU!$C$10=2018,IF(G599="OK",SUM(B599:$B$637,$B$656:$B$690),0))</f>
        <v>0</v>
      </c>
      <c r="S599" t="e">
        <f>IF(AND(#REF!='Juros '!E599,#REF!='Juros '!F599),"OK","NÃO OK")</f>
        <v>#REF!</v>
      </c>
      <c r="T599" s="37" t="e">
        <f>IF(#REF!=2020,IF(S599="OK",SUM(B599:$B$661,$B$680:$B$690),0))</f>
        <v>#REF!</v>
      </c>
      <c r="V599" t="e">
        <f>IF(AND(#REF!='Juros '!E599,#REF!='Juros '!F599),"OK","NÃO OK")</f>
        <v>#REF!</v>
      </c>
      <c r="W599" s="37" t="e">
        <f>IF(#REF!=2020,IF(V599="OK",SUM($B599:B$661,$B$680:$B$690),0))</f>
        <v>#REF!</v>
      </c>
      <c r="Y599" t="e">
        <f>IF(AND(#REF!='Juros '!E599,#REF!='Juros '!F599),"OK","NÃO OK")</f>
        <v>#REF!</v>
      </c>
      <c r="Z599" s="37" t="e">
        <f>IF(#REF!=2020,IF(Y599="OK",SUM($B599:B$661,$B$680:$B$690),0))</f>
        <v>#REF!</v>
      </c>
    </row>
    <row r="600" spans="1:26">
      <c r="A600" s="31">
        <v>41760</v>
      </c>
      <c r="B600" s="32">
        <v>5.0000000000000001E-3</v>
      </c>
      <c r="C600">
        <f t="shared" si="36"/>
        <v>5</v>
      </c>
      <c r="D600">
        <f t="shared" si="37"/>
        <v>5</v>
      </c>
      <c r="E600" t="str">
        <f t="shared" si="38"/>
        <v>Maio</v>
      </c>
      <c r="F600">
        <f t="shared" si="39"/>
        <v>2014</v>
      </c>
      <c r="G600" t="str">
        <f>IF(AND(MENU!$AD$18='Juros '!E600,MENU!$AE$19='Juros '!F600),"OK","NÃO OK")</f>
        <v>NÃO OK</v>
      </c>
      <c r="H600" s="37" t="b">
        <f>IF(MENU!$C$10=2027,IF(G600="OK",SUM(B600:$B$690),0))</f>
        <v>0</v>
      </c>
      <c r="I600" s="37" t="b">
        <f>IF(MENU!$C$10=2026,IF(G600="OK",SUM(B600:$B$690),0))</f>
        <v>0</v>
      </c>
      <c r="J600" s="37" t="b">
        <f>IF(MENU!$C$10=2025,IF(G600="OK",SUM(B600:$B$690),0))</f>
        <v>0</v>
      </c>
      <c r="K600" s="37" t="b">
        <f>IF(MENU!$C$10=2024,IF(G600="OK",SUM(B600:$B$690),0))</f>
        <v>0</v>
      </c>
      <c r="L600" s="37" t="b">
        <f>IF(MENU!$C$10=2023,IF(G600="OK",SUM(B600:$B$690),0))</f>
        <v>0</v>
      </c>
      <c r="M600" s="37" t="b">
        <f>IF(MENU!$C$10=2022,IF(G600="OK",SUM(B600:$B$685),0))</f>
        <v>0</v>
      </c>
      <c r="N600" s="37" t="b">
        <f>IF(MENU!$C$10=2021,IF(G600="OK",SUM(B600:$B$673),0))</f>
        <v>0</v>
      </c>
      <c r="O600" s="37" t="b">
        <f>IF(MENU!$C$10=2020,IF(G600="OK",SUM(B600:$B$661,$B$680:$B$690),0))</f>
        <v>0</v>
      </c>
      <c r="P600" s="37" t="b">
        <f>IF(MENU!$C$10=2019,IF(G600="OK",SUM(B600:$B$649,$B$668:$B$690),0))</f>
        <v>0</v>
      </c>
      <c r="Q600">
        <f>IF(MENU!$C$10=2018,IF(G600="OK",SUM(B600:$B$637,$B$656:$B$690),0))</f>
        <v>0</v>
      </c>
      <c r="S600" t="e">
        <f>IF(AND(#REF!='Juros '!E600,#REF!='Juros '!F600),"OK","NÃO OK")</f>
        <v>#REF!</v>
      </c>
      <c r="T600" s="37" t="e">
        <f>IF(#REF!=2020,IF(S600="OK",SUM(B600:$B$661,$B$680:$B$690),0))</f>
        <v>#REF!</v>
      </c>
      <c r="V600" t="e">
        <f>IF(AND(#REF!='Juros '!E600,#REF!='Juros '!F600),"OK","NÃO OK")</f>
        <v>#REF!</v>
      </c>
      <c r="W600" s="37" t="e">
        <f>IF(#REF!=2020,IF(V600="OK",SUM($B600:B$661,$B$680:$B$690),0))</f>
        <v>#REF!</v>
      </c>
      <c r="Y600" t="e">
        <f>IF(AND(#REF!='Juros '!E600,#REF!='Juros '!F600),"OK","NÃO OK")</f>
        <v>#REF!</v>
      </c>
      <c r="Z600" s="37" t="e">
        <f>IF(#REF!=2020,IF(Y600="OK",SUM($B600:B$661,$B$680:$B$690),0))</f>
        <v>#REF!</v>
      </c>
    </row>
    <row r="601" spans="1:26">
      <c r="A601" s="31">
        <v>41791</v>
      </c>
      <c r="B601" s="32">
        <v>5.0000000000000001E-3</v>
      </c>
      <c r="C601">
        <f t="shared" si="36"/>
        <v>6</v>
      </c>
      <c r="D601">
        <f t="shared" si="37"/>
        <v>6</v>
      </c>
      <c r="E601" t="str">
        <f t="shared" si="38"/>
        <v>Junho</v>
      </c>
      <c r="F601">
        <f t="shared" si="39"/>
        <v>2014</v>
      </c>
      <c r="G601" t="str">
        <f>IF(AND(MENU!$AD$18='Juros '!E601,MENU!$AE$19='Juros '!F601),"OK","NÃO OK")</f>
        <v>NÃO OK</v>
      </c>
      <c r="H601" s="37" t="b">
        <f>IF(MENU!$C$10=2027,IF(G601="OK",SUM(B601:$B$690),0))</f>
        <v>0</v>
      </c>
      <c r="I601" s="37" t="b">
        <f>IF(MENU!$C$10=2026,IF(G601="OK",SUM(B601:$B$690),0))</f>
        <v>0</v>
      </c>
      <c r="J601" s="37" t="b">
        <f>IF(MENU!$C$10=2025,IF(G601="OK",SUM(B601:$B$690),0))</f>
        <v>0</v>
      </c>
      <c r="K601" s="37" t="b">
        <f>IF(MENU!$C$10=2024,IF(G601="OK",SUM(B601:$B$690),0))</f>
        <v>0</v>
      </c>
      <c r="L601" s="37" t="b">
        <f>IF(MENU!$C$10=2023,IF(G601="OK",SUM(B601:$B$690),0))</f>
        <v>0</v>
      </c>
      <c r="M601" s="37" t="b">
        <f>IF(MENU!$C$10=2022,IF(G601="OK",SUM(B601:$B$685),0))</f>
        <v>0</v>
      </c>
      <c r="N601" s="37" t="b">
        <f>IF(MENU!$C$10=2021,IF(G601="OK",SUM(B601:$B$673),0))</f>
        <v>0</v>
      </c>
      <c r="O601" s="37" t="b">
        <f>IF(MENU!$C$10=2020,IF(G601="OK",SUM(B601:$B$661,$B$680:$B$690),0))</f>
        <v>0</v>
      </c>
      <c r="P601" s="37" t="b">
        <f>IF(MENU!$C$10=2019,IF(G601="OK",SUM(B601:$B$649,$B$668:$B$690),0))</f>
        <v>0</v>
      </c>
      <c r="Q601">
        <f>IF(MENU!$C$10=2018,IF(G601="OK",SUM(B601:$B$637,$B$656:$B$690),0))</f>
        <v>0</v>
      </c>
      <c r="S601" t="e">
        <f>IF(AND(#REF!='Juros '!E601,#REF!='Juros '!F601),"OK","NÃO OK")</f>
        <v>#REF!</v>
      </c>
      <c r="T601" s="37" t="e">
        <f>IF(#REF!=2020,IF(S601="OK",SUM(B601:$B$661,$B$680:$B$690),0))</f>
        <v>#REF!</v>
      </c>
      <c r="V601" t="e">
        <f>IF(AND(#REF!='Juros '!E601,#REF!='Juros '!F601),"OK","NÃO OK")</f>
        <v>#REF!</v>
      </c>
      <c r="W601" s="37" t="e">
        <f>IF(#REF!=2020,IF(V601="OK",SUM($B601:B$661,$B$680:$B$690),0))</f>
        <v>#REF!</v>
      </c>
      <c r="Y601" t="e">
        <f>IF(AND(#REF!='Juros '!E601,#REF!='Juros '!F601),"OK","NÃO OK")</f>
        <v>#REF!</v>
      </c>
      <c r="Z601" s="37" t="e">
        <f>IF(#REF!=2020,IF(Y601="OK",SUM($B601:B$661,$B$680:$B$690),0))</f>
        <v>#REF!</v>
      </c>
    </row>
    <row r="602" spans="1:26">
      <c r="A602" s="31">
        <v>41821</v>
      </c>
      <c r="B602" s="32">
        <v>5.0000000000000001E-3</v>
      </c>
      <c r="C602">
        <f t="shared" si="36"/>
        <v>7</v>
      </c>
      <c r="D602">
        <f t="shared" si="37"/>
        <v>7</v>
      </c>
      <c r="E602" t="str">
        <f t="shared" si="38"/>
        <v>Julho</v>
      </c>
      <c r="F602">
        <f t="shared" si="39"/>
        <v>2014</v>
      </c>
      <c r="G602" t="str">
        <f>IF(AND(MENU!$AD$18='Juros '!E602,MENU!$AE$19='Juros '!F602),"OK","NÃO OK")</f>
        <v>NÃO OK</v>
      </c>
      <c r="H602" s="37" t="b">
        <f>IF(MENU!$C$10=2027,IF(G602="OK",SUM(B602:$B$690),0))</f>
        <v>0</v>
      </c>
      <c r="I602" s="37" t="b">
        <f>IF(MENU!$C$10=2026,IF(G602="OK",SUM(B602:$B$690),0))</f>
        <v>0</v>
      </c>
      <c r="J602" s="37" t="b">
        <f>IF(MENU!$C$10=2025,IF(G602="OK",SUM(B602:$B$690),0))</f>
        <v>0</v>
      </c>
      <c r="K602" s="37" t="b">
        <f>IF(MENU!$C$10=2024,IF(G602="OK",SUM(B602:$B$690),0))</f>
        <v>0</v>
      </c>
      <c r="L602" s="37" t="b">
        <f>IF(MENU!$C$10=2023,IF(G602="OK",SUM(B602:$B$690),0))</f>
        <v>0</v>
      </c>
      <c r="M602" s="37" t="b">
        <f>IF(MENU!$C$10=2022,IF(G602="OK",SUM(B602:$B$685),0))</f>
        <v>0</v>
      </c>
      <c r="N602" s="37" t="b">
        <f>IF(MENU!$C$10=2021,IF(G602="OK",SUM(B602:$B$673),0))</f>
        <v>0</v>
      </c>
      <c r="O602" s="37" t="b">
        <f>IF(MENU!$C$10=2020,IF(G602="OK",SUM(B602:$B$661,$B$680:$B$690),0))</f>
        <v>0</v>
      </c>
      <c r="P602" s="37" t="b">
        <f>IF(MENU!$C$10=2019,IF(G602="OK",SUM(B602:$B$649,$B$668:$B$690),0))</f>
        <v>0</v>
      </c>
      <c r="Q602">
        <f>IF(MENU!$C$10=2018,IF(G602="OK",SUM(B602:$B$637,$B$656:$B$690),0))</f>
        <v>0</v>
      </c>
      <c r="S602" t="e">
        <f>IF(AND(#REF!='Juros '!E602,#REF!='Juros '!F602),"OK","NÃO OK")</f>
        <v>#REF!</v>
      </c>
      <c r="T602" s="37" t="e">
        <f>IF(#REF!=2020,IF(S602="OK",SUM(B602:$B$661,$B$680:$B$690),0))</f>
        <v>#REF!</v>
      </c>
      <c r="V602" t="e">
        <f>IF(AND(#REF!='Juros '!E602,#REF!='Juros '!F602),"OK","NÃO OK")</f>
        <v>#REF!</v>
      </c>
      <c r="W602" s="37" t="e">
        <f>IF(#REF!=2020,IF(V602="OK",SUM($B602:B$661,$B$680:$B$690),0))</f>
        <v>#REF!</v>
      </c>
      <c r="Y602" t="e">
        <f>IF(AND(#REF!='Juros '!E602,#REF!='Juros '!F602),"OK","NÃO OK")</f>
        <v>#REF!</v>
      </c>
      <c r="Z602" s="37" t="e">
        <f>IF(#REF!=2020,IF(Y602="OK",SUM($B602:B$661,$B$680:$B$690),0))</f>
        <v>#REF!</v>
      </c>
    </row>
    <row r="603" spans="1:26">
      <c r="A603" s="31">
        <v>41852</v>
      </c>
      <c r="B603" s="32">
        <v>5.0000000000000001E-3</v>
      </c>
      <c r="C603">
        <f t="shared" si="36"/>
        <v>8</v>
      </c>
      <c r="D603">
        <f t="shared" si="37"/>
        <v>8</v>
      </c>
      <c r="E603" t="str">
        <f t="shared" si="38"/>
        <v>Agosto</v>
      </c>
      <c r="F603">
        <f t="shared" si="39"/>
        <v>2014</v>
      </c>
      <c r="G603" t="str">
        <f>IF(AND(MENU!$AD$18='Juros '!E603,MENU!$AE$19='Juros '!F603),"OK","NÃO OK")</f>
        <v>NÃO OK</v>
      </c>
      <c r="H603" s="37" t="b">
        <f>IF(MENU!$C$10=2027,IF(G603="OK",SUM(B603:$B$690),0))</f>
        <v>0</v>
      </c>
      <c r="I603" s="37" t="b">
        <f>IF(MENU!$C$10=2026,IF(G603="OK",SUM(B603:$B$690),0))</f>
        <v>0</v>
      </c>
      <c r="J603" s="37" t="b">
        <f>IF(MENU!$C$10=2025,IF(G603="OK",SUM(B603:$B$690),0))</f>
        <v>0</v>
      </c>
      <c r="K603" s="37" t="b">
        <f>IF(MENU!$C$10=2024,IF(G603="OK",SUM(B603:$B$690),0))</f>
        <v>0</v>
      </c>
      <c r="L603" s="37" t="b">
        <f>IF(MENU!$C$10=2023,IF(G603="OK",SUM(B603:$B$690),0))</f>
        <v>0</v>
      </c>
      <c r="M603" s="37" t="b">
        <f>IF(MENU!$C$10=2022,IF(G603="OK",SUM(B603:$B$685),0))</f>
        <v>0</v>
      </c>
      <c r="N603" s="37" t="b">
        <f>IF(MENU!$C$10=2021,IF(G603="OK",SUM(B603:$B$673),0))</f>
        <v>0</v>
      </c>
      <c r="O603" s="37" t="b">
        <f>IF(MENU!$C$10=2020,IF(G603="OK",SUM(B603:$B$661,$B$680:$B$690),0))</f>
        <v>0</v>
      </c>
      <c r="P603" s="37" t="b">
        <f>IF(MENU!$C$10=2019,IF(G603="OK",SUM(B603:$B$649,$B$668:$B$690),0))</f>
        <v>0</v>
      </c>
      <c r="Q603">
        <f>IF(MENU!$C$10=2018,IF(G603="OK",SUM(B603:$B$637,$B$656:$B$690),0))</f>
        <v>0</v>
      </c>
      <c r="S603" t="e">
        <f>IF(AND(#REF!='Juros '!E603,#REF!='Juros '!F603),"OK","NÃO OK")</f>
        <v>#REF!</v>
      </c>
      <c r="T603" s="37" t="e">
        <f>IF(#REF!=2020,IF(S603="OK",SUM(B603:$B$661,$B$680:$B$690),0))</f>
        <v>#REF!</v>
      </c>
      <c r="V603" t="e">
        <f>IF(AND(#REF!='Juros '!E603,#REF!='Juros '!F603),"OK","NÃO OK")</f>
        <v>#REF!</v>
      </c>
      <c r="W603" s="37" t="e">
        <f>IF(#REF!=2020,IF(V603="OK",SUM($B603:B$661,$B$680:$B$690),0))</f>
        <v>#REF!</v>
      </c>
      <c r="Y603" t="e">
        <f>IF(AND(#REF!='Juros '!E603,#REF!='Juros '!F603),"OK","NÃO OK")</f>
        <v>#REF!</v>
      </c>
      <c r="Z603" s="37" t="e">
        <f>IF(#REF!=2020,IF(Y603="OK",SUM($B603:B$661,$B$680:$B$690),0))</f>
        <v>#REF!</v>
      </c>
    </row>
    <row r="604" spans="1:26">
      <c r="A604" s="31">
        <v>41883</v>
      </c>
      <c r="B604" s="32">
        <v>5.0000000000000001E-3</v>
      </c>
      <c r="C604">
        <f t="shared" si="36"/>
        <v>9</v>
      </c>
      <c r="D604">
        <f t="shared" si="37"/>
        <v>9</v>
      </c>
      <c r="E604" t="str">
        <f t="shared" si="38"/>
        <v>Setembro</v>
      </c>
      <c r="F604">
        <f t="shared" si="39"/>
        <v>2014</v>
      </c>
      <c r="G604" t="str">
        <f>IF(AND(MENU!$AD$18='Juros '!E604,MENU!$AE$19='Juros '!F604),"OK","NÃO OK")</f>
        <v>NÃO OK</v>
      </c>
      <c r="H604" s="37" t="b">
        <f>IF(MENU!$C$10=2027,IF(G604="OK",SUM(B604:$B$690),0))</f>
        <v>0</v>
      </c>
      <c r="I604" s="37" t="b">
        <f>IF(MENU!$C$10=2026,IF(G604="OK",SUM(B604:$B$690),0))</f>
        <v>0</v>
      </c>
      <c r="J604" s="37" t="b">
        <f>IF(MENU!$C$10=2025,IF(G604="OK",SUM(B604:$B$690),0))</f>
        <v>0</v>
      </c>
      <c r="K604" s="37" t="b">
        <f>IF(MENU!$C$10=2024,IF(G604="OK",SUM(B604:$B$690),0))</f>
        <v>0</v>
      </c>
      <c r="L604" s="37" t="b">
        <f>IF(MENU!$C$10=2023,IF(G604="OK",SUM(B604:$B$690),0))</f>
        <v>0</v>
      </c>
      <c r="M604" s="37" t="b">
        <f>IF(MENU!$C$10=2022,IF(G604="OK",SUM(B604:$B$685),0))</f>
        <v>0</v>
      </c>
      <c r="N604" s="37" t="b">
        <f>IF(MENU!$C$10=2021,IF(G604="OK",SUM(B604:$B$673),0))</f>
        <v>0</v>
      </c>
      <c r="O604" s="37" t="b">
        <f>IF(MENU!$C$10=2020,IF(G604="OK",SUM(B604:$B$661,$B$680:$B$690),0))</f>
        <v>0</v>
      </c>
      <c r="P604" s="37" t="b">
        <f>IF(MENU!$C$10=2019,IF(G604="OK",SUM(B604:$B$649,$B$668:$B$690),0))</f>
        <v>0</v>
      </c>
      <c r="Q604">
        <f>IF(MENU!$C$10=2018,IF(G604="OK",SUM(B604:$B$637,$B$656:$B$690),0))</f>
        <v>0</v>
      </c>
      <c r="S604" t="e">
        <f>IF(AND(#REF!='Juros '!E604,#REF!='Juros '!F604),"OK","NÃO OK")</f>
        <v>#REF!</v>
      </c>
      <c r="T604" s="37" t="e">
        <f>IF(#REF!=2020,IF(S604="OK",SUM(B604:$B$661,$B$680:$B$690),0))</f>
        <v>#REF!</v>
      </c>
      <c r="V604" t="e">
        <f>IF(AND(#REF!='Juros '!E604,#REF!='Juros '!F604),"OK","NÃO OK")</f>
        <v>#REF!</v>
      </c>
      <c r="W604" s="37" t="e">
        <f>IF(#REF!=2020,IF(V604="OK",SUM($B604:B$661,$B$680:$B$690),0))</f>
        <v>#REF!</v>
      </c>
      <c r="Y604" t="e">
        <f>IF(AND(#REF!='Juros '!E604,#REF!='Juros '!F604),"OK","NÃO OK")</f>
        <v>#REF!</v>
      </c>
      <c r="Z604" s="37" t="e">
        <f>IF(#REF!=2020,IF(Y604="OK",SUM($B604:B$661,$B$680:$B$690),0))</f>
        <v>#REF!</v>
      </c>
    </row>
    <row r="605" spans="1:26">
      <c r="A605" s="31">
        <v>41913</v>
      </c>
      <c r="B605" s="32">
        <v>5.0000000000000001E-3</v>
      </c>
      <c r="C605">
        <f t="shared" si="36"/>
        <v>10</v>
      </c>
      <c r="D605">
        <f t="shared" si="37"/>
        <v>10</v>
      </c>
      <c r="E605" t="str">
        <f t="shared" si="38"/>
        <v>Outubro</v>
      </c>
      <c r="F605">
        <f t="shared" si="39"/>
        <v>2014</v>
      </c>
      <c r="G605" t="str">
        <f>IF(AND(MENU!$AD$18='Juros '!E605,MENU!$AE$19='Juros '!F605),"OK","NÃO OK")</f>
        <v>NÃO OK</v>
      </c>
      <c r="H605" s="37" t="b">
        <f>IF(MENU!$C$10=2027,IF(G605="OK",SUM(B605:$B$690),0))</f>
        <v>0</v>
      </c>
      <c r="I605" s="37" t="b">
        <f>IF(MENU!$C$10=2026,IF(G605="OK",SUM(B605:$B$690),0))</f>
        <v>0</v>
      </c>
      <c r="J605" s="37" t="b">
        <f>IF(MENU!$C$10=2025,IF(G605="OK",SUM(B605:$B$690),0))</f>
        <v>0</v>
      </c>
      <c r="K605" s="37" t="b">
        <f>IF(MENU!$C$10=2024,IF(G605="OK",SUM(B605:$B$690),0))</f>
        <v>0</v>
      </c>
      <c r="L605" s="37" t="b">
        <f>IF(MENU!$C$10=2023,IF(G605="OK",SUM(B605:$B$690),0))</f>
        <v>0</v>
      </c>
      <c r="M605" s="37" t="b">
        <f>IF(MENU!$C$10=2022,IF(G605="OK",SUM(B605:$B$685),0))</f>
        <v>0</v>
      </c>
      <c r="N605" s="37" t="b">
        <f>IF(MENU!$C$10=2021,IF(G605="OK",SUM(B605:$B$673),0))</f>
        <v>0</v>
      </c>
      <c r="O605" s="37" t="b">
        <f>IF(MENU!$C$10=2020,IF(G605="OK",SUM(B605:$B$661,$B$680:$B$690),0))</f>
        <v>0</v>
      </c>
      <c r="P605" s="37" t="b">
        <f>IF(MENU!$C$10=2019,IF(G605="OK",SUM(B605:$B$649,$B$668:$B$690),0))</f>
        <v>0</v>
      </c>
      <c r="Q605">
        <f>IF(MENU!$C$10=2018,IF(G605="OK",SUM(B605:$B$637,$B$656:$B$690),0))</f>
        <v>0</v>
      </c>
      <c r="S605" t="e">
        <f>IF(AND(#REF!='Juros '!E605,#REF!='Juros '!F605),"OK","NÃO OK")</f>
        <v>#REF!</v>
      </c>
      <c r="T605" s="37" t="e">
        <f>IF(#REF!=2020,IF(S605="OK",SUM(B605:$B$661,$B$680:$B$690),0))</f>
        <v>#REF!</v>
      </c>
      <c r="V605" t="e">
        <f>IF(AND(#REF!='Juros '!E605,#REF!='Juros '!F605),"OK","NÃO OK")</f>
        <v>#REF!</v>
      </c>
      <c r="W605" s="37" t="e">
        <f>IF(#REF!=2020,IF(V605="OK",SUM($B605:B$661,$B$680:$B$690),0))</f>
        <v>#REF!</v>
      </c>
      <c r="Y605" t="e">
        <f>IF(AND(#REF!='Juros '!E605,#REF!='Juros '!F605),"OK","NÃO OK")</f>
        <v>#REF!</v>
      </c>
      <c r="Z605" s="37" t="e">
        <f>IF(#REF!=2020,IF(Y605="OK",SUM($B605:B$661,$B$680:$B$690),0))</f>
        <v>#REF!</v>
      </c>
    </row>
    <row r="606" spans="1:26">
      <c r="A606" s="31">
        <v>41944</v>
      </c>
      <c r="B606" s="32">
        <v>5.0000000000000001E-3</v>
      </c>
      <c r="C606">
        <f t="shared" si="36"/>
        <v>11</v>
      </c>
      <c r="D606">
        <f t="shared" si="37"/>
        <v>11</v>
      </c>
      <c r="E606" t="str">
        <f t="shared" si="38"/>
        <v>Novembro</v>
      </c>
      <c r="F606">
        <f t="shared" si="39"/>
        <v>2014</v>
      </c>
      <c r="G606" t="str">
        <f>IF(AND(MENU!$AD$18='Juros '!E606,MENU!$AE$19='Juros '!F606),"OK","NÃO OK")</f>
        <v>NÃO OK</v>
      </c>
      <c r="H606" s="37" t="b">
        <f>IF(MENU!$C$10=2027,IF(G606="OK",SUM(B606:$B$690),0))</f>
        <v>0</v>
      </c>
      <c r="I606" s="37" t="b">
        <f>IF(MENU!$C$10=2026,IF(G606="OK",SUM(B606:$B$690),0))</f>
        <v>0</v>
      </c>
      <c r="J606" s="37" t="b">
        <f>IF(MENU!$C$10=2025,IF(G606="OK",SUM(B606:$B$690),0))</f>
        <v>0</v>
      </c>
      <c r="K606" s="37" t="b">
        <f>IF(MENU!$C$10=2024,IF(G606="OK",SUM(B606:$B$690),0))</f>
        <v>0</v>
      </c>
      <c r="L606" s="37" t="b">
        <f>IF(MENU!$C$10=2023,IF(G606="OK",SUM(B606:$B$690),0))</f>
        <v>0</v>
      </c>
      <c r="M606" s="37" t="b">
        <f>IF(MENU!$C$10=2022,IF(G606="OK",SUM(B606:$B$685),0))</f>
        <v>0</v>
      </c>
      <c r="N606" s="37" t="b">
        <f>IF(MENU!$C$10=2021,IF(G606="OK",SUM(B606:$B$673),0))</f>
        <v>0</v>
      </c>
      <c r="O606" s="37" t="b">
        <f>IF(MENU!$C$10=2020,IF(G606="OK",SUM(B606:$B$661,$B$680:$B$690),0))</f>
        <v>0</v>
      </c>
      <c r="P606" s="37" t="b">
        <f>IF(MENU!$C$10=2019,IF(G606="OK",SUM(B606:$B$649,$B$668:$B$690),0))</f>
        <v>0</v>
      </c>
      <c r="Q606">
        <f>IF(MENU!$C$10=2018,IF(G606="OK",SUM(B606:$B$637,$B$656:$B$690),0))</f>
        <v>0</v>
      </c>
      <c r="S606" t="e">
        <f>IF(AND(#REF!='Juros '!E606,#REF!='Juros '!F606),"OK","NÃO OK")</f>
        <v>#REF!</v>
      </c>
      <c r="T606" s="37" t="e">
        <f>IF(#REF!=2020,IF(S606="OK",SUM(B606:$B$661,$B$680:$B$690),0))</f>
        <v>#REF!</v>
      </c>
      <c r="V606" t="e">
        <f>IF(AND(#REF!='Juros '!E606,#REF!='Juros '!F606),"OK","NÃO OK")</f>
        <v>#REF!</v>
      </c>
      <c r="W606" s="37" t="e">
        <f>IF(#REF!=2020,IF(V606="OK",SUM($B606:B$661,$B$680:$B$690),0))</f>
        <v>#REF!</v>
      </c>
      <c r="Y606" t="e">
        <f>IF(AND(#REF!='Juros '!E606,#REF!='Juros '!F606),"OK","NÃO OK")</f>
        <v>#REF!</v>
      </c>
      <c r="Z606" s="37" t="e">
        <f>IF(#REF!=2020,IF(Y606="OK",SUM($B606:B$661,$B$680:$B$690),0))</f>
        <v>#REF!</v>
      </c>
    </row>
    <row r="607" spans="1:26">
      <c r="A607" s="31">
        <v>41974</v>
      </c>
      <c r="B607" s="32">
        <v>5.0000000000000001E-3</v>
      </c>
      <c r="C607">
        <f t="shared" si="36"/>
        <v>12</v>
      </c>
      <c r="D607">
        <f t="shared" si="37"/>
        <v>12</v>
      </c>
      <c r="E607" t="str">
        <f t="shared" si="38"/>
        <v>Dezembro</v>
      </c>
      <c r="F607">
        <f t="shared" si="39"/>
        <v>2014</v>
      </c>
      <c r="G607" t="str">
        <f>IF(AND(MENU!$AD$18='Juros '!E607,MENU!$AE$19='Juros '!F607),"OK","NÃO OK")</f>
        <v>NÃO OK</v>
      </c>
      <c r="H607" s="37" t="b">
        <f>IF(MENU!$C$10=2027,IF(G607="OK",SUM(B607:$B$690),0))</f>
        <v>0</v>
      </c>
      <c r="I607" s="37" t="b">
        <f>IF(MENU!$C$10=2026,IF(G607="OK",SUM(B607:$B$690),0))</f>
        <v>0</v>
      </c>
      <c r="J607" s="37" t="b">
        <f>IF(MENU!$C$10=2025,IF(G607="OK",SUM(B607:$B$690),0))</f>
        <v>0</v>
      </c>
      <c r="K607" s="37" t="b">
        <f>IF(MENU!$C$10=2024,IF(G607="OK",SUM(B607:$B$690),0))</f>
        <v>0</v>
      </c>
      <c r="L607" s="37" t="b">
        <f>IF(MENU!$C$10=2023,IF(G607="OK",SUM(B607:$B$690),0))</f>
        <v>0</v>
      </c>
      <c r="M607" s="37" t="b">
        <f>IF(MENU!$C$10=2022,IF(G607="OK",SUM(B607:$B$685),0))</f>
        <v>0</v>
      </c>
      <c r="N607" s="37" t="b">
        <f>IF(MENU!$C$10=2021,IF(G607="OK",SUM(B607:$B$673),0))</f>
        <v>0</v>
      </c>
      <c r="O607" s="37" t="b">
        <f>IF(MENU!$C$10=2020,IF(G607="OK",SUM(B607:$B$661,$B$680:$B$690),0))</f>
        <v>0</v>
      </c>
      <c r="P607" s="37" t="b">
        <f>IF(MENU!$C$10=2019,IF(G607="OK",SUM(B607:$B$649,$B$668:$B$690),0))</f>
        <v>0</v>
      </c>
      <c r="Q607">
        <f>IF(MENU!$C$10=2018,IF(G607="OK",SUM(B607:$B$637,$B$656:$B$690),0))</f>
        <v>0</v>
      </c>
      <c r="S607" t="e">
        <f>IF(AND(#REF!='Juros '!E607,#REF!='Juros '!F607),"OK","NÃO OK")</f>
        <v>#REF!</v>
      </c>
      <c r="T607" s="37" t="e">
        <f>IF(#REF!=2020,IF(S607="OK",SUM(B607:$B$661,$B$680:$B$690),0))</f>
        <v>#REF!</v>
      </c>
      <c r="V607" t="e">
        <f>IF(AND(#REF!='Juros '!E607,#REF!='Juros '!F607),"OK","NÃO OK")</f>
        <v>#REF!</v>
      </c>
      <c r="W607" s="37" t="e">
        <f>IF(#REF!=2020,IF(V607="OK",SUM($B607:B$661,$B$680:$B$690),0))</f>
        <v>#REF!</v>
      </c>
      <c r="Y607" t="e">
        <f>IF(AND(#REF!='Juros '!E607,#REF!='Juros '!F607),"OK","NÃO OK")</f>
        <v>#REF!</v>
      </c>
      <c r="Z607" s="37" t="e">
        <f>IF(#REF!=2020,IF(Y607="OK",SUM($B607:B$661,$B$680:$B$690),0))</f>
        <v>#REF!</v>
      </c>
    </row>
    <row r="608" spans="1:26">
      <c r="A608" s="31">
        <v>42005</v>
      </c>
      <c r="B608" s="32">
        <v>5.0000000000000001E-3</v>
      </c>
      <c r="C608">
        <f t="shared" si="36"/>
        <v>1</v>
      </c>
      <c r="D608">
        <f t="shared" si="37"/>
        <v>1</v>
      </c>
      <c r="E608" t="str">
        <f t="shared" si="38"/>
        <v>Janeiro</v>
      </c>
      <c r="F608">
        <f t="shared" si="39"/>
        <v>2015</v>
      </c>
      <c r="G608" t="str">
        <f>IF(AND(MENU!$AD$18='Juros '!E608,MENU!$AE$19='Juros '!F608),"OK","NÃO OK")</f>
        <v>NÃO OK</v>
      </c>
      <c r="H608" s="37" t="b">
        <f>IF(MENU!$C$10=2027,IF(G608="OK",SUM(B608:$B$690),0))</f>
        <v>0</v>
      </c>
      <c r="I608" s="37" t="b">
        <f>IF(MENU!$C$10=2026,IF(G608="OK",SUM(B608:$B$690),0))</f>
        <v>0</v>
      </c>
      <c r="J608" s="37" t="b">
        <f>IF(MENU!$C$10=2025,IF(G608="OK",SUM(B608:$B$690),0))</f>
        <v>0</v>
      </c>
      <c r="K608" s="37" t="b">
        <f>IF(MENU!$C$10=2024,IF(G608="OK",SUM(B608:$B$690),0))</f>
        <v>0</v>
      </c>
      <c r="L608" s="37" t="b">
        <f>IF(MENU!$C$10=2023,IF(G608="OK",SUM(B608:$B$690),0))</f>
        <v>0</v>
      </c>
      <c r="M608" s="37" t="b">
        <f>IF(MENU!$C$10=2022,IF(G608="OK",SUM(B608:$B$685),0))</f>
        <v>0</v>
      </c>
      <c r="N608" s="37" t="b">
        <f>IF(MENU!$C$10=2021,IF(G608="OK",SUM(B608:$B$673),0))</f>
        <v>0</v>
      </c>
      <c r="O608" s="37" t="b">
        <f>IF(MENU!$C$10=2020,IF(G608="OK",SUM(B608:$B$661,$B$680:$B$690),0))</f>
        <v>0</v>
      </c>
      <c r="P608" s="37" t="b">
        <f>IF(MENU!$C$10=2019,IF(G608="OK",SUM(B608:$B$649,$B$668:$B$690),0))</f>
        <v>0</v>
      </c>
      <c r="Q608">
        <f>IF(MENU!$C$10=2018,IF(G608="OK",SUM(B608:$B$637,$B$656:$B$690),0))</f>
        <v>0</v>
      </c>
      <c r="S608" t="e">
        <f>IF(AND(#REF!='Juros '!E608,#REF!='Juros '!F608),"OK","NÃO OK")</f>
        <v>#REF!</v>
      </c>
      <c r="T608" s="37" t="e">
        <f>IF(#REF!=2020,IF(S608="OK",SUM(B608:$B$661,$B$680:$B$690),0))</f>
        <v>#REF!</v>
      </c>
      <c r="V608" t="e">
        <f>IF(AND(#REF!='Juros '!E608,#REF!='Juros '!F608),"OK","NÃO OK")</f>
        <v>#REF!</v>
      </c>
      <c r="W608" s="37" t="e">
        <f>IF(#REF!=2020,IF(V608="OK",SUM($B608:B$661,$B$680:$B$690),0))</f>
        <v>#REF!</v>
      </c>
      <c r="Y608" t="e">
        <f>IF(AND(#REF!='Juros '!E608,#REF!='Juros '!F608),"OK","NÃO OK")</f>
        <v>#REF!</v>
      </c>
      <c r="Z608" s="37" t="e">
        <f>IF(#REF!=2020,IF(Y608="OK",SUM($B608:B$661,$B$680:$B$690),0))</f>
        <v>#REF!</v>
      </c>
    </row>
    <row r="609" spans="1:26">
      <c r="A609" s="31">
        <v>42036</v>
      </c>
      <c r="B609" s="32">
        <v>5.0000000000000001E-3</v>
      </c>
      <c r="C609">
        <f t="shared" si="36"/>
        <v>2</v>
      </c>
      <c r="D609">
        <f t="shared" si="37"/>
        <v>2</v>
      </c>
      <c r="E609" t="str">
        <f t="shared" si="38"/>
        <v>Fevereiro</v>
      </c>
      <c r="F609">
        <f t="shared" si="39"/>
        <v>2015</v>
      </c>
      <c r="G609" t="str">
        <f>IF(AND(MENU!$AD$18='Juros '!E609,MENU!$AE$19='Juros '!F609),"OK","NÃO OK")</f>
        <v>NÃO OK</v>
      </c>
      <c r="H609" s="37" t="b">
        <f>IF(MENU!$C$10=2027,IF(G609="OK",SUM(B609:$B$690),0))</f>
        <v>0</v>
      </c>
      <c r="I609" s="37" t="b">
        <f>IF(MENU!$C$10=2026,IF(G609="OK",SUM(B609:$B$690),0))</f>
        <v>0</v>
      </c>
      <c r="J609" s="37" t="b">
        <f>IF(MENU!$C$10=2025,IF(G609="OK",SUM(B609:$B$690),0))</f>
        <v>0</v>
      </c>
      <c r="K609" s="37" t="b">
        <f>IF(MENU!$C$10=2024,IF(G609="OK",SUM(B609:$B$690),0))</f>
        <v>0</v>
      </c>
      <c r="L609" s="37" t="b">
        <f>IF(MENU!$C$10=2023,IF(G609="OK",SUM(B609:$B$690),0))</f>
        <v>0</v>
      </c>
      <c r="M609" s="37" t="b">
        <f>IF(MENU!$C$10=2022,IF(G609="OK",SUM(B609:$B$685),0))</f>
        <v>0</v>
      </c>
      <c r="N609" s="37" t="b">
        <f>IF(MENU!$C$10=2021,IF(G609="OK",SUM(B609:$B$673),0))</f>
        <v>0</v>
      </c>
      <c r="O609" s="37" t="b">
        <f>IF(MENU!$C$10=2020,IF(G609="OK",SUM(B609:$B$661,$B$680:$B$690),0))</f>
        <v>0</v>
      </c>
      <c r="P609" s="37" t="b">
        <f>IF(MENU!$C$10=2019,IF(G609="OK",SUM(B609:$B$649,$B$668:$B$690),0))</f>
        <v>0</v>
      </c>
      <c r="Q609">
        <f>IF(MENU!$C$10=2018,IF(G609="OK",SUM(B609:$B$637,$B$656:$B$690),0))</f>
        <v>0</v>
      </c>
      <c r="S609" t="e">
        <f>IF(AND(#REF!='Juros '!E609,#REF!='Juros '!F609),"OK","NÃO OK")</f>
        <v>#REF!</v>
      </c>
      <c r="T609" s="37" t="e">
        <f>IF(#REF!=2020,IF(S609="OK",SUM(B609:$B$661,$B$680:$B$690),0))</f>
        <v>#REF!</v>
      </c>
      <c r="V609" t="e">
        <f>IF(AND(#REF!='Juros '!E609,#REF!='Juros '!F609),"OK","NÃO OK")</f>
        <v>#REF!</v>
      </c>
      <c r="W609" s="37" t="e">
        <f>IF(#REF!=2020,IF(V609="OK",SUM($B609:B$661,$B$680:$B$690),0))</f>
        <v>#REF!</v>
      </c>
      <c r="Y609" t="e">
        <f>IF(AND(#REF!='Juros '!E609,#REF!='Juros '!F609),"OK","NÃO OK")</f>
        <v>#REF!</v>
      </c>
      <c r="Z609" s="37" t="e">
        <f>IF(#REF!=2020,IF(Y609="OK",SUM($B609:B$661,$B$680:$B$690),0))</f>
        <v>#REF!</v>
      </c>
    </row>
    <row r="610" spans="1:26">
      <c r="A610" s="31">
        <v>42064</v>
      </c>
      <c r="B610" s="32">
        <v>5.0000000000000001E-3</v>
      </c>
      <c r="C610">
        <f t="shared" si="36"/>
        <v>3</v>
      </c>
      <c r="D610">
        <f t="shared" si="37"/>
        <v>3</v>
      </c>
      <c r="E610" t="str">
        <f t="shared" si="38"/>
        <v>Março</v>
      </c>
      <c r="F610">
        <f t="shared" si="39"/>
        <v>2015</v>
      </c>
      <c r="G610" t="str">
        <f>IF(AND(MENU!$AD$18='Juros '!E610,MENU!$AE$19='Juros '!F610),"OK","NÃO OK")</f>
        <v>NÃO OK</v>
      </c>
      <c r="H610" s="37" t="b">
        <f>IF(MENU!$C$10=2027,IF(G610="OK",SUM(B610:$B$690),0))</f>
        <v>0</v>
      </c>
      <c r="I610" s="37" t="b">
        <f>IF(MENU!$C$10=2026,IF(G610="OK",SUM(B610:$B$690),0))</f>
        <v>0</v>
      </c>
      <c r="J610" s="37" t="b">
        <f>IF(MENU!$C$10=2025,IF(G610="OK",SUM(B610:$B$690),0))</f>
        <v>0</v>
      </c>
      <c r="K610" s="37" t="b">
        <f>IF(MENU!$C$10=2024,IF(G610="OK",SUM(B610:$B$690),0))</f>
        <v>0</v>
      </c>
      <c r="L610" s="37" t="b">
        <f>IF(MENU!$C$10=2023,IF(G610="OK",SUM(B610:$B$690),0))</f>
        <v>0</v>
      </c>
      <c r="M610" s="37" t="b">
        <f>IF(MENU!$C$10=2022,IF(G610="OK",SUM(B610:$B$685),0))</f>
        <v>0</v>
      </c>
      <c r="N610" s="37" t="b">
        <f>IF(MENU!$C$10=2021,IF(G610="OK",SUM(B610:$B$673),0))</f>
        <v>0</v>
      </c>
      <c r="O610" s="37" t="b">
        <f>IF(MENU!$C$10=2020,IF(G610="OK",SUM(B610:$B$661,$B$680:$B$690),0))</f>
        <v>0</v>
      </c>
      <c r="P610" s="37" t="b">
        <f>IF(MENU!$C$10=2019,IF(G610="OK",SUM(B610:$B$649,$B$668:$B$690),0))</f>
        <v>0</v>
      </c>
      <c r="Q610">
        <f>IF(MENU!$C$10=2018,IF(G610="OK",SUM(B610:$B$637,$B$656:$B$690),0))</f>
        <v>0</v>
      </c>
      <c r="S610" t="e">
        <f>IF(AND(#REF!='Juros '!E610,#REF!='Juros '!F610),"OK","NÃO OK")</f>
        <v>#REF!</v>
      </c>
      <c r="T610" s="37" t="e">
        <f>IF(#REF!=2020,IF(S610="OK",SUM(B610:$B$661,$B$680:$B$690),0))</f>
        <v>#REF!</v>
      </c>
      <c r="V610" t="e">
        <f>IF(AND(#REF!='Juros '!E610,#REF!='Juros '!F610),"OK","NÃO OK")</f>
        <v>#REF!</v>
      </c>
      <c r="W610" s="37" t="e">
        <f>IF(#REF!=2020,IF(V610="OK",SUM($B610:B$661,$B$680:$B$690),0))</f>
        <v>#REF!</v>
      </c>
      <c r="Y610" t="e">
        <f>IF(AND(#REF!='Juros '!E610,#REF!='Juros '!F610),"OK","NÃO OK")</f>
        <v>#REF!</v>
      </c>
      <c r="Z610" s="37" t="e">
        <f>IF(#REF!=2020,IF(Y610="OK",SUM($B610:B$661,$B$680:$B$690),0))</f>
        <v>#REF!</v>
      </c>
    </row>
    <row r="611" spans="1:26">
      <c r="A611" s="31">
        <v>42095</v>
      </c>
      <c r="B611" s="32">
        <v>5.0000000000000001E-3</v>
      </c>
      <c r="C611">
        <f t="shared" si="36"/>
        <v>4</v>
      </c>
      <c r="D611">
        <f t="shared" si="37"/>
        <v>4</v>
      </c>
      <c r="E611" t="str">
        <f t="shared" si="38"/>
        <v>Abril</v>
      </c>
      <c r="F611">
        <f t="shared" si="39"/>
        <v>2015</v>
      </c>
      <c r="G611" t="str">
        <f>IF(AND(MENU!$AD$18='Juros '!E611,MENU!$AE$19='Juros '!F611),"OK","NÃO OK")</f>
        <v>NÃO OK</v>
      </c>
      <c r="H611" s="37" t="b">
        <f>IF(MENU!$C$10=2027,IF(G611="OK",SUM(B611:$B$690),0))</f>
        <v>0</v>
      </c>
      <c r="I611" s="37" t="b">
        <f>IF(MENU!$C$10=2026,IF(G611="OK",SUM(B611:$B$690),0))</f>
        <v>0</v>
      </c>
      <c r="J611" s="37" t="b">
        <f>IF(MENU!$C$10=2025,IF(G611="OK",SUM(B611:$B$690),0))</f>
        <v>0</v>
      </c>
      <c r="K611" s="37" t="b">
        <f>IF(MENU!$C$10=2024,IF(G611="OK",SUM(B611:$B$690),0))</f>
        <v>0</v>
      </c>
      <c r="L611" s="37" t="b">
        <f>IF(MENU!$C$10=2023,IF(G611="OK",SUM(B611:$B$690),0))</f>
        <v>0</v>
      </c>
      <c r="M611" s="37" t="b">
        <f>IF(MENU!$C$10=2022,IF(G611="OK",SUM(B611:$B$685),0))</f>
        <v>0</v>
      </c>
      <c r="N611" s="37" t="b">
        <f>IF(MENU!$C$10=2021,IF(G611="OK",SUM(B611:$B$673),0))</f>
        <v>0</v>
      </c>
      <c r="O611" s="37" t="b">
        <f>IF(MENU!$C$10=2020,IF(G611="OK",SUM(B611:$B$661,$B$680:$B$690),0))</f>
        <v>0</v>
      </c>
      <c r="P611" s="37" t="b">
        <f>IF(MENU!$C$10=2019,IF(G611="OK",SUM(B611:$B$649,$B$668:$B$690),0))</f>
        <v>0</v>
      </c>
      <c r="Q611">
        <f>IF(MENU!$C$10=2018,IF(G611="OK",SUM(B611:$B$637,$B$656:$B$690),0))</f>
        <v>0</v>
      </c>
      <c r="S611" t="e">
        <f>IF(AND(#REF!='Juros '!E611,#REF!='Juros '!F611),"OK","NÃO OK")</f>
        <v>#REF!</v>
      </c>
      <c r="T611" s="37" t="e">
        <f>IF(#REF!=2020,IF(S611="OK",SUM(B611:$B$661,$B$680:$B$690),0))</f>
        <v>#REF!</v>
      </c>
      <c r="V611" t="e">
        <f>IF(AND(#REF!='Juros '!E611,#REF!='Juros '!F611),"OK","NÃO OK")</f>
        <v>#REF!</v>
      </c>
      <c r="W611" s="37" t="e">
        <f>IF(#REF!=2020,IF(V611="OK",SUM($B611:B$661,$B$680:$B$690),0))</f>
        <v>#REF!</v>
      </c>
      <c r="Y611" t="e">
        <f>IF(AND(#REF!='Juros '!E611,#REF!='Juros '!F611),"OK","NÃO OK")</f>
        <v>#REF!</v>
      </c>
      <c r="Z611" s="37" t="e">
        <f>IF(#REF!=2020,IF(Y611="OK",SUM($B611:B$661,$B$680:$B$690),0))</f>
        <v>#REF!</v>
      </c>
    </row>
    <row r="612" spans="1:26">
      <c r="A612" s="31">
        <v>42125</v>
      </c>
      <c r="B612" s="32">
        <v>5.0000000000000001E-3</v>
      </c>
      <c r="C612">
        <f t="shared" si="36"/>
        <v>5</v>
      </c>
      <c r="D612">
        <f t="shared" si="37"/>
        <v>5</v>
      </c>
      <c r="E612" t="str">
        <f t="shared" si="38"/>
        <v>Maio</v>
      </c>
      <c r="F612">
        <f t="shared" si="39"/>
        <v>2015</v>
      </c>
      <c r="G612" t="str">
        <f>IF(AND(MENU!$AD$18='Juros '!E612,MENU!$AE$19='Juros '!F612),"OK","NÃO OK")</f>
        <v>NÃO OK</v>
      </c>
      <c r="H612" s="37" t="b">
        <f>IF(MENU!$C$10=2027,IF(G612="OK",SUM(B612:$B$690),0))</f>
        <v>0</v>
      </c>
      <c r="I612" s="37" t="b">
        <f>IF(MENU!$C$10=2026,IF(G612="OK",SUM(B612:$B$690),0))</f>
        <v>0</v>
      </c>
      <c r="J612" s="37" t="b">
        <f>IF(MENU!$C$10=2025,IF(G612="OK",SUM(B612:$B$690),0))</f>
        <v>0</v>
      </c>
      <c r="K612" s="37" t="b">
        <f>IF(MENU!$C$10=2024,IF(G612="OK",SUM(B612:$B$690),0))</f>
        <v>0</v>
      </c>
      <c r="L612" s="37" t="b">
        <f>IF(MENU!$C$10=2023,IF(G612="OK",SUM(B612:$B$690),0))</f>
        <v>0</v>
      </c>
      <c r="M612" s="37" t="b">
        <f>IF(MENU!$C$10=2022,IF(G612="OK",SUM(B612:$B$685),0))</f>
        <v>0</v>
      </c>
      <c r="N612" s="37" t="b">
        <f>IF(MENU!$C$10=2021,IF(G612="OK",SUM(B612:$B$673),0))</f>
        <v>0</v>
      </c>
      <c r="O612" s="37" t="b">
        <f>IF(MENU!$C$10=2020,IF(G612="OK",SUM(B612:$B$661,$B$680:$B$690),0))</f>
        <v>0</v>
      </c>
      <c r="P612" s="37" t="b">
        <f>IF(MENU!$C$10=2019,IF(G612="OK",SUM(B612:$B$649,$B$668:$B$690),0))</f>
        <v>0</v>
      </c>
      <c r="Q612">
        <f>IF(MENU!$C$10=2018,IF(G612="OK",SUM(B612:$B$637,$B$656:$B$690),0))</f>
        <v>0</v>
      </c>
      <c r="S612" t="e">
        <f>IF(AND(#REF!='Juros '!E612,#REF!='Juros '!F612),"OK","NÃO OK")</f>
        <v>#REF!</v>
      </c>
      <c r="T612" s="37" t="e">
        <f>IF(#REF!=2020,IF(S612="OK",SUM(B612:$B$661,$B$680:$B$690),0))</f>
        <v>#REF!</v>
      </c>
      <c r="V612" t="e">
        <f>IF(AND(#REF!='Juros '!E612,#REF!='Juros '!F612),"OK","NÃO OK")</f>
        <v>#REF!</v>
      </c>
      <c r="W612" s="37" t="e">
        <f>IF(#REF!=2020,IF(V612="OK",SUM($B612:B$661,$B$680:$B$690),0))</f>
        <v>#REF!</v>
      </c>
      <c r="Y612" t="e">
        <f>IF(AND(#REF!='Juros '!E612,#REF!='Juros '!F612),"OK","NÃO OK")</f>
        <v>#REF!</v>
      </c>
      <c r="Z612" s="37" t="e">
        <f>IF(#REF!=2020,IF(Y612="OK",SUM($B612:B$661,$B$680:$B$690),0))</f>
        <v>#REF!</v>
      </c>
    </row>
    <row r="613" spans="1:26">
      <c r="A613" s="31">
        <v>42156</v>
      </c>
      <c r="B613" s="32">
        <v>5.0000000000000001E-3</v>
      </c>
      <c r="C613">
        <f t="shared" si="36"/>
        <v>6</v>
      </c>
      <c r="D613">
        <f t="shared" si="37"/>
        <v>6</v>
      </c>
      <c r="E613" t="str">
        <f t="shared" si="38"/>
        <v>Junho</v>
      </c>
      <c r="F613">
        <f t="shared" si="39"/>
        <v>2015</v>
      </c>
      <c r="G613" t="str">
        <f>IF(AND(MENU!$AD$18='Juros '!E613,MENU!$AE$19='Juros '!F613),"OK","NÃO OK")</f>
        <v>NÃO OK</v>
      </c>
      <c r="H613" s="37" t="b">
        <f>IF(MENU!$C$10=2027,IF(G613="OK",SUM(B613:$B$690),0))</f>
        <v>0</v>
      </c>
      <c r="I613" s="37" t="b">
        <f>IF(MENU!$C$10=2026,IF(G613="OK",SUM(B613:$B$690),0))</f>
        <v>0</v>
      </c>
      <c r="J613" s="37" t="b">
        <f>IF(MENU!$C$10=2025,IF(G613="OK",SUM(B613:$B$690),0))</f>
        <v>0</v>
      </c>
      <c r="K613" s="37" t="b">
        <f>IF(MENU!$C$10=2024,IF(G613="OK",SUM(B613:$B$690),0))</f>
        <v>0</v>
      </c>
      <c r="L613" s="37" t="b">
        <f>IF(MENU!$C$10=2023,IF(G613="OK",SUM(B613:$B$690),0))</f>
        <v>0</v>
      </c>
      <c r="M613" s="37" t="b">
        <f>IF(MENU!$C$10=2022,IF(G613="OK",SUM(B613:$B$685),0))</f>
        <v>0</v>
      </c>
      <c r="N613" s="37" t="b">
        <f>IF(MENU!$C$10=2021,IF(G613="OK",SUM(B613:$B$673),0))</f>
        <v>0</v>
      </c>
      <c r="O613" s="37" t="b">
        <f>IF(MENU!$C$10=2020,IF(G613="OK",SUM(B613:$B$661,$B$680:$B$690),0))</f>
        <v>0</v>
      </c>
      <c r="P613" s="37" t="b">
        <f>IF(MENU!$C$10=2019,IF(G613="OK",SUM(B613:$B$649,$B$668:$B$690),0))</f>
        <v>0</v>
      </c>
      <c r="Q613">
        <f>IF(MENU!$C$10=2018,IF(G613="OK",SUM(B613:$B$637,$B$656:$B$690),0))</f>
        <v>0</v>
      </c>
      <c r="S613" t="e">
        <f>IF(AND(#REF!='Juros '!E613,#REF!='Juros '!F613),"OK","NÃO OK")</f>
        <v>#REF!</v>
      </c>
      <c r="T613" s="37" t="e">
        <f>IF(#REF!=2020,IF(S613="OK",SUM(B613:$B$661,$B$680:$B$690),0))</f>
        <v>#REF!</v>
      </c>
      <c r="V613" t="e">
        <f>IF(AND(#REF!='Juros '!E613,#REF!='Juros '!F613),"OK","NÃO OK")</f>
        <v>#REF!</v>
      </c>
      <c r="W613" s="37" t="e">
        <f>IF(#REF!=2020,IF(V613="OK",SUM($B613:B$661,$B$680:$B$690),0))</f>
        <v>#REF!</v>
      </c>
      <c r="Y613" t="e">
        <f>IF(AND(#REF!='Juros '!E613,#REF!='Juros '!F613),"OK","NÃO OK")</f>
        <v>#REF!</v>
      </c>
      <c r="Z613" s="37" t="e">
        <f>IF(#REF!=2020,IF(Y613="OK",SUM($B613:B$661,$B$680:$B$690),0))</f>
        <v>#REF!</v>
      </c>
    </row>
    <row r="614" spans="1:26">
      <c r="A614" s="31">
        <v>42186</v>
      </c>
      <c r="B614" s="32">
        <v>5.0000000000000001E-3</v>
      </c>
      <c r="C614">
        <f t="shared" si="36"/>
        <v>7</v>
      </c>
      <c r="D614">
        <f t="shared" si="37"/>
        <v>7</v>
      </c>
      <c r="E614" t="str">
        <f t="shared" si="38"/>
        <v>Julho</v>
      </c>
      <c r="F614">
        <f t="shared" si="39"/>
        <v>2015</v>
      </c>
      <c r="G614" t="str">
        <f>IF(AND(MENU!$AD$18='Juros '!E614,MENU!$AE$19='Juros '!F614),"OK","NÃO OK")</f>
        <v>NÃO OK</v>
      </c>
      <c r="H614" s="37" t="b">
        <f>IF(MENU!$C$10=2027,IF(G614="OK",SUM(B614:$B$690),0))</f>
        <v>0</v>
      </c>
      <c r="I614" s="37" t="b">
        <f>IF(MENU!$C$10=2026,IF(G614="OK",SUM(B614:$B$690),0))</f>
        <v>0</v>
      </c>
      <c r="J614" s="37" t="b">
        <f>IF(MENU!$C$10=2025,IF(G614="OK",SUM(B614:$B$690),0))</f>
        <v>0</v>
      </c>
      <c r="K614" s="37" t="b">
        <f>IF(MENU!$C$10=2024,IF(G614="OK",SUM(B614:$B$690),0))</f>
        <v>0</v>
      </c>
      <c r="L614" s="37" t="b">
        <f>IF(MENU!$C$10=2023,IF(G614="OK",SUM(B614:$B$690),0))</f>
        <v>0</v>
      </c>
      <c r="M614" s="37" t="b">
        <f>IF(MENU!$C$10=2022,IF(G614="OK",SUM(B614:$B$685),0))</f>
        <v>0</v>
      </c>
      <c r="N614" s="37" t="b">
        <f>IF(MENU!$C$10=2021,IF(G614="OK",SUM(B614:$B$673),0))</f>
        <v>0</v>
      </c>
      <c r="O614" s="37" t="b">
        <f>IF(MENU!$C$10=2020,IF(G614="OK",SUM(B614:$B$661,$B$680:$B$690),0))</f>
        <v>0</v>
      </c>
      <c r="P614" s="37" t="b">
        <f>IF(MENU!$C$10=2019,IF(G614="OK",SUM(B614:$B$649,$B$668:$B$690),0))</f>
        <v>0</v>
      </c>
      <c r="Q614">
        <f>IF(MENU!$C$10=2018,IF(G614="OK",SUM(B614:$B$637,$B$656:$B$690),0))</f>
        <v>0</v>
      </c>
      <c r="S614" t="e">
        <f>IF(AND(#REF!='Juros '!E614,#REF!='Juros '!F614),"OK","NÃO OK")</f>
        <v>#REF!</v>
      </c>
      <c r="T614" s="37" t="e">
        <f>IF(#REF!=2020,IF(S614="OK",SUM(B614:$B$661,$B$680:$B$690),0))</f>
        <v>#REF!</v>
      </c>
      <c r="V614" t="e">
        <f>IF(AND(#REF!='Juros '!E614,#REF!='Juros '!F614),"OK","NÃO OK")</f>
        <v>#REF!</v>
      </c>
      <c r="W614" s="37" t="e">
        <f>IF(#REF!=2020,IF(V614="OK",SUM($B614:B$661,$B$680:$B$690),0))</f>
        <v>#REF!</v>
      </c>
      <c r="Y614" t="e">
        <f>IF(AND(#REF!='Juros '!E614,#REF!='Juros '!F614),"OK","NÃO OK")</f>
        <v>#REF!</v>
      </c>
      <c r="Z614" s="37" t="e">
        <f>IF(#REF!=2020,IF(Y614="OK",SUM($B614:B$661,$B$680:$B$690),0))</f>
        <v>#REF!</v>
      </c>
    </row>
    <row r="615" spans="1:26">
      <c r="A615" s="31">
        <v>42217</v>
      </c>
      <c r="B615" s="32">
        <v>5.0000000000000001E-3</v>
      </c>
      <c r="C615">
        <f t="shared" si="36"/>
        <v>8</v>
      </c>
      <c r="D615">
        <f t="shared" si="37"/>
        <v>8</v>
      </c>
      <c r="E615" t="str">
        <f t="shared" si="38"/>
        <v>Agosto</v>
      </c>
      <c r="F615">
        <f t="shared" si="39"/>
        <v>2015</v>
      </c>
      <c r="G615" t="str">
        <f>IF(AND(MENU!$AD$18='Juros '!E615,MENU!$AE$19='Juros '!F615),"OK","NÃO OK")</f>
        <v>NÃO OK</v>
      </c>
      <c r="H615" s="37" t="b">
        <f>IF(MENU!$C$10=2027,IF(G615="OK",SUM(B615:$B$690),0))</f>
        <v>0</v>
      </c>
      <c r="I615" s="37" t="b">
        <f>IF(MENU!$C$10=2026,IF(G615="OK",SUM(B615:$B$690),0))</f>
        <v>0</v>
      </c>
      <c r="J615" s="37" t="b">
        <f>IF(MENU!$C$10=2025,IF(G615="OK",SUM(B615:$B$690),0))</f>
        <v>0</v>
      </c>
      <c r="K615" s="37" t="b">
        <f>IF(MENU!$C$10=2024,IF(G615="OK",SUM(B615:$B$690),0))</f>
        <v>0</v>
      </c>
      <c r="L615" s="37" t="b">
        <f>IF(MENU!$C$10=2023,IF(G615="OK",SUM(B615:$B$690),0))</f>
        <v>0</v>
      </c>
      <c r="M615" s="37" t="b">
        <f>IF(MENU!$C$10=2022,IF(G615="OK",SUM(B615:$B$685),0))</f>
        <v>0</v>
      </c>
      <c r="N615" s="37" t="b">
        <f>IF(MENU!$C$10=2021,IF(G615="OK",SUM(B615:$B$673),0))</f>
        <v>0</v>
      </c>
      <c r="O615" s="37" t="b">
        <f>IF(MENU!$C$10=2020,IF(G615="OK",SUM(B615:$B$661,$B$680:$B$690),0))</f>
        <v>0</v>
      </c>
      <c r="P615" s="37" t="b">
        <f>IF(MENU!$C$10=2019,IF(G615="OK",SUM(B615:$B$649,$B$668:$B$690),0))</f>
        <v>0</v>
      </c>
      <c r="Q615">
        <f>IF(MENU!$C$10=2018,IF(G615="OK",SUM(B615:$B$637,$B$656:$B$690),0))</f>
        <v>0</v>
      </c>
      <c r="S615" t="e">
        <f>IF(AND(#REF!='Juros '!E615,#REF!='Juros '!F615),"OK","NÃO OK")</f>
        <v>#REF!</v>
      </c>
      <c r="T615" s="37" t="e">
        <f>IF(#REF!=2020,IF(S615="OK",SUM(B615:$B$661,$B$680:$B$690),0))</f>
        <v>#REF!</v>
      </c>
      <c r="V615" t="e">
        <f>IF(AND(#REF!='Juros '!E615,#REF!='Juros '!F615),"OK","NÃO OK")</f>
        <v>#REF!</v>
      </c>
      <c r="W615" s="37" t="e">
        <f>IF(#REF!=2020,IF(V615="OK",SUM($B615:B$661,$B$680:$B$690),0))</f>
        <v>#REF!</v>
      </c>
      <c r="Y615" t="e">
        <f>IF(AND(#REF!='Juros '!E615,#REF!='Juros '!F615),"OK","NÃO OK")</f>
        <v>#REF!</v>
      </c>
      <c r="Z615" s="37" t="e">
        <f>IF(#REF!=2020,IF(Y615="OK",SUM($B615:B$661,$B$680:$B$690),0))</f>
        <v>#REF!</v>
      </c>
    </row>
    <row r="616" spans="1:26">
      <c r="A616" s="31">
        <v>42248</v>
      </c>
      <c r="B616" s="32">
        <v>5.0000000000000001E-3</v>
      </c>
      <c r="C616">
        <f t="shared" si="36"/>
        <v>9</v>
      </c>
      <c r="D616">
        <f t="shared" si="37"/>
        <v>9</v>
      </c>
      <c r="E616" t="str">
        <f t="shared" si="38"/>
        <v>Setembro</v>
      </c>
      <c r="F616">
        <f t="shared" si="39"/>
        <v>2015</v>
      </c>
      <c r="G616" t="str">
        <f>IF(AND(MENU!$AD$18='Juros '!E616,MENU!$AE$19='Juros '!F616),"OK","NÃO OK")</f>
        <v>NÃO OK</v>
      </c>
      <c r="H616" s="37" t="b">
        <f>IF(MENU!$C$10=2027,IF(G616="OK",SUM(B616:$B$690),0))</f>
        <v>0</v>
      </c>
      <c r="I616" s="37" t="b">
        <f>IF(MENU!$C$10=2026,IF(G616="OK",SUM(B616:$B$690),0))</f>
        <v>0</v>
      </c>
      <c r="J616" s="37" t="b">
        <f>IF(MENU!$C$10=2025,IF(G616="OK",SUM(B616:$B$690),0))</f>
        <v>0</v>
      </c>
      <c r="K616" s="37" t="b">
        <f>IF(MENU!$C$10=2024,IF(G616="OK",SUM(B616:$B$690),0))</f>
        <v>0</v>
      </c>
      <c r="L616" s="37" t="b">
        <f>IF(MENU!$C$10=2023,IF(G616="OK",SUM(B616:$B$690),0))</f>
        <v>0</v>
      </c>
      <c r="M616" s="37" t="b">
        <f>IF(MENU!$C$10=2022,IF(G616="OK",SUM(B616:$B$685),0))</f>
        <v>0</v>
      </c>
      <c r="N616" s="37" t="b">
        <f>IF(MENU!$C$10=2021,IF(G616="OK",SUM(B616:$B$673),0))</f>
        <v>0</v>
      </c>
      <c r="O616" s="37" t="b">
        <f>IF(MENU!$C$10=2020,IF(G616="OK",SUM(B616:$B$661,$B$680:$B$690),0))</f>
        <v>0</v>
      </c>
      <c r="P616" s="37" t="b">
        <f>IF(MENU!$C$10=2019,IF(G616="OK",SUM(B616:$B$649,$B$668:$B$690),0))</f>
        <v>0</v>
      </c>
      <c r="Q616">
        <f>IF(MENU!$C$10=2018,IF(G616="OK",SUM(B616:$B$637,$B$656:$B$690),0))</f>
        <v>0</v>
      </c>
      <c r="S616" t="e">
        <f>IF(AND(#REF!='Juros '!E616,#REF!='Juros '!F616),"OK","NÃO OK")</f>
        <v>#REF!</v>
      </c>
      <c r="T616" s="37" t="e">
        <f>IF(#REF!=2020,IF(S616="OK",SUM(B616:$B$661,$B$680:$B$690),0))</f>
        <v>#REF!</v>
      </c>
      <c r="V616" t="e">
        <f>IF(AND(#REF!='Juros '!E616,#REF!='Juros '!F616),"OK","NÃO OK")</f>
        <v>#REF!</v>
      </c>
      <c r="W616" s="37" t="e">
        <f>IF(#REF!=2020,IF(V616="OK",SUM($B616:B$661,$B$680:$B$690),0))</f>
        <v>#REF!</v>
      </c>
      <c r="Y616" t="e">
        <f>IF(AND(#REF!='Juros '!E616,#REF!='Juros '!F616),"OK","NÃO OK")</f>
        <v>#REF!</v>
      </c>
      <c r="Z616" s="37" t="e">
        <f>IF(#REF!=2020,IF(Y616="OK",SUM($B616:B$661,$B$680:$B$690),0))</f>
        <v>#REF!</v>
      </c>
    </row>
    <row r="617" spans="1:26">
      <c r="A617" s="31">
        <v>42278</v>
      </c>
      <c r="B617" s="32">
        <v>5.0000000000000001E-3</v>
      </c>
      <c r="C617">
        <f t="shared" si="36"/>
        <v>10</v>
      </c>
      <c r="D617">
        <f t="shared" si="37"/>
        <v>10</v>
      </c>
      <c r="E617" t="str">
        <f t="shared" si="38"/>
        <v>Outubro</v>
      </c>
      <c r="F617">
        <f t="shared" si="39"/>
        <v>2015</v>
      </c>
      <c r="G617" t="str">
        <f>IF(AND(MENU!$AD$18='Juros '!E617,MENU!$AE$19='Juros '!F617),"OK","NÃO OK")</f>
        <v>NÃO OK</v>
      </c>
      <c r="H617" s="37" t="b">
        <f>IF(MENU!$C$10=2027,IF(G617="OK",SUM(B617:$B$690),0))</f>
        <v>0</v>
      </c>
      <c r="I617" s="37" t="b">
        <f>IF(MENU!$C$10=2026,IF(G617="OK",SUM(B617:$B$690),0))</f>
        <v>0</v>
      </c>
      <c r="J617" s="37" t="b">
        <f>IF(MENU!$C$10=2025,IF(G617="OK",SUM(B617:$B$690),0))</f>
        <v>0</v>
      </c>
      <c r="K617" s="37" t="b">
        <f>IF(MENU!$C$10=2024,IF(G617="OK",SUM(B617:$B$690),0))</f>
        <v>0</v>
      </c>
      <c r="L617" s="37" t="b">
        <f>IF(MENU!$C$10=2023,IF(G617="OK",SUM(B617:$B$690),0))</f>
        <v>0</v>
      </c>
      <c r="M617" s="37" t="b">
        <f>IF(MENU!$C$10=2022,IF(G617="OK",SUM(B617:$B$685),0))</f>
        <v>0</v>
      </c>
      <c r="N617" s="37" t="b">
        <f>IF(MENU!$C$10=2021,IF(G617="OK",SUM(B617:$B$673),0))</f>
        <v>0</v>
      </c>
      <c r="O617" s="37" t="b">
        <f>IF(MENU!$C$10=2020,IF(G617="OK",SUM(B617:$B$661,$B$680:$B$690),0))</f>
        <v>0</v>
      </c>
      <c r="P617" s="37" t="b">
        <f>IF(MENU!$C$10=2019,IF(G617="OK",SUM(B617:$B$649,$B$668:$B$690),0))</f>
        <v>0</v>
      </c>
      <c r="Q617">
        <f>IF(MENU!$C$10=2018,IF(G617="OK",SUM(B617:$B$637,$B$656:$B$690),0))</f>
        <v>0</v>
      </c>
      <c r="S617" t="e">
        <f>IF(AND(#REF!='Juros '!E617,#REF!='Juros '!F617),"OK","NÃO OK")</f>
        <v>#REF!</v>
      </c>
      <c r="T617" s="37" t="e">
        <f>IF(#REF!=2020,IF(S617="OK",SUM(B617:$B$661,$B$680:$B$690),0))</f>
        <v>#REF!</v>
      </c>
      <c r="V617" t="e">
        <f>IF(AND(#REF!='Juros '!E617,#REF!='Juros '!F617),"OK","NÃO OK")</f>
        <v>#REF!</v>
      </c>
      <c r="W617" s="37" t="e">
        <f>IF(#REF!=2020,IF(V617="OK",SUM($B617:B$661,$B$680:$B$690),0))</f>
        <v>#REF!</v>
      </c>
      <c r="Y617" t="e">
        <f>IF(AND(#REF!='Juros '!E617,#REF!='Juros '!F617),"OK","NÃO OK")</f>
        <v>#REF!</v>
      </c>
      <c r="Z617" s="37" t="e">
        <f>IF(#REF!=2020,IF(Y617="OK",SUM($B617:B$661,$B$680:$B$690),0))</f>
        <v>#REF!</v>
      </c>
    </row>
    <row r="618" spans="1:26">
      <c r="A618" s="31">
        <v>42309</v>
      </c>
      <c r="B618" s="32">
        <v>5.0000000000000001E-3</v>
      </c>
      <c r="C618">
        <f t="shared" si="36"/>
        <v>11</v>
      </c>
      <c r="D618">
        <f t="shared" si="37"/>
        <v>11</v>
      </c>
      <c r="E618" t="str">
        <f t="shared" si="38"/>
        <v>Novembro</v>
      </c>
      <c r="F618">
        <f t="shared" si="39"/>
        <v>2015</v>
      </c>
      <c r="G618" t="str">
        <f>IF(AND(MENU!$AD$18='Juros '!E618,MENU!$AE$19='Juros '!F618),"OK","NÃO OK")</f>
        <v>NÃO OK</v>
      </c>
      <c r="H618" s="37" t="b">
        <f>IF(MENU!$C$10=2027,IF(G618="OK",SUM(B618:$B$690),0))</f>
        <v>0</v>
      </c>
      <c r="I618" s="37" t="b">
        <f>IF(MENU!$C$10=2026,IF(G618="OK",SUM(B618:$B$690),0))</f>
        <v>0</v>
      </c>
      <c r="J618" s="37" t="b">
        <f>IF(MENU!$C$10=2025,IF(G618="OK",SUM(B618:$B$690),0))</f>
        <v>0</v>
      </c>
      <c r="K618" s="37" t="b">
        <f>IF(MENU!$C$10=2024,IF(G618="OK",SUM(B618:$B$690),0))</f>
        <v>0</v>
      </c>
      <c r="L618" s="37" t="b">
        <f>IF(MENU!$C$10=2023,IF(G618="OK",SUM(B618:$B$690),0))</f>
        <v>0</v>
      </c>
      <c r="M618" s="37" t="b">
        <f>IF(MENU!$C$10=2022,IF(G618="OK",SUM(B618:$B$685),0))</f>
        <v>0</v>
      </c>
      <c r="N618" s="37" t="b">
        <f>IF(MENU!$C$10=2021,IF(G618="OK",SUM(B618:$B$673),0))</f>
        <v>0</v>
      </c>
      <c r="O618" s="37" t="b">
        <f>IF(MENU!$C$10=2020,IF(G618="OK",SUM(B618:$B$661,$B$680:$B$690),0))</f>
        <v>0</v>
      </c>
      <c r="P618" s="37" t="b">
        <f>IF(MENU!$C$10=2019,IF(G618="OK",SUM(B618:$B$649,$B$668:$B$690),0))</f>
        <v>0</v>
      </c>
      <c r="Q618">
        <f>IF(MENU!$C$10=2018,IF(G618="OK",SUM(B618:$B$637,$B$656:$B$690),0))</f>
        <v>0</v>
      </c>
      <c r="S618" t="e">
        <f>IF(AND(#REF!='Juros '!E618,#REF!='Juros '!F618),"OK","NÃO OK")</f>
        <v>#REF!</v>
      </c>
      <c r="T618" s="37" t="e">
        <f>IF(#REF!=2020,IF(S618="OK",SUM(B618:$B$661,$B$680:$B$690),0))</f>
        <v>#REF!</v>
      </c>
      <c r="V618" t="e">
        <f>IF(AND(#REF!='Juros '!E618,#REF!='Juros '!F618),"OK","NÃO OK")</f>
        <v>#REF!</v>
      </c>
      <c r="W618" s="37" t="e">
        <f>IF(#REF!=2020,IF(V618="OK",SUM($B618:B$661,$B$680:$B$690),0))</f>
        <v>#REF!</v>
      </c>
      <c r="Y618" t="e">
        <f>IF(AND(#REF!='Juros '!E618,#REF!='Juros '!F618),"OK","NÃO OK")</f>
        <v>#REF!</v>
      </c>
      <c r="Z618" s="37" t="e">
        <f>IF(#REF!=2020,IF(Y618="OK",SUM($B618:B$661,$B$680:$B$690),0))</f>
        <v>#REF!</v>
      </c>
    </row>
    <row r="619" spans="1:26">
      <c r="A619" s="31">
        <v>42339</v>
      </c>
      <c r="B619" s="32">
        <v>5.0000000000000001E-3</v>
      </c>
      <c r="C619">
        <f t="shared" si="36"/>
        <v>12</v>
      </c>
      <c r="D619">
        <f t="shared" si="37"/>
        <v>12</v>
      </c>
      <c r="E619" t="str">
        <f t="shared" si="38"/>
        <v>Dezembro</v>
      </c>
      <c r="F619">
        <f t="shared" si="39"/>
        <v>2015</v>
      </c>
      <c r="G619" t="str">
        <f>IF(AND(MENU!$AD$18='Juros '!E619,MENU!$AE$19='Juros '!F619),"OK","NÃO OK")</f>
        <v>NÃO OK</v>
      </c>
      <c r="H619" s="37" t="b">
        <f>IF(MENU!$C$10=2027,IF(G619="OK",SUM(B619:$B$690),0))</f>
        <v>0</v>
      </c>
      <c r="I619" s="37" t="b">
        <f>IF(MENU!$C$10=2026,IF(G619="OK",SUM(B619:$B$690),0))</f>
        <v>0</v>
      </c>
      <c r="J619" s="37" t="b">
        <f>IF(MENU!$C$10=2025,IF(G619="OK",SUM(B619:$B$690),0))</f>
        <v>0</v>
      </c>
      <c r="K619" s="37" t="b">
        <f>IF(MENU!$C$10=2024,IF(G619="OK",SUM(B619:$B$690),0))</f>
        <v>0</v>
      </c>
      <c r="L619" s="37" t="b">
        <f>IF(MENU!$C$10=2023,IF(G619="OK",SUM(B619:$B$690),0))</f>
        <v>0</v>
      </c>
      <c r="M619" s="37" t="b">
        <f>IF(MENU!$C$10=2022,IF(G619="OK",SUM(B619:$B$685),0))</f>
        <v>0</v>
      </c>
      <c r="N619" s="37" t="b">
        <f>IF(MENU!$C$10=2021,IF(G619="OK",SUM(B619:$B$673),0))</f>
        <v>0</v>
      </c>
      <c r="O619" s="37" t="b">
        <f>IF(MENU!$C$10=2020,IF(G619="OK",SUM(B619:$B$661,$B$680:$B$690),0))</f>
        <v>0</v>
      </c>
      <c r="P619" s="37" t="b">
        <f>IF(MENU!$C$10=2019,IF(G619="OK",SUM(B619:$B$649,$B$668:$B$690),0))</f>
        <v>0</v>
      </c>
      <c r="Q619">
        <f>IF(MENU!$C$10=2018,IF(G619="OK",SUM(B619:$B$637,$B$656:$B$690),0))</f>
        <v>0</v>
      </c>
      <c r="S619" t="e">
        <f>IF(AND(#REF!='Juros '!E619,#REF!='Juros '!F619),"OK","NÃO OK")</f>
        <v>#REF!</v>
      </c>
      <c r="T619" s="37" t="e">
        <f>IF(#REF!=2020,IF(S619="OK",SUM(B619:$B$661,$B$680:$B$690),0))</f>
        <v>#REF!</v>
      </c>
      <c r="V619" t="e">
        <f>IF(AND(#REF!='Juros '!E619,#REF!='Juros '!F619),"OK","NÃO OK")</f>
        <v>#REF!</v>
      </c>
      <c r="W619" s="37" t="e">
        <f>IF(#REF!=2020,IF(V619="OK",SUM($B619:B$661,$B$680:$B$690),0))</f>
        <v>#REF!</v>
      </c>
      <c r="Y619" t="e">
        <f>IF(AND(#REF!='Juros '!E619,#REF!='Juros '!F619),"OK","NÃO OK")</f>
        <v>#REF!</v>
      </c>
      <c r="Z619" s="37" t="e">
        <f>IF(#REF!=2020,IF(Y619="OK",SUM($B619:B$661,$B$680:$B$690),0))</f>
        <v>#REF!</v>
      </c>
    </row>
    <row r="620" spans="1:26">
      <c r="A620" s="31">
        <v>42370</v>
      </c>
      <c r="B620" s="32">
        <v>5.0000000000000001E-3</v>
      </c>
      <c r="C620">
        <f t="shared" si="36"/>
        <v>1</v>
      </c>
      <c r="D620">
        <f t="shared" si="37"/>
        <v>1</v>
      </c>
      <c r="E620" t="str">
        <f t="shared" si="38"/>
        <v>Janeiro</v>
      </c>
      <c r="F620">
        <f t="shared" si="39"/>
        <v>2016</v>
      </c>
      <c r="G620" t="str">
        <f>IF(AND(MENU!$AD$18='Juros '!E620,MENU!$AE$19='Juros '!F620),"OK","NÃO OK")</f>
        <v>NÃO OK</v>
      </c>
      <c r="H620" s="37" t="b">
        <f>IF(MENU!$C$10=2027,IF(G620="OK",SUM(B620:$B$690),0))</f>
        <v>0</v>
      </c>
      <c r="I620" s="37" t="b">
        <f>IF(MENU!$C$10=2026,IF(G620="OK",SUM(B620:$B$690),0))</f>
        <v>0</v>
      </c>
      <c r="J620" s="37" t="b">
        <f>IF(MENU!$C$10=2025,IF(G620="OK",SUM(B620:$B$690),0))</f>
        <v>0</v>
      </c>
      <c r="K620" s="37" t="b">
        <f>IF(MENU!$C$10=2024,IF(G620="OK",SUM(B620:$B$690),0))</f>
        <v>0</v>
      </c>
      <c r="L620" s="37" t="b">
        <f>IF(MENU!$C$10=2023,IF(G620="OK",SUM(B620:$B$690),0))</f>
        <v>0</v>
      </c>
      <c r="M620" s="37" t="b">
        <f>IF(MENU!$C$10=2022,IF(G620="OK",SUM(B620:$B$685),0))</f>
        <v>0</v>
      </c>
      <c r="N620" s="37" t="b">
        <f>IF(MENU!$C$10=2021,IF(G620="OK",SUM(B620:$B$673),0))</f>
        <v>0</v>
      </c>
      <c r="O620" s="37" t="b">
        <f>IF(MENU!$C$10=2020,IF(G620="OK",SUM(B620:$B$661,$B$680:$B$690),0))</f>
        <v>0</v>
      </c>
      <c r="P620" s="37" t="b">
        <f>IF(MENU!$C$10=2019,IF(G620="OK",SUM(B620:$B$649,$B$668:$B$690),0))</f>
        <v>0</v>
      </c>
      <c r="Q620">
        <f>IF(MENU!$C$10=2018,IF(G620="OK",SUM(B620:$B$637,$B$656:$B$690),0))</f>
        <v>0</v>
      </c>
      <c r="S620" t="e">
        <f>IF(AND(#REF!='Juros '!E620,#REF!='Juros '!F620),"OK","NÃO OK")</f>
        <v>#REF!</v>
      </c>
      <c r="T620" s="37" t="e">
        <f>IF(#REF!=2020,IF(S620="OK",SUM(B620:$B$661,$B$680:$B$690),0))</f>
        <v>#REF!</v>
      </c>
      <c r="V620" t="e">
        <f>IF(AND(#REF!='Juros '!E620,#REF!='Juros '!F620),"OK","NÃO OK")</f>
        <v>#REF!</v>
      </c>
      <c r="W620" s="37" t="e">
        <f>IF(#REF!=2020,IF(V620="OK",SUM($B620:B$661,$B$680:$B$690),0))</f>
        <v>#REF!</v>
      </c>
      <c r="Y620" t="e">
        <f>IF(AND(#REF!='Juros '!E620,#REF!='Juros '!F620),"OK","NÃO OK")</f>
        <v>#REF!</v>
      </c>
      <c r="Z620" s="37" t="e">
        <f>IF(#REF!=2020,IF(Y620="OK",SUM($B620:B$661,$B$680:$B$690),0))</f>
        <v>#REF!</v>
      </c>
    </row>
    <row r="621" spans="1:26">
      <c r="A621" s="31">
        <v>42401</v>
      </c>
      <c r="B621" s="32">
        <v>5.0000000000000001E-3</v>
      </c>
      <c r="C621">
        <f t="shared" si="36"/>
        <v>2</v>
      </c>
      <c r="D621">
        <f t="shared" si="37"/>
        <v>2</v>
      </c>
      <c r="E621" t="str">
        <f t="shared" si="38"/>
        <v>Fevereiro</v>
      </c>
      <c r="F621">
        <f t="shared" si="39"/>
        <v>2016</v>
      </c>
      <c r="G621" t="str">
        <f>IF(AND(MENU!$AD$18='Juros '!E621,MENU!$AE$19='Juros '!F621),"OK","NÃO OK")</f>
        <v>NÃO OK</v>
      </c>
      <c r="H621" s="37" t="b">
        <f>IF(MENU!$C$10=2027,IF(G621="OK",SUM(B621:$B$690),0))</f>
        <v>0</v>
      </c>
      <c r="I621" s="37" t="b">
        <f>IF(MENU!$C$10=2026,IF(G621="OK",SUM(B621:$B$690),0))</f>
        <v>0</v>
      </c>
      <c r="J621" s="37" t="b">
        <f>IF(MENU!$C$10=2025,IF(G621="OK",SUM(B621:$B$690),0))</f>
        <v>0</v>
      </c>
      <c r="K621" s="37" t="b">
        <f>IF(MENU!$C$10=2024,IF(G621="OK",SUM(B621:$B$690),0))</f>
        <v>0</v>
      </c>
      <c r="L621" s="37" t="b">
        <f>IF(MENU!$C$10=2023,IF(G621="OK",SUM(B621:$B$690),0))</f>
        <v>0</v>
      </c>
      <c r="M621" s="37" t="b">
        <f>IF(MENU!$C$10=2022,IF(G621="OK",SUM(B621:$B$685),0))</f>
        <v>0</v>
      </c>
      <c r="N621" s="37" t="b">
        <f>IF(MENU!$C$10=2021,IF(G621="OK",SUM(B621:$B$673),0))</f>
        <v>0</v>
      </c>
      <c r="O621" s="37" t="b">
        <f>IF(MENU!$C$10=2020,IF(G621="OK",SUM(B621:$B$661,$B$680:$B$690),0))</f>
        <v>0</v>
      </c>
      <c r="P621" s="37" t="b">
        <f>IF(MENU!$C$10=2019,IF(G621="OK",SUM(B621:$B$649,$B$668:$B$690),0))</f>
        <v>0</v>
      </c>
      <c r="Q621">
        <f>IF(MENU!$C$10=2018,IF(G621="OK",SUM(B621:$B$637,$B$656:$B$690),0))</f>
        <v>0</v>
      </c>
      <c r="S621" t="e">
        <f>IF(AND(#REF!='Juros '!E621,#REF!='Juros '!F621),"OK","NÃO OK")</f>
        <v>#REF!</v>
      </c>
      <c r="T621" s="37" t="e">
        <f>IF(#REF!=2020,IF(S621="OK",SUM(B621:$B$661,$B$680:$B$690),0))</f>
        <v>#REF!</v>
      </c>
      <c r="V621" t="e">
        <f>IF(AND(#REF!='Juros '!E621,#REF!='Juros '!F621),"OK","NÃO OK")</f>
        <v>#REF!</v>
      </c>
      <c r="W621" s="37" t="e">
        <f>IF(#REF!=2020,IF(V621="OK",SUM($B621:B$661,$B$680:$B$690),0))</f>
        <v>#REF!</v>
      </c>
      <c r="Y621" t="e">
        <f>IF(AND(#REF!='Juros '!E621,#REF!='Juros '!F621),"OK","NÃO OK")</f>
        <v>#REF!</v>
      </c>
      <c r="Z621" s="37" t="e">
        <f>IF(#REF!=2020,IF(Y621="OK",SUM($B621:B$661,$B$680:$B$690),0))</f>
        <v>#REF!</v>
      </c>
    </row>
    <row r="622" spans="1:26">
      <c r="A622" s="31">
        <v>42430</v>
      </c>
      <c r="B622" s="32">
        <v>5.0000000000000001E-3</v>
      </c>
      <c r="C622">
        <f t="shared" si="36"/>
        <v>3</v>
      </c>
      <c r="D622">
        <f t="shared" si="37"/>
        <v>3</v>
      </c>
      <c r="E622" t="str">
        <f t="shared" si="38"/>
        <v>Março</v>
      </c>
      <c r="F622">
        <f t="shared" si="39"/>
        <v>2016</v>
      </c>
      <c r="G622" t="str">
        <f>IF(AND(MENU!$AD$18='Juros '!E622,MENU!$AE$19='Juros '!F622),"OK","NÃO OK")</f>
        <v>NÃO OK</v>
      </c>
      <c r="H622" s="37" t="b">
        <f>IF(MENU!$C$10=2027,IF(G622="OK",SUM(B622:$B$690),0))</f>
        <v>0</v>
      </c>
      <c r="I622" s="37" t="b">
        <f>IF(MENU!$C$10=2026,IF(G622="OK",SUM(B622:$B$690),0))</f>
        <v>0</v>
      </c>
      <c r="J622" s="37" t="b">
        <f>IF(MENU!$C$10=2025,IF(G622="OK",SUM(B622:$B$690),0))</f>
        <v>0</v>
      </c>
      <c r="K622" s="37" t="b">
        <f>IF(MENU!$C$10=2024,IF(G622="OK",SUM(B622:$B$690),0))</f>
        <v>0</v>
      </c>
      <c r="L622" s="37" t="b">
        <f>IF(MENU!$C$10=2023,IF(G622="OK",SUM(B622:$B$690),0))</f>
        <v>0</v>
      </c>
      <c r="M622" s="37" t="b">
        <f>IF(MENU!$C$10=2022,IF(G622="OK",SUM(B622:$B$685),0))</f>
        <v>0</v>
      </c>
      <c r="N622" s="37" t="b">
        <f>IF(MENU!$C$10=2021,IF(G622="OK",SUM(B622:$B$673),0))</f>
        <v>0</v>
      </c>
      <c r="O622" s="37" t="b">
        <f>IF(MENU!$C$10=2020,IF(G622="OK",SUM(B622:$B$661,$B$680:$B$690),0))</f>
        <v>0</v>
      </c>
      <c r="P622" s="37" t="b">
        <f>IF(MENU!$C$10=2019,IF(G622="OK",SUM(B622:$B$649,$B$668:$B$690),0))</f>
        <v>0</v>
      </c>
      <c r="Q622">
        <f>IF(MENU!$C$10=2018,IF(G622="OK",SUM(B622:$B$637,$B$656:$B$690),0))</f>
        <v>0</v>
      </c>
      <c r="S622" t="e">
        <f>IF(AND(#REF!='Juros '!E622,#REF!='Juros '!F622),"OK","NÃO OK")</f>
        <v>#REF!</v>
      </c>
      <c r="T622" s="37" t="e">
        <f>IF(#REF!=2020,IF(S622="OK",SUM(B622:$B$661,$B$680:$B$690),0))</f>
        <v>#REF!</v>
      </c>
      <c r="V622" t="e">
        <f>IF(AND(#REF!='Juros '!E622,#REF!='Juros '!F622),"OK","NÃO OK")</f>
        <v>#REF!</v>
      </c>
      <c r="W622" s="37" t="e">
        <f>IF(#REF!=2020,IF(V622="OK",SUM($B622:B$661,$B$680:$B$690),0))</f>
        <v>#REF!</v>
      </c>
      <c r="Y622" t="e">
        <f>IF(AND(#REF!='Juros '!E622,#REF!='Juros '!F622),"OK","NÃO OK")</f>
        <v>#REF!</v>
      </c>
      <c r="Z622" s="37" t="e">
        <f>IF(#REF!=2020,IF(Y622="OK",SUM($B622:B$661,$B$680:$B$690),0))</f>
        <v>#REF!</v>
      </c>
    </row>
    <row r="623" spans="1:26">
      <c r="A623" s="31">
        <v>42461</v>
      </c>
      <c r="B623" s="32">
        <v>5.0000000000000001E-3</v>
      </c>
      <c r="C623">
        <f t="shared" si="36"/>
        <v>4</v>
      </c>
      <c r="D623">
        <f t="shared" si="37"/>
        <v>4</v>
      </c>
      <c r="E623" t="str">
        <f t="shared" si="38"/>
        <v>Abril</v>
      </c>
      <c r="F623">
        <f t="shared" si="39"/>
        <v>2016</v>
      </c>
      <c r="G623" t="str">
        <f>IF(AND(MENU!$AD$18='Juros '!E623,MENU!$AE$19='Juros '!F623),"OK","NÃO OK")</f>
        <v>NÃO OK</v>
      </c>
      <c r="H623" s="37" t="b">
        <f>IF(MENU!$C$10=2027,IF(G623="OK",SUM(B623:$B$690),0))</f>
        <v>0</v>
      </c>
      <c r="I623" s="37" t="b">
        <f>IF(MENU!$C$10=2026,IF(G623="OK",SUM(B623:$B$690),0))</f>
        <v>0</v>
      </c>
      <c r="J623" s="37" t="b">
        <f>IF(MENU!$C$10=2025,IF(G623="OK",SUM(B623:$B$690),0))</f>
        <v>0</v>
      </c>
      <c r="K623" s="37" t="b">
        <f>IF(MENU!$C$10=2024,IF(G623="OK",SUM(B623:$B$690),0))</f>
        <v>0</v>
      </c>
      <c r="L623" s="37" t="b">
        <f>IF(MENU!$C$10=2023,IF(G623="OK",SUM(B623:$B$690),0))</f>
        <v>0</v>
      </c>
      <c r="M623" s="37" t="b">
        <f>IF(MENU!$C$10=2022,IF(G623="OK",SUM(B623:$B$685),0))</f>
        <v>0</v>
      </c>
      <c r="N623" s="37" t="b">
        <f>IF(MENU!$C$10=2021,IF(G623="OK",SUM(B623:$B$673),0))</f>
        <v>0</v>
      </c>
      <c r="O623" s="37" t="b">
        <f>IF(MENU!$C$10=2020,IF(G623="OK",SUM(B623:$B$661,$B$680:$B$690),0))</f>
        <v>0</v>
      </c>
      <c r="P623" s="37" t="b">
        <f>IF(MENU!$C$10=2019,IF(G623="OK",SUM(B623:$B$649,$B$668:$B$690),0))</f>
        <v>0</v>
      </c>
      <c r="Q623">
        <f>IF(MENU!$C$10=2018,IF(G623="OK",SUM(B623:$B$637,$B$656:$B$690),0))</f>
        <v>0</v>
      </c>
      <c r="S623" t="e">
        <f>IF(AND(#REF!='Juros '!E623,#REF!='Juros '!F623),"OK","NÃO OK")</f>
        <v>#REF!</v>
      </c>
      <c r="T623" s="37" t="e">
        <f>IF(#REF!=2020,IF(S623="OK",SUM(B623:$B$661,$B$680:$B$690),0))</f>
        <v>#REF!</v>
      </c>
      <c r="V623" t="e">
        <f>IF(AND(#REF!='Juros '!E623,#REF!='Juros '!F623),"OK","NÃO OK")</f>
        <v>#REF!</v>
      </c>
      <c r="W623" s="37" t="e">
        <f>IF(#REF!=2020,IF(V623="OK",SUM($B623:B$661,$B$680:$B$690),0))</f>
        <v>#REF!</v>
      </c>
      <c r="Y623" t="e">
        <f>IF(AND(#REF!='Juros '!E623,#REF!='Juros '!F623),"OK","NÃO OK")</f>
        <v>#REF!</v>
      </c>
      <c r="Z623" s="37" t="e">
        <f>IF(#REF!=2020,IF(Y623="OK",SUM($B623:B$661,$B$680:$B$690),0))</f>
        <v>#REF!</v>
      </c>
    </row>
    <row r="624" spans="1:26">
      <c r="A624" s="31">
        <v>42491</v>
      </c>
      <c r="B624" s="32">
        <v>5.0000000000000001E-3</v>
      </c>
      <c r="C624">
        <f t="shared" si="36"/>
        <v>5</v>
      </c>
      <c r="D624">
        <f t="shared" si="37"/>
        <v>5</v>
      </c>
      <c r="E624" t="str">
        <f t="shared" si="38"/>
        <v>Maio</v>
      </c>
      <c r="F624">
        <f t="shared" si="39"/>
        <v>2016</v>
      </c>
      <c r="G624" t="str">
        <f>IF(AND(MENU!$AD$18='Juros '!E624,MENU!$AE$19='Juros '!F624),"OK","NÃO OK")</f>
        <v>NÃO OK</v>
      </c>
      <c r="H624" s="37" t="b">
        <f>IF(MENU!$C$10=2027,IF(G624="OK",SUM(B624:$B$690),0))</f>
        <v>0</v>
      </c>
      <c r="I624" s="37" t="b">
        <f>IF(MENU!$C$10=2026,IF(G624="OK",SUM(B624:$B$690),0))</f>
        <v>0</v>
      </c>
      <c r="J624" s="37" t="b">
        <f>IF(MENU!$C$10=2025,IF(G624="OK",SUM(B624:$B$690),0))</f>
        <v>0</v>
      </c>
      <c r="K624" s="37" t="b">
        <f>IF(MENU!$C$10=2024,IF(G624="OK",SUM(B624:$B$690),0))</f>
        <v>0</v>
      </c>
      <c r="L624" s="37" t="b">
        <f>IF(MENU!$C$10=2023,IF(G624="OK",SUM(B624:$B$690),0))</f>
        <v>0</v>
      </c>
      <c r="M624" s="37" t="b">
        <f>IF(MENU!$C$10=2022,IF(G624="OK",SUM(B624:$B$685),0))</f>
        <v>0</v>
      </c>
      <c r="N624" s="37" t="b">
        <f>IF(MENU!$C$10=2021,IF(G624="OK",SUM(B624:$B$673),0))</f>
        <v>0</v>
      </c>
      <c r="O624" s="37" t="b">
        <f>IF(MENU!$C$10=2020,IF(G624="OK",SUM(B624:$B$661,$B$680:$B$690),0))</f>
        <v>0</v>
      </c>
      <c r="P624" s="37" t="b">
        <f>IF(MENU!$C$10=2019,IF(G624="OK",SUM(B624:$B$649,$B$668:$B$690),0))</f>
        <v>0</v>
      </c>
      <c r="Q624">
        <f>IF(MENU!$C$10=2018,IF(G624="OK",SUM(B624:$B$637,$B$656:$B$690),0))</f>
        <v>0</v>
      </c>
      <c r="S624" t="e">
        <f>IF(AND(#REF!='Juros '!E624,#REF!='Juros '!F624),"OK","NÃO OK")</f>
        <v>#REF!</v>
      </c>
      <c r="T624" s="37" t="e">
        <f>IF(#REF!=2020,IF(S624="OK",SUM(B624:$B$661,$B$680:$B$690),0))</f>
        <v>#REF!</v>
      </c>
      <c r="V624" t="e">
        <f>IF(AND(#REF!='Juros '!E624,#REF!='Juros '!F624),"OK","NÃO OK")</f>
        <v>#REF!</v>
      </c>
      <c r="W624" s="37" t="e">
        <f>IF(#REF!=2020,IF(V624="OK",SUM($B624:B$661,$B$680:$B$690),0))</f>
        <v>#REF!</v>
      </c>
      <c r="Y624" t="e">
        <f>IF(AND(#REF!='Juros '!E624,#REF!='Juros '!F624),"OK","NÃO OK")</f>
        <v>#REF!</v>
      </c>
      <c r="Z624" s="37" t="e">
        <f>IF(#REF!=2020,IF(Y624="OK",SUM($B624:B$661,$B$680:$B$690),0))</f>
        <v>#REF!</v>
      </c>
    </row>
    <row r="625" spans="1:26">
      <c r="A625" s="31">
        <v>42522</v>
      </c>
      <c r="B625" s="32">
        <v>5.0000000000000001E-3</v>
      </c>
      <c r="C625">
        <f t="shared" si="36"/>
        <v>6</v>
      </c>
      <c r="D625">
        <f t="shared" si="37"/>
        <v>6</v>
      </c>
      <c r="E625" t="str">
        <f t="shared" si="38"/>
        <v>Junho</v>
      </c>
      <c r="F625">
        <f t="shared" si="39"/>
        <v>2016</v>
      </c>
      <c r="G625" t="str">
        <f>IF(AND(MENU!$AD$18='Juros '!E625,MENU!$AE$19='Juros '!F625),"OK","NÃO OK")</f>
        <v>NÃO OK</v>
      </c>
      <c r="H625" s="37" t="b">
        <f>IF(MENU!$C$10=2027,IF(G625="OK",SUM(B625:$B$690),0))</f>
        <v>0</v>
      </c>
      <c r="I625" s="37" t="b">
        <f>IF(MENU!$C$10=2026,IF(G625="OK",SUM(B625:$B$690),0))</f>
        <v>0</v>
      </c>
      <c r="J625" s="37" t="b">
        <f>IF(MENU!$C$10=2025,IF(G625="OK",SUM(B625:$B$690),0))</f>
        <v>0</v>
      </c>
      <c r="K625" s="37" t="b">
        <f>IF(MENU!$C$10=2024,IF(G625="OK",SUM(B625:$B$690),0))</f>
        <v>0</v>
      </c>
      <c r="L625" s="37" t="b">
        <f>IF(MENU!$C$10=2023,IF(G625="OK",SUM(B625:$B$690),0))</f>
        <v>0</v>
      </c>
      <c r="M625" s="37" t="b">
        <f>IF(MENU!$C$10=2022,IF(G625="OK",SUM(B625:$B$685),0))</f>
        <v>0</v>
      </c>
      <c r="N625" s="37" t="b">
        <f>IF(MENU!$C$10=2021,IF(G625="OK",SUM(B625:$B$673),0))</f>
        <v>0</v>
      </c>
      <c r="O625" s="37" t="b">
        <f>IF(MENU!$C$10=2020,IF(G625="OK",SUM(B625:$B$661,$B$680:$B$690),0))</f>
        <v>0</v>
      </c>
      <c r="P625" s="37" t="b">
        <f>IF(MENU!$C$10=2019,IF(G625="OK",SUM(B625:$B$649,$B$668:$B$690),0))</f>
        <v>0</v>
      </c>
      <c r="Q625">
        <f>IF(MENU!$C$10=2018,IF(G625="OK",SUM(B625:$B$637,$B$656:$B$690),0))</f>
        <v>0</v>
      </c>
      <c r="S625" t="e">
        <f>IF(AND(#REF!='Juros '!E625,#REF!='Juros '!F625),"OK","NÃO OK")</f>
        <v>#REF!</v>
      </c>
      <c r="T625" s="37" t="e">
        <f>IF(#REF!=2020,IF(S625="OK",SUM(B625:$B$661,$B$680:$B$690),0))</f>
        <v>#REF!</v>
      </c>
      <c r="V625" t="e">
        <f>IF(AND(#REF!='Juros '!E625,#REF!='Juros '!F625),"OK","NÃO OK")</f>
        <v>#REF!</v>
      </c>
      <c r="W625" s="37" t="e">
        <f>IF(#REF!=2020,IF(V625="OK",SUM($B625:B$661,$B$680:$B$690),0))</f>
        <v>#REF!</v>
      </c>
      <c r="Y625" t="e">
        <f>IF(AND(#REF!='Juros '!E625,#REF!='Juros '!F625),"OK","NÃO OK")</f>
        <v>#REF!</v>
      </c>
      <c r="Z625" s="37" t="e">
        <f>IF(#REF!=2020,IF(Y625="OK",SUM($B625:B$661,$B$680:$B$690),0))</f>
        <v>#REF!</v>
      </c>
    </row>
    <row r="626" spans="1:26">
      <c r="A626" s="31">
        <v>42552</v>
      </c>
      <c r="B626" s="32">
        <v>5.0000000000000001E-3</v>
      </c>
      <c r="C626">
        <f t="shared" si="36"/>
        <v>7</v>
      </c>
      <c r="D626">
        <f t="shared" si="37"/>
        <v>7</v>
      </c>
      <c r="E626" t="str">
        <f t="shared" si="38"/>
        <v>Julho</v>
      </c>
      <c r="F626">
        <f t="shared" si="39"/>
        <v>2016</v>
      </c>
      <c r="G626" t="str">
        <f>IF(AND(MENU!$AD$18='Juros '!E626,MENU!$AE$19='Juros '!F626),"OK","NÃO OK")</f>
        <v>NÃO OK</v>
      </c>
      <c r="H626" s="37" t="b">
        <f>IF(MENU!$C$10=2027,IF(G626="OK",SUM(B626:$B$690),0))</f>
        <v>0</v>
      </c>
      <c r="I626" s="37" t="b">
        <f>IF(MENU!$C$10=2026,IF(G626="OK",SUM(B626:$B$690),0))</f>
        <v>0</v>
      </c>
      <c r="J626" s="37" t="b">
        <f>IF(MENU!$C$10=2025,IF(G626="OK",SUM(B626:$B$690),0))</f>
        <v>0</v>
      </c>
      <c r="K626" s="37" t="b">
        <f>IF(MENU!$C$10=2024,IF(G626="OK",SUM(B626:$B$690),0))</f>
        <v>0</v>
      </c>
      <c r="L626" s="37" t="b">
        <f>IF(MENU!$C$10=2023,IF(G626="OK",SUM(B626:$B$690),0))</f>
        <v>0</v>
      </c>
      <c r="M626" s="37" t="b">
        <f>IF(MENU!$C$10=2022,IF(G626="OK",SUM(B626:$B$685),0))</f>
        <v>0</v>
      </c>
      <c r="N626" s="37" t="b">
        <f>IF(MENU!$C$10=2021,IF(G626="OK",SUM(B626:$B$673),0))</f>
        <v>0</v>
      </c>
      <c r="O626" s="37" t="b">
        <f>IF(MENU!$C$10=2020,IF(G626="OK",SUM(B626:$B$661,$B$680:$B$690),0))</f>
        <v>0</v>
      </c>
      <c r="P626" s="37" t="b">
        <f>IF(MENU!$C$10=2019,IF(G626="OK",SUM(B626:$B$649,$B$668:$B$690),0))</f>
        <v>0</v>
      </c>
      <c r="Q626">
        <f>IF(MENU!$C$10=2018,IF(G626="OK",SUM(B626:$B$637,$B$656:$B$690),0))</f>
        <v>0</v>
      </c>
      <c r="S626" t="e">
        <f>IF(AND(#REF!='Juros '!E626,#REF!='Juros '!F626),"OK","NÃO OK")</f>
        <v>#REF!</v>
      </c>
      <c r="T626" s="37" t="e">
        <f>IF(#REF!=2020,IF(S626="OK",SUM(B626:$B$661,$B$680:$B$690),0))</f>
        <v>#REF!</v>
      </c>
      <c r="V626" t="e">
        <f>IF(AND(#REF!='Juros '!E626,#REF!='Juros '!F626),"OK","NÃO OK")</f>
        <v>#REF!</v>
      </c>
      <c r="W626" s="37" t="e">
        <f>IF(#REF!=2020,IF(V626="OK",SUM($B626:B$661,$B$680:$B$690),0))</f>
        <v>#REF!</v>
      </c>
      <c r="Y626" t="e">
        <f>IF(AND(#REF!='Juros '!E626,#REF!='Juros '!F626),"OK","NÃO OK")</f>
        <v>#REF!</v>
      </c>
      <c r="Z626" s="37" t="e">
        <f>IF(#REF!=2020,IF(Y626="OK",SUM($B626:B$661,$B$680:$B$690),0))</f>
        <v>#REF!</v>
      </c>
    </row>
    <row r="627" spans="1:26">
      <c r="A627" s="31">
        <v>42583</v>
      </c>
      <c r="B627" s="32">
        <v>5.0000000000000001E-3</v>
      </c>
      <c r="C627">
        <f t="shared" si="36"/>
        <v>8</v>
      </c>
      <c r="D627">
        <f t="shared" si="37"/>
        <v>8</v>
      </c>
      <c r="E627" t="str">
        <f t="shared" si="38"/>
        <v>Agosto</v>
      </c>
      <c r="F627">
        <f t="shared" si="39"/>
        <v>2016</v>
      </c>
      <c r="G627" t="str">
        <f>IF(AND(MENU!$AD$18='Juros '!E627,MENU!$AE$19='Juros '!F627),"OK","NÃO OK")</f>
        <v>NÃO OK</v>
      </c>
      <c r="H627" s="37" t="b">
        <f>IF(MENU!$C$10=2027,IF(G627="OK",SUM(B627:$B$690),0))</f>
        <v>0</v>
      </c>
      <c r="I627" s="37" t="b">
        <f>IF(MENU!$C$10=2026,IF(G627="OK",SUM(B627:$B$690),0))</f>
        <v>0</v>
      </c>
      <c r="J627" s="37" t="b">
        <f>IF(MENU!$C$10=2025,IF(G627="OK",SUM(B627:$B$690),0))</f>
        <v>0</v>
      </c>
      <c r="K627" s="37" t="b">
        <f>IF(MENU!$C$10=2024,IF(G627="OK",SUM(B627:$B$690),0))</f>
        <v>0</v>
      </c>
      <c r="L627" s="37" t="b">
        <f>IF(MENU!$C$10=2023,IF(G627="OK",SUM(B627:$B$690),0))</f>
        <v>0</v>
      </c>
      <c r="M627" s="37" t="b">
        <f>IF(MENU!$C$10=2022,IF(G627="OK",SUM(B627:$B$685),0))</f>
        <v>0</v>
      </c>
      <c r="N627" s="37" t="b">
        <f>IF(MENU!$C$10=2021,IF(G627="OK",SUM(B627:$B$673),0))</f>
        <v>0</v>
      </c>
      <c r="O627" s="37" t="b">
        <f>IF(MENU!$C$10=2020,IF(G627="OK",SUM(B627:$B$661,$B$680:$B$690),0))</f>
        <v>0</v>
      </c>
      <c r="P627" s="37" t="b">
        <f>IF(MENU!$C$10=2019,IF(G627="OK",SUM(B627:$B$649,$B$668:$B$690),0))</f>
        <v>0</v>
      </c>
      <c r="Q627">
        <f>IF(MENU!$C$10=2018,IF(G627="OK",SUM(B627:$B$637,$B$656:$B$690),0))</f>
        <v>0</v>
      </c>
      <c r="S627" t="e">
        <f>IF(AND(#REF!='Juros '!E627,#REF!='Juros '!F627),"OK","NÃO OK")</f>
        <v>#REF!</v>
      </c>
      <c r="T627" s="37" t="e">
        <f>IF(#REF!=2020,IF(S627="OK",SUM(B627:$B$661,$B$680:$B$690),0))</f>
        <v>#REF!</v>
      </c>
      <c r="V627" t="e">
        <f>IF(AND(#REF!='Juros '!E627,#REF!='Juros '!F627),"OK","NÃO OK")</f>
        <v>#REF!</v>
      </c>
      <c r="W627" s="37" t="e">
        <f>IF(#REF!=2020,IF(V627="OK",SUM($B627:B$661,$B$680:$B$690),0))</f>
        <v>#REF!</v>
      </c>
      <c r="Y627" t="e">
        <f>IF(AND(#REF!='Juros '!E627,#REF!='Juros '!F627),"OK","NÃO OK")</f>
        <v>#REF!</v>
      </c>
      <c r="Z627" s="37" t="e">
        <f>IF(#REF!=2020,IF(Y627="OK",SUM($B627:B$661,$B$680:$B$690),0))</f>
        <v>#REF!</v>
      </c>
    </row>
    <row r="628" spans="1:26">
      <c r="A628" s="31">
        <v>42614</v>
      </c>
      <c r="B628" s="32">
        <v>5.0000000000000001E-3</v>
      </c>
      <c r="C628">
        <f t="shared" si="36"/>
        <v>9</v>
      </c>
      <c r="D628">
        <f t="shared" si="37"/>
        <v>9</v>
      </c>
      <c r="E628" t="str">
        <f t="shared" si="38"/>
        <v>Setembro</v>
      </c>
      <c r="F628">
        <f t="shared" si="39"/>
        <v>2016</v>
      </c>
      <c r="G628" t="str">
        <f>IF(AND(MENU!$AD$18='Juros '!E628,MENU!$AE$19='Juros '!F628),"OK","NÃO OK")</f>
        <v>NÃO OK</v>
      </c>
      <c r="H628" s="37" t="b">
        <f>IF(MENU!$C$10=2027,IF(G628="OK",SUM(B628:$B$690),0))</f>
        <v>0</v>
      </c>
      <c r="I628" s="37" t="b">
        <f>IF(MENU!$C$10=2026,IF(G628="OK",SUM(B628:$B$690),0))</f>
        <v>0</v>
      </c>
      <c r="J628" s="37" t="b">
        <f>IF(MENU!$C$10=2025,IF(G628="OK",SUM(B628:$B$690),0))</f>
        <v>0</v>
      </c>
      <c r="K628" s="37" t="b">
        <f>IF(MENU!$C$10=2024,IF(G628="OK",SUM(B628:$B$690),0))</f>
        <v>0</v>
      </c>
      <c r="L628" s="37" t="b">
        <f>IF(MENU!$C$10=2023,IF(G628="OK",SUM(B628:$B$690),0))</f>
        <v>0</v>
      </c>
      <c r="M628" s="37" t="b">
        <f>IF(MENU!$C$10=2022,IF(G628="OK",SUM(B628:$B$685),0))</f>
        <v>0</v>
      </c>
      <c r="N628" s="37" t="b">
        <f>IF(MENU!$C$10=2021,IF(G628="OK",SUM(B628:$B$673),0))</f>
        <v>0</v>
      </c>
      <c r="O628" s="37" t="b">
        <f>IF(MENU!$C$10=2020,IF(G628="OK",SUM(B628:$B$661,$B$680:$B$690),0))</f>
        <v>0</v>
      </c>
      <c r="P628" s="37" t="b">
        <f>IF(MENU!$C$10=2019,IF(G628="OK",SUM(B628:$B$649,$B$668:$B$690),0))</f>
        <v>0</v>
      </c>
      <c r="Q628">
        <f>IF(MENU!$C$10=2018,IF(G628="OK",SUM(B628:$B$637,$B$656:$B$690),0))</f>
        <v>0</v>
      </c>
      <c r="S628" t="e">
        <f>IF(AND(#REF!='Juros '!E628,#REF!='Juros '!F628),"OK","NÃO OK")</f>
        <v>#REF!</v>
      </c>
      <c r="T628" s="37" t="e">
        <f>IF(#REF!=2020,IF(S628="OK",SUM(B628:$B$661,$B$680:$B$690),0))</f>
        <v>#REF!</v>
      </c>
      <c r="V628" t="e">
        <f>IF(AND(#REF!='Juros '!E628,#REF!='Juros '!F628),"OK","NÃO OK")</f>
        <v>#REF!</v>
      </c>
      <c r="W628" s="37" t="e">
        <f>IF(#REF!=2020,IF(V628="OK",SUM($B628:B$661,$B$680:$B$690),0))</f>
        <v>#REF!</v>
      </c>
      <c r="Y628" t="e">
        <f>IF(AND(#REF!='Juros '!E628,#REF!='Juros '!F628),"OK","NÃO OK")</f>
        <v>#REF!</v>
      </c>
      <c r="Z628" s="37" t="e">
        <f>IF(#REF!=2020,IF(Y628="OK",SUM($B628:B$661,$B$680:$B$690),0))</f>
        <v>#REF!</v>
      </c>
    </row>
    <row r="629" spans="1:26">
      <c r="A629" s="31">
        <v>42644</v>
      </c>
      <c r="B629" s="32">
        <v>5.0000000000000001E-3</v>
      </c>
      <c r="C629">
        <f t="shared" si="36"/>
        <v>10</v>
      </c>
      <c r="D629">
        <f t="shared" si="37"/>
        <v>10</v>
      </c>
      <c r="E629" t="str">
        <f t="shared" si="38"/>
        <v>Outubro</v>
      </c>
      <c r="F629">
        <f t="shared" si="39"/>
        <v>2016</v>
      </c>
      <c r="G629" t="str">
        <f>IF(AND(MENU!$AD$18='Juros '!E629,MENU!$AE$19='Juros '!F629),"OK","NÃO OK")</f>
        <v>NÃO OK</v>
      </c>
      <c r="H629" s="37" t="b">
        <f>IF(MENU!$C$10=2027,IF(G629="OK",SUM(B629:$B$690),0))</f>
        <v>0</v>
      </c>
      <c r="I629" s="37" t="b">
        <f>IF(MENU!$C$10=2026,IF(G629="OK",SUM(B629:$B$690),0))</f>
        <v>0</v>
      </c>
      <c r="J629" s="37" t="b">
        <f>IF(MENU!$C$10=2025,IF(G629="OK",SUM(B629:$B$690),0))</f>
        <v>0</v>
      </c>
      <c r="K629" s="37" t="b">
        <f>IF(MENU!$C$10=2024,IF(G629="OK",SUM(B629:$B$690),0))</f>
        <v>0</v>
      </c>
      <c r="L629" s="37" t="b">
        <f>IF(MENU!$C$10=2023,IF(G629="OK",SUM(B629:$B$690),0))</f>
        <v>0</v>
      </c>
      <c r="M629" s="37" t="b">
        <f>IF(MENU!$C$10=2022,IF(G629="OK",SUM(B629:$B$685),0))</f>
        <v>0</v>
      </c>
      <c r="N629" s="37" t="b">
        <f>IF(MENU!$C$10=2021,IF(G629="OK",SUM(B629:$B$673),0))</f>
        <v>0</v>
      </c>
      <c r="O629" s="37" t="b">
        <f>IF(MENU!$C$10=2020,IF(G629="OK",SUM(B629:$B$661,$B$680:$B$690),0))</f>
        <v>0</v>
      </c>
      <c r="P629" s="37" t="b">
        <f>IF(MENU!$C$10=2019,IF(G629="OK",SUM(B629:$B$649,$B$668:$B$690),0))</f>
        <v>0</v>
      </c>
      <c r="Q629">
        <f>IF(MENU!$C$10=2018,IF(G629="OK",SUM(B629:$B$637,$B$656:$B$690),0))</f>
        <v>0</v>
      </c>
      <c r="S629" t="e">
        <f>IF(AND(#REF!='Juros '!E629,#REF!='Juros '!F629),"OK","NÃO OK")</f>
        <v>#REF!</v>
      </c>
      <c r="T629" s="37" t="e">
        <f>IF(#REF!=2020,IF(S629="OK",SUM(B629:$B$661,$B$680:$B$690),0))</f>
        <v>#REF!</v>
      </c>
      <c r="V629" t="e">
        <f>IF(AND(#REF!='Juros '!E629,#REF!='Juros '!F629),"OK","NÃO OK")</f>
        <v>#REF!</v>
      </c>
      <c r="W629" s="37" t="e">
        <f>IF(#REF!=2020,IF(V629="OK",SUM($B629:B$661,$B$680:$B$690),0))</f>
        <v>#REF!</v>
      </c>
      <c r="Y629" t="e">
        <f>IF(AND(#REF!='Juros '!E629,#REF!='Juros '!F629),"OK","NÃO OK")</f>
        <v>#REF!</v>
      </c>
      <c r="Z629" s="37" t="e">
        <f>IF(#REF!=2020,IF(Y629="OK",SUM($B629:B$661,$B$680:$B$690),0))</f>
        <v>#REF!</v>
      </c>
    </row>
    <row r="630" spans="1:26">
      <c r="A630" s="31">
        <v>42675</v>
      </c>
      <c r="B630" s="32">
        <v>5.0000000000000001E-3</v>
      </c>
      <c r="C630">
        <f t="shared" si="36"/>
        <v>11</v>
      </c>
      <c r="D630">
        <f t="shared" si="37"/>
        <v>11</v>
      </c>
      <c r="E630" t="str">
        <f t="shared" si="38"/>
        <v>Novembro</v>
      </c>
      <c r="F630">
        <f t="shared" si="39"/>
        <v>2016</v>
      </c>
      <c r="G630" t="str">
        <f>IF(AND(MENU!$AD$18='Juros '!E630,MENU!$AE$19='Juros '!F630),"OK","NÃO OK")</f>
        <v>NÃO OK</v>
      </c>
      <c r="H630" s="37" t="b">
        <f>IF(MENU!$C$10=2027,IF(G630="OK",SUM(B630:$B$690),0))</f>
        <v>0</v>
      </c>
      <c r="I630" s="37" t="b">
        <f>IF(MENU!$C$10=2026,IF(G630="OK",SUM(B630:$B$690),0))</f>
        <v>0</v>
      </c>
      <c r="J630" s="37" t="b">
        <f>IF(MENU!$C$10=2025,IF(G630="OK",SUM(B630:$B$690),0))</f>
        <v>0</v>
      </c>
      <c r="K630" s="37" t="b">
        <f>IF(MENU!$C$10=2024,IF(G630="OK",SUM(B630:$B$690),0))</f>
        <v>0</v>
      </c>
      <c r="L630" s="37" t="b">
        <f>IF(MENU!$C$10=2023,IF(G630="OK",SUM(B630:$B$690),0))</f>
        <v>0</v>
      </c>
      <c r="M630" s="37" t="b">
        <f>IF(MENU!$C$10=2022,IF(G630="OK",SUM(B630:$B$685),0))</f>
        <v>0</v>
      </c>
      <c r="N630" s="37" t="b">
        <f>IF(MENU!$C$10=2021,IF(G630="OK",SUM(B630:$B$673),0))</f>
        <v>0</v>
      </c>
      <c r="O630" s="37" t="b">
        <f>IF(MENU!$C$10=2020,IF(G630="OK",SUM(B630:$B$661,$B$680:$B$690),0))</f>
        <v>0</v>
      </c>
      <c r="P630" s="37" t="b">
        <f>IF(MENU!$C$10=2019,IF(G630="OK",SUM(B630:$B$649,$B$668:$B$690),0))</f>
        <v>0</v>
      </c>
      <c r="Q630">
        <f>IF(MENU!$C$10=2018,IF(G630="OK",SUM(B630:$B$637,$B$656:$B$690),0))</f>
        <v>0</v>
      </c>
      <c r="S630" t="e">
        <f>IF(AND(#REF!='Juros '!E630,#REF!='Juros '!F630),"OK","NÃO OK")</f>
        <v>#REF!</v>
      </c>
      <c r="T630" s="37" t="e">
        <f>IF(#REF!=2020,IF(S630="OK",SUM(B630:$B$661,$B$680:$B$690),0))</f>
        <v>#REF!</v>
      </c>
      <c r="V630" t="e">
        <f>IF(AND(#REF!='Juros '!E630,#REF!='Juros '!F630),"OK","NÃO OK")</f>
        <v>#REF!</v>
      </c>
      <c r="W630" s="37" t="e">
        <f>IF(#REF!=2020,IF(V630="OK",SUM($B630:B$661,$B$680:$B$690),0))</f>
        <v>#REF!</v>
      </c>
      <c r="Y630" t="e">
        <f>IF(AND(#REF!='Juros '!E630,#REF!='Juros '!F630),"OK","NÃO OK")</f>
        <v>#REF!</v>
      </c>
      <c r="Z630" s="37" t="e">
        <f>IF(#REF!=2020,IF(Y630="OK",SUM($B630:B$661,$B$680:$B$690),0))</f>
        <v>#REF!</v>
      </c>
    </row>
    <row r="631" spans="1:26">
      <c r="A631" s="31">
        <v>42705</v>
      </c>
      <c r="B631" s="32">
        <v>5.0000000000000001E-3</v>
      </c>
      <c r="C631">
        <f t="shared" si="36"/>
        <v>12</v>
      </c>
      <c r="D631">
        <f t="shared" si="37"/>
        <v>12</v>
      </c>
      <c r="E631" t="str">
        <f t="shared" si="38"/>
        <v>Dezembro</v>
      </c>
      <c r="F631">
        <f t="shared" si="39"/>
        <v>2016</v>
      </c>
      <c r="G631" t="str">
        <f>IF(AND(MENU!$AD$18='Juros '!E631,MENU!$AE$19='Juros '!F631),"OK","NÃO OK")</f>
        <v>NÃO OK</v>
      </c>
      <c r="H631" s="37" t="b">
        <f>IF(MENU!$C$10=2027,IF(G631="OK",SUM(B631:$B$690),0))</f>
        <v>0</v>
      </c>
      <c r="I631" s="37" t="b">
        <f>IF(MENU!$C$10=2026,IF(G631="OK",SUM(B631:$B$690),0))</f>
        <v>0</v>
      </c>
      <c r="J631" s="37" t="b">
        <f>IF(MENU!$C$10=2025,IF(G631="OK",SUM(B631:$B$690),0))</f>
        <v>0</v>
      </c>
      <c r="K631" s="37" t="b">
        <f>IF(MENU!$C$10=2024,IF(G631="OK",SUM(B631:$B$690),0))</f>
        <v>0</v>
      </c>
      <c r="L631" s="37" t="b">
        <f>IF(MENU!$C$10=2023,IF(G631="OK",SUM(B631:$B$690),0))</f>
        <v>0</v>
      </c>
      <c r="M631" s="37" t="b">
        <f>IF(MENU!$C$10=2022,IF(G631="OK",SUM(B631:$B$685),0))</f>
        <v>0</v>
      </c>
      <c r="N631" s="37" t="b">
        <f>IF(MENU!$C$10=2021,IF(G631="OK",SUM(B631:$B$673),0))</f>
        <v>0</v>
      </c>
      <c r="O631" s="37" t="b">
        <f>IF(MENU!$C$10=2020,IF(G631="OK",SUM(B631:$B$661,$B$680:$B$690),0))</f>
        <v>0</v>
      </c>
      <c r="P631" s="37" t="b">
        <f>IF(MENU!$C$10=2019,IF(G631="OK",SUM(B631:$B$649,$B$668:$B$690),0))</f>
        <v>0</v>
      </c>
      <c r="Q631">
        <f>IF(MENU!$C$10=2018,IF(G631="OK",SUM(B631:$B$637,$B$656:$B$690),0))</f>
        <v>0</v>
      </c>
      <c r="S631" t="e">
        <f>IF(AND(#REF!='Juros '!E631,#REF!='Juros '!F631),"OK","NÃO OK")</f>
        <v>#REF!</v>
      </c>
      <c r="T631" s="37" t="e">
        <f>IF(#REF!=2020,IF(S631="OK",SUM(B631:$B$661,$B$680:$B$690),0))</f>
        <v>#REF!</v>
      </c>
      <c r="V631" t="e">
        <f>IF(AND(#REF!='Juros '!E631,#REF!='Juros '!F631),"OK","NÃO OK")</f>
        <v>#REF!</v>
      </c>
      <c r="W631" s="37" t="e">
        <f>IF(#REF!=2020,IF(V631="OK",SUM($B631:B$661,$B$680:$B$690),0))</f>
        <v>#REF!</v>
      </c>
      <c r="Y631" t="e">
        <f>IF(AND(#REF!='Juros '!E631,#REF!='Juros '!F631),"OK","NÃO OK")</f>
        <v>#REF!</v>
      </c>
      <c r="Z631" s="37" t="e">
        <f>IF(#REF!=2020,IF(Y631="OK",SUM($B631:B$661,$B$680:$B$690),0))</f>
        <v>#REF!</v>
      </c>
    </row>
    <row r="632" spans="1:26">
      <c r="A632" s="31">
        <v>42736</v>
      </c>
      <c r="B632" s="32">
        <v>5.0000000000000001E-3</v>
      </c>
      <c r="C632">
        <f t="shared" si="36"/>
        <v>1</v>
      </c>
      <c r="D632">
        <f t="shared" si="37"/>
        <v>1</v>
      </c>
      <c r="E632" t="str">
        <f t="shared" si="38"/>
        <v>Janeiro</v>
      </c>
      <c r="F632">
        <f t="shared" si="39"/>
        <v>2017</v>
      </c>
      <c r="G632" t="str">
        <f>IF(AND(MENU!$AD$18='Juros '!E632,MENU!$AE$19='Juros '!F632),"OK","NÃO OK")</f>
        <v>NÃO OK</v>
      </c>
      <c r="H632" s="37" t="b">
        <f>IF(MENU!$C$10=2027,IF(G632="OK",SUM(B632:$B$690),0))</f>
        <v>0</v>
      </c>
      <c r="I632" s="37" t="b">
        <f>IF(MENU!$C$10=2026,IF(G632="OK",SUM(B632:$B$690),0))</f>
        <v>0</v>
      </c>
      <c r="J632" s="37" t="b">
        <f>IF(MENU!$C$10=2025,IF(G632="OK",SUM(B632:$B$690),0))</f>
        <v>0</v>
      </c>
      <c r="K632" s="37" t="b">
        <f>IF(MENU!$C$10=2024,IF(G632="OK",SUM(B632:$B$690),0))</f>
        <v>0</v>
      </c>
      <c r="L632" s="37" t="b">
        <f>IF(MENU!$C$10=2023,IF(G632="OK",SUM(B632:$B$690),0))</f>
        <v>0</v>
      </c>
      <c r="M632" s="37" t="b">
        <f>IF(MENU!$C$10=2022,IF(G632="OK",SUM(B632:$B$685),0))</f>
        <v>0</v>
      </c>
      <c r="N632" s="37" t="b">
        <f>IF(MENU!$C$10=2021,IF(G632="OK",SUM(B632:$B$673),0))</f>
        <v>0</v>
      </c>
      <c r="O632" s="37" t="b">
        <f>IF(MENU!$C$10=2020,IF(G632="OK",SUM(B632:$B$661,$B$680:$B$690),0))</f>
        <v>0</v>
      </c>
      <c r="P632" s="37" t="b">
        <f>IF(MENU!$C$10=2019,IF(G632="OK",SUM(B632:$B$649,$B$668:$B$690),0))</f>
        <v>0</v>
      </c>
      <c r="Q632">
        <f>IF(MENU!$C$10=2018,IF(G632="OK",SUM(B632:$B$637,$B$656:$B$690),0))</f>
        <v>0</v>
      </c>
      <c r="S632" t="e">
        <f>IF(AND(#REF!='Juros '!E632,#REF!='Juros '!F632),"OK","NÃO OK")</f>
        <v>#REF!</v>
      </c>
      <c r="T632" s="37" t="e">
        <f>IF(#REF!=2020,IF(S632="OK",SUM(B632:$B$661,$B$680:$B$690),0))</f>
        <v>#REF!</v>
      </c>
      <c r="V632" t="e">
        <f>IF(AND(#REF!='Juros '!E632,#REF!='Juros '!F632),"OK","NÃO OK")</f>
        <v>#REF!</v>
      </c>
      <c r="W632" s="37" t="e">
        <f>IF(#REF!=2020,IF(V632="OK",SUM($B632:B$661,$B$680:$B$690),0))</f>
        <v>#REF!</v>
      </c>
      <c r="Y632" t="e">
        <f>IF(AND(#REF!='Juros '!E632,#REF!='Juros '!F632),"OK","NÃO OK")</f>
        <v>#REF!</v>
      </c>
      <c r="Z632" s="37" t="e">
        <f>IF(#REF!=2020,IF(Y632="OK",SUM($B632:B$661,$B$680:$B$690),0))</f>
        <v>#REF!</v>
      </c>
    </row>
    <row r="633" spans="1:26">
      <c r="A633" s="31">
        <v>42767</v>
      </c>
      <c r="B633" s="32">
        <v>5.0000000000000001E-3</v>
      </c>
      <c r="C633">
        <f t="shared" si="36"/>
        <v>2</v>
      </c>
      <c r="D633">
        <f t="shared" si="37"/>
        <v>2</v>
      </c>
      <c r="E633" t="str">
        <f t="shared" si="38"/>
        <v>Fevereiro</v>
      </c>
      <c r="F633">
        <f t="shared" si="39"/>
        <v>2017</v>
      </c>
      <c r="G633" t="str">
        <f>IF(AND(MENU!$AD$18='Juros '!E633,MENU!$AE$19='Juros '!F633),"OK","NÃO OK")</f>
        <v>NÃO OK</v>
      </c>
      <c r="H633" s="37" t="b">
        <f>IF(MENU!$C$10=2027,IF(G633="OK",SUM(B633:$B$690),0))</f>
        <v>0</v>
      </c>
      <c r="I633" s="37" t="b">
        <f>IF(MENU!$C$10=2026,IF(G633="OK",SUM(B633:$B$690),0))</f>
        <v>0</v>
      </c>
      <c r="J633" s="37" t="b">
        <f>IF(MENU!$C$10=2025,IF(G633="OK",SUM(B633:$B$690),0))</f>
        <v>0</v>
      </c>
      <c r="K633" s="37" t="b">
        <f>IF(MENU!$C$10=2024,IF(G633="OK",SUM(B633:$B$690),0))</f>
        <v>0</v>
      </c>
      <c r="L633" s="37" t="b">
        <f>IF(MENU!$C$10=2023,IF(G633="OK",SUM(B633:$B$690),0))</f>
        <v>0</v>
      </c>
      <c r="M633" s="37" t="b">
        <f>IF(MENU!$C$10=2022,IF(G633="OK",SUM(B633:$B$685),0))</f>
        <v>0</v>
      </c>
      <c r="N633" s="37" t="b">
        <f>IF(MENU!$C$10=2021,IF(G633="OK",SUM(B633:$B$673),0))</f>
        <v>0</v>
      </c>
      <c r="O633" s="37" t="b">
        <f>IF(MENU!$C$10=2020,IF(G633="OK",SUM(B633:$B$661,$B$680:$B$690),0))</f>
        <v>0</v>
      </c>
      <c r="P633" s="37" t="b">
        <f>IF(MENU!$C$10=2019,IF(G633="OK",SUM(B633:$B$649,$B$668:$B$690),0))</f>
        <v>0</v>
      </c>
      <c r="Q633">
        <f>IF(MENU!$C$10=2018,IF(G633="OK",SUM(B633:$B$637,$B$656:$B$690),0))</f>
        <v>0</v>
      </c>
      <c r="S633" t="e">
        <f>IF(AND(#REF!='Juros '!E633,#REF!='Juros '!F633),"OK","NÃO OK")</f>
        <v>#REF!</v>
      </c>
      <c r="T633" s="37" t="e">
        <f>IF(#REF!=2020,IF(S633="OK",SUM(B633:$B$661,$B$680:$B$690),0))</f>
        <v>#REF!</v>
      </c>
      <c r="V633" t="e">
        <f>IF(AND(#REF!='Juros '!E633,#REF!='Juros '!F633),"OK","NÃO OK")</f>
        <v>#REF!</v>
      </c>
      <c r="W633" s="37" t="e">
        <f>IF(#REF!=2020,IF(V633="OK",SUM($B633:B$661,$B$680:$B$690),0))</f>
        <v>#REF!</v>
      </c>
      <c r="Y633" t="e">
        <f>IF(AND(#REF!='Juros '!E633,#REF!='Juros '!F633),"OK","NÃO OK")</f>
        <v>#REF!</v>
      </c>
      <c r="Z633" s="37" t="e">
        <f>IF(#REF!=2020,IF(Y633="OK",SUM($B633:B$661,$B$680:$B$690),0))</f>
        <v>#REF!</v>
      </c>
    </row>
    <row r="634" spans="1:26">
      <c r="A634" s="31">
        <v>42795</v>
      </c>
      <c r="B634" s="32">
        <v>5.0000000000000001E-3</v>
      </c>
      <c r="C634">
        <f t="shared" si="36"/>
        <v>3</v>
      </c>
      <c r="D634">
        <f t="shared" si="37"/>
        <v>3</v>
      </c>
      <c r="E634" t="str">
        <f t="shared" si="38"/>
        <v>Março</v>
      </c>
      <c r="F634">
        <f t="shared" si="39"/>
        <v>2017</v>
      </c>
      <c r="G634" t="str">
        <f>IF(AND(MENU!$AD$18='Juros '!E634,MENU!$AE$19='Juros '!F634),"OK","NÃO OK")</f>
        <v>NÃO OK</v>
      </c>
      <c r="H634" s="37" t="b">
        <f>IF(MENU!$C$10=2027,IF(G634="OK",SUM(B634:$B$690),0))</f>
        <v>0</v>
      </c>
      <c r="I634" s="37" t="b">
        <f>IF(MENU!$C$10=2026,IF(G634="OK",SUM(B634:$B$690),0))</f>
        <v>0</v>
      </c>
      <c r="J634" s="37" t="b">
        <f>IF(MENU!$C$10=2025,IF(G634="OK",SUM(B634:$B$690),0))</f>
        <v>0</v>
      </c>
      <c r="K634" s="37" t="b">
        <f>IF(MENU!$C$10=2024,IF(G634="OK",SUM(B634:$B$690),0))</f>
        <v>0</v>
      </c>
      <c r="L634" s="37" t="b">
        <f>IF(MENU!$C$10=2023,IF(G634="OK",SUM(B634:$B$690),0))</f>
        <v>0</v>
      </c>
      <c r="M634" s="37" t="b">
        <f>IF(MENU!$C$10=2022,IF(G634="OK",SUM(B634:$B$685),0))</f>
        <v>0</v>
      </c>
      <c r="N634" s="37" t="b">
        <f>IF(MENU!$C$10=2021,IF(G634="OK",SUM(B634:$B$673),0))</f>
        <v>0</v>
      </c>
      <c r="O634" s="37" t="b">
        <f>IF(MENU!$C$10=2020,IF(G634="OK",SUM(B634:$B$661,$B$680:$B$690),0))</f>
        <v>0</v>
      </c>
      <c r="P634" s="37" t="b">
        <f>IF(MENU!$C$10=2019,IF(G634="OK",SUM(B634:$B$649,$B$668:$B$690),0))</f>
        <v>0</v>
      </c>
      <c r="Q634">
        <f>IF(MENU!$C$10=2018,IF(G634="OK",SUM(B634:$B$637,$B$656:$B$690),0))</f>
        <v>0</v>
      </c>
      <c r="S634" t="e">
        <f>IF(AND(#REF!='Juros '!E634,#REF!='Juros '!F634),"OK","NÃO OK")</f>
        <v>#REF!</v>
      </c>
      <c r="T634" s="37" t="e">
        <f>IF(#REF!=2020,IF(S634="OK",SUM(B634:$B$661,$B$680:$B$690),0))</f>
        <v>#REF!</v>
      </c>
      <c r="V634" t="e">
        <f>IF(AND(#REF!='Juros '!E634,#REF!='Juros '!F634),"OK","NÃO OK")</f>
        <v>#REF!</v>
      </c>
      <c r="W634" s="37" t="e">
        <f>IF(#REF!=2020,IF(V634="OK",SUM($B634:B$661,$B$680:$B$690),0))</f>
        <v>#REF!</v>
      </c>
      <c r="Y634" t="e">
        <f>IF(AND(#REF!='Juros '!E634,#REF!='Juros '!F634),"OK","NÃO OK")</f>
        <v>#REF!</v>
      </c>
      <c r="Z634" s="37" t="e">
        <f>IF(#REF!=2020,IF(Y634="OK",SUM($B634:B$661,$B$680:$B$690),0))</f>
        <v>#REF!</v>
      </c>
    </row>
    <row r="635" spans="1:26">
      <c r="A635" s="31">
        <v>42826</v>
      </c>
      <c r="B635" s="32">
        <v>5.0000000000000001E-3</v>
      </c>
      <c r="C635">
        <f t="shared" si="36"/>
        <v>4</v>
      </c>
      <c r="D635">
        <f t="shared" si="37"/>
        <v>4</v>
      </c>
      <c r="E635" t="str">
        <f t="shared" si="38"/>
        <v>Abril</v>
      </c>
      <c r="F635">
        <f t="shared" si="39"/>
        <v>2017</v>
      </c>
      <c r="G635" t="str">
        <f>IF(AND(MENU!$AD$18='Juros '!E635,MENU!$AE$19='Juros '!F635),"OK","NÃO OK")</f>
        <v>NÃO OK</v>
      </c>
      <c r="H635" s="37" t="b">
        <f>IF(MENU!$C$10=2027,IF(G635="OK",SUM(B635:$B$690),0))</f>
        <v>0</v>
      </c>
      <c r="I635" s="37" t="b">
        <f>IF(MENU!$C$10=2026,IF(G635="OK",SUM(B635:$B$690),0))</f>
        <v>0</v>
      </c>
      <c r="J635" s="37" t="b">
        <f>IF(MENU!$C$10=2025,IF(G635="OK",SUM(B635:$B$690),0))</f>
        <v>0</v>
      </c>
      <c r="K635" s="37" t="b">
        <f>IF(MENU!$C$10=2024,IF(G635="OK",SUM(B635:$B$690),0))</f>
        <v>0</v>
      </c>
      <c r="L635" s="37" t="b">
        <f>IF(MENU!$C$10=2023,IF(G635="OK",SUM(B635:$B$690),0))</f>
        <v>0</v>
      </c>
      <c r="M635" s="37" t="b">
        <f>IF(MENU!$C$10=2022,IF(G635="OK",SUM(B635:$B$685),0))</f>
        <v>0</v>
      </c>
      <c r="N635" s="37" t="b">
        <f>IF(MENU!$C$10=2021,IF(G635="OK",SUM(B635:$B$673),0))</f>
        <v>0</v>
      </c>
      <c r="O635" s="37" t="b">
        <f>IF(MENU!$C$10=2020,IF(G635="OK",SUM(B635:$B$661,$B$680:$B$690),0))</f>
        <v>0</v>
      </c>
      <c r="P635" s="37" t="b">
        <f>IF(MENU!$C$10=2019,IF(G635="OK",SUM(B635:$B$649,$B$668:$B$690),0))</f>
        <v>0</v>
      </c>
      <c r="Q635">
        <f>IF(MENU!$C$10=2018,IF(G635="OK",SUM(B635:$B$637,$B$656:$B$690),0))</f>
        <v>0</v>
      </c>
      <c r="S635" t="e">
        <f>IF(AND(#REF!='Juros '!E635,#REF!='Juros '!F635),"OK","NÃO OK")</f>
        <v>#REF!</v>
      </c>
      <c r="T635" s="37" t="e">
        <f>IF(#REF!=2020,IF(S635="OK",SUM(B635:$B$661,$B$680:$B$690),0))</f>
        <v>#REF!</v>
      </c>
      <c r="V635" t="e">
        <f>IF(AND(#REF!='Juros '!E635,#REF!='Juros '!F635),"OK","NÃO OK")</f>
        <v>#REF!</v>
      </c>
      <c r="W635" s="37" t="e">
        <f>IF(#REF!=2020,IF(V635="OK",SUM($B635:B$661,$B$680:$B$690),0))</f>
        <v>#REF!</v>
      </c>
      <c r="Y635" t="e">
        <f>IF(AND(#REF!='Juros '!E635,#REF!='Juros '!F635),"OK","NÃO OK")</f>
        <v>#REF!</v>
      </c>
      <c r="Z635" s="37" t="e">
        <f>IF(#REF!=2020,IF(Y635="OK",SUM($B635:B$661,$B$680:$B$690),0))</f>
        <v>#REF!</v>
      </c>
    </row>
    <row r="636" spans="1:26">
      <c r="A636" s="31">
        <v>42856</v>
      </c>
      <c r="B636" s="32">
        <v>5.0000000000000001E-3</v>
      </c>
      <c r="C636">
        <f t="shared" si="36"/>
        <v>5</v>
      </c>
      <c r="D636">
        <f t="shared" si="37"/>
        <v>5</v>
      </c>
      <c r="E636" t="str">
        <f t="shared" si="38"/>
        <v>Maio</v>
      </c>
      <c r="F636">
        <f t="shared" si="39"/>
        <v>2017</v>
      </c>
      <c r="G636" t="str">
        <f>IF(AND(MENU!$AD$18='Juros '!E636,MENU!$AE$19='Juros '!F636),"OK","NÃO OK")</f>
        <v>NÃO OK</v>
      </c>
      <c r="H636" s="37" t="b">
        <f>IF(MENU!$C$10=2027,IF(G636="OK",SUM(B636:$B$690),0))</f>
        <v>0</v>
      </c>
      <c r="I636" s="37" t="b">
        <f>IF(MENU!$C$10=2026,IF(G636="OK",SUM(B636:$B$690),0))</f>
        <v>0</v>
      </c>
      <c r="J636" s="37" t="b">
        <f>IF(MENU!$C$10=2025,IF(G636="OK",SUM(B636:$B$690),0))</f>
        <v>0</v>
      </c>
      <c r="K636" s="37" t="b">
        <f>IF(MENU!$C$10=2024,IF(G636="OK",SUM(B636:$B$690),0))</f>
        <v>0</v>
      </c>
      <c r="L636" s="37" t="b">
        <f>IF(MENU!$C$10=2023,IF(G636="OK",SUM(B636:$B$690),0))</f>
        <v>0</v>
      </c>
      <c r="M636" s="37" t="b">
        <f>IF(MENU!$C$10=2022,IF(G636="OK",SUM(B636:$B$685),0))</f>
        <v>0</v>
      </c>
      <c r="N636" s="37" t="b">
        <f>IF(MENU!$C$10=2021,IF(G636="OK",SUM(B636:$B$673),0))</f>
        <v>0</v>
      </c>
      <c r="O636" s="37" t="b">
        <f>IF(MENU!$C$10=2020,IF(G636="OK",SUM(B636:$B$661,$B$680:$B$690),0))</f>
        <v>0</v>
      </c>
      <c r="P636" s="37" t="b">
        <f>IF(MENU!$C$10=2019,IF(G636="OK",SUM(B636:$B$649,$B$668:$B$690),0))</f>
        <v>0</v>
      </c>
      <c r="Q636">
        <f>IF(MENU!$C$10=2018,IF(G636="OK",SUM(B636:$B$637,$B$656:$B$690),0))</f>
        <v>0</v>
      </c>
      <c r="S636" t="e">
        <f>IF(AND(#REF!='Juros '!E636,#REF!='Juros '!F636),"OK","NÃO OK")</f>
        <v>#REF!</v>
      </c>
      <c r="T636" s="37" t="e">
        <f>IF(#REF!=2020,IF(S636="OK",SUM(B636:$B$661,$B$680:$B$690),0))</f>
        <v>#REF!</v>
      </c>
      <c r="V636" t="e">
        <f>IF(AND(#REF!='Juros '!E636,#REF!='Juros '!F636),"OK","NÃO OK")</f>
        <v>#REF!</v>
      </c>
      <c r="W636" s="37" t="e">
        <f>IF(#REF!=2020,IF(V636="OK",SUM($B636:B$661,$B$680:$B$690),0))</f>
        <v>#REF!</v>
      </c>
      <c r="Y636" t="e">
        <f>IF(AND(#REF!='Juros '!E636,#REF!='Juros '!F636),"OK","NÃO OK")</f>
        <v>#REF!</v>
      </c>
      <c r="Z636" s="37" t="e">
        <f>IF(#REF!=2020,IF(Y636="OK",SUM($B636:B$661,$B$680:$B$690),0))</f>
        <v>#REF!</v>
      </c>
    </row>
    <row r="637" spans="1:26">
      <c r="A637" s="31">
        <v>42887</v>
      </c>
      <c r="B637" s="32">
        <v>5.0000000000000001E-3</v>
      </c>
      <c r="C637">
        <f t="shared" si="36"/>
        <v>6</v>
      </c>
      <c r="D637">
        <f t="shared" si="37"/>
        <v>6</v>
      </c>
      <c r="E637" t="str">
        <f t="shared" si="38"/>
        <v>Junho</v>
      </c>
      <c r="F637">
        <f t="shared" si="39"/>
        <v>2017</v>
      </c>
      <c r="G637" t="str">
        <f>IF(AND(MENU!$AD$18='Juros '!E637,MENU!$AE$19='Juros '!F637),"OK","NÃO OK")</f>
        <v>NÃO OK</v>
      </c>
      <c r="H637" s="37" t="b">
        <f>IF(MENU!$C$10=2027,IF(G637="OK",SUM(B637:$B$690),0))</f>
        <v>0</v>
      </c>
      <c r="I637" s="37" t="b">
        <f>IF(MENU!$C$10=2026,IF(G637="OK",SUM(B637:$B$690),0))</f>
        <v>0</v>
      </c>
      <c r="J637" s="37" t="b">
        <f>IF(MENU!$C$10=2025,IF(G637="OK",SUM(B637:$B$690),0))</f>
        <v>0</v>
      </c>
      <c r="K637" s="37" t="b">
        <f>IF(MENU!$C$10=2024,IF(G637="OK",SUM(B637:$B$690),0))</f>
        <v>0</v>
      </c>
      <c r="L637" s="37" t="b">
        <f>IF(MENU!$C$10=2023,IF(G637="OK",SUM(B637:$B$690),0))</f>
        <v>0</v>
      </c>
      <c r="M637" s="37" t="b">
        <f>IF(MENU!$C$10=2022,IF(G637="OK",SUM(B637:$B$685),0))</f>
        <v>0</v>
      </c>
      <c r="N637" s="37" t="b">
        <f>IF(MENU!$C$10=2021,IF(G637="OK",SUM(B637:$B$673),0))</f>
        <v>0</v>
      </c>
      <c r="O637" s="37" t="b">
        <f>IF(MENU!$C$10=2020,IF(G637="OK",SUM(B637:$B$661,$B$680:$B$690),0))</f>
        <v>0</v>
      </c>
      <c r="P637" s="37" t="b">
        <f>IF(MENU!$C$10=2019,IF(G637="OK",SUM(B637:$B$649,$B$668:$B$690),0))</f>
        <v>0</v>
      </c>
      <c r="Q637">
        <f>IF(MENU!$C$10=2018,IF(G637="OK",SUM(B637:$B$637,$B$656:$B$690),0))</f>
        <v>0</v>
      </c>
      <c r="S637" t="e">
        <f>IF(AND(#REF!='Juros '!E637,#REF!='Juros '!F637),"OK","NÃO OK")</f>
        <v>#REF!</v>
      </c>
      <c r="T637" s="37" t="e">
        <f>IF(#REF!=2020,IF(S637="OK",SUM(B637:$B$661,$B$680:$B$690),0))</f>
        <v>#REF!</v>
      </c>
      <c r="V637" t="e">
        <f>IF(AND(#REF!='Juros '!E637,#REF!='Juros '!F637),"OK","NÃO OK")</f>
        <v>#REF!</v>
      </c>
      <c r="W637" s="37" t="e">
        <f>IF(#REF!=2020,IF(V637="OK",SUM($B637:B$661,$B$680:$B$690),0))</f>
        <v>#REF!</v>
      </c>
      <c r="Y637" t="e">
        <f>IF(AND(#REF!='Juros '!E637,#REF!='Juros '!F637),"OK","NÃO OK")</f>
        <v>#REF!</v>
      </c>
      <c r="Z637" s="37" t="e">
        <f>IF(#REF!=2020,IF(Y637="OK",SUM($B637:B$661,$B$680:$B$690),0))</f>
        <v>#REF!</v>
      </c>
    </row>
    <row r="638" spans="1:26">
      <c r="A638" s="31">
        <v>42917</v>
      </c>
      <c r="B638" s="32">
        <v>5.0000000000000001E-3</v>
      </c>
      <c r="C638">
        <f t="shared" si="36"/>
        <v>7</v>
      </c>
      <c r="D638">
        <f t="shared" si="37"/>
        <v>7</v>
      </c>
      <c r="E638" t="str">
        <f t="shared" si="38"/>
        <v>Julho</v>
      </c>
      <c r="F638">
        <f t="shared" si="39"/>
        <v>2017</v>
      </c>
      <c r="G638" t="str">
        <f>IF(AND(MENU!$AD$18='Juros '!E638,MENU!$AE$19='Juros '!F638),"OK","NÃO OK")</f>
        <v>NÃO OK</v>
      </c>
      <c r="H638" s="37" t="b">
        <f>IF(MENU!$C$10=2027,IF(G638="OK",SUM(B638:$B$690),0))</f>
        <v>0</v>
      </c>
      <c r="I638" s="37" t="b">
        <f>IF(MENU!$C$10=2026,IF(G638="OK",SUM(B638:$B$690),0))</f>
        <v>0</v>
      </c>
      <c r="J638" s="37" t="b">
        <f>IF(MENU!$C$10=2025,IF(G638="OK",SUM(B638:$B$690),0))</f>
        <v>0</v>
      </c>
      <c r="K638" s="37" t="b">
        <f>IF(MENU!$C$10=2024,IF(G638="OK",SUM(B638:$B$690),0))</f>
        <v>0</v>
      </c>
      <c r="L638" s="37" t="b">
        <f>IF(MENU!$C$10=2023,IF(G638="OK",SUM(B638:$B$690),0))</f>
        <v>0</v>
      </c>
      <c r="M638" s="37" t="b">
        <f>IF(MENU!$C$10=2022,IF(G638="OK",SUM(B638:$B$685),0))</f>
        <v>0</v>
      </c>
      <c r="N638" s="37" t="b">
        <f>IF(MENU!$C$10=2021,IF(G638="OK",SUM(B638:$B$673),0))</f>
        <v>0</v>
      </c>
      <c r="O638" s="37" t="b">
        <f>IF(MENU!$C$10=2020,IF(G638="OK",SUM(B638:$B$661,$B$680:$B$690),0))</f>
        <v>0</v>
      </c>
      <c r="P638" s="37" t="b">
        <f>IF(MENU!$C$10=2019,IF(G638="OK",SUM(B638:$B$649,$B$668:$B$690),0))</f>
        <v>0</v>
      </c>
      <c r="Q638">
        <f>IF(MENU!$C$10=2018,IF(G638="OK",SUM($B$656:$B$690),0))</f>
        <v>0</v>
      </c>
      <c r="S638" t="e">
        <f>IF(AND(#REF!='Juros '!E638,#REF!='Juros '!F638),"OK","NÃO OK")</f>
        <v>#REF!</v>
      </c>
      <c r="T638" s="37" t="e">
        <f>IF(#REF!=2020,IF(S638="OK",SUM(B638:$B$661,$B$680:$B$690),0))</f>
        <v>#REF!</v>
      </c>
      <c r="V638" t="e">
        <f>IF(AND(#REF!='Juros '!E638,#REF!='Juros '!F638),"OK","NÃO OK")</f>
        <v>#REF!</v>
      </c>
      <c r="W638" s="37" t="e">
        <f>IF(#REF!=2020,IF(V638="OK",SUM($B638:B$661,$B$680:$B$690),0))</f>
        <v>#REF!</v>
      </c>
      <c r="Y638" t="e">
        <f>IF(AND(#REF!='Juros '!E638,#REF!='Juros '!F638),"OK","NÃO OK")</f>
        <v>#REF!</v>
      </c>
      <c r="Z638" s="37" t="e">
        <f>IF(#REF!=2020,IF(Y638="OK",SUM($B638:B$661,$B$680:$B$690),0))</f>
        <v>#REF!</v>
      </c>
    </row>
    <row r="639" spans="1:26">
      <c r="A639" s="31">
        <v>42948</v>
      </c>
      <c r="B639" s="32">
        <v>5.0000000000000001E-3</v>
      </c>
      <c r="C639">
        <f t="shared" si="36"/>
        <v>8</v>
      </c>
      <c r="D639">
        <f t="shared" si="37"/>
        <v>8</v>
      </c>
      <c r="E639" t="str">
        <f t="shared" si="38"/>
        <v>Agosto</v>
      </c>
      <c r="F639">
        <f t="shared" si="39"/>
        <v>2017</v>
      </c>
      <c r="G639" t="str">
        <f>IF(AND(MENU!$AD$18='Juros '!E639,MENU!$AE$19='Juros '!F639),"OK","NÃO OK")</f>
        <v>NÃO OK</v>
      </c>
      <c r="H639" s="37" t="b">
        <f>IF(MENU!$C$10=2027,IF(G639="OK",SUM(B639:$B$690),0))</f>
        <v>0</v>
      </c>
      <c r="I639" s="37" t="b">
        <f>IF(MENU!$C$10=2026,IF(G639="OK",SUM(B639:$B$690),0))</f>
        <v>0</v>
      </c>
      <c r="J639" s="37" t="b">
        <f>IF(MENU!$C$10=2025,IF(G639="OK",SUM(B639:$B$690),0))</f>
        <v>0</v>
      </c>
      <c r="K639" s="37" t="b">
        <f>IF(MENU!$C$10=2024,IF(G639="OK",SUM(B639:$B$690),0))</f>
        <v>0</v>
      </c>
      <c r="L639" s="37" t="b">
        <f>IF(MENU!$C$10=2023,IF(G639="OK",SUM(B639:$B$690),0))</f>
        <v>0</v>
      </c>
      <c r="M639" s="37" t="b">
        <f>IF(MENU!$C$10=2022,IF(G639="OK",SUM(B639:$B$685),0))</f>
        <v>0</v>
      </c>
      <c r="N639" s="37" t="b">
        <f>IF(MENU!$C$10=2021,IF(G639="OK",SUM(B639:$B$673),0))</f>
        <v>0</v>
      </c>
      <c r="O639" s="37" t="b">
        <f>IF(MENU!$C$10=2020,IF(G639="OK",SUM(B639:$B$661,$B$680:$B$690),0))</f>
        <v>0</v>
      </c>
      <c r="P639" s="37" t="b">
        <f>IF(MENU!$C$10=2019,IF(G639="OK",SUM(B639:$B$649,$B$668:$B$690),0))</f>
        <v>0</v>
      </c>
      <c r="Q639">
        <f>IF(MENU!$C$10=2018,IF(G639="OK",SUM($B$656:$B$690),0))</f>
        <v>0</v>
      </c>
      <c r="S639" t="e">
        <f>IF(AND(#REF!='Juros '!E639,#REF!='Juros '!F639),"OK","NÃO OK")</f>
        <v>#REF!</v>
      </c>
      <c r="T639" s="37" t="e">
        <f>IF(#REF!=2020,IF(S639="OK",SUM(B639:$B$661,$B$680:$B$690),0))</f>
        <v>#REF!</v>
      </c>
      <c r="V639" t="e">
        <f>IF(AND(#REF!='Juros '!E639,#REF!='Juros '!F639),"OK","NÃO OK")</f>
        <v>#REF!</v>
      </c>
      <c r="W639" s="37" t="e">
        <f>IF(#REF!=2020,IF(V639="OK",SUM($B639:B$661,$B$680:$B$690),0))</f>
        <v>#REF!</v>
      </c>
      <c r="Y639" t="e">
        <f>IF(AND(#REF!='Juros '!E639,#REF!='Juros '!F639),"OK","NÃO OK")</f>
        <v>#REF!</v>
      </c>
      <c r="Z639" s="37" t="e">
        <f>IF(#REF!=2020,IF(Y639="OK",SUM($B639:B$661,$B$680:$B$690),0))</f>
        <v>#REF!</v>
      </c>
    </row>
    <row r="640" spans="1:26">
      <c r="A640" s="31">
        <v>42979</v>
      </c>
      <c r="B640" s="32">
        <v>5.0000000000000001E-3</v>
      </c>
      <c r="C640">
        <f t="shared" si="36"/>
        <v>9</v>
      </c>
      <c r="D640">
        <f t="shared" si="37"/>
        <v>9</v>
      </c>
      <c r="E640" t="str">
        <f t="shared" si="38"/>
        <v>Setembro</v>
      </c>
      <c r="F640">
        <f t="shared" si="39"/>
        <v>2017</v>
      </c>
      <c r="G640" t="str">
        <f>IF(AND(MENU!$AD$18='Juros '!E640,MENU!$AE$19='Juros '!F640),"OK","NÃO OK")</f>
        <v>NÃO OK</v>
      </c>
      <c r="H640" s="37" t="b">
        <f>IF(MENU!$C$10=2027,IF(G640="OK",SUM(B640:$B$690),0))</f>
        <v>0</v>
      </c>
      <c r="I640" s="37" t="b">
        <f>IF(MENU!$C$10=2026,IF(G640="OK",SUM(B640:$B$690),0))</f>
        <v>0</v>
      </c>
      <c r="J640" s="37" t="b">
        <f>IF(MENU!$C$10=2025,IF(G640="OK",SUM(B640:$B$690),0))</f>
        <v>0</v>
      </c>
      <c r="K640" s="37" t="b">
        <f>IF(MENU!$C$10=2024,IF(G640="OK",SUM(B640:$B$690),0))</f>
        <v>0</v>
      </c>
      <c r="L640" s="37" t="b">
        <f>IF(MENU!$C$10=2023,IF(G640="OK",SUM(B640:$B$690),0))</f>
        <v>0</v>
      </c>
      <c r="M640" s="37" t="b">
        <f>IF(MENU!$C$10=2022,IF(G640="OK",SUM(B640:$B$685),0))</f>
        <v>0</v>
      </c>
      <c r="N640" s="37" t="b">
        <f>IF(MENU!$C$10=2021,IF(G640="OK",SUM(B640:$B$673),0))</f>
        <v>0</v>
      </c>
      <c r="O640" s="37" t="b">
        <f>IF(MENU!$C$10=2020,IF(G640="OK",SUM(B640:$B$661,$B$680:$B$690),0))</f>
        <v>0</v>
      </c>
      <c r="P640" s="37" t="b">
        <f>IF(MENU!$C$10=2019,IF(G640="OK",SUM(B640:$B$649,$B$668:$B$690),0))</f>
        <v>0</v>
      </c>
      <c r="Q640">
        <f>IF(MENU!$C$10=2018,IF(G640="OK",SUM($B$656:$B$690),0))</f>
        <v>0</v>
      </c>
      <c r="S640" t="e">
        <f>IF(AND(#REF!='Juros '!E640,#REF!='Juros '!F640),"OK","NÃO OK")</f>
        <v>#REF!</v>
      </c>
      <c r="T640" s="37" t="e">
        <f>IF(#REF!=2020,IF(S640="OK",SUM(B640:$B$661,$B$680:$B$690),0))</f>
        <v>#REF!</v>
      </c>
      <c r="V640" t="e">
        <f>IF(AND(#REF!='Juros '!E640,#REF!='Juros '!F640),"OK","NÃO OK")</f>
        <v>#REF!</v>
      </c>
      <c r="W640" s="37" t="e">
        <f>IF(#REF!=2020,IF(V640="OK",SUM($B640:B$661,$B$680:$B$690),0))</f>
        <v>#REF!</v>
      </c>
      <c r="Y640" t="e">
        <f>IF(AND(#REF!='Juros '!E640,#REF!='Juros '!F640),"OK","NÃO OK")</f>
        <v>#REF!</v>
      </c>
      <c r="Z640" s="37" t="e">
        <f>IF(#REF!=2020,IF(Y640="OK",SUM($B640:B$661,$B$680:$B$690),0))</f>
        <v>#REF!</v>
      </c>
    </row>
    <row r="641" spans="1:26">
      <c r="A641" s="31">
        <v>43009</v>
      </c>
      <c r="B641" s="32">
        <v>4.6899999999999997E-3</v>
      </c>
      <c r="C641">
        <f t="shared" si="36"/>
        <v>10</v>
      </c>
      <c r="D641">
        <f t="shared" si="37"/>
        <v>10</v>
      </c>
      <c r="E641" t="str">
        <f t="shared" si="38"/>
        <v>Outubro</v>
      </c>
      <c r="F641">
        <f t="shared" si="39"/>
        <v>2017</v>
      </c>
      <c r="G641" t="str">
        <f>IF(AND(MENU!$AD$18='Juros '!E641,MENU!$AE$19='Juros '!F641),"OK","NÃO OK")</f>
        <v>NÃO OK</v>
      </c>
      <c r="H641" s="37" t="b">
        <f>IF(MENU!$C$10=2027,IF(G641="OK",SUM(B641:$B$690),0))</f>
        <v>0</v>
      </c>
      <c r="I641" s="37" t="b">
        <f>IF(MENU!$C$10=2026,IF(G641="OK",SUM(B641:$B$690),0))</f>
        <v>0</v>
      </c>
      <c r="J641" s="37" t="b">
        <f>IF(MENU!$C$10=2025,IF(G641="OK",SUM(B641:$B$690),0))</f>
        <v>0</v>
      </c>
      <c r="K641" s="37" t="b">
        <f>IF(MENU!$C$10=2024,IF(G641="OK",SUM(B641:$B$690),0))</f>
        <v>0</v>
      </c>
      <c r="L641" s="37" t="b">
        <f>IF(MENU!$C$10=2023,IF(G641="OK",SUM(B641:$B$690),0))</f>
        <v>0</v>
      </c>
      <c r="M641" s="37" t="b">
        <f>IF(MENU!$C$10=2022,IF(G641="OK",SUM(B641:$B$685),0))</f>
        <v>0</v>
      </c>
      <c r="N641" s="37" t="b">
        <f>IF(MENU!$C$10=2021,IF(G641="OK",SUM(B641:$B$673),0))</f>
        <v>0</v>
      </c>
      <c r="O641" s="37" t="b">
        <f>IF(MENU!$C$10=2020,IF(G641="OK",SUM(B641:$B$661,$B$680:$B$690),0))</f>
        <v>0</v>
      </c>
      <c r="P641" s="37" t="b">
        <f>IF(MENU!$C$10=2019,IF(G641="OK",SUM(B641:$B$649,$B$668:$B$690),0))</f>
        <v>0</v>
      </c>
      <c r="Q641">
        <f>IF(MENU!$C$10=2018,IF(G641="OK",SUM($B$656:$B$690),0))</f>
        <v>0</v>
      </c>
      <c r="S641" t="e">
        <f>IF(AND(#REF!='Juros '!E641,#REF!='Juros '!F641),"OK","NÃO OK")</f>
        <v>#REF!</v>
      </c>
      <c r="T641" s="37" t="e">
        <f>IF(#REF!=2020,IF(S641="OK",SUM(B641:$B$661,$B$680:$B$690),0))</f>
        <v>#REF!</v>
      </c>
      <c r="V641" t="e">
        <f>IF(AND(#REF!='Juros '!E641,#REF!='Juros '!F641),"OK","NÃO OK")</f>
        <v>#REF!</v>
      </c>
      <c r="W641" s="37" t="e">
        <f>IF(#REF!=2020,IF(V641="OK",SUM($B641:B$661,$B$680:$B$690),0))</f>
        <v>#REF!</v>
      </c>
      <c r="Y641" t="e">
        <f>IF(AND(#REF!='Juros '!E641,#REF!='Juros '!F641),"OK","NÃO OK")</f>
        <v>#REF!</v>
      </c>
      <c r="Z641" s="37" t="e">
        <f>IF(#REF!=2020,IF(Y641="OK",SUM($B641:B$661,$B$680:$B$690),0))</f>
        <v>#REF!</v>
      </c>
    </row>
    <row r="642" spans="1:26">
      <c r="A642" s="31">
        <v>43040</v>
      </c>
      <c r="B642" s="32">
        <v>4.2729999999999999E-3</v>
      </c>
      <c r="C642">
        <f t="shared" si="36"/>
        <v>11</v>
      </c>
      <c r="D642">
        <f t="shared" si="37"/>
        <v>11</v>
      </c>
      <c r="E642" t="str">
        <f t="shared" si="38"/>
        <v>Novembro</v>
      </c>
      <c r="F642">
        <f t="shared" si="39"/>
        <v>2017</v>
      </c>
      <c r="G642" t="str">
        <f>IF(AND(MENU!$AD$18='Juros '!E642,MENU!$AE$19='Juros '!F642),"OK","NÃO OK")</f>
        <v>NÃO OK</v>
      </c>
      <c r="H642" s="37" t="b">
        <f>IF(MENU!$C$10=2027,IF(G642="OK",SUM(B642:$B$690),0))</f>
        <v>0</v>
      </c>
      <c r="I642" s="37" t="b">
        <f>IF(MENU!$C$10=2026,IF(G642="OK",SUM(B642:$B$690),0))</f>
        <v>0</v>
      </c>
      <c r="J642" s="37" t="b">
        <f>IF(MENU!$C$10=2025,IF(G642="OK",SUM(B642:$B$690),0))</f>
        <v>0</v>
      </c>
      <c r="K642" s="37" t="b">
        <f>IF(MENU!$C$10=2024,IF(G642="OK",SUM(B642:$B$690),0))</f>
        <v>0</v>
      </c>
      <c r="L642" s="37" t="b">
        <f>IF(MENU!$C$10=2023,IF(G642="OK",SUM(B642:$B$690),0))</f>
        <v>0</v>
      </c>
      <c r="M642" s="37" t="b">
        <f>IF(MENU!$C$10=2022,IF(G642="OK",SUM(B642:$B$685),0))</f>
        <v>0</v>
      </c>
      <c r="N642" s="37" t="b">
        <f>IF(MENU!$C$10=2021,IF(G642="OK",SUM(B642:$B$673),0))</f>
        <v>0</v>
      </c>
      <c r="O642" s="37" t="b">
        <f>IF(MENU!$C$10=2020,IF(G642="OK",SUM(B642:$B$661,$B$680:$B$690),0))</f>
        <v>0</v>
      </c>
      <c r="P642" s="37" t="b">
        <f>IF(MENU!$C$10=2019,IF(G642="OK",SUM(B642:$B$649,$B$668:$B$690),0))</f>
        <v>0</v>
      </c>
      <c r="Q642">
        <f>IF(MENU!$C$10=2018,IF(G642="OK",SUM($B$656:$B$690),0))</f>
        <v>0</v>
      </c>
      <c r="S642" t="e">
        <f>IF(AND(#REF!='Juros '!E642,#REF!='Juros '!F642),"OK","NÃO OK")</f>
        <v>#REF!</v>
      </c>
      <c r="T642" s="37" t="e">
        <f>IF(#REF!=2020,IF(S642="OK",SUM(B642:$B$661,$B$680:$B$690),0))</f>
        <v>#REF!</v>
      </c>
      <c r="V642" t="e">
        <f>IF(AND(#REF!='Juros '!E642,#REF!='Juros '!F642),"OK","NÃO OK")</f>
        <v>#REF!</v>
      </c>
      <c r="W642" s="37" t="e">
        <f>IF(#REF!=2020,IF(V642="OK",SUM($B642:B$661,$B$680:$B$690),0))</f>
        <v>#REF!</v>
      </c>
      <c r="Y642" t="e">
        <f>IF(AND(#REF!='Juros '!E642,#REF!='Juros '!F642),"OK","NÃO OK")</f>
        <v>#REF!</v>
      </c>
      <c r="Z642" s="37" t="e">
        <f>IF(#REF!=2020,IF(Y642="OK",SUM($B642:B$661,$B$680:$B$690),0))</f>
        <v>#REF!</v>
      </c>
    </row>
    <row r="643" spans="1:26">
      <c r="A643" s="31">
        <v>43070</v>
      </c>
      <c r="B643" s="32">
        <v>4.2729999999999999E-3</v>
      </c>
      <c r="C643">
        <f t="shared" si="36"/>
        <v>12</v>
      </c>
      <c r="D643">
        <f t="shared" si="37"/>
        <v>12</v>
      </c>
      <c r="E643" t="str">
        <f t="shared" si="38"/>
        <v>Dezembro</v>
      </c>
      <c r="F643">
        <f t="shared" si="39"/>
        <v>2017</v>
      </c>
      <c r="G643" t="str">
        <f>IF(AND(MENU!$AD$18='Juros '!E643,MENU!$AE$19='Juros '!F643),"OK","NÃO OK")</f>
        <v>NÃO OK</v>
      </c>
      <c r="H643" s="37" t="b">
        <f>IF(MENU!$C$10=2027,IF(G643="OK",SUM(B643:$B$690),0))</f>
        <v>0</v>
      </c>
      <c r="I643" s="37" t="b">
        <f>IF(MENU!$C$10=2026,IF(G643="OK",SUM(B643:$B$690),0))</f>
        <v>0</v>
      </c>
      <c r="J643" s="37" t="b">
        <f>IF(MENU!$C$10=2025,IF(G643="OK",SUM(B643:$B$690),0))</f>
        <v>0</v>
      </c>
      <c r="K643" s="37" t="b">
        <f>IF(MENU!$C$10=2024,IF(G643="OK",SUM(B643:$B$690),0))</f>
        <v>0</v>
      </c>
      <c r="L643" s="37" t="b">
        <f>IF(MENU!$C$10=2023,IF(G643="OK",SUM(B643:$B$690),0))</f>
        <v>0</v>
      </c>
      <c r="M643" s="37" t="b">
        <f>IF(MENU!$C$10=2022,IF(G643="OK",SUM(B643:$B$685),0))</f>
        <v>0</v>
      </c>
      <c r="N643" s="37" t="b">
        <f>IF(MENU!$C$10=2021,IF(G643="OK",SUM(B643:$B$673),0))</f>
        <v>0</v>
      </c>
      <c r="O643" s="37" t="b">
        <f>IF(MENU!$C$10=2020,IF(G643="OK",SUM(B643:$B$661,$B$680:$B$690),0))</f>
        <v>0</v>
      </c>
      <c r="P643" s="37" t="b">
        <f>IF(MENU!$C$10=2019,IF(G643="OK",SUM(B643:$B$649,$B$668:$B$690),0))</f>
        <v>0</v>
      </c>
      <c r="Q643">
        <f>IF(MENU!$C$10=2018,IF(G643="OK",SUM($B$656:$B$690),0))</f>
        <v>0</v>
      </c>
      <c r="S643" t="e">
        <f>IF(AND(#REF!='Juros '!E643,#REF!='Juros '!F643),"OK","NÃO OK")</f>
        <v>#REF!</v>
      </c>
      <c r="T643" s="37" t="e">
        <f>IF(#REF!=2020,IF(S643="OK",SUM(B643:$B$661,$B$680:$B$690),0))</f>
        <v>#REF!</v>
      </c>
      <c r="V643" t="e">
        <f>IF(AND(#REF!='Juros '!E643,#REF!='Juros '!F643),"OK","NÃO OK")</f>
        <v>#REF!</v>
      </c>
      <c r="W643" s="37" t="e">
        <f>IF(#REF!=2020,IF(V643="OK",SUM($B643:B$661,$B$680:$B$690),0))</f>
        <v>#REF!</v>
      </c>
      <c r="Y643" t="e">
        <f>IF(AND(#REF!='Juros '!E643,#REF!='Juros '!F643),"OK","NÃO OK")</f>
        <v>#REF!</v>
      </c>
      <c r="Z643" s="37" t="e">
        <f>IF(#REF!=2020,IF(Y643="OK",SUM($B643:B$661,$B$680:$B$690),0))</f>
        <v>#REF!</v>
      </c>
    </row>
    <row r="644" spans="1:26">
      <c r="A644" s="31">
        <v>43101</v>
      </c>
      <c r="B644" s="32">
        <v>3.9940000000000002E-3</v>
      </c>
      <c r="C644">
        <f t="shared" si="36"/>
        <v>1</v>
      </c>
      <c r="D644">
        <f t="shared" si="37"/>
        <v>1</v>
      </c>
      <c r="E644" t="str">
        <f t="shared" si="38"/>
        <v>Janeiro</v>
      </c>
      <c r="F644">
        <f t="shared" si="39"/>
        <v>2018</v>
      </c>
      <c r="G644" t="str">
        <f>IF(AND(MENU!$AD$18='Juros '!E644,MENU!$AE$19='Juros '!F644),"OK","NÃO OK")</f>
        <v>NÃO OK</v>
      </c>
      <c r="H644" s="37" t="b">
        <f>IF(MENU!$C$10=2027,IF(G644="OK",SUM(B644:$B$690),0))</f>
        <v>0</v>
      </c>
      <c r="I644" s="37" t="b">
        <f>IF(MENU!$C$10=2026,IF(G644="OK",SUM(B644:$B$690),0))</f>
        <v>0</v>
      </c>
      <c r="J644" s="37" t="b">
        <f>IF(MENU!$C$10=2025,IF(G644="OK",SUM(B644:$B$690),0))</f>
        <v>0</v>
      </c>
      <c r="K644" s="37" t="b">
        <f>IF(MENU!$C$10=2024,IF(G644="OK",SUM(B644:$B$690),0))</f>
        <v>0</v>
      </c>
      <c r="L644" s="37" t="b">
        <f>IF(MENU!$C$10=2023,IF(G644="OK",SUM(B644:$B$690),0))</f>
        <v>0</v>
      </c>
      <c r="M644" s="37" t="b">
        <f>IF(MENU!$C$10=2022,IF(G644="OK",SUM(B644:$B$685),0))</f>
        <v>0</v>
      </c>
      <c r="N644" s="37" t="b">
        <f>IF(MENU!$C$10=2021,IF(G644="OK",SUM(B644:$B$673),0))</f>
        <v>0</v>
      </c>
      <c r="O644" s="37" t="b">
        <f>IF(MENU!$C$10=2020,IF(G644="OK",SUM(B644:$B$661,$B$680:$B$690),0))</f>
        <v>0</v>
      </c>
      <c r="P644" s="37" t="b">
        <f>IF(MENU!$C$10=2019,IF(G644="OK",SUM(B644:$B$649,$B$668:$B$690),0))</f>
        <v>0</v>
      </c>
      <c r="Q644">
        <f>IF(MENU!$C$10=2018,IF(G644="OK",SUM($B$656:$B$690),0))</f>
        <v>0</v>
      </c>
      <c r="S644" t="e">
        <f>IF(AND(#REF!='Juros '!E644,#REF!='Juros '!F644),"OK","NÃO OK")</f>
        <v>#REF!</v>
      </c>
      <c r="T644" s="37" t="e">
        <f>IF(#REF!=2020,IF(S644="OK",SUM(B644:$B$661,$B$680:$B$690),0))</f>
        <v>#REF!</v>
      </c>
      <c r="V644" t="e">
        <f>IF(AND(#REF!='Juros '!E644,#REF!='Juros '!F644),"OK","NÃO OK")</f>
        <v>#REF!</v>
      </c>
      <c r="W644" s="37" t="e">
        <f>IF(#REF!=2020,IF(V644="OK",SUM($B644:B$661,$B$680:$B$690),0))</f>
        <v>#REF!</v>
      </c>
      <c r="Y644" t="e">
        <f>IF(AND(#REF!='Juros '!E644,#REF!='Juros '!F644),"OK","NÃO OK")</f>
        <v>#REF!</v>
      </c>
      <c r="Z644" s="37" t="e">
        <f>IF(#REF!=2020,IF(Y644="OK",SUM($B644:B$661,$B$680:$B$690),0))</f>
        <v>#REF!</v>
      </c>
    </row>
    <row r="645" spans="1:26">
      <c r="A645" s="31">
        <v>43132</v>
      </c>
      <c r="B645" s="32">
        <v>3.9940000000000002E-3</v>
      </c>
      <c r="C645">
        <f t="shared" ref="C645:C690" si="40">MONTH(A645)</f>
        <v>2</v>
      </c>
      <c r="D645">
        <f t="shared" ref="D645:D689" si="41">C645</f>
        <v>2</v>
      </c>
      <c r="E645" t="str">
        <f t="shared" ref="E645:E690" si="42">VLOOKUP(D645,$AD$1:$AE$12,2,0)</f>
        <v>Fevereiro</v>
      </c>
      <c r="F645">
        <f t="shared" ref="F645:F690" si="43">YEAR(A645)</f>
        <v>2018</v>
      </c>
      <c r="G645" t="str">
        <f>IF(AND(MENU!$AD$18='Juros '!E645,MENU!$AE$19='Juros '!F645),"OK","NÃO OK")</f>
        <v>NÃO OK</v>
      </c>
      <c r="H645" s="37" t="b">
        <f>IF(MENU!$C$10=2027,IF(G645="OK",SUM(B645:$B$690),0))</f>
        <v>0</v>
      </c>
      <c r="I645" s="37" t="b">
        <f>IF(MENU!$C$10=2026,IF(G645="OK",SUM(B645:$B$690),0))</f>
        <v>0</v>
      </c>
      <c r="J645" s="37" t="b">
        <f>IF(MENU!$C$10=2025,IF(G645="OK",SUM(B645:$B$690),0))</f>
        <v>0</v>
      </c>
      <c r="K645" s="37" t="b">
        <f>IF(MENU!$C$10=2024,IF(G645="OK",SUM(B645:$B$690),0))</f>
        <v>0</v>
      </c>
      <c r="L645" s="37" t="b">
        <f>IF(MENU!$C$10=2023,IF(G645="OK",SUM(B645:$B$690),0))</f>
        <v>0</v>
      </c>
      <c r="M645" s="37" t="b">
        <f>IF(MENU!$C$10=2022,IF(G645="OK",SUM(B645:$B$685),0))</f>
        <v>0</v>
      </c>
      <c r="N645" s="37" t="b">
        <f>IF(MENU!$C$10=2021,IF(G645="OK",SUM(B645:$B$673),0))</f>
        <v>0</v>
      </c>
      <c r="O645" s="37" t="b">
        <f>IF(MENU!$C$10=2020,IF(G645="OK",SUM(B645:$B$661,$B$680:$B$690),0))</f>
        <v>0</v>
      </c>
      <c r="P645" s="37" t="b">
        <f>IF(MENU!$C$10=2019,IF(G645="OK",SUM(B645:$B$649,$B$668:$B$690),0))</f>
        <v>0</v>
      </c>
      <c r="Q645">
        <f>IF(MENU!$C$10=2018,IF(G645="OK",SUM($B$656:$B$690),0))</f>
        <v>0</v>
      </c>
      <c r="S645" t="e">
        <f>IF(AND(#REF!='Juros '!E645,#REF!='Juros '!F645),"OK","NÃO OK")</f>
        <v>#REF!</v>
      </c>
      <c r="T645" s="37" t="e">
        <f>IF(#REF!=2020,IF(S645="OK",SUM(B645:$B$661,$B$680:$B$690),0))</f>
        <v>#REF!</v>
      </c>
      <c r="V645" t="e">
        <f>IF(AND(#REF!='Juros '!E645,#REF!='Juros '!F645),"OK","NÃO OK")</f>
        <v>#REF!</v>
      </c>
      <c r="W645" s="37" t="e">
        <f>IF(#REF!=2020,IF(V645="OK",SUM($B645:B$661,$B$680:$B$690),0))</f>
        <v>#REF!</v>
      </c>
      <c r="Y645" t="e">
        <f>IF(AND(#REF!='Juros '!E645,#REF!='Juros '!F645),"OK","NÃO OK")</f>
        <v>#REF!</v>
      </c>
      <c r="Z645" s="37" t="e">
        <f>IF(#REF!=2020,IF(Y645="OK",SUM($B645:B$661,$B$680:$B$690),0))</f>
        <v>#REF!</v>
      </c>
    </row>
    <row r="646" spans="1:26">
      <c r="A646" s="31">
        <v>43160</v>
      </c>
      <c r="B646" s="32">
        <v>3.8549999999999999E-3</v>
      </c>
      <c r="C646">
        <f t="shared" si="40"/>
        <v>3</v>
      </c>
      <c r="D646">
        <f t="shared" si="41"/>
        <v>3</v>
      </c>
      <c r="E646" t="str">
        <f t="shared" si="42"/>
        <v>Março</v>
      </c>
      <c r="F646">
        <f t="shared" si="43"/>
        <v>2018</v>
      </c>
      <c r="G646" t="str">
        <f>IF(AND(MENU!$AD$18='Juros '!E646,MENU!$AE$19='Juros '!F646),"OK","NÃO OK")</f>
        <v>NÃO OK</v>
      </c>
      <c r="H646" s="37" t="b">
        <f>IF(MENU!$C$10=2027,IF(G646="OK",SUM(B646:$B$690),0))</f>
        <v>0</v>
      </c>
      <c r="I646" s="37" t="b">
        <f>IF(MENU!$C$10=2026,IF(G646="OK",SUM(B646:$B$690),0))</f>
        <v>0</v>
      </c>
      <c r="J646" s="37" t="b">
        <f>IF(MENU!$C$10=2025,IF(G646="OK",SUM(B646:$B$690),0))</f>
        <v>0</v>
      </c>
      <c r="K646" s="37" t="b">
        <f>IF(MENU!$C$10=2024,IF(G646="OK",SUM(B646:$B$690),0))</f>
        <v>0</v>
      </c>
      <c r="L646" s="37" t="b">
        <f>IF(MENU!$C$10=2023,IF(G646="OK",SUM(B646:$B$690),0))</f>
        <v>0</v>
      </c>
      <c r="M646" s="37" t="b">
        <f>IF(MENU!$C$10=2022,IF(G646="OK",SUM(B646:$B$685),0))</f>
        <v>0</v>
      </c>
      <c r="N646" s="37" t="b">
        <f>IF(MENU!$C$10=2021,IF(G646="OK",SUM(B646:$B$673),0))</f>
        <v>0</v>
      </c>
      <c r="O646" s="37" t="b">
        <f>IF(MENU!$C$10=2020,IF(G646="OK",SUM(B646:$B$661,$B$680:$B$690),0))</f>
        <v>0</v>
      </c>
      <c r="P646" s="37" t="b">
        <f>IF(MENU!$C$10=2019,IF(G646="OK",SUM(B646:$B$649,$B$668:$B$690),0))</f>
        <v>0</v>
      </c>
      <c r="Q646">
        <f>IF(MENU!$C$10=2018,IF(G646="OK",SUM($B$656:$B$690),0))</f>
        <v>0</v>
      </c>
      <c r="S646" t="e">
        <f>IF(AND(#REF!='Juros '!E646,#REF!='Juros '!F646),"OK","NÃO OK")</f>
        <v>#REF!</v>
      </c>
      <c r="T646" s="37" t="e">
        <f>IF(#REF!=2020,IF(S646="OK",SUM(B646:$B$661,$B$680:$B$690),0))</f>
        <v>#REF!</v>
      </c>
      <c r="V646" t="e">
        <f>IF(AND(#REF!='Juros '!E646,#REF!='Juros '!F646),"OK","NÃO OK")</f>
        <v>#REF!</v>
      </c>
      <c r="W646" s="37" t="e">
        <f>IF(#REF!=2020,IF(V646="OK",SUM($B646:B$661,$B$680:$B$690),0))</f>
        <v>#REF!</v>
      </c>
      <c r="Y646" t="e">
        <f>IF(AND(#REF!='Juros '!E646,#REF!='Juros '!F646),"OK","NÃO OK")</f>
        <v>#REF!</v>
      </c>
      <c r="Z646" s="37" t="e">
        <f>IF(#REF!=2020,IF(Y646="OK",SUM($B646:B$661,$B$680:$B$690),0))</f>
        <v>#REF!</v>
      </c>
    </row>
    <row r="647" spans="1:26">
      <c r="A647" s="31">
        <v>43191</v>
      </c>
      <c r="B647" s="32">
        <v>3.715E-3</v>
      </c>
      <c r="C647">
        <f t="shared" si="40"/>
        <v>4</v>
      </c>
      <c r="D647">
        <f t="shared" si="41"/>
        <v>4</v>
      </c>
      <c r="E647" t="str">
        <f t="shared" si="42"/>
        <v>Abril</v>
      </c>
      <c r="F647">
        <f t="shared" si="43"/>
        <v>2018</v>
      </c>
      <c r="G647" t="str">
        <f>IF(AND(MENU!$AD$18='Juros '!E647,MENU!$AE$19='Juros '!F647),"OK","NÃO OK")</f>
        <v>NÃO OK</v>
      </c>
      <c r="H647" s="37" t="b">
        <f>IF(MENU!$C$10=2027,IF(G647="OK",SUM(B647:$B$690),0))</f>
        <v>0</v>
      </c>
      <c r="I647" s="37" t="b">
        <f>IF(MENU!$C$10=2026,IF(G647="OK",SUM(B647:$B$690),0))</f>
        <v>0</v>
      </c>
      <c r="J647" s="37" t="b">
        <f>IF(MENU!$C$10=2025,IF(G647="OK",SUM(B647:$B$690),0))</f>
        <v>0</v>
      </c>
      <c r="K647" s="37" t="b">
        <f>IF(MENU!$C$10=2024,IF(G647="OK",SUM(B647:$B$690),0))</f>
        <v>0</v>
      </c>
      <c r="L647" s="37" t="b">
        <f>IF(MENU!$C$10=2023,IF(G647="OK",SUM(B647:$B$690),0))</f>
        <v>0</v>
      </c>
      <c r="M647" s="37" t="b">
        <f>IF(MENU!$C$10=2022,IF(G647="OK",SUM(B647:$B$685),0))</f>
        <v>0</v>
      </c>
      <c r="N647" s="37" t="b">
        <f>IF(MENU!$C$10=2021,IF(G647="OK",SUM(B647:$B$673),0))</f>
        <v>0</v>
      </c>
      <c r="O647" s="37" t="b">
        <f>IF(MENU!$C$10=2020,IF(G647="OK",SUM(B647:$B$661,$B$680:$B$690),0))</f>
        <v>0</v>
      </c>
      <c r="P647" s="37" t="b">
        <f>IF(MENU!$C$10=2019,IF(G647="OK",SUM(B647:$B$649,$B$668:$B$690),0))</f>
        <v>0</v>
      </c>
      <c r="Q647">
        <f>IF(MENU!$C$10=2018,IF(G647="OK",SUM($B$656:$B$690),0))</f>
        <v>0</v>
      </c>
      <c r="S647" t="e">
        <f>IF(AND(#REF!='Juros '!E647,#REF!='Juros '!F647),"OK","NÃO OK")</f>
        <v>#REF!</v>
      </c>
      <c r="T647" s="37" t="e">
        <f>IF(#REF!=2020,IF(S647="OK",SUM(B647:$B$661,$B$680:$B$690),0))</f>
        <v>#REF!</v>
      </c>
      <c r="V647" t="e">
        <f>IF(AND(#REF!='Juros '!E647,#REF!='Juros '!F647),"OK","NÃO OK")</f>
        <v>#REF!</v>
      </c>
      <c r="W647" s="37" t="e">
        <f>IF(#REF!=2020,IF(V647="OK",SUM($B647:B$661,$B$680:$B$690),0))</f>
        <v>#REF!</v>
      </c>
      <c r="Y647" t="e">
        <f>IF(AND(#REF!='Juros '!E647,#REF!='Juros '!F647),"OK","NÃO OK")</f>
        <v>#REF!</v>
      </c>
      <c r="Z647" s="37" t="e">
        <f>IF(#REF!=2020,IF(Y647="OK",SUM($B647:B$661,$B$680:$B$690),0))</f>
        <v>#REF!</v>
      </c>
    </row>
    <row r="648" spans="1:26">
      <c r="A648" s="31">
        <v>43221</v>
      </c>
      <c r="B648" s="32">
        <v>3.715E-3</v>
      </c>
      <c r="C648">
        <f t="shared" si="40"/>
        <v>5</v>
      </c>
      <c r="D648">
        <f t="shared" si="41"/>
        <v>5</v>
      </c>
      <c r="E648" t="str">
        <f t="shared" si="42"/>
        <v>Maio</v>
      </c>
      <c r="F648">
        <f t="shared" si="43"/>
        <v>2018</v>
      </c>
      <c r="G648" t="str">
        <f>IF(AND(MENU!$AD$18='Juros '!E648,MENU!$AE$19='Juros '!F648),"OK","NÃO OK")</f>
        <v>NÃO OK</v>
      </c>
      <c r="H648" s="37" t="b">
        <f>IF(MENU!$C$10=2027,IF(G648="OK",SUM(B648:$B$690),0))</f>
        <v>0</v>
      </c>
      <c r="I648" s="37" t="b">
        <f>IF(MENU!$C$10=2026,IF(G648="OK",SUM(B648:$B$690),0))</f>
        <v>0</v>
      </c>
      <c r="J648" s="37" t="b">
        <f>IF(MENU!$C$10=2025,IF(G648="OK",SUM(B648:$B$690),0))</f>
        <v>0</v>
      </c>
      <c r="K648" s="37" t="b">
        <f>IF(MENU!$C$10=2024,IF(G648="OK",SUM(B648:$B$690),0))</f>
        <v>0</v>
      </c>
      <c r="L648" s="37" t="b">
        <f>IF(MENU!$C$10=2023,IF(G648="OK",SUM(B648:$B$690),0))</f>
        <v>0</v>
      </c>
      <c r="M648" s="37" t="b">
        <f>IF(MENU!$C$10=2022,IF(G648="OK",SUM(B648:$B$685),0))</f>
        <v>0</v>
      </c>
      <c r="N648" s="37" t="b">
        <f>IF(MENU!$C$10=2021,IF(G648="OK",SUM(B648:$B$673),0))</f>
        <v>0</v>
      </c>
      <c r="O648" s="37" t="b">
        <f>IF(MENU!$C$10=2020,IF(G648="OK",SUM(B648:$B$661,$B$680:$B$690),0))</f>
        <v>0</v>
      </c>
      <c r="P648" s="37" t="b">
        <f>IF(MENU!$C$10=2019,IF(G648="OK",SUM(B648:$B$649,$B$668:$B$690),0))</f>
        <v>0</v>
      </c>
      <c r="Q648">
        <f>IF(MENU!$C$10=2018,IF(G648="OK",SUM($B$656:$B$690),0))</f>
        <v>0</v>
      </c>
      <c r="S648" t="e">
        <f>IF(AND(#REF!='Juros '!E648,#REF!='Juros '!F648),"OK","NÃO OK")</f>
        <v>#REF!</v>
      </c>
      <c r="T648" s="37" t="e">
        <f>IF(#REF!=2020,IF(S648="OK",SUM(B648:$B$661,$B$680:$B$690),0))</f>
        <v>#REF!</v>
      </c>
      <c r="V648" t="e">
        <f>IF(AND(#REF!='Juros '!E648,#REF!='Juros '!F648),"OK","NÃO OK")</f>
        <v>#REF!</v>
      </c>
      <c r="W648" s="37" t="e">
        <f>IF(#REF!=2020,IF(V648="OK",SUM($B648:B$661,$B$680:$B$690),0))</f>
        <v>#REF!</v>
      </c>
      <c r="Y648" t="e">
        <f>IF(AND(#REF!='Juros '!E648,#REF!='Juros '!F648),"OK","NÃO OK")</f>
        <v>#REF!</v>
      </c>
      <c r="Z648" s="37" t="e">
        <f>IF(#REF!=2020,IF(Y648="OK",SUM($B648:B$661,$B$680:$B$690),0))</f>
        <v>#REF!</v>
      </c>
    </row>
    <row r="649" spans="1:26">
      <c r="A649" s="31">
        <v>43252</v>
      </c>
      <c r="B649" s="32">
        <v>3.715E-3</v>
      </c>
      <c r="C649">
        <f t="shared" si="40"/>
        <v>6</v>
      </c>
      <c r="D649">
        <f t="shared" si="41"/>
        <v>6</v>
      </c>
      <c r="E649" t="str">
        <f t="shared" si="42"/>
        <v>Junho</v>
      </c>
      <c r="F649">
        <f t="shared" si="43"/>
        <v>2018</v>
      </c>
      <c r="G649" t="str">
        <f>IF(AND(MENU!$AD$18='Juros '!E649,MENU!$AE$19='Juros '!F649),"OK","NÃO OK")</f>
        <v>NÃO OK</v>
      </c>
      <c r="H649" s="37" t="b">
        <f>IF(MENU!$C$10=2027,IF(G649="OK",SUM(B649:$B$690),0))</f>
        <v>0</v>
      </c>
      <c r="I649" s="37" t="b">
        <f>IF(MENU!$C$10=2026,IF(G649="OK",SUM(B649:$B$690),0))</f>
        <v>0</v>
      </c>
      <c r="J649" s="37" t="b">
        <f>IF(MENU!$C$10=2025,IF(G649="OK",SUM(B649:$B$690),0))</f>
        <v>0</v>
      </c>
      <c r="K649" s="37" t="b">
        <f>IF(MENU!$C$10=2024,IF(G649="OK",SUM(B649:$B$690),0))</f>
        <v>0</v>
      </c>
      <c r="L649" s="37" t="b">
        <f>IF(MENU!$C$10=2023,IF(G649="OK",SUM(B649:$B$690),0))</f>
        <v>0</v>
      </c>
      <c r="M649" s="37" t="b">
        <f>IF(MENU!$C$10=2022,IF(G649="OK",SUM(B649:$B$685),0))</f>
        <v>0</v>
      </c>
      <c r="N649" s="37" t="b">
        <f>IF(MENU!$C$10=2021,IF(G649="OK",SUM(B649:$B$673),0))</f>
        <v>0</v>
      </c>
      <c r="O649" s="37" t="b">
        <f>IF(MENU!$C$10=2020,IF(G649="OK",SUM(B649:$B$661,$B$680:$B$690),0))</f>
        <v>0</v>
      </c>
      <c r="P649" s="37" t="b">
        <f>IF(MENU!$C$10=2019,IF(G649="OK",SUM(B649:$B$649,$B$668:$B$690),0))</f>
        <v>0</v>
      </c>
      <c r="Q649">
        <f>IF(MENU!$C$10=2018,IF(G649="OK",SUM($B$656:$B$690),0))</f>
        <v>0</v>
      </c>
      <c r="S649" t="e">
        <f>IF(AND(#REF!='Juros '!E649,#REF!='Juros '!F649),"OK","NÃO OK")</f>
        <v>#REF!</v>
      </c>
      <c r="T649" s="37" t="e">
        <f>IF(#REF!=2020,IF(S649="OK",SUM(B649:$B$661,$B$680:$B$690),0))</f>
        <v>#REF!</v>
      </c>
      <c r="V649" t="e">
        <f>IF(AND(#REF!='Juros '!E649,#REF!='Juros '!F649),"OK","NÃO OK")</f>
        <v>#REF!</v>
      </c>
      <c r="W649" s="37" t="e">
        <f>IF(#REF!=2020,IF(V649="OK",SUM($B649:B$661,$B$680:$B$690),0))</f>
        <v>#REF!</v>
      </c>
      <c r="Y649" t="e">
        <f>IF(AND(#REF!='Juros '!E649,#REF!='Juros '!F649),"OK","NÃO OK")</f>
        <v>#REF!</v>
      </c>
      <c r="Z649" s="37" t="e">
        <f>IF(#REF!=2020,IF(Y649="OK",SUM($B649:B$661,$B$680:$B$690),0))</f>
        <v>#REF!</v>
      </c>
    </row>
    <row r="650" spans="1:26">
      <c r="A650" s="31">
        <v>43282</v>
      </c>
      <c r="B650" s="32">
        <v>3.715E-3</v>
      </c>
      <c r="C650">
        <f t="shared" si="40"/>
        <v>7</v>
      </c>
      <c r="D650">
        <f t="shared" si="41"/>
        <v>7</v>
      </c>
      <c r="E650" t="str">
        <f t="shared" si="42"/>
        <v>Julho</v>
      </c>
      <c r="F650">
        <f t="shared" si="43"/>
        <v>2018</v>
      </c>
      <c r="G650" t="str">
        <f>IF(AND(MENU!$AD$18='Juros '!E650,MENU!$AE$19='Juros '!F650),"OK","NÃO OK")</f>
        <v>NÃO OK</v>
      </c>
      <c r="H650" s="37" t="b">
        <f>IF(MENU!$C$10=2027,IF(G650="OK",SUM(B650:$B$690),0))</f>
        <v>0</v>
      </c>
      <c r="I650" s="37" t="b">
        <f>IF(MENU!$C$10=2026,IF(G650="OK",SUM(B650:$B$690),0))</f>
        <v>0</v>
      </c>
      <c r="J650" s="37" t="b">
        <f>IF(MENU!$C$10=2025,IF(G650="OK",SUM(B650:$B$690),0))</f>
        <v>0</v>
      </c>
      <c r="K650" s="37" t="b">
        <f>IF(MENU!$C$10=2024,IF(G650="OK",SUM(B650:$B$690),0))</f>
        <v>0</v>
      </c>
      <c r="L650" s="37" t="b">
        <f>IF(MENU!$C$10=2023,IF(G650="OK",SUM(B650:$B$690),0))</f>
        <v>0</v>
      </c>
      <c r="M650" s="37" t="b">
        <f>IF(MENU!$C$10=2022,IF(G650="OK",SUM(B650:$B$685),0))</f>
        <v>0</v>
      </c>
      <c r="N650" s="37" t="b">
        <f>IF(MENU!$C$10=2021,IF(G650="OK",SUM(B650:$B$673),0))</f>
        <v>0</v>
      </c>
      <c r="O650" s="37" t="b">
        <f>IF(MENU!$C$10=2020,IF(G650="OK",SUM(B650:$B$661,$B$680:$B$690),0))</f>
        <v>0</v>
      </c>
      <c r="P650" s="37" t="b">
        <f>IF(MENU!$C$10=2019,IF(G650="OK",SUM($B$668:$B$690),0))</f>
        <v>0</v>
      </c>
      <c r="Q650">
        <f>IF(MENU!$C$10=2018,IF(G650="OK",SUM($B$656:$B$690),0))</f>
        <v>0</v>
      </c>
      <c r="S650" t="e">
        <f>IF(AND(#REF!='Juros '!E650,#REF!='Juros '!F650),"OK","NÃO OK")</f>
        <v>#REF!</v>
      </c>
      <c r="T650" s="37" t="e">
        <f>IF(#REF!=2020,IF(S650="OK",SUM(B650:$B$661,$B$680:$B$690),0))</f>
        <v>#REF!</v>
      </c>
      <c r="V650" t="e">
        <f>IF(AND(#REF!='Juros '!E650,#REF!='Juros '!F650),"OK","NÃO OK")</f>
        <v>#REF!</v>
      </c>
      <c r="W650" s="37" t="e">
        <f>IF(#REF!=2020,IF(V650="OK",SUM($B650:B$661,$B$680:$B$690),0))</f>
        <v>#REF!</v>
      </c>
      <c r="Y650" t="e">
        <f>IF(AND(#REF!='Juros '!E650,#REF!='Juros '!F650),"OK","NÃO OK")</f>
        <v>#REF!</v>
      </c>
      <c r="Z650" s="37" t="e">
        <f>IF(#REF!=2020,IF(Y650="OK",SUM($B650:B$661,$B$680:$B$690),0))</f>
        <v>#REF!</v>
      </c>
    </row>
    <row r="651" spans="1:26">
      <c r="A651" s="31">
        <v>43313</v>
      </c>
      <c r="B651" s="32">
        <v>3.715E-3</v>
      </c>
      <c r="C651">
        <f t="shared" si="40"/>
        <v>8</v>
      </c>
      <c r="D651">
        <f t="shared" si="41"/>
        <v>8</v>
      </c>
      <c r="E651" t="str">
        <f t="shared" si="42"/>
        <v>Agosto</v>
      </c>
      <c r="F651">
        <f t="shared" si="43"/>
        <v>2018</v>
      </c>
      <c r="G651" t="str">
        <f>IF(AND(MENU!$AD$18='Juros '!E651,MENU!$AE$19='Juros '!F651),"OK","NÃO OK")</f>
        <v>NÃO OK</v>
      </c>
      <c r="H651" s="37" t="b">
        <f>IF(MENU!$C$10=2027,IF(G651="OK",SUM(B651:$B$690),0))</f>
        <v>0</v>
      </c>
      <c r="I651" s="37" t="b">
        <f>IF(MENU!$C$10=2026,IF(G651="OK",SUM(B651:$B$690),0))</f>
        <v>0</v>
      </c>
      <c r="J651" s="37" t="b">
        <f>IF(MENU!$C$10=2025,IF(G651="OK",SUM(B651:$B$690),0))</f>
        <v>0</v>
      </c>
      <c r="K651" s="37" t="b">
        <f>IF(MENU!$C$10=2024,IF(G651="OK",SUM(B651:$B$690),0))</f>
        <v>0</v>
      </c>
      <c r="L651" s="37" t="b">
        <f>IF(MENU!$C$10=2023,IF(G651="OK",SUM(B651:$B$690),0))</f>
        <v>0</v>
      </c>
      <c r="M651" s="37" t="b">
        <f>IF(MENU!$C$10=2022,IF(G651="OK",SUM(B651:$B$685),0))</f>
        <v>0</v>
      </c>
      <c r="N651" s="37" t="b">
        <f>IF(MENU!$C$10=2021,IF(G651="OK",SUM(B651:$B$673),0))</f>
        <v>0</v>
      </c>
      <c r="O651" s="37" t="b">
        <f>IF(MENU!$C$10=2020,IF(G651="OK",SUM(B651:$B$661,$B$680:$B$690),0))</f>
        <v>0</v>
      </c>
      <c r="P651" s="37" t="b">
        <f>IF(MENU!$C$10=2019,IF(G651="OK",SUM($B$668:$B$690),0))</f>
        <v>0</v>
      </c>
      <c r="Q651">
        <f>IF(MENU!$C$10=2018,IF(G651="OK",SUM($B$656:$B$690),0))</f>
        <v>0</v>
      </c>
      <c r="S651" t="e">
        <f>IF(AND(#REF!='Juros '!E651,#REF!='Juros '!F651),"OK","NÃO OK")</f>
        <v>#REF!</v>
      </c>
      <c r="T651" s="37" t="e">
        <f>IF(#REF!=2020,IF(S651="OK",SUM(B651:$B$661,$B$680:$B$690),0))</f>
        <v>#REF!</v>
      </c>
      <c r="V651" t="e">
        <f>IF(AND(#REF!='Juros '!E651,#REF!='Juros '!F651),"OK","NÃO OK")</f>
        <v>#REF!</v>
      </c>
      <c r="W651" s="37" t="e">
        <f>IF(#REF!=2020,IF(V651="OK",SUM($B651:B$661,$B$680:$B$690),0))</f>
        <v>#REF!</v>
      </c>
      <c r="Y651" t="e">
        <f>IF(AND(#REF!='Juros '!E651,#REF!='Juros '!F651),"OK","NÃO OK")</f>
        <v>#REF!</v>
      </c>
      <c r="Z651" s="37" t="e">
        <f>IF(#REF!=2020,IF(Y651="OK",SUM($B651:B$661,$B$680:$B$690),0))</f>
        <v>#REF!</v>
      </c>
    </row>
    <row r="652" spans="1:26">
      <c r="A652" s="31">
        <v>43344</v>
      </c>
      <c r="B652" s="32">
        <v>3.715E-3</v>
      </c>
      <c r="C652">
        <f t="shared" si="40"/>
        <v>9</v>
      </c>
      <c r="D652">
        <f t="shared" si="41"/>
        <v>9</v>
      </c>
      <c r="E652" t="str">
        <f t="shared" si="42"/>
        <v>Setembro</v>
      </c>
      <c r="F652">
        <f t="shared" si="43"/>
        <v>2018</v>
      </c>
      <c r="G652" t="str">
        <f>IF(AND(MENU!$AD$18='Juros '!E652,MENU!$AE$19='Juros '!F652),"OK","NÃO OK")</f>
        <v>NÃO OK</v>
      </c>
      <c r="H652" s="37" t="b">
        <f>IF(MENU!$C$10=2027,IF(G652="OK",SUM(B652:$B$690),0))</f>
        <v>0</v>
      </c>
      <c r="I652" s="37" t="b">
        <f>IF(MENU!$C$10=2026,IF(G652="OK",SUM(B652:$B$690),0))</f>
        <v>0</v>
      </c>
      <c r="J652" s="37" t="b">
        <f>IF(MENU!$C$10=2025,IF(G652="OK",SUM(B652:$B$690),0))</f>
        <v>0</v>
      </c>
      <c r="K652" s="37" t="b">
        <f>IF(MENU!$C$10=2024,IF(G652="OK",SUM(B652:$B$690),0))</f>
        <v>0</v>
      </c>
      <c r="L652" s="37" t="b">
        <f>IF(MENU!$C$10=2023,IF(G652="OK",SUM(B652:$B$690),0))</f>
        <v>0</v>
      </c>
      <c r="M652" s="37" t="b">
        <f>IF(MENU!$C$10=2022,IF(G652="OK",SUM(B652:$B$685),0))</f>
        <v>0</v>
      </c>
      <c r="N652" s="37" t="b">
        <f>IF(MENU!$C$10=2021,IF(G652="OK",SUM(B652:$B$673),0))</f>
        <v>0</v>
      </c>
      <c r="O652" s="37" t="b">
        <f>IF(MENU!$C$10=2020,IF(G652="OK",SUM(B652:$B$661,$B$680:$B$690),0))</f>
        <v>0</v>
      </c>
      <c r="P652" s="37" t="b">
        <f>IF(MENU!$C$10=2019,IF(G652="OK",SUM($B$668:$B$690),0))</f>
        <v>0</v>
      </c>
      <c r="Q652">
        <f>IF(MENU!$C$10=2018,IF(G652="OK",SUM($B$656:$B$690),0))</f>
        <v>0</v>
      </c>
      <c r="S652" t="e">
        <f>IF(AND(#REF!='Juros '!E652,#REF!='Juros '!F652),"OK","NÃO OK")</f>
        <v>#REF!</v>
      </c>
      <c r="T652" s="37" t="e">
        <f>IF(#REF!=2020,IF(S652="OK",SUM(B652:$B$661,$B$680:$B$690),0))</f>
        <v>#REF!</v>
      </c>
      <c r="V652" t="e">
        <f>IF(AND(#REF!='Juros '!E652,#REF!='Juros '!F652),"OK","NÃO OK")</f>
        <v>#REF!</v>
      </c>
      <c r="W652" s="37" t="e">
        <f>IF(#REF!=2020,IF(V652="OK",SUM($B652:B$661,$B$680:$B$690),0))</f>
        <v>#REF!</v>
      </c>
      <c r="Y652" t="e">
        <f>IF(AND(#REF!='Juros '!E652,#REF!='Juros '!F652),"OK","NÃO OK")</f>
        <v>#REF!</v>
      </c>
      <c r="Z652" s="37" t="e">
        <f>IF(#REF!=2020,IF(Y652="OK",SUM($B652:B$661,$B$680:$B$690),0))</f>
        <v>#REF!</v>
      </c>
    </row>
    <row r="653" spans="1:26">
      <c r="A653" s="31">
        <v>43374</v>
      </c>
      <c r="B653" s="32">
        <v>3.715E-3</v>
      </c>
      <c r="C653">
        <f t="shared" si="40"/>
        <v>10</v>
      </c>
      <c r="D653">
        <f t="shared" si="41"/>
        <v>10</v>
      </c>
      <c r="E653" t="str">
        <f t="shared" si="42"/>
        <v>Outubro</v>
      </c>
      <c r="F653">
        <f t="shared" si="43"/>
        <v>2018</v>
      </c>
      <c r="G653" t="str">
        <f>IF(AND(MENU!$AD$18='Juros '!E653,MENU!$AE$19='Juros '!F653),"OK","NÃO OK")</f>
        <v>NÃO OK</v>
      </c>
      <c r="H653" s="37" t="b">
        <f>IF(MENU!$C$10=2027,IF(G653="OK",SUM(B653:$B$690),0))</f>
        <v>0</v>
      </c>
      <c r="I653" s="37" t="b">
        <f>IF(MENU!$C$10=2026,IF(G653="OK",SUM(B653:$B$690),0))</f>
        <v>0</v>
      </c>
      <c r="J653" s="37" t="b">
        <f>IF(MENU!$C$10=2025,IF(G653="OK",SUM(B653:$B$690),0))</f>
        <v>0</v>
      </c>
      <c r="K653" s="37" t="b">
        <f>IF(MENU!$C$10=2024,IF(G653="OK",SUM(B653:$B$690),0))</f>
        <v>0</v>
      </c>
      <c r="L653" s="37" t="b">
        <f>IF(MENU!$C$10=2023,IF(G653="OK",SUM(B653:$B$690),0))</f>
        <v>0</v>
      </c>
      <c r="M653" s="37" t="b">
        <f>IF(MENU!$C$10=2022,IF(G653="OK",SUM(B653:$B$685),0))</f>
        <v>0</v>
      </c>
      <c r="N653" s="37" t="b">
        <f>IF(MENU!$C$10=2021,IF(G653="OK",SUM(B653:$B$673),0))</f>
        <v>0</v>
      </c>
      <c r="O653" s="37" t="b">
        <f>IF(MENU!$C$10=2020,IF(G653="OK",SUM(B653:$B$661,$B$680:$B$690),0))</f>
        <v>0</v>
      </c>
      <c r="P653" s="37" t="b">
        <f>IF(MENU!$C$10=2019,IF(G653="OK",SUM($B$668:$B$690),0))</f>
        <v>0</v>
      </c>
      <c r="Q653">
        <f>IF(MENU!$C$10=2018,IF(G653="OK",SUM($B$656:$B$690),0))</f>
        <v>0</v>
      </c>
      <c r="S653" t="e">
        <f>IF(AND(#REF!='Juros '!E653,#REF!='Juros '!F653),"OK","NÃO OK")</f>
        <v>#REF!</v>
      </c>
      <c r="T653" s="37" t="e">
        <f>IF(#REF!=2020,IF(S653="OK",SUM(B653:$B$661,$B$680:$B$690),0))</f>
        <v>#REF!</v>
      </c>
      <c r="V653" t="e">
        <f>IF(AND(#REF!='Juros '!E653,#REF!='Juros '!F653),"OK","NÃO OK")</f>
        <v>#REF!</v>
      </c>
      <c r="W653" s="37" t="e">
        <f>IF(#REF!=2020,IF(V653="OK",SUM($B653:B$661,$B$680:$B$690),0))</f>
        <v>#REF!</v>
      </c>
      <c r="Y653" t="e">
        <f>IF(AND(#REF!='Juros '!E653,#REF!='Juros '!F653),"OK","NÃO OK")</f>
        <v>#REF!</v>
      </c>
      <c r="Z653" s="37" t="e">
        <f>IF(#REF!=2020,IF(Y653="OK",SUM($B653:B$661,$B$680:$B$690),0))</f>
        <v>#REF!</v>
      </c>
    </row>
    <row r="654" spans="1:26">
      <c r="A654" s="31">
        <v>43405</v>
      </c>
      <c r="B654" s="32">
        <v>3.715E-3</v>
      </c>
      <c r="C654">
        <f t="shared" si="40"/>
        <v>11</v>
      </c>
      <c r="D654">
        <f t="shared" si="41"/>
        <v>11</v>
      </c>
      <c r="E654" t="str">
        <f t="shared" si="42"/>
        <v>Novembro</v>
      </c>
      <c r="F654">
        <f t="shared" si="43"/>
        <v>2018</v>
      </c>
      <c r="G654" t="str">
        <f>IF(AND(MENU!$AD$18='Juros '!E654,MENU!$AE$19='Juros '!F654),"OK","NÃO OK")</f>
        <v>NÃO OK</v>
      </c>
      <c r="H654" s="37" t="b">
        <f>IF(MENU!$C$10=2027,IF(G654="OK",SUM(B654:$B$690),0))</f>
        <v>0</v>
      </c>
      <c r="I654" s="37" t="b">
        <f>IF(MENU!$C$10=2026,IF(G654="OK",SUM(B654:$B$690),0))</f>
        <v>0</v>
      </c>
      <c r="J654" s="37" t="b">
        <f>IF(MENU!$C$10=2025,IF(G654="OK",SUM(B654:$B$690),0))</f>
        <v>0</v>
      </c>
      <c r="K654" s="37" t="b">
        <f>IF(MENU!$C$10=2024,IF(G654="OK",SUM(B654:$B$690),0))</f>
        <v>0</v>
      </c>
      <c r="L654" s="37" t="b">
        <f>IF(MENU!$C$10=2023,IF(G654="OK",SUM(B654:$B$690),0))</f>
        <v>0</v>
      </c>
      <c r="M654" s="37" t="b">
        <f>IF(MENU!$C$10=2022,IF(G654="OK",SUM(B654:$B$685),0))</f>
        <v>0</v>
      </c>
      <c r="N654" s="37" t="b">
        <f>IF(MENU!$C$10=2021,IF(G654="OK",SUM(B654:$B$673),0))</f>
        <v>0</v>
      </c>
      <c r="O654" s="37" t="b">
        <f>IF(MENU!$C$10=2020,IF(G654="OK",SUM(B654:$B$661,$B$680:$B$690),0))</f>
        <v>0</v>
      </c>
      <c r="P654" s="37" t="b">
        <f>IF(MENU!$C$10=2019,IF(G654="OK",SUM($B$668:$B$690),0))</f>
        <v>0</v>
      </c>
      <c r="Q654">
        <f>IF(MENU!$C$10=2018,IF(G654="OK",SUM($B$656:$B$690),0))</f>
        <v>0</v>
      </c>
      <c r="S654" t="e">
        <f>IF(AND(#REF!='Juros '!E654,#REF!='Juros '!F654),"OK","NÃO OK")</f>
        <v>#REF!</v>
      </c>
      <c r="T654" s="37" t="e">
        <f>IF(#REF!=2020,IF(S654="OK",SUM(B654:$B$661,$B$680:$B$690),0))</f>
        <v>#REF!</v>
      </c>
      <c r="V654" t="e">
        <f>IF(AND(#REF!='Juros '!E654,#REF!='Juros '!F654),"OK","NÃO OK")</f>
        <v>#REF!</v>
      </c>
      <c r="W654" s="37" t="e">
        <f>IF(#REF!=2020,IF(V654="OK",SUM($B654:B$661,$B$680:$B$690),0))</f>
        <v>#REF!</v>
      </c>
      <c r="Y654" t="e">
        <f>IF(AND(#REF!='Juros '!E654,#REF!='Juros '!F654),"OK","NÃO OK")</f>
        <v>#REF!</v>
      </c>
      <c r="Z654" s="37" t="e">
        <f>IF(#REF!=2020,IF(Y654="OK",SUM($B654:B$661,$B$680:$B$690),0))</f>
        <v>#REF!</v>
      </c>
    </row>
    <row r="655" spans="1:26">
      <c r="A655" s="31">
        <v>43435</v>
      </c>
      <c r="B655" s="32">
        <v>3.715E-3</v>
      </c>
      <c r="C655">
        <f t="shared" si="40"/>
        <v>12</v>
      </c>
      <c r="D655">
        <f t="shared" si="41"/>
        <v>12</v>
      </c>
      <c r="E655" t="str">
        <f t="shared" si="42"/>
        <v>Dezembro</v>
      </c>
      <c r="F655">
        <f t="shared" si="43"/>
        <v>2018</v>
      </c>
      <c r="G655" t="str">
        <f>IF(AND(MENU!$AD$18='Juros '!E655,MENU!$AE$19='Juros '!F655),"OK","NÃO OK")</f>
        <v>NÃO OK</v>
      </c>
      <c r="H655" s="37" t="b">
        <f>IF(MENU!$C$10=2027,IF(G655="OK",SUM(B655:$B$690),0))</f>
        <v>0</v>
      </c>
      <c r="I655" s="37" t="b">
        <f>IF(MENU!$C$10=2026,IF(G655="OK",SUM(B655:$B$690),0))</f>
        <v>0</v>
      </c>
      <c r="J655" s="37" t="b">
        <f>IF(MENU!$C$10=2025,IF(G655="OK",SUM(B655:$B$690),0))</f>
        <v>0</v>
      </c>
      <c r="K655" s="37" t="b">
        <f>IF(MENU!$C$10=2024,IF(G655="OK",SUM(B655:$B$690),0))</f>
        <v>0</v>
      </c>
      <c r="L655" s="37" t="b">
        <f>IF(MENU!$C$10=2023,IF(G655="OK",SUM(B655:$B$690),0))</f>
        <v>0</v>
      </c>
      <c r="M655" s="37" t="b">
        <f>IF(MENU!$C$10=2022,IF(G655="OK",SUM(B655:$B$685),0))</f>
        <v>0</v>
      </c>
      <c r="N655" s="37" t="b">
        <f>IF(MENU!$C$10=2021,IF(G655="OK",SUM(B655:$B$673),0))</f>
        <v>0</v>
      </c>
      <c r="O655" s="37" t="b">
        <f>IF(MENU!$C$10=2020,IF(G655="OK",SUM(B655:$B$661,$B$680:$B$690),0))</f>
        <v>0</v>
      </c>
      <c r="P655" s="37" t="b">
        <f>IF(MENU!$C$10=2019,IF(G655="OK",SUM($B$668:$B$690),0))</f>
        <v>0</v>
      </c>
      <c r="Q655">
        <f>IF(MENU!$C$10=2018,IF(G655="OK",SUM($B$656:$B$690),0))</f>
        <v>0</v>
      </c>
      <c r="S655" t="e">
        <f>IF(AND(#REF!='Juros '!E655,#REF!='Juros '!F655),"OK","NÃO OK")</f>
        <v>#REF!</v>
      </c>
      <c r="T655" s="37" t="e">
        <f>IF(#REF!=2020,IF(S655="OK",SUM(B655:$B$661,$B$680:$B$690),0))</f>
        <v>#REF!</v>
      </c>
      <c r="V655" t="e">
        <f>IF(AND(#REF!='Juros '!E655,#REF!='Juros '!F655),"OK","NÃO OK")</f>
        <v>#REF!</v>
      </c>
      <c r="W655" s="37" t="e">
        <f>IF(#REF!=2020,IF(V655="OK",SUM($B655:B$661,$B$680:$B$690),0))</f>
        <v>#REF!</v>
      </c>
      <c r="Y655" t="e">
        <f>IF(AND(#REF!='Juros '!E655,#REF!='Juros '!F655),"OK","NÃO OK")</f>
        <v>#REF!</v>
      </c>
      <c r="Z655" s="37" t="e">
        <f>IF(#REF!=2020,IF(Y655="OK",SUM($B655:B$661,$B$680:$B$690),0))</f>
        <v>#REF!</v>
      </c>
    </row>
    <row r="656" spans="1:26">
      <c r="A656" s="31">
        <v>43466</v>
      </c>
      <c r="B656" s="32">
        <v>3.715E-3</v>
      </c>
      <c r="C656">
        <f t="shared" si="40"/>
        <v>1</v>
      </c>
      <c r="D656">
        <f t="shared" si="41"/>
        <v>1</v>
      </c>
      <c r="E656" t="str">
        <f t="shared" si="42"/>
        <v>Janeiro</v>
      </c>
      <c r="F656">
        <f t="shared" si="43"/>
        <v>2019</v>
      </c>
      <c r="G656" t="str">
        <f>IF(AND(MENU!$AD$18='Juros '!E656,MENU!$AE$19='Juros '!F656),"OK","NÃO OK")</f>
        <v>NÃO OK</v>
      </c>
      <c r="H656" s="37" t="b">
        <f>IF(MENU!$C$10=2027,IF(G656="OK",SUM(B656:$B$690),0))</f>
        <v>0</v>
      </c>
      <c r="I656" s="37" t="b">
        <f>IF(MENU!$C$10=2026,IF(G656="OK",SUM(B656:$B$690),0))</f>
        <v>0</v>
      </c>
      <c r="J656" s="37" t="b">
        <f>IF(MENU!$C$10=2025,IF(G656="OK",SUM(B656:$B$690),0))</f>
        <v>0</v>
      </c>
      <c r="K656" s="37" t="b">
        <f>IF(MENU!$C$10=2024,IF(G656="OK",SUM(B656:$B$690),0))</f>
        <v>0</v>
      </c>
      <c r="L656" s="37" t="b">
        <f>IF(MENU!$C$10=2023,IF(G656="OK",SUM(B656:$B$690),0))</f>
        <v>0</v>
      </c>
      <c r="M656" s="37" t="b">
        <f>IF(MENU!$C$10=2022,IF(G656="OK",SUM(B656:$B$685),0))</f>
        <v>0</v>
      </c>
      <c r="N656" s="37" t="b">
        <f>IF(MENU!$C$10=2021,IF(G656="OK",SUM(B656:$B$673),0))</f>
        <v>0</v>
      </c>
      <c r="O656" s="37" t="b">
        <f>IF(MENU!$C$10=2020,IF(G656="OK",SUM(B656:$B$661,$B$680:$B$690),0))</f>
        <v>0</v>
      </c>
      <c r="P656" s="37" t="b">
        <f>IF(MENU!$C$10=2019,IF(G656="OK",SUM($B$668:$B$690),0))</f>
        <v>0</v>
      </c>
      <c r="Q656">
        <f>IF(MENU!$C$10=2018,IF(G656="OK",SUM(B656:$B$690),0))</f>
        <v>0</v>
      </c>
      <c r="S656" t="e">
        <f>IF(AND(#REF!='Juros '!E656,#REF!='Juros '!F656),"OK","NÃO OK")</f>
        <v>#REF!</v>
      </c>
      <c r="T656" s="37" t="e">
        <f>IF(#REF!=2020,IF(S656="OK",SUM(B656:$B$661,$B$680:$B$690),0))</f>
        <v>#REF!</v>
      </c>
      <c r="V656" t="e">
        <f>IF(AND(#REF!='Juros '!E656,#REF!='Juros '!F656),"OK","NÃO OK")</f>
        <v>#REF!</v>
      </c>
      <c r="W656" s="37" t="e">
        <f>IF(#REF!=2020,IF(V656="OK",SUM($B656:B$661,$B$680:$B$690),0))</f>
        <v>#REF!</v>
      </c>
      <c r="Y656" t="e">
        <f>IF(AND(#REF!='Juros '!E656,#REF!='Juros '!F656),"OK","NÃO OK")</f>
        <v>#REF!</v>
      </c>
      <c r="Z656" s="37" t="e">
        <f>IF(#REF!=2020,IF(Y656="OK",SUM($B656:B$661,$B$680:$B$690),0))</f>
        <v>#REF!</v>
      </c>
    </row>
    <row r="657" spans="1:26">
      <c r="A657" s="31">
        <v>43497</v>
      </c>
      <c r="B657" s="32">
        <v>3.715E-3</v>
      </c>
      <c r="C657">
        <f t="shared" si="40"/>
        <v>2</v>
      </c>
      <c r="D657">
        <f t="shared" si="41"/>
        <v>2</v>
      </c>
      <c r="E657" t="str">
        <f t="shared" si="42"/>
        <v>Fevereiro</v>
      </c>
      <c r="F657">
        <f t="shared" si="43"/>
        <v>2019</v>
      </c>
      <c r="G657" t="str">
        <f>IF(AND(MENU!$AD$18='Juros '!E657,MENU!$AE$19='Juros '!F657),"OK","NÃO OK")</f>
        <v>NÃO OK</v>
      </c>
      <c r="H657" s="37" t="b">
        <f>IF(MENU!$C$10=2027,IF(G657="OK",SUM(B657:$B$690),0))</f>
        <v>0</v>
      </c>
      <c r="I657" s="37" t="b">
        <f>IF(MENU!$C$10=2026,IF(G657="OK",SUM(B657:$B$690),0))</f>
        <v>0</v>
      </c>
      <c r="J657" s="37" t="b">
        <f>IF(MENU!$C$10=2025,IF(G657="OK",SUM(B657:$B$690),0))</f>
        <v>0</v>
      </c>
      <c r="K657" s="37" t="b">
        <f>IF(MENU!$C$10=2024,IF(G657="OK",SUM(B657:$B$690),0))</f>
        <v>0</v>
      </c>
      <c r="L657" s="37" t="b">
        <f>IF(MENU!$C$10=2023,IF(G657="OK",SUM(B657:$B$690),0))</f>
        <v>0</v>
      </c>
      <c r="M657" s="37" t="b">
        <f>IF(MENU!$C$10=2022,IF(G657="OK",SUM(B657:$B$685),0))</f>
        <v>0</v>
      </c>
      <c r="N657" s="37" t="b">
        <f>IF(MENU!$C$10=2021,IF(G657="OK",SUM(B657:$B$673),0))</f>
        <v>0</v>
      </c>
      <c r="O657" s="37" t="b">
        <f>IF(MENU!$C$10=2020,IF(G657="OK",SUM(B657:$B$661,$B$680:$B$690),0))</f>
        <v>0</v>
      </c>
      <c r="P657" s="37" t="b">
        <f>IF(MENU!$C$10=2019,IF(G657="OK",SUM($B$668:$B$690),0))</f>
        <v>0</v>
      </c>
      <c r="Q657">
        <f>IF(MENU!$C$10=2018,IF(G657="OK",SUM(B657:$B$690),0))</f>
        <v>0</v>
      </c>
      <c r="S657" t="e">
        <f>IF(AND(#REF!='Juros '!E657,#REF!='Juros '!F657),"OK","NÃO OK")</f>
        <v>#REF!</v>
      </c>
      <c r="T657" s="37" t="e">
        <f>IF(#REF!=2020,IF(S657="OK",SUM(B657:$B$661,$B$680:$B$690),0))</f>
        <v>#REF!</v>
      </c>
      <c r="V657" t="e">
        <f>IF(AND(#REF!='Juros '!E657,#REF!='Juros '!F657),"OK","NÃO OK")</f>
        <v>#REF!</v>
      </c>
      <c r="W657" s="37" t="e">
        <f>IF(#REF!=2020,IF(V657="OK",SUM($B657:B$661,$B$680:$B$690),0))</f>
        <v>#REF!</v>
      </c>
      <c r="Y657" t="e">
        <f>IF(AND(#REF!='Juros '!E657,#REF!='Juros '!F657),"OK","NÃO OK")</f>
        <v>#REF!</v>
      </c>
      <c r="Z657" s="37" t="e">
        <f>IF(#REF!=2020,IF(Y657="OK",SUM($B657:B$661,$B$680:$B$690),0))</f>
        <v>#REF!</v>
      </c>
    </row>
    <row r="658" spans="1:26">
      <c r="A658" s="31">
        <v>43525</v>
      </c>
      <c r="B658" s="32">
        <v>3.715E-3</v>
      </c>
      <c r="C658">
        <f t="shared" si="40"/>
        <v>3</v>
      </c>
      <c r="D658">
        <f t="shared" si="41"/>
        <v>3</v>
      </c>
      <c r="E658" t="str">
        <f t="shared" si="42"/>
        <v>Março</v>
      </c>
      <c r="F658">
        <f t="shared" si="43"/>
        <v>2019</v>
      </c>
      <c r="G658" t="str">
        <f>IF(AND(MENU!$AD$18='Juros '!E658,MENU!$AE$19='Juros '!F658),"OK","NÃO OK")</f>
        <v>NÃO OK</v>
      </c>
      <c r="H658" s="37" t="b">
        <f>IF(MENU!$C$10=2027,IF(G658="OK",SUM(B658:$B$690),0))</f>
        <v>0</v>
      </c>
      <c r="I658" s="37" t="b">
        <f>IF(MENU!$C$10=2026,IF(G658="OK",SUM(B658:$B$690),0))</f>
        <v>0</v>
      </c>
      <c r="J658" s="37" t="b">
        <f>IF(MENU!$C$10=2025,IF(G658="OK",SUM(B658:$B$690),0))</f>
        <v>0</v>
      </c>
      <c r="K658" s="37" t="b">
        <f>IF(MENU!$C$10=2024,IF(G658="OK",SUM(B658:$B$690),0))</f>
        <v>0</v>
      </c>
      <c r="L658" s="37" t="b">
        <f>IF(MENU!$C$10=2023,IF(G658="OK",SUM(B658:$B$690),0))</f>
        <v>0</v>
      </c>
      <c r="M658" s="37" t="b">
        <f>IF(MENU!$C$10=2022,IF(G658="OK",SUM(B658:$B$685),0))</f>
        <v>0</v>
      </c>
      <c r="N658" s="37" t="b">
        <f>IF(MENU!$C$10=2021,IF(G658="OK",SUM(B658:$B$673),0))</f>
        <v>0</v>
      </c>
      <c r="O658" s="37" t="b">
        <f>IF(MENU!$C$10=2020,IF(G658="OK",SUM(B658:$B$661,$B$680:$B$690),0))</f>
        <v>0</v>
      </c>
      <c r="P658" s="37" t="b">
        <f>IF(MENU!$C$10=2019,IF(G658="OK",SUM($B$668:$B$690),0))</f>
        <v>0</v>
      </c>
      <c r="Q658">
        <f>IF(MENU!$C$10=2018,IF(G658="OK",SUM(B658:$B$690),0))</f>
        <v>0</v>
      </c>
      <c r="S658" t="e">
        <f>IF(AND(#REF!='Juros '!E658,#REF!='Juros '!F658),"OK","NÃO OK")</f>
        <v>#REF!</v>
      </c>
      <c r="T658" s="37" t="e">
        <f>IF(#REF!=2020,IF(S658="OK",SUM(B658:$B$661,$B$680:$B$690),0))</f>
        <v>#REF!</v>
      </c>
      <c r="V658" t="e">
        <f>IF(AND(#REF!='Juros '!E658,#REF!='Juros '!F658),"OK","NÃO OK")</f>
        <v>#REF!</v>
      </c>
      <c r="W658" s="37" t="e">
        <f>IF(#REF!=2020,IF(V658="OK",SUM($B658:B$661,$B$680:$B$690),0))</f>
        <v>#REF!</v>
      </c>
      <c r="Y658" t="e">
        <f>IF(AND(#REF!='Juros '!E658,#REF!='Juros '!F658),"OK","NÃO OK")</f>
        <v>#REF!</v>
      </c>
      <c r="Z658" s="37" t="e">
        <f>IF(#REF!=2020,IF(Y658="OK",SUM($B658:B$661,$B$680:$B$690),0))</f>
        <v>#REF!</v>
      </c>
    </row>
    <row r="659" spans="1:26">
      <c r="A659" s="31">
        <v>43556</v>
      </c>
      <c r="B659" s="32">
        <v>3.715E-3</v>
      </c>
      <c r="C659">
        <f t="shared" si="40"/>
        <v>4</v>
      </c>
      <c r="D659">
        <f t="shared" si="41"/>
        <v>4</v>
      </c>
      <c r="E659" t="str">
        <f t="shared" si="42"/>
        <v>Abril</v>
      </c>
      <c r="F659">
        <f t="shared" si="43"/>
        <v>2019</v>
      </c>
      <c r="G659" t="str">
        <f>IF(AND(MENU!$AD$18='Juros '!E659,MENU!$AE$19='Juros '!F659),"OK","NÃO OK")</f>
        <v>NÃO OK</v>
      </c>
      <c r="H659" s="37" t="b">
        <f>IF(MENU!$C$10=2027,IF(G659="OK",SUM(B659:$B$690),0))</f>
        <v>0</v>
      </c>
      <c r="I659" s="37" t="b">
        <f>IF(MENU!$C$10=2026,IF(G659="OK",SUM(B659:$B$690),0))</f>
        <v>0</v>
      </c>
      <c r="J659" s="37" t="b">
        <f>IF(MENU!$C$10=2025,IF(G659="OK",SUM(B659:$B$690),0))</f>
        <v>0</v>
      </c>
      <c r="K659" s="37" t="b">
        <f>IF(MENU!$C$10=2024,IF(G659="OK",SUM(B659:$B$690),0))</f>
        <v>0</v>
      </c>
      <c r="L659" s="37" t="b">
        <f>IF(MENU!$C$10=2023,IF(G659="OK",SUM(B659:$B$690),0))</f>
        <v>0</v>
      </c>
      <c r="M659" s="37" t="b">
        <f>IF(MENU!$C$10=2022,IF(G659="OK",SUM(B659:$B$685),0))</f>
        <v>0</v>
      </c>
      <c r="N659" s="37" t="b">
        <f>IF(MENU!$C$10=2021,IF(G659="OK",SUM(B659:$B$673),0))</f>
        <v>0</v>
      </c>
      <c r="O659" s="37" t="b">
        <f>IF(MENU!$C$10=2020,IF(G659="OK",SUM(B659:$B$661,$B$680:$B$690),0))</f>
        <v>0</v>
      </c>
      <c r="P659" s="37" t="b">
        <f>IF(MENU!$C$10=2019,IF(G659="OK",SUM($B$668:$B$690),0))</f>
        <v>0</v>
      </c>
      <c r="Q659">
        <f>IF(MENU!$C$10=2018,IF(G659="OK",SUM(B659:$B$690),0))</f>
        <v>0</v>
      </c>
      <c r="S659" t="e">
        <f>IF(AND(#REF!='Juros '!E659,#REF!='Juros '!F659),"OK","NÃO OK")</f>
        <v>#REF!</v>
      </c>
      <c r="T659" s="37" t="e">
        <f>IF(#REF!=2020,IF(S659="OK",SUM(B659:$B$661,$B$680:$B$690),0))</f>
        <v>#REF!</v>
      </c>
      <c r="V659" t="e">
        <f>IF(AND(#REF!='Juros '!E659,#REF!='Juros '!F659),"OK","NÃO OK")</f>
        <v>#REF!</v>
      </c>
      <c r="W659" s="37" t="e">
        <f>IF(#REF!=2020,IF(V659="OK",SUM($B659:B$661,$B$680:$B$690),0))</f>
        <v>#REF!</v>
      </c>
      <c r="Y659" t="e">
        <f>IF(AND(#REF!='Juros '!E659,#REF!='Juros '!F659),"OK","NÃO OK")</f>
        <v>#REF!</v>
      </c>
      <c r="Z659" s="37" t="e">
        <f>IF(#REF!=2020,IF(Y659="OK",SUM($B659:B$661,$B$680:$B$690),0))</f>
        <v>#REF!</v>
      </c>
    </row>
    <row r="660" spans="1:26">
      <c r="A660" s="31">
        <v>43586</v>
      </c>
      <c r="B660" s="32">
        <v>3.715E-3</v>
      </c>
      <c r="C660">
        <f t="shared" si="40"/>
        <v>5</v>
      </c>
      <c r="D660">
        <f t="shared" si="41"/>
        <v>5</v>
      </c>
      <c r="E660" t="str">
        <f t="shared" si="42"/>
        <v>Maio</v>
      </c>
      <c r="F660">
        <f t="shared" si="43"/>
        <v>2019</v>
      </c>
      <c r="G660" t="str">
        <f>IF(AND(MENU!$AD$18='Juros '!E660,MENU!$AE$19='Juros '!F660),"OK","NÃO OK")</f>
        <v>NÃO OK</v>
      </c>
      <c r="H660" s="37" t="b">
        <f>IF(MENU!$C$10=2027,IF(G660="OK",SUM(B660:$B$690),0))</f>
        <v>0</v>
      </c>
      <c r="I660" s="37" t="b">
        <f>IF(MENU!$C$10=2026,IF(G660="OK",SUM(B660:$B$690),0))</f>
        <v>0</v>
      </c>
      <c r="J660" s="37" t="b">
        <f>IF(MENU!$C$10=2025,IF(G660="OK",SUM(B660:$B$690),0))</f>
        <v>0</v>
      </c>
      <c r="K660" s="37" t="b">
        <f>IF(MENU!$C$10=2024,IF(G660="OK",SUM(B660:$B$690),0))</f>
        <v>0</v>
      </c>
      <c r="L660" s="37" t="b">
        <f>IF(MENU!$C$10=2023,IF(G660="OK",SUM(B660:$B$690),0))</f>
        <v>0</v>
      </c>
      <c r="M660" s="37" t="b">
        <f>IF(MENU!$C$10=2022,IF(G660="OK",SUM(B660:$B$685),0))</f>
        <v>0</v>
      </c>
      <c r="N660" s="37" t="b">
        <f>IF(MENU!$C$10=2021,IF(G660="OK",SUM(B660:$B$673),0))</f>
        <v>0</v>
      </c>
      <c r="O660" s="37" t="b">
        <f>IF(MENU!$C$10=2020,IF(G660="OK",SUM(B660:$B$661,$B$680:$B$690),0))</f>
        <v>0</v>
      </c>
      <c r="P660" s="37" t="b">
        <f>IF(MENU!$C$10=2019,IF(G660="OK",SUM($B$668:$B$690),0))</f>
        <v>0</v>
      </c>
      <c r="Q660">
        <f>IF(MENU!$C$10=2018,IF(G660="OK",SUM(B660:$B$690),0))</f>
        <v>0</v>
      </c>
      <c r="S660" t="e">
        <f>IF(AND(#REF!='Juros '!E660,#REF!='Juros '!F660),"OK","NÃO OK")</f>
        <v>#REF!</v>
      </c>
      <c r="T660" s="37" t="e">
        <f>IF(#REF!=2020,IF(S660="OK",SUM(B660:$B$661,$B$680:$B$690),0))</f>
        <v>#REF!</v>
      </c>
      <c r="V660" t="e">
        <f>IF(AND(#REF!='Juros '!E660,#REF!='Juros '!F660),"OK","NÃO OK")</f>
        <v>#REF!</v>
      </c>
      <c r="W660" s="37" t="e">
        <f>IF(#REF!=2020,IF(V660="OK",SUM($B660:B$661,$B$680:$B$690),0))</f>
        <v>#REF!</v>
      </c>
      <c r="Y660" t="e">
        <f>IF(AND(#REF!='Juros '!E660,#REF!='Juros '!F660),"OK","NÃO OK")</f>
        <v>#REF!</v>
      </c>
      <c r="Z660" s="37" t="e">
        <f>IF(#REF!=2020,IF(Y660="OK",SUM($B660:B$661,$B$680:$B$690),0))</f>
        <v>#REF!</v>
      </c>
    </row>
    <row r="661" spans="1:26">
      <c r="A661" s="31">
        <v>43617</v>
      </c>
      <c r="B661" s="32">
        <v>3.715E-3</v>
      </c>
      <c r="C661">
        <f t="shared" si="40"/>
        <v>6</v>
      </c>
      <c r="D661">
        <f t="shared" si="41"/>
        <v>6</v>
      </c>
      <c r="E661" t="str">
        <f t="shared" si="42"/>
        <v>Junho</v>
      </c>
      <c r="F661">
        <f t="shared" si="43"/>
        <v>2019</v>
      </c>
      <c r="G661" t="str">
        <f>IF(AND(MENU!$AD$18='Juros '!E661,MENU!$AE$19='Juros '!F661),"OK","NÃO OK")</f>
        <v>NÃO OK</v>
      </c>
      <c r="H661" s="37" t="b">
        <f>IF(MENU!$C$10=2027,IF(G661="OK",SUM(B661:$B$690),0))</f>
        <v>0</v>
      </c>
      <c r="I661" s="37" t="b">
        <f>IF(MENU!$C$10=2026,IF(G661="OK",SUM(B661:$B$690),0))</f>
        <v>0</v>
      </c>
      <c r="J661" s="37" t="b">
        <f>IF(MENU!$C$10=2025,IF(G661="OK",SUM(B661:$B$690),0))</f>
        <v>0</v>
      </c>
      <c r="K661" s="37" t="b">
        <f>IF(MENU!$C$10=2024,IF(G661="OK",SUM(B661:$B$690),0))</f>
        <v>0</v>
      </c>
      <c r="L661" s="37" t="b">
        <f>IF(MENU!$C$10=2023,IF(G661="OK",SUM(B661:$B$690),0))</f>
        <v>0</v>
      </c>
      <c r="M661" s="37" t="b">
        <f>IF(MENU!$C$10=2022,IF(G661="OK",SUM(B661:$B$685),0))</f>
        <v>0</v>
      </c>
      <c r="N661" s="37" t="b">
        <f>IF(MENU!$C$10=2021,IF(G661="OK",SUM(B661:$B$673),0))</f>
        <v>0</v>
      </c>
      <c r="O661" s="37" t="b">
        <f>IF(MENU!$C$10=2020,IF(G661="OK",SUM(B661:$B$661,$B$680:$B$690),0))</f>
        <v>0</v>
      </c>
      <c r="P661" s="37" t="b">
        <f>IF(MENU!$C$10=2019,IF(G661="OK",SUM($B$668:$B$690),0))</f>
        <v>0</v>
      </c>
      <c r="Q661">
        <f>IF(MENU!$C$10=2018,IF(G661="OK",SUM(B661:$B$690),0))</f>
        <v>0</v>
      </c>
      <c r="S661" t="e">
        <f>IF(AND(#REF!='Juros '!E661,#REF!='Juros '!F661),"OK","NÃO OK")</f>
        <v>#REF!</v>
      </c>
      <c r="T661" s="37" t="e">
        <f>IF(#REF!=2020,IF(S661="OK",SUM(B661:$B$661,$B$680:$B$690),0))</f>
        <v>#REF!</v>
      </c>
      <c r="V661" t="e">
        <f>IF(AND(#REF!='Juros '!E661,#REF!='Juros '!F661),"OK","NÃO OK")</f>
        <v>#REF!</v>
      </c>
      <c r="W661" s="37" t="e">
        <f>IF(#REF!=2020,IF(V661="OK",SUM($B661:B$661,$B$680:$B$690),0))</f>
        <v>#REF!</v>
      </c>
      <c r="Y661" t="e">
        <f>IF(AND(#REF!='Juros '!E661,#REF!='Juros '!F661),"OK","NÃO OK")</f>
        <v>#REF!</v>
      </c>
      <c r="Z661" s="37" t="e">
        <f>IF(#REF!=2020,IF(Y661="OK",SUM($B661:B$661,$B$680:$B$690),0))</f>
        <v>#REF!</v>
      </c>
    </row>
    <row r="662" spans="1:26">
      <c r="A662" s="31">
        <v>43647</v>
      </c>
      <c r="B662" s="32">
        <v>3.715E-3</v>
      </c>
      <c r="C662">
        <f t="shared" si="40"/>
        <v>7</v>
      </c>
      <c r="D662">
        <f t="shared" si="41"/>
        <v>7</v>
      </c>
      <c r="E662" t="str">
        <f t="shared" si="42"/>
        <v>Julho</v>
      </c>
      <c r="F662">
        <f t="shared" si="43"/>
        <v>2019</v>
      </c>
      <c r="G662" t="str">
        <f>IF(AND(MENU!$AD$18='Juros '!E662,MENU!$AE$19='Juros '!F662),"OK","NÃO OK")</f>
        <v>NÃO OK</v>
      </c>
      <c r="H662" s="37" t="b">
        <f>IF(MENU!$C$10=2027,IF(G662="OK",SUM(B662:$B$690),0))</f>
        <v>0</v>
      </c>
      <c r="I662" s="37" t="b">
        <f>IF(MENU!$C$10=2026,IF(G662="OK",SUM(B662:$B$690),0))</f>
        <v>0</v>
      </c>
      <c r="J662" s="37" t="b">
        <f>IF(MENU!$C$10=2025,IF(G662="OK",SUM(B662:$B$690),0))</f>
        <v>0</v>
      </c>
      <c r="K662" s="37" t="b">
        <f>IF(MENU!$C$10=2024,IF(G662="OK",SUM(B662:$B$690),0))</f>
        <v>0</v>
      </c>
      <c r="L662" s="37" t="b">
        <f>IF(MENU!$C$10=2023,IF(G662="OK",SUM(B662:$B$690),0))</f>
        <v>0</v>
      </c>
      <c r="M662" s="37" t="b">
        <f>IF(MENU!$C$10=2022,IF(G662="OK",SUM(B662:$B$685),0))</f>
        <v>0</v>
      </c>
      <c r="N662" s="37" t="b">
        <f>IF(MENU!$C$10=2021,IF(G662="OK",SUM(B662:$B$673),0))</f>
        <v>0</v>
      </c>
      <c r="O662" s="37" t="b">
        <f>IF(MENU!$C$10=2020,IF(G662="OK",SUM($B$680:$B$690),0))</f>
        <v>0</v>
      </c>
      <c r="P662" s="37" t="b">
        <f>IF(MENU!$C$10=2019,IF(G662="OK",SUM($B$668:$B$690),0))</f>
        <v>0</v>
      </c>
      <c r="Q662">
        <f>IF(MENU!$C$10=2018,IF(G662="OK",SUM(B662:$B$690),0))</f>
        <v>0</v>
      </c>
      <c r="S662" t="e">
        <f>IF(AND(#REF!='Juros '!E662,#REF!='Juros '!F662),"OK","NÃO OK")</f>
        <v>#REF!</v>
      </c>
      <c r="T662" s="37" t="e">
        <f>IF(#REF!=2020,IF(S662="OK",SUM($B$680:$B$690),0))</f>
        <v>#REF!</v>
      </c>
      <c r="V662" t="e">
        <f>IF(AND(#REF!='Juros '!E662,#REF!='Juros '!F662),"OK","NÃO OK")</f>
        <v>#REF!</v>
      </c>
      <c r="W662" s="37" t="e">
        <f>IF(#REF!=2020,IF(V662="OK",SUM($B$680:$B$690),0))</f>
        <v>#REF!</v>
      </c>
      <c r="Y662" t="e">
        <f>IF(AND(#REF!='Juros '!E662,#REF!='Juros '!F662),"OK","NÃO OK")</f>
        <v>#REF!</v>
      </c>
      <c r="Z662" s="37" t="e">
        <f>IF(#REF!=2020,IF(Y662="OK",SUM($B$680:$B$690),0))</f>
        <v>#REF!</v>
      </c>
    </row>
    <row r="663" spans="1:26">
      <c r="A663" s="31">
        <v>43678</v>
      </c>
      <c r="B663" s="32">
        <v>3.434E-3</v>
      </c>
      <c r="C663">
        <f t="shared" si="40"/>
        <v>8</v>
      </c>
      <c r="D663">
        <f t="shared" si="41"/>
        <v>8</v>
      </c>
      <c r="E663" t="str">
        <f t="shared" si="42"/>
        <v>Agosto</v>
      </c>
      <c r="F663">
        <f t="shared" si="43"/>
        <v>2019</v>
      </c>
      <c r="G663" t="str">
        <f>IF(AND(MENU!$AD$18='Juros '!E663,MENU!$AE$19='Juros '!F663),"OK","NÃO OK")</f>
        <v>NÃO OK</v>
      </c>
      <c r="H663" s="37" t="b">
        <f>IF(MENU!$C$10=2027,IF(G663="OK",SUM(B663:$B$690),0))</f>
        <v>0</v>
      </c>
      <c r="I663" s="37" t="b">
        <f>IF(MENU!$C$10=2026,IF(G663="OK",SUM(B663:$B$690),0))</f>
        <v>0</v>
      </c>
      <c r="J663" s="37" t="b">
        <f>IF(MENU!$C$10=2025,IF(G663="OK",SUM(B663:$B$690),0))</f>
        <v>0</v>
      </c>
      <c r="K663" s="37" t="b">
        <f>IF(MENU!$C$10=2024,IF(G663="OK",SUM(B663:$B$690),0))</f>
        <v>0</v>
      </c>
      <c r="L663" s="37" t="b">
        <f>IF(MENU!$C$10=2023,IF(G663="OK",SUM(B663:$B$690),0))</f>
        <v>0</v>
      </c>
      <c r="M663" s="37" t="b">
        <f>IF(MENU!$C$10=2022,IF(G663="OK",SUM(B663:$B$685),0))</f>
        <v>0</v>
      </c>
      <c r="N663" s="37" t="b">
        <f>IF(MENU!$C$10=2021,IF(G663="OK",SUM(B663:$B$673),0))</f>
        <v>0</v>
      </c>
      <c r="O663" s="37" t="b">
        <f>IF(MENU!$C$10=2020,IF(G663="OK",SUM($B$680:$B$690),0))</f>
        <v>0</v>
      </c>
      <c r="P663" s="37" t="b">
        <f>IF(MENU!$C$10=2019,IF(G663="OK",SUM($B$668:$B$690),0))</f>
        <v>0</v>
      </c>
      <c r="Q663">
        <f>IF(MENU!$C$10=2018,IF(G663="OK",SUM(B663:$B$690),0))</f>
        <v>0</v>
      </c>
      <c r="S663" t="e">
        <f>IF(AND(#REF!='Juros '!E663,#REF!='Juros '!F663),"OK","NÃO OK")</f>
        <v>#REF!</v>
      </c>
      <c r="T663" s="37" t="e">
        <f>IF(#REF!=2020,IF(S663="OK",SUM($B$680:$B$690),0))</f>
        <v>#REF!</v>
      </c>
      <c r="V663" t="e">
        <f>IF(AND(#REF!='Juros '!E663,#REF!='Juros '!F663),"OK","NÃO OK")</f>
        <v>#REF!</v>
      </c>
      <c r="W663" s="37" t="e">
        <f>IF(#REF!=2020,IF(V663="OK",SUM($B$680:$B$690),0))</f>
        <v>#REF!</v>
      </c>
      <c r="Y663" t="e">
        <f>IF(AND(#REF!='Juros '!E663,#REF!='Juros '!F663),"OK","NÃO OK")</f>
        <v>#REF!</v>
      </c>
      <c r="Z663" s="37" t="e">
        <f>IF(#REF!=2020,IF(Y663="OK",SUM($B$680:$B$690),0))</f>
        <v>#REF!</v>
      </c>
    </row>
    <row r="664" spans="1:26">
      <c r="A664" s="31">
        <v>43709</v>
      </c>
      <c r="B664" s="32">
        <v>3.434E-3</v>
      </c>
      <c r="C664">
        <f t="shared" si="40"/>
        <v>9</v>
      </c>
      <c r="D664">
        <f t="shared" si="41"/>
        <v>9</v>
      </c>
      <c r="E664" t="str">
        <f t="shared" si="42"/>
        <v>Setembro</v>
      </c>
      <c r="F664">
        <f t="shared" si="43"/>
        <v>2019</v>
      </c>
      <c r="G664" t="str">
        <f>IF(AND(MENU!$AD$18='Juros '!E664,MENU!$AE$19='Juros '!F664),"OK","NÃO OK")</f>
        <v>NÃO OK</v>
      </c>
      <c r="H664" s="37" t="b">
        <f>IF(MENU!$C$10=2027,IF(G664="OK",SUM(B664:$B$690),0))</f>
        <v>0</v>
      </c>
      <c r="I664" s="37" t="b">
        <f>IF(MENU!$C$10=2026,IF(G664="OK",SUM(B664:$B$690),0))</f>
        <v>0</v>
      </c>
      <c r="J664" s="37" t="b">
        <f>IF(MENU!$C$10=2025,IF(G664="OK",SUM(B664:$B$690),0))</f>
        <v>0</v>
      </c>
      <c r="K664" s="37" t="b">
        <f>IF(MENU!$C$10=2024,IF(G664="OK",SUM(B664:$B$690),0))</f>
        <v>0</v>
      </c>
      <c r="L664" s="37" t="b">
        <f>IF(MENU!$C$10=2023,IF(G664="OK",SUM(B664:$B$690),0))</f>
        <v>0</v>
      </c>
      <c r="M664" s="37" t="b">
        <f>IF(MENU!$C$10=2022,IF(G664="OK",SUM(B664:$B$685),0))</f>
        <v>0</v>
      </c>
      <c r="N664" s="37" t="b">
        <f>IF(MENU!$C$10=2021,IF(G664="OK",SUM(B664:$B$673),0))</f>
        <v>0</v>
      </c>
      <c r="O664" s="37" t="b">
        <f>IF(MENU!$C$10=2020,IF(G664="OK",SUM($B$680:$B$690),0))</f>
        <v>0</v>
      </c>
      <c r="P664" s="37" t="b">
        <f>IF(MENU!$C$10=2019,IF(G664="OK",SUM($B$668:$B$690),0))</f>
        <v>0</v>
      </c>
      <c r="Q664">
        <f>IF(MENU!$C$10=2018,IF(G664="OK",SUM(B664:$B$690),0))</f>
        <v>0</v>
      </c>
      <c r="S664" t="e">
        <f>IF(AND(#REF!='Juros '!E664,#REF!='Juros '!F664),"OK","NÃO OK")</f>
        <v>#REF!</v>
      </c>
      <c r="T664" s="37" t="e">
        <f>IF(#REF!=2020,IF(S664="OK",SUM($B$680:$B$690),0))</f>
        <v>#REF!</v>
      </c>
      <c r="V664" t="e">
        <f>IF(AND(#REF!='Juros '!E664,#REF!='Juros '!F664),"OK","NÃO OK")</f>
        <v>#REF!</v>
      </c>
      <c r="W664" s="37" t="e">
        <f>IF(#REF!=2020,IF(V664="OK",SUM($B$680:$B$690),0))</f>
        <v>#REF!</v>
      </c>
      <c r="Y664" t="e">
        <f>IF(AND(#REF!='Juros '!E664,#REF!='Juros '!F664),"OK","NÃO OK")</f>
        <v>#REF!</v>
      </c>
      <c r="Z664" s="37" t="e">
        <f>IF(#REF!=2020,IF(Y664="OK",SUM($B$680:$B$690),0))</f>
        <v>#REF!</v>
      </c>
    </row>
    <row r="665" spans="1:26">
      <c r="A665" s="31">
        <v>43739</v>
      </c>
      <c r="B665" s="32">
        <v>3.1530000000000004E-3</v>
      </c>
      <c r="C665">
        <f t="shared" si="40"/>
        <v>10</v>
      </c>
      <c r="D665">
        <f t="shared" si="41"/>
        <v>10</v>
      </c>
      <c r="E665" t="str">
        <f t="shared" si="42"/>
        <v>Outubro</v>
      </c>
      <c r="F665">
        <f t="shared" si="43"/>
        <v>2019</v>
      </c>
      <c r="G665" t="str">
        <f>IF(AND(MENU!$AD$18='Juros '!E665,MENU!$AE$19='Juros '!F665),"OK","NÃO OK")</f>
        <v>NÃO OK</v>
      </c>
      <c r="H665" s="37" t="b">
        <f>IF(MENU!$C$10=2027,IF(G665="OK",SUM(B665:$B$690),0))</f>
        <v>0</v>
      </c>
      <c r="I665" s="37" t="b">
        <f>IF(MENU!$C$10=2026,IF(G665="OK",SUM(B665:$B$690),0))</f>
        <v>0</v>
      </c>
      <c r="J665" s="37" t="b">
        <f>IF(MENU!$C$10=2025,IF(G665="OK",SUM(B665:$B$690),0))</f>
        <v>0</v>
      </c>
      <c r="K665" s="37" t="b">
        <f>IF(MENU!$C$10=2024,IF(G665="OK",SUM(B665:$B$690),0))</f>
        <v>0</v>
      </c>
      <c r="L665" s="37" t="b">
        <f>IF(MENU!$C$10=2023,IF(G665="OK",SUM(B665:$B$690),0))</f>
        <v>0</v>
      </c>
      <c r="M665" s="37" t="b">
        <f>IF(MENU!$C$10=2022,IF(G665="OK",SUM(B665:$B$685),0))</f>
        <v>0</v>
      </c>
      <c r="N665" s="37" t="b">
        <f>IF(MENU!$C$10=2021,IF(G665="OK",SUM(B665:$B$673),0))</f>
        <v>0</v>
      </c>
      <c r="O665" s="37" t="b">
        <f>IF(MENU!$C$10=2020,IF(G665="OK",SUM($B$680:$B$690),0))</f>
        <v>0</v>
      </c>
      <c r="P665" s="37" t="b">
        <f>IF(MENU!$C$10=2019,IF(G665="OK",SUM($B$668:$B$690),0))</f>
        <v>0</v>
      </c>
      <c r="Q665">
        <f>IF(MENU!$C$10=2018,IF(G665="OK",SUM(B665:$B$690),0))</f>
        <v>0</v>
      </c>
      <c r="S665" t="e">
        <f>IF(AND(#REF!='Juros '!E665,#REF!='Juros '!F665),"OK","NÃO OK")</f>
        <v>#REF!</v>
      </c>
      <c r="T665" s="37" t="e">
        <f>IF(#REF!=2020,IF(S665="OK",SUM($B$680:$B$690),0))</f>
        <v>#REF!</v>
      </c>
      <c r="V665" t="e">
        <f>IF(AND(#REF!='Juros '!E665,#REF!='Juros '!F665),"OK","NÃO OK")</f>
        <v>#REF!</v>
      </c>
      <c r="W665" s="37" t="e">
        <f>IF(#REF!=2020,IF(V665="OK",SUM($B$680:$B$690),0))</f>
        <v>#REF!</v>
      </c>
      <c r="Y665" t="e">
        <f>IF(AND(#REF!='Juros '!E665,#REF!='Juros '!F665),"OK","NÃO OK")</f>
        <v>#REF!</v>
      </c>
      <c r="Z665" s="37" t="e">
        <f>IF(#REF!=2020,IF(Y665="OK",SUM($B$680:$B$690),0))</f>
        <v>#REF!</v>
      </c>
    </row>
    <row r="666" spans="1:26">
      <c r="A666" s="31">
        <v>43770</v>
      </c>
      <c r="B666" s="32">
        <v>2.8710000000000003E-3</v>
      </c>
      <c r="C666">
        <f t="shared" si="40"/>
        <v>11</v>
      </c>
      <c r="D666">
        <f t="shared" si="41"/>
        <v>11</v>
      </c>
      <c r="E666" t="str">
        <f t="shared" si="42"/>
        <v>Novembro</v>
      </c>
      <c r="F666">
        <f t="shared" si="43"/>
        <v>2019</v>
      </c>
      <c r="G666" t="str">
        <f>IF(AND(MENU!$AD$18='Juros '!E666,MENU!$AE$19='Juros '!F666),"OK","NÃO OK")</f>
        <v>NÃO OK</v>
      </c>
      <c r="H666" s="37" t="b">
        <f>IF(MENU!$C$10=2027,IF(G666="OK",SUM(B666:$B$690),0))</f>
        <v>0</v>
      </c>
      <c r="I666" s="37" t="b">
        <f>IF(MENU!$C$10=2026,IF(G666="OK",SUM(B666:$B$690),0))</f>
        <v>0</v>
      </c>
      <c r="J666" s="37" t="b">
        <f>IF(MENU!$C$10=2025,IF(G666="OK",SUM(B666:$B$690),0))</f>
        <v>0</v>
      </c>
      <c r="K666" s="37" t="b">
        <f>IF(MENU!$C$10=2024,IF(G666="OK",SUM(B666:$B$690),0))</f>
        <v>0</v>
      </c>
      <c r="L666" s="37" t="b">
        <f>IF(MENU!$C$10=2023,IF(G666="OK",SUM(B666:$B$690),0))</f>
        <v>0</v>
      </c>
      <c r="M666" s="37" t="b">
        <f>IF(MENU!$C$10=2022,IF(G666="OK",SUM(B666:$B$685),0))</f>
        <v>0</v>
      </c>
      <c r="N666" s="37" t="b">
        <f>IF(MENU!$C$10=2021,IF(G666="OK",SUM(B666:$B$673),0))</f>
        <v>0</v>
      </c>
      <c r="O666" s="37" t="b">
        <f>IF(MENU!$C$10=2020,IF(G666="OK",SUM($B$680:$B$690),0))</f>
        <v>0</v>
      </c>
      <c r="P666" s="37" t="b">
        <f>IF(MENU!$C$10=2019,IF(G666="OK",SUM($B$668:$B$690),0))</f>
        <v>0</v>
      </c>
      <c r="Q666">
        <f>IF(MENU!$C$10=2018,IF(G666="OK",SUM(B666:$B$690),0))</f>
        <v>0</v>
      </c>
      <c r="S666" t="e">
        <f>IF(AND(#REF!='Juros '!E666,#REF!='Juros '!F666),"OK","NÃO OK")</f>
        <v>#REF!</v>
      </c>
      <c r="T666" s="37" t="e">
        <f>IF(#REF!=2020,IF(S666="OK",SUM($B$680:$B$690),0))</f>
        <v>#REF!</v>
      </c>
      <c r="V666" t="e">
        <f>IF(AND(#REF!='Juros '!E666,#REF!='Juros '!F666),"OK","NÃO OK")</f>
        <v>#REF!</v>
      </c>
      <c r="W666" s="37" t="e">
        <f>IF(#REF!=2020,IF(V666="OK",SUM($B$680:$B$690),0))</f>
        <v>#REF!</v>
      </c>
      <c r="Y666" t="e">
        <f>IF(AND(#REF!='Juros '!E666,#REF!='Juros '!F666),"OK","NÃO OK")</f>
        <v>#REF!</v>
      </c>
      <c r="Z666" s="37" t="e">
        <f>IF(#REF!=2020,IF(Y666="OK",SUM($B$680:$B$690),0))</f>
        <v>#REF!</v>
      </c>
    </row>
    <row r="667" spans="1:26">
      <c r="A667" s="31">
        <v>43800</v>
      </c>
      <c r="B667" s="32">
        <v>2.8710000000000003E-3</v>
      </c>
      <c r="C667">
        <f t="shared" si="40"/>
        <v>12</v>
      </c>
      <c r="D667">
        <f t="shared" si="41"/>
        <v>12</v>
      </c>
      <c r="E667" t="str">
        <f t="shared" si="42"/>
        <v>Dezembro</v>
      </c>
      <c r="F667">
        <f t="shared" si="43"/>
        <v>2019</v>
      </c>
      <c r="G667" t="str">
        <f>IF(AND(MENU!$AD$18='Juros '!E667,MENU!$AE$19='Juros '!F667),"OK","NÃO OK")</f>
        <v>NÃO OK</v>
      </c>
      <c r="H667" s="37" t="b">
        <f>IF(MENU!$C$10=2027,IF(G667="OK",SUM(B667:$B$690),0))</f>
        <v>0</v>
      </c>
      <c r="I667" s="37" t="b">
        <f>IF(MENU!$C$10=2026,IF(G667="OK",SUM(B667:$B$690),0))</f>
        <v>0</v>
      </c>
      <c r="J667" s="37" t="b">
        <f>IF(MENU!$C$10=2025,IF(G667="OK",SUM(B667:$B$690),0))</f>
        <v>0</v>
      </c>
      <c r="K667" s="37" t="b">
        <f>IF(MENU!$C$10=2024,IF(G667="OK",SUM(B667:$B$690),0))</f>
        <v>0</v>
      </c>
      <c r="L667" s="37" t="b">
        <f>IF(MENU!$C$10=2023,IF(G667="OK",SUM(B667:$B$690),0))</f>
        <v>0</v>
      </c>
      <c r="M667" s="37" t="b">
        <f>IF(MENU!$C$10=2022,IF(G667="OK",SUM(B667:$B$685),0))</f>
        <v>0</v>
      </c>
      <c r="N667" s="37" t="b">
        <f>IF(MENU!$C$10=2021,IF(G667="OK",SUM(B667:$B$673),0))</f>
        <v>0</v>
      </c>
      <c r="O667" s="37" t="b">
        <f>IF(MENU!$C$10=2020,IF(G667="OK",SUM($B$680:$B$690),0))</f>
        <v>0</v>
      </c>
      <c r="P667" s="37" t="b">
        <f>IF(MENU!$C$10=2019,IF(G667="OK",SUM($B$668:$B$690),0))</f>
        <v>0</v>
      </c>
      <c r="Q667">
        <f>IF(MENU!$C$10=2018,IF(G667="OK",SUM(B667:$B$690),0))</f>
        <v>0</v>
      </c>
      <c r="S667" t="e">
        <f>IF(AND(#REF!='Juros '!E667,#REF!='Juros '!F667),"OK","NÃO OK")</f>
        <v>#REF!</v>
      </c>
      <c r="T667" s="37" t="e">
        <f>IF(#REF!=2020,IF(S667="OK",SUM($B$680:$B$690),0))</f>
        <v>#REF!</v>
      </c>
      <c r="V667" t="e">
        <f>IF(AND(#REF!='Juros '!E667,#REF!='Juros '!F667),"OK","NÃO OK")</f>
        <v>#REF!</v>
      </c>
      <c r="W667" s="37" t="e">
        <f>IF(#REF!=2020,IF(V667="OK",SUM($B$680:$B$690),0))</f>
        <v>#REF!</v>
      </c>
      <c r="Y667" t="e">
        <f>IF(AND(#REF!='Juros '!E667,#REF!='Juros '!F667),"OK","NÃO OK")</f>
        <v>#REF!</v>
      </c>
      <c r="Z667" s="37" t="e">
        <f>IF(#REF!=2020,IF(Y667="OK",SUM($B$680:$B$690),0))</f>
        <v>#REF!</v>
      </c>
    </row>
    <row r="668" spans="1:26">
      <c r="A668" s="31">
        <v>43831</v>
      </c>
      <c r="B668" s="32">
        <v>2.5879999999999996E-3</v>
      </c>
      <c r="C668">
        <f t="shared" si="40"/>
        <v>1</v>
      </c>
      <c r="D668">
        <f t="shared" si="41"/>
        <v>1</v>
      </c>
      <c r="E668" t="str">
        <f t="shared" si="42"/>
        <v>Janeiro</v>
      </c>
      <c r="F668">
        <f t="shared" si="43"/>
        <v>2020</v>
      </c>
      <c r="G668" t="str">
        <f>IF(AND(MENU!$AD$18='Juros '!E668,MENU!$AE$19='Juros '!F668),"OK","NÃO OK")</f>
        <v>NÃO OK</v>
      </c>
      <c r="H668" s="37" t="b">
        <f>IF(MENU!$C$10=2027,IF(G668="OK",SUM(B668:$B$690),0))</f>
        <v>0</v>
      </c>
      <c r="I668" s="37" t="b">
        <f>IF(MENU!$C$10=2026,IF(G668="OK",SUM(B668:$B$690),0))</f>
        <v>0</v>
      </c>
      <c r="J668" s="37" t="b">
        <f>IF(MENU!$C$10=2025,IF(G668="OK",SUM(B668:$B$690),0))</f>
        <v>0</v>
      </c>
      <c r="K668" s="37" t="b">
        <f>IF(MENU!$C$10=2024,IF(G668="OK",SUM(B668:$B$690),0))</f>
        <v>0</v>
      </c>
      <c r="L668" s="37" t="b">
        <f>IF(MENU!$C$10=2023,IF(G668="OK",SUM(B668:$B$690),0))</f>
        <v>0</v>
      </c>
      <c r="M668" s="37" t="b">
        <f>IF(MENU!$C$10=2022,IF(G668="OK",SUM(B668:$B$685),0))</f>
        <v>0</v>
      </c>
      <c r="N668" s="37" t="b">
        <f>IF(MENU!$C$10=2021,IF(G668="OK",SUM(B668:$B$673),0))</f>
        <v>0</v>
      </c>
      <c r="O668" s="37" t="b">
        <f>IF(MENU!$C$10=2020,IF(G668="OK",SUM($B$680:$B$690),0))</f>
        <v>0</v>
      </c>
      <c r="P668" s="37" t="b">
        <f>IF(MENU!$C$10=2019,IF(G668="OK",SUM(B668:$B$690),0))</f>
        <v>0</v>
      </c>
      <c r="Q668">
        <f>IF(MENU!$C$10=2018,IF(G668="OK",SUM(B668:$B$690),0))</f>
        <v>0</v>
      </c>
      <c r="S668" t="e">
        <f>IF(AND(#REF!='Juros '!E668,#REF!='Juros '!F668),"OK","NÃO OK")</f>
        <v>#REF!</v>
      </c>
      <c r="T668" s="37" t="e">
        <f>IF(#REF!=2020,IF(S668="OK",SUM($B$680:$B$690),0))</f>
        <v>#REF!</v>
      </c>
      <c r="V668" t="e">
        <f>IF(AND(#REF!='Juros '!E668,#REF!='Juros '!F668),"OK","NÃO OK")</f>
        <v>#REF!</v>
      </c>
      <c r="W668" s="37" t="e">
        <f>IF(#REF!=2020,IF(V668="OK",SUM($B$680:$B$690),0))</f>
        <v>#REF!</v>
      </c>
      <c r="Y668" t="e">
        <f>IF(AND(#REF!='Juros '!E668,#REF!='Juros '!F668),"OK","NÃO OK")</f>
        <v>#REF!</v>
      </c>
      <c r="Z668" s="37" t="e">
        <f>IF(#REF!=2020,IF(Y668="OK",SUM($B$680:$B$690),0))</f>
        <v>#REF!</v>
      </c>
    </row>
    <row r="669" spans="1:26">
      <c r="A669" s="31">
        <v>43862</v>
      </c>
      <c r="B669" s="32">
        <v>2.5879999999999996E-3</v>
      </c>
      <c r="C669">
        <f t="shared" si="40"/>
        <v>2</v>
      </c>
      <c r="D669">
        <f t="shared" si="41"/>
        <v>2</v>
      </c>
      <c r="E669" t="str">
        <f t="shared" si="42"/>
        <v>Fevereiro</v>
      </c>
      <c r="F669">
        <f t="shared" si="43"/>
        <v>2020</v>
      </c>
      <c r="G669" t="str">
        <f>IF(AND(MENU!$AD$18='Juros '!E669,MENU!$AE$19='Juros '!F669),"OK","NÃO OK")</f>
        <v>NÃO OK</v>
      </c>
      <c r="H669" s="37" t="b">
        <f>IF(MENU!$C$10=2027,IF(G669="OK",SUM(B669:$B$690),0))</f>
        <v>0</v>
      </c>
      <c r="I669" s="37" t="b">
        <f>IF(MENU!$C$10=2026,IF(G669="OK",SUM(B669:$B$690),0))</f>
        <v>0</v>
      </c>
      <c r="J669" s="37" t="b">
        <f>IF(MENU!$C$10=2025,IF(G669="OK",SUM(B669:$B$690),0))</f>
        <v>0</v>
      </c>
      <c r="K669" s="37" t="b">
        <f>IF(MENU!$C$10=2024,IF(G669="OK",SUM(B669:$B$690),0))</f>
        <v>0</v>
      </c>
      <c r="L669" s="37" t="b">
        <f>IF(MENU!$C$10=2023,IF(G669="OK",SUM(B669:$B$690),0))</f>
        <v>0</v>
      </c>
      <c r="M669" s="37" t="b">
        <f>IF(MENU!$C$10=2022,IF(G669="OK",SUM(B669:$B$685),0))</f>
        <v>0</v>
      </c>
      <c r="N669" s="37" t="b">
        <f>IF(MENU!$C$10=2021,IF(G669="OK",SUM(B669:$B$673),0))</f>
        <v>0</v>
      </c>
      <c r="O669" s="37" t="b">
        <f>IF(MENU!$C$10=2020,IF(G669="OK",SUM($B$680:$B$690),0))</f>
        <v>0</v>
      </c>
      <c r="P669" s="37" t="b">
        <f>IF(MENU!$C$10=2019,IF(G669="OK",SUM(B669:$B$690),0))</f>
        <v>0</v>
      </c>
      <c r="Q669">
        <f>IF(MENU!$C$10=2018,IF(G669="OK",SUM(B669:$B$690),0))</f>
        <v>0</v>
      </c>
      <c r="S669" t="e">
        <f>IF(AND(#REF!='Juros '!E669,#REF!='Juros '!F669),"OK","NÃO OK")</f>
        <v>#REF!</v>
      </c>
      <c r="T669" s="37" t="e">
        <f>IF(#REF!=2020,IF(S669="OK",SUM($B$680:$B$690),0))</f>
        <v>#REF!</v>
      </c>
      <c r="V669" t="e">
        <f>IF(AND(#REF!='Juros '!E669,#REF!='Juros '!F669),"OK","NÃO OK")</f>
        <v>#REF!</v>
      </c>
      <c r="W669" s="37" t="e">
        <f>IF(#REF!=2020,IF(V669="OK",SUM($B$680:$B$690),0))</f>
        <v>#REF!</v>
      </c>
      <c r="Y669" t="e">
        <f>IF(AND(#REF!='Juros '!E669,#REF!='Juros '!F669),"OK","NÃO OK")</f>
        <v>#REF!</v>
      </c>
      <c r="Z669" s="37" t="e">
        <f>IF(#REF!=2020,IF(Y669="OK",SUM($B$680:$B$690),0))</f>
        <v>#REF!</v>
      </c>
    </row>
    <row r="670" spans="1:26">
      <c r="A670" s="31">
        <v>43891</v>
      </c>
      <c r="B670" s="32">
        <v>2.4460000000000003E-3</v>
      </c>
      <c r="C670">
        <f t="shared" si="40"/>
        <v>3</v>
      </c>
      <c r="D670">
        <f t="shared" si="41"/>
        <v>3</v>
      </c>
      <c r="E670" t="str">
        <f t="shared" si="42"/>
        <v>Março</v>
      </c>
      <c r="F670">
        <f t="shared" si="43"/>
        <v>2020</v>
      </c>
      <c r="G670" t="str">
        <f>IF(AND(MENU!$AD$18='Juros '!E670,MENU!$AE$19='Juros '!F670),"OK","NÃO OK")</f>
        <v>NÃO OK</v>
      </c>
      <c r="H670" s="37" t="b">
        <f>IF(MENU!$C$10=2027,IF(G670="OK",SUM(B670:$B$690),0))</f>
        <v>0</v>
      </c>
      <c r="I670" s="37" t="b">
        <f>IF(MENU!$C$10=2026,IF(G670="OK",SUM(B670:$B$690),0))</f>
        <v>0</v>
      </c>
      <c r="J670" s="37" t="b">
        <f>IF(MENU!$C$10=2025,IF(G670="OK",SUM(B670:$B$690),0))</f>
        <v>0</v>
      </c>
      <c r="K670" s="37" t="b">
        <f>IF(MENU!$C$10=2024,IF(G670="OK",SUM(B670:$B$690),0))</f>
        <v>0</v>
      </c>
      <c r="L670" s="37" t="b">
        <f>IF(MENU!$C$10=2023,IF(G670="OK",SUM(B670:$B$690),0))</f>
        <v>0</v>
      </c>
      <c r="M670" s="37" t="b">
        <f>IF(MENU!$C$10=2022,IF(G670="OK",SUM(B670:$B$685),0))</f>
        <v>0</v>
      </c>
      <c r="N670" s="37" t="b">
        <f>IF(MENU!$C$10=2021,IF(G670="OK",SUM(B670:$B$673),0))</f>
        <v>0</v>
      </c>
      <c r="O670" s="37" t="b">
        <f>IF(MENU!$C$10=2020,IF(G670="OK",SUM($B$680:$B$690),0))</f>
        <v>0</v>
      </c>
      <c r="P670" s="37" t="b">
        <f>IF(MENU!$C$10=2019,IF(G670="OK",SUM(B670:$B$690),0))</f>
        <v>0</v>
      </c>
      <c r="Q670">
        <f>IF(MENU!$C$10=2018,IF(G670="OK",SUM(B670:$B$690),0))</f>
        <v>0</v>
      </c>
      <c r="S670" t="e">
        <f>IF(AND(#REF!='Juros '!E670,#REF!='Juros '!F670),"OK","NÃO OK")</f>
        <v>#REF!</v>
      </c>
      <c r="T670" s="37" t="e">
        <f>IF(#REF!=2020,IF(S670="OK",SUM($B$680:$B$690),0))</f>
        <v>#REF!</v>
      </c>
      <c r="V670" t="e">
        <f>IF(AND(#REF!='Juros '!E670,#REF!='Juros '!F670),"OK","NÃO OK")</f>
        <v>#REF!</v>
      </c>
      <c r="W670" s="37" t="e">
        <f>IF(#REF!=2020,IF(V670="OK",SUM($B$680:$B$690),0))</f>
        <v>#REF!</v>
      </c>
      <c r="Y670" t="e">
        <f>IF(AND(#REF!='Juros '!E670,#REF!='Juros '!F670),"OK","NÃO OK")</f>
        <v>#REF!</v>
      </c>
      <c r="Z670" s="37" t="e">
        <f>IF(#REF!=2020,IF(Y670="OK",SUM($B$680:$B$690),0))</f>
        <v>#REF!</v>
      </c>
    </row>
    <row r="671" spans="1:26">
      <c r="A671" s="31">
        <v>43922</v>
      </c>
      <c r="B671" s="32">
        <v>2.1619999999999999E-3</v>
      </c>
      <c r="C671">
        <f t="shared" si="40"/>
        <v>4</v>
      </c>
      <c r="D671">
        <f t="shared" si="41"/>
        <v>4</v>
      </c>
      <c r="E671" t="str">
        <f t="shared" si="42"/>
        <v>Abril</v>
      </c>
      <c r="F671">
        <f t="shared" si="43"/>
        <v>2020</v>
      </c>
      <c r="G671" t="str">
        <f>IF(AND(MENU!$AD$18='Juros '!E671,MENU!$AE$19='Juros '!F671),"OK","NÃO OK")</f>
        <v>NÃO OK</v>
      </c>
      <c r="H671" s="37" t="b">
        <f>IF(MENU!$C$10=2027,IF(G671="OK",SUM(B671:$B$690),0))</f>
        <v>0</v>
      </c>
      <c r="I671" s="37" t="b">
        <f>IF(MENU!$C$10=2026,IF(G671="OK",SUM(B671:$B$690),0))</f>
        <v>0</v>
      </c>
      <c r="J671" s="37" t="b">
        <f>IF(MENU!$C$10=2025,IF(G671="OK",SUM(B671:$B$690),0))</f>
        <v>0</v>
      </c>
      <c r="K671" s="37" t="b">
        <f>IF(MENU!$C$10=2024,IF(G671="OK",SUM(B671:$B$690),0))</f>
        <v>0</v>
      </c>
      <c r="L671" s="37" t="b">
        <f>IF(MENU!$C$10=2023,IF(G671="OK",SUM(B671:$B$690),0))</f>
        <v>0</v>
      </c>
      <c r="M671" s="37" t="b">
        <f>IF(MENU!$C$10=2022,IF(G671="OK",SUM(B671:$B$685),0))</f>
        <v>0</v>
      </c>
      <c r="N671" s="37" t="b">
        <f>IF(MENU!$C$10=2021,IF(G671="OK",SUM(B671:$B$673),0))</f>
        <v>0</v>
      </c>
      <c r="O671" s="37" t="b">
        <f>IF(MENU!$C$10=2020,IF(G671="OK",SUM($B$680:$B$690),0))</f>
        <v>0</v>
      </c>
      <c r="P671" s="37" t="b">
        <f>IF(MENU!$C$10=2019,IF(G671="OK",SUM(B671:$B$690),0))</f>
        <v>0</v>
      </c>
      <c r="Q671">
        <f>IF(MENU!$C$10=2018,IF(G671="OK",SUM(B671:$B$690),0))</f>
        <v>0</v>
      </c>
      <c r="S671" t="e">
        <f>IF(AND(#REF!='Juros '!E671,#REF!='Juros '!F671),"OK","NÃO OK")</f>
        <v>#REF!</v>
      </c>
      <c r="T671" s="37" t="e">
        <f>IF(#REF!=2020,IF(S671="OK",SUM($B$680:$B$690),0))</f>
        <v>#REF!</v>
      </c>
      <c r="V671" t="e">
        <f>IF(AND(#REF!='Juros '!E671,#REF!='Juros '!F671),"OK","NÃO OK")</f>
        <v>#REF!</v>
      </c>
      <c r="W671" s="37" t="e">
        <f>IF(#REF!=2020,IF(V671="OK",SUM($B$680:$B$690),0))</f>
        <v>#REF!</v>
      </c>
      <c r="Y671" t="e">
        <f>IF(AND(#REF!='Juros '!E671,#REF!='Juros '!F671),"OK","NÃO OK")</f>
        <v>#REF!</v>
      </c>
      <c r="Z671" s="37" t="e">
        <f>IF(#REF!=2020,IF(Y671="OK",SUM($B$680:$B$690),0))</f>
        <v>#REF!</v>
      </c>
    </row>
    <row r="672" spans="1:26">
      <c r="A672" s="31">
        <v>43952</v>
      </c>
      <c r="B672" s="32">
        <v>2.1619999999999999E-3</v>
      </c>
      <c r="C672">
        <f t="shared" si="40"/>
        <v>5</v>
      </c>
      <c r="D672">
        <f t="shared" si="41"/>
        <v>5</v>
      </c>
      <c r="E672" t="str">
        <f t="shared" si="42"/>
        <v>Maio</v>
      </c>
      <c r="F672">
        <f t="shared" si="43"/>
        <v>2020</v>
      </c>
      <c r="G672" t="str">
        <f>IF(AND(MENU!$AD$18='Juros '!E672,MENU!$AE$19='Juros '!F672),"OK","NÃO OK")</f>
        <v>NÃO OK</v>
      </c>
      <c r="H672" s="37" t="b">
        <f>IF(MENU!$C$10=2027,IF(G672="OK",SUM(B672:$B$690),0))</f>
        <v>0</v>
      </c>
      <c r="I672" s="37" t="b">
        <f>IF(MENU!$C$10=2026,IF(G672="OK",SUM(B672:$B$690),0))</f>
        <v>0</v>
      </c>
      <c r="J672" s="37" t="b">
        <f>IF(MENU!$C$10=2025,IF(G672="OK",SUM(B672:$B$690),0))</f>
        <v>0</v>
      </c>
      <c r="K672" s="37" t="b">
        <f>IF(MENU!$C$10=2024,IF(G672="OK",SUM(B672:$B$690),0))</f>
        <v>0</v>
      </c>
      <c r="L672" s="37" t="b">
        <f>IF(MENU!$C$10=2023,IF(G672="OK",SUM(B672:$B$690),0))</f>
        <v>0</v>
      </c>
      <c r="M672" s="37" t="b">
        <f>IF(MENU!$C$10=2022,IF(G672="OK",SUM(B672:$B$685),0))</f>
        <v>0</v>
      </c>
      <c r="N672" s="37" t="b">
        <f>IF(MENU!$C$10=2021,IF(G672="OK",SUM(B672:$B$673),0))</f>
        <v>0</v>
      </c>
      <c r="O672" s="37" t="b">
        <f>IF(MENU!$C$10=2020,IF(G672="OK",SUM($B$680:$B$690),0))</f>
        <v>0</v>
      </c>
      <c r="P672" s="37" t="b">
        <f>IF(MENU!$C$10=2019,IF(G672="OK",SUM(B672:$B$690),0))</f>
        <v>0</v>
      </c>
      <c r="Q672">
        <f>IF(MENU!$C$10=2018,IF(G672="OK",SUM(B672:$B$690),0))</f>
        <v>0</v>
      </c>
      <c r="S672" t="e">
        <f>IF(AND(#REF!='Juros '!E672,#REF!='Juros '!F672),"OK","NÃO OK")</f>
        <v>#REF!</v>
      </c>
      <c r="T672" s="37" t="e">
        <f>IF(#REF!=2020,IF(S672="OK",SUM($B$680:$B$690),0))</f>
        <v>#REF!</v>
      </c>
      <c r="V672" t="e">
        <f>IF(AND(#REF!='Juros '!E672,#REF!='Juros '!F672),"OK","NÃO OK")</f>
        <v>#REF!</v>
      </c>
      <c r="W672" s="37" t="e">
        <f>IF(#REF!=2020,IF(V672="OK",SUM($B$680:$B$690),0))</f>
        <v>#REF!</v>
      </c>
      <c r="Y672" t="e">
        <f>IF(AND(#REF!='Juros '!E672,#REF!='Juros '!F672),"OK","NÃO OK")</f>
        <v>#REF!</v>
      </c>
      <c r="Z672" s="37" t="e">
        <f>IF(#REF!=2020,IF(Y672="OK",SUM($B$680:$B$690),0))</f>
        <v>#REF!</v>
      </c>
    </row>
    <row r="673" spans="1:26">
      <c r="A673" s="31">
        <v>43983</v>
      </c>
      <c r="B673" s="32">
        <v>1.7329999999999999E-3</v>
      </c>
      <c r="C673">
        <f t="shared" si="40"/>
        <v>6</v>
      </c>
      <c r="D673">
        <f t="shared" si="41"/>
        <v>6</v>
      </c>
      <c r="E673" t="str">
        <f t="shared" si="42"/>
        <v>Junho</v>
      </c>
      <c r="F673">
        <f t="shared" si="43"/>
        <v>2020</v>
      </c>
      <c r="G673" t="str">
        <f>IF(AND(MENU!$AD$18='Juros '!E673,MENU!$AE$19='Juros '!F673),"OK","NÃO OK")</f>
        <v>NÃO OK</v>
      </c>
      <c r="H673" s="37" t="b">
        <f>IF(MENU!$C$10=2027,IF(G673="OK",SUM(B673:$B$690),0))</f>
        <v>0</v>
      </c>
      <c r="I673" s="37" t="b">
        <f>IF(MENU!$C$10=2026,IF(G673="OK",SUM(B673:$B$690),0))</f>
        <v>0</v>
      </c>
      <c r="J673" s="37" t="b">
        <f>IF(MENU!$C$10=2025,IF(G673="OK",SUM(B673:$B$690),0))</f>
        <v>0</v>
      </c>
      <c r="K673" s="37" t="b">
        <f>IF(MENU!$C$10=2024,IF(G673="OK",SUM(B673:$B$690),0))</f>
        <v>0</v>
      </c>
      <c r="L673" s="37" t="b">
        <f>IF(MENU!$C$10=2023,IF(G673="OK",SUM(B673:$B$690),0))</f>
        <v>0</v>
      </c>
      <c r="M673" s="37" t="b">
        <f>IF(MENU!$C$10=2022,IF(G673="OK",SUM(B673:$B$685),0))</f>
        <v>0</v>
      </c>
      <c r="N673" s="37" t="b">
        <f>IF(MENU!$C$10=2021,IF(G673="OK",SUM(B673:$B$673),0))</f>
        <v>0</v>
      </c>
      <c r="O673" s="37" t="b">
        <f>IF(MENU!$C$10=2020,IF(G673="OK",SUM($B$680:$B$690),0))</f>
        <v>0</v>
      </c>
      <c r="P673" s="37" t="b">
        <f>IF(MENU!$C$10=2019,IF(G673="OK",SUM(B673:$B$690),0))</f>
        <v>0</v>
      </c>
      <c r="Q673">
        <f>IF(MENU!$C$10=2018,IF(G673="OK",SUM(B673:$B$690),0))</f>
        <v>0</v>
      </c>
      <c r="S673" t="e">
        <f>IF(AND(#REF!='Juros '!E673,#REF!='Juros '!F673),"OK","NÃO OK")</f>
        <v>#REF!</v>
      </c>
      <c r="T673" s="37" t="e">
        <f>IF(#REF!=2020,IF(S673="OK",SUM($B$680:$B$690),0))</f>
        <v>#REF!</v>
      </c>
      <c r="V673" t="e">
        <f>IF(AND(#REF!='Juros '!E673,#REF!='Juros '!F673),"OK","NÃO OK")</f>
        <v>#REF!</v>
      </c>
      <c r="W673" s="37" t="e">
        <f>IF(#REF!=2020,IF(V673="OK",SUM($B$680:$B$690),0))</f>
        <v>#REF!</v>
      </c>
      <c r="Y673" t="e">
        <f>IF(AND(#REF!='Juros '!E673,#REF!='Juros '!F673),"OK","NÃO OK")</f>
        <v>#REF!</v>
      </c>
      <c r="Z673" s="37" t="e">
        <f>IF(#REF!=2020,IF(Y673="OK",SUM($B$680:$B$690),0))</f>
        <v>#REF!</v>
      </c>
    </row>
    <row r="674" spans="1:26">
      <c r="A674" s="31">
        <v>44013</v>
      </c>
      <c r="B674" s="30">
        <v>1.3029999999999999E-3</v>
      </c>
      <c r="C674">
        <f t="shared" si="40"/>
        <v>7</v>
      </c>
      <c r="D674">
        <f t="shared" si="41"/>
        <v>7</v>
      </c>
      <c r="E674" t="str">
        <f t="shared" si="42"/>
        <v>Julho</v>
      </c>
      <c r="F674">
        <f t="shared" si="43"/>
        <v>2020</v>
      </c>
      <c r="G674" t="str">
        <f>IF(AND(MENU!$AD$18='Juros '!E674,MENU!$AE$19='Juros '!F674),"OK","NÃO OK")</f>
        <v>NÃO OK</v>
      </c>
      <c r="H674" s="37" t="b">
        <f>IF(MENU!$C$10=2027,IF(G674="OK",SUM(B674:$B$690),0))</f>
        <v>0</v>
      </c>
      <c r="I674" s="37" t="b">
        <f>IF(MENU!$C$10=2026,IF(G674="OK",SUM(B674:$B$690),0))</f>
        <v>0</v>
      </c>
      <c r="J674" s="37" t="b">
        <f>IF(MENU!$C$10=2025,IF(G674="OK",SUM(B674:$B$690),0))</f>
        <v>0</v>
      </c>
      <c r="K674" s="37" t="b">
        <f>IF(MENU!$C$10=2024,IF(G674="OK",SUM(B674:$B$690),0))</f>
        <v>0</v>
      </c>
      <c r="L674" s="37" t="b">
        <f>IF(MENU!$C$10=2023,IF(G674="OK",SUM(B674:$B$690),0))</f>
        <v>0</v>
      </c>
      <c r="M674" s="37" t="b">
        <f>IF(MENU!$C$10=2022,IF(G674="OK",SUM(B674:$B$685),0))</f>
        <v>0</v>
      </c>
      <c r="N674" s="37" t="b">
        <f>IF(MENU!$C$10=2021,IF(G674="OK",0,0))</f>
        <v>0</v>
      </c>
      <c r="O674" s="37" t="b">
        <f>IF(MENU!$C$10=2020,IF(G674="OK",SUM($B$680:$B$690),0))</f>
        <v>0</v>
      </c>
      <c r="P674" s="37" t="b">
        <f>IF(MENU!$C$10=2019,IF(G674="OK",SUM(B674:$B$690),0))</f>
        <v>0</v>
      </c>
      <c r="Q674">
        <f>IF(MENU!$C$10=2018,IF(G674="OK",SUM(B674:$B$690),0))</f>
        <v>0</v>
      </c>
      <c r="S674" t="e">
        <f>IF(AND(#REF!='Juros '!E674,#REF!='Juros '!F674),"OK","NÃO OK")</f>
        <v>#REF!</v>
      </c>
      <c r="T674" s="37" t="e">
        <f>IF(#REF!=2020,IF(S674="OK",SUM($B$680:$B$690),0))</f>
        <v>#REF!</v>
      </c>
      <c r="V674" t="e">
        <f>IF(AND(#REF!='Juros '!E674,#REF!='Juros '!F674),"OK","NÃO OK")</f>
        <v>#REF!</v>
      </c>
      <c r="W674" s="37" t="e">
        <f>IF(#REF!=2020,IF(V674="OK",SUM($B$680:$B$690),0))</f>
        <v>#REF!</v>
      </c>
      <c r="Y674" t="e">
        <f>IF(AND(#REF!='Juros '!E674,#REF!='Juros '!F674),"OK","NÃO OK")</f>
        <v>#REF!</v>
      </c>
      <c r="Z674" s="37" t="e">
        <f>IF(#REF!=2020,IF(Y674="OK",SUM($B$680:$B$690),0))</f>
        <v>#REF!</v>
      </c>
    </row>
    <row r="675" spans="1:26">
      <c r="A675" s="31">
        <v>44044</v>
      </c>
      <c r="B675" s="30">
        <v>1.3029999999999999E-3</v>
      </c>
      <c r="C675">
        <f t="shared" si="40"/>
        <v>8</v>
      </c>
      <c r="D675">
        <f t="shared" si="41"/>
        <v>8</v>
      </c>
      <c r="E675" t="str">
        <f t="shared" si="42"/>
        <v>Agosto</v>
      </c>
      <c r="F675">
        <f t="shared" si="43"/>
        <v>2020</v>
      </c>
      <c r="G675" t="str">
        <f>IF(AND(MENU!$AD$18='Juros '!E675,MENU!$AE$19='Juros '!F675),"OK","NÃO OK")</f>
        <v>NÃO OK</v>
      </c>
      <c r="H675" s="37" t="b">
        <f>IF(MENU!$C$10=2027,IF(G675="OK",SUM(B675:$B$690),0))</f>
        <v>0</v>
      </c>
      <c r="I675" s="37" t="b">
        <f>IF(MENU!$C$10=2026,IF(G675="OK",SUM(B675:$B$690),0))</f>
        <v>0</v>
      </c>
      <c r="J675" s="37" t="b">
        <f>IF(MENU!$C$10=2025,IF(G675="OK",SUM(B675:$B$690),0))</f>
        <v>0</v>
      </c>
      <c r="K675" s="37" t="b">
        <f>IF(MENU!$C$10=2024,IF(G675="OK",SUM(B675:$B$690),0))</f>
        <v>0</v>
      </c>
      <c r="L675" s="37" t="b">
        <f>IF(MENU!$C$10=2023,IF(G675="OK",SUM(B675:$B$690),0))</f>
        <v>0</v>
      </c>
      <c r="M675" s="37" t="b">
        <f>IF(MENU!$C$10=2022,IF(G675="OK",SUM(B675:$B$685),0))</f>
        <v>0</v>
      </c>
      <c r="N675" s="37" t="b">
        <f>IF(MENU!$C$10=2021,IF(G675="OK",0,0))</f>
        <v>0</v>
      </c>
      <c r="O675" s="37" t="b">
        <f>IF(MENU!$C$10=2020,IF(G675="OK",SUM($B$680:$B$690),0))</f>
        <v>0</v>
      </c>
      <c r="P675" s="37" t="b">
        <f>IF(MENU!$C$10=2019,IF(G675="OK",SUM(B675:$B$690),0))</f>
        <v>0</v>
      </c>
      <c r="Q675">
        <f>IF(MENU!$C$10=2018,IF(G675="OK",SUM(B675:$B$690),0))</f>
        <v>0</v>
      </c>
      <c r="S675" t="e">
        <f>IF(AND(#REF!='Juros '!E675,#REF!='Juros '!F675),"OK","NÃO OK")</f>
        <v>#REF!</v>
      </c>
      <c r="T675" s="37" t="e">
        <f>IF(#REF!=2020,IF(S675="OK",SUM($B$680:$B$690),0))</f>
        <v>#REF!</v>
      </c>
      <c r="V675" t="e">
        <f>IF(AND(#REF!='Juros '!E675,#REF!='Juros '!F675),"OK","NÃO OK")</f>
        <v>#REF!</v>
      </c>
      <c r="W675" s="37" t="e">
        <f>IF(#REF!=2020,IF(V675="OK",SUM($B$680:$B$690),0))</f>
        <v>#REF!</v>
      </c>
      <c r="Y675" t="e">
        <f>IF(AND(#REF!='Juros '!E675,#REF!='Juros '!F675),"OK","NÃO OK")</f>
        <v>#REF!</v>
      </c>
      <c r="Z675" s="37" t="e">
        <f>IF(#REF!=2020,IF(Y675="OK",SUM($B$680:$B$690),0))</f>
        <v>#REF!</v>
      </c>
    </row>
    <row r="676" spans="1:26">
      <c r="A676" s="31">
        <v>44075</v>
      </c>
      <c r="B676" s="30">
        <v>1.1590000000000001E-3</v>
      </c>
      <c r="C676">
        <f t="shared" si="40"/>
        <v>9</v>
      </c>
      <c r="D676">
        <f t="shared" si="41"/>
        <v>9</v>
      </c>
      <c r="E676" t="str">
        <f t="shared" si="42"/>
        <v>Setembro</v>
      </c>
      <c r="F676">
        <f t="shared" si="43"/>
        <v>2020</v>
      </c>
      <c r="G676" t="str">
        <f>IF(AND(MENU!$AD$18='Juros '!E676,MENU!$AE$19='Juros '!F676),"OK","NÃO OK")</f>
        <v>NÃO OK</v>
      </c>
      <c r="H676" s="37" t="b">
        <f>IF(MENU!$C$10=2027,IF(G676="OK",SUM(B676:$B$690),0))</f>
        <v>0</v>
      </c>
      <c r="I676" s="37" t="b">
        <f>IF(MENU!$C$10=2026,IF(G676="OK",SUM(B676:$B$690),0))</f>
        <v>0</v>
      </c>
      <c r="J676" s="37" t="b">
        <f>IF(MENU!$C$10=2025,IF(G676="OK",SUM(B676:$B$690),0))</f>
        <v>0</v>
      </c>
      <c r="K676" s="37" t="b">
        <f>IF(MENU!$C$10=2024,IF(G676="OK",SUM(B676:$B$690),0))</f>
        <v>0</v>
      </c>
      <c r="L676" s="37" t="b">
        <f>IF(MENU!$C$10=2023,IF(G676="OK",SUM(B676:$B$690),0))</f>
        <v>0</v>
      </c>
      <c r="M676" s="37" t="b">
        <f>IF(MENU!$C$10=2022,IF(G676="OK",SUM(B676:$B$685),0))</f>
        <v>0</v>
      </c>
      <c r="N676" s="37" t="b">
        <f>IF(MENU!$C$10=2021,IF(G676="OK",0,0))</f>
        <v>0</v>
      </c>
      <c r="O676" s="37" t="b">
        <f>IF(MENU!$C$10=2020,IF(G676="OK",SUM($B$680:$B$690),0))</f>
        <v>0</v>
      </c>
      <c r="P676" s="37" t="b">
        <f>IF(MENU!$C$10=2019,IF(G676="OK",SUM(B676:$B$690),0))</f>
        <v>0</v>
      </c>
      <c r="Q676">
        <f>IF(MENU!$C$10=2018,IF(G676="OK",SUM(B676:$B$690),0))</f>
        <v>0</v>
      </c>
      <c r="S676" t="e">
        <f>IF(AND(#REF!='Juros '!E676,#REF!='Juros '!F676),"OK","NÃO OK")</f>
        <v>#REF!</v>
      </c>
      <c r="T676" s="37" t="e">
        <f>IF(#REF!=2020,IF(S676="OK",SUM($B$680:$B$690),0))</f>
        <v>#REF!</v>
      </c>
      <c r="V676" t="e">
        <f>IF(AND(#REF!='Juros '!E676,#REF!='Juros '!F676),"OK","NÃO OK")</f>
        <v>#REF!</v>
      </c>
      <c r="W676" s="37" t="e">
        <f>IF(#REF!=2020,IF(V676="OK",SUM($B$680:$B$690),0))</f>
        <v>#REF!</v>
      </c>
      <c r="Y676" t="e">
        <f>IF(AND(#REF!='Juros '!E676,#REF!='Juros '!F676),"OK","NÃO OK")</f>
        <v>#REF!</v>
      </c>
      <c r="Z676" s="37" t="e">
        <f>IF(#REF!=2020,IF(Y676="OK",SUM($B$680:$B$690),0))</f>
        <v>#REF!</v>
      </c>
    </row>
    <row r="677" spans="1:26">
      <c r="A677" s="31">
        <v>44105</v>
      </c>
      <c r="B677" s="30">
        <v>1.1590000000000001E-3</v>
      </c>
      <c r="C677">
        <f t="shared" si="40"/>
        <v>10</v>
      </c>
      <c r="D677">
        <f t="shared" si="41"/>
        <v>10</v>
      </c>
      <c r="E677" t="str">
        <f t="shared" si="42"/>
        <v>Outubro</v>
      </c>
      <c r="F677">
        <f t="shared" si="43"/>
        <v>2020</v>
      </c>
      <c r="G677" t="str">
        <f>IF(AND(MENU!$AD$18='Juros '!E677,MENU!$AE$19='Juros '!F677),"OK","NÃO OK")</f>
        <v>NÃO OK</v>
      </c>
      <c r="H677" s="37" t="b">
        <f>IF(MENU!$C$10=2027,IF(G677="OK",SUM(B677:$B$690),0))</f>
        <v>0</v>
      </c>
      <c r="I677" s="37" t="b">
        <f>IF(MENU!$C$10=2026,IF(G677="OK",SUM(B677:$B$690),0))</f>
        <v>0</v>
      </c>
      <c r="J677" s="37" t="b">
        <f>IF(MENU!$C$10=2025,IF(G677="OK",SUM(B677:$B$690),0))</f>
        <v>0</v>
      </c>
      <c r="K677" s="37" t="b">
        <f>IF(MENU!$C$10=2024,IF(G677="OK",SUM(B677:$B$690),0))</f>
        <v>0</v>
      </c>
      <c r="L677" s="37" t="b">
        <f>IF(MENU!$C$10=2023,IF(G677="OK",SUM(B677:$B$690),0))</f>
        <v>0</v>
      </c>
      <c r="M677" s="37" t="b">
        <f>IF(MENU!$C$10=2022,IF(G677="OK",SUM(B677:$B$685),0))</f>
        <v>0</v>
      </c>
      <c r="N677" s="37" t="b">
        <f>IF(MENU!$C$10=2021,IF(G677="OK",0,0))</f>
        <v>0</v>
      </c>
      <c r="O677" s="37" t="b">
        <f>IF(MENU!$C$10=2020,IF(G677="OK",SUM($B$680:$B$690),0))</f>
        <v>0</v>
      </c>
      <c r="P677" s="37" t="b">
        <f>IF(MENU!$C$10=2019,IF(G677="OK",SUM(B677:$B$690),0))</f>
        <v>0</v>
      </c>
      <c r="Q677">
        <f>IF(MENU!$C$10=2018,IF(G677="OK",SUM(B677:$B$690),0))</f>
        <v>0</v>
      </c>
      <c r="S677" t="e">
        <f>IF(AND(#REF!='Juros '!E677,#REF!='Juros '!F677),"OK","NÃO OK")</f>
        <v>#REF!</v>
      </c>
      <c r="T677" s="37" t="e">
        <f>IF(#REF!=2020,IF(S677="OK",SUM($B$680:$B$690),0))</f>
        <v>#REF!</v>
      </c>
      <c r="V677" t="e">
        <f>IF(AND(#REF!='Juros '!E677,#REF!='Juros '!F677),"OK","NÃO OK")</f>
        <v>#REF!</v>
      </c>
      <c r="W677" s="37" t="e">
        <f>IF(#REF!=2020,IF(V677="OK",SUM($B$680:$B$690),0))</f>
        <v>#REF!</v>
      </c>
      <c r="Y677" t="e">
        <f>IF(AND(#REF!='Juros '!E677,#REF!='Juros '!F677),"OK","NÃO OK")</f>
        <v>#REF!</v>
      </c>
      <c r="Z677" s="37" t="e">
        <f>IF(#REF!=2020,IF(Y677="OK",SUM($B$680:$B$690),0))</f>
        <v>#REF!</v>
      </c>
    </row>
    <row r="678" spans="1:26">
      <c r="A678" s="31">
        <v>44136</v>
      </c>
      <c r="B678" s="30">
        <v>1.1590000000000001E-3</v>
      </c>
      <c r="C678">
        <f t="shared" si="40"/>
        <v>11</v>
      </c>
      <c r="D678">
        <f t="shared" si="41"/>
        <v>11</v>
      </c>
      <c r="E678" t="str">
        <f t="shared" si="42"/>
        <v>Novembro</v>
      </c>
      <c r="F678">
        <f t="shared" si="43"/>
        <v>2020</v>
      </c>
      <c r="G678" t="str">
        <f>IF(AND(MENU!$AD$18='Juros '!E678,MENU!$AE$19='Juros '!F678),"OK","NÃO OK")</f>
        <v>NÃO OK</v>
      </c>
      <c r="H678" s="37" t="b">
        <f>IF(MENU!$C$10=2027,IF(G678="OK",SUM(B678:$B$690),0))</f>
        <v>0</v>
      </c>
      <c r="I678" s="37" t="b">
        <f>IF(MENU!$C$10=2026,IF(G678="OK",SUM(B678:$B$690),0))</f>
        <v>0</v>
      </c>
      <c r="J678" s="37" t="b">
        <f>IF(MENU!$C$10=2025,IF(G678="OK",SUM(B678:$B$690),0))</f>
        <v>0</v>
      </c>
      <c r="K678" s="37" t="b">
        <f>IF(MENU!$C$10=2024,IF(G678="OK",SUM(B678:$B$690),0))</f>
        <v>0</v>
      </c>
      <c r="L678" s="37" t="b">
        <f>IF(MENU!$C$10=2023,IF(G678="OK",SUM(B678:$B$690),0))</f>
        <v>0</v>
      </c>
      <c r="M678" s="37" t="b">
        <f>IF(MENU!$C$10=2022,IF(G678="OK",SUM(B678:$B$685),0))</f>
        <v>0</v>
      </c>
      <c r="N678" s="37" t="b">
        <f>IF(MENU!$C$10=2021,IF(G678="OK",0,0))</f>
        <v>0</v>
      </c>
      <c r="O678" s="37" t="b">
        <f>IF(MENU!$C$10=2020,IF(G678="OK",SUM($B$680:$B$690),0))</f>
        <v>0</v>
      </c>
      <c r="P678" s="37" t="b">
        <f>IF(MENU!$C$10=2019,IF(G678="OK",SUM(B678:$B$690),0))</f>
        <v>0</v>
      </c>
      <c r="Q678">
        <f>IF(MENU!$C$10=2018,IF(G678="OK",SUM(B678:$B$690),0))</f>
        <v>0</v>
      </c>
      <c r="S678" t="e">
        <f>IF(AND(#REF!='Juros '!E678,#REF!='Juros '!F678),"OK","NÃO OK")</f>
        <v>#REF!</v>
      </c>
      <c r="T678" s="37" t="e">
        <f>IF(#REF!=2020,IF(S678="OK",SUM($B$680:$B$690),0))</f>
        <v>#REF!</v>
      </c>
      <c r="V678" t="e">
        <f>IF(AND(#REF!='Juros '!E678,#REF!='Juros '!F678),"OK","NÃO OK")</f>
        <v>#REF!</v>
      </c>
      <c r="W678" s="37" t="e">
        <f>IF(#REF!=2020,IF(V678="OK",SUM($B$680:$B$690),0))</f>
        <v>#REF!</v>
      </c>
      <c r="Y678" t="e">
        <f>IF(AND(#REF!='Juros '!E678,#REF!='Juros '!F678),"OK","NÃO OK")</f>
        <v>#REF!</v>
      </c>
      <c r="Z678" s="37" t="e">
        <f>IF(#REF!=2020,IF(Y678="OK",SUM($B$680:$B$690),0))</f>
        <v>#REF!</v>
      </c>
    </row>
    <row r="679" spans="1:26">
      <c r="A679" s="31">
        <v>44166</v>
      </c>
      <c r="B679" s="30">
        <v>1.1590000000000001E-3</v>
      </c>
      <c r="C679">
        <f t="shared" si="40"/>
        <v>12</v>
      </c>
      <c r="D679">
        <f t="shared" si="41"/>
        <v>12</v>
      </c>
      <c r="E679" t="str">
        <f t="shared" si="42"/>
        <v>Dezembro</v>
      </c>
      <c r="F679">
        <f t="shared" si="43"/>
        <v>2020</v>
      </c>
      <c r="G679" t="str">
        <f>IF(AND(MENU!$AD$18='Juros '!E679,MENU!$AE$19='Juros '!F679),"OK","NÃO OK")</f>
        <v>NÃO OK</v>
      </c>
      <c r="H679" s="37" t="b">
        <f>IF(MENU!$C$10=2027,IF(G679="OK",SUM(B679:$B$690),0))</f>
        <v>0</v>
      </c>
      <c r="I679" s="37" t="b">
        <f>IF(MENU!$C$10=2026,IF(G679="OK",SUM(B679:$B$690),0))</f>
        <v>0</v>
      </c>
      <c r="J679" s="37" t="b">
        <f>IF(MENU!$C$10=2025,IF(G679="OK",SUM(B679:$B$690),0))</f>
        <v>0</v>
      </c>
      <c r="K679" s="37" t="b">
        <f>IF(MENU!$C$10=2024,IF(G679="OK",SUM(B679:$B$690),0))</f>
        <v>0</v>
      </c>
      <c r="L679" s="37" t="b">
        <f>IF(MENU!$C$10=2023,IF(G679="OK",SUM(B679:$B$690),0))</f>
        <v>0</v>
      </c>
      <c r="M679" s="37" t="b">
        <f>IF(MENU!$C$10=2022,IF(G679="OK",SUM(B679:$B$685),0))</f>
        <v>0</v>
      </c>
      <c r="N679" s="37" t="b">
        <f>IF(MENU!$C$10=2021,IF(G679="OK",0,0))</f>
        <v>0</v>
      </c>
      <c r="O679" s="37" t="b">
        <f>IF(MENU!$C$10=2020,IF(G679="OK",SUM($B$680:$B$690),0))</f>
        <v>0</v>
      </c>
      <c r="P679" s="37" t="b">
        <f>IF(MENU!$C$10=2019,IF(G679="OK",SUM(B679:$B$690),0))</f>
        <v>0</v>
      </c>
      <c r="Q679">
        <f>IF(MENU!$C$10=2018,IF(G679="OK",SUM(B679:$B$690),0))</f>
        <v>0</v>
      </c>
      <c r="S679" t="e">
        <f>IF(AND(#REF!='Juros '!E679,#REF!='Juros '!F679),"OK","NÃO OK")</f>
        <v>#REF!</v>
      </c>
      <c r="T679" s="37" t="e">
        <f>IF(#REF!=2020,IF(S679="OK",SUM($B$680:$B$690),0))</f>
        <v>#REF!</v>
      </c>
      <c r="V679" t="e">
        <f>IF(AND(#REF!='Juros '!E679,#REF!='Juros '!F679),"OK","NÃO OK")</f>
        <v>#REF!</v>
      </c>
      <c r="W679" s="37" t="e">
        <f>IF(#REF!=2020,IF(V679="OK",SUM($B$680:$B$690),0))</f>
        <v>#REF!</v>
      </c>
      <c r="Y679" t="e">
        <f>IF(AND(#REF!='Juros '!E679,#REF!='Juros '!F679),"OK","NÃO OK")</f>
        <v>#REF!</v>
      </c>
      <c r="Z679" s="37" t="e">
        <f>IF(#REF!=2020,IF(Y679="OK",SUM($B$680:$B$690),0))</f>
        <v>#REF!</v>
      </c>
    </row>
    <row r="680" spans="1:26">
      <c r="A680" s="31">
        <v>44197</v>
      </c>
      <c r="B680" s="30">
        <v>1.1590000000000001E-3</v>
      </c>
      <c r="C680">
        <f t="shared" si="40"/>
        <v>1</v>
      </c>
      <c r="D680">
        <f t="shared" si="41"/>
        <v>1</v>
      </c>
      <c r="E680" t="str">
        <f t="shared" si="42"/>
        <v>Janeiro</v>
      </c>
      <c r="F680">
        <f t="shared" si="43"/>
        <v>2021</v>
      </c>
      <c r="G680" t="str">
        <f>IF(AND(MENU!$AD$18='Juros '!E680,MENU!$AE$19='Juros '!F680),"OK","NÃO OK")</f>
        <v>NÃO OK</v>
      </c>
      <c r="H680" s="37" t="b">
        <f>IF(MENU!$C$10=2027,IF(G680="OK",SUM(B680:$B$690),0))</f>
        <v>0</v>
      </c>
      <c r="I680" s="37" t="b">
        <f>IF(MENU!$C$10=2026,IF(G680="OK",SUM(B680:$B$690),0))</f>
        <v>0</v>
      </c>
      <c r="J680" s="37" t="b">
        <f>IF(MENU!$C$10=2025,IF(G680="OK",SUM(B680:$B$690),0))</f>
        <v>0</v>
      </c>
      <c r="K680" s="37" t="b">
        <f>IF(MENU!$C$10=2024,IF(G680="OK",SUM(B680:$B$690),0))</f>
        <v>0</v>
      </c>
      <c r="L680" s="37" t="b">
        <f>IF(MENU!$C$10=2023,IF(G680="OK",SUM(B680:$B$690),0))</f>
        <v>0</v>
      </c>
      <c r="M680" s="37" t="b">
        <f>IF(MENU!$C$10=2022,IF(G680="OK",SUM(B680:$B$685),0))</f>
        <v>0</v>
      </c>
      <c r="N680" s="37" t="b">
        <f>IF(MENU!$C$10=2021,IF(G680="OK",0,0))</f>
        <v>0</v>
      </c>
      <c r="O680" s="37" t="b">
        <f>IF(MENU!$C$10=2020,IF(G680="OK",SUM(B680:$B$690),0))</f>
        <v>0</v>
      </c>
      <c r="P680" s="37" t="b">
        <f>IF(MENU!$C$10=2019,IF(G680="OK",SUM(B680:$B$690),0))</f>
        <v>0</v>
      </c>
      <c r="Q680">
        <f>IF(MENU!$C$10=2018,IF(G680="OK",SUM(B680:$B$690),0))</f>
        <v>0</v>
      </c>
      <c r="S680" t="e">
        <f>IF(AND(#REF!='Juros '!E680,#REF!='Juros '!F680),"OK","NÃO OK")</f>
        <v>#REF!</v>
      </c>
      <c r="T680" s="37" t="e">
        <f>IF(#REF!=2020,IF(S680="OK",SUM($B$680:$B$690),0))</f>
        <v>#REF!</v>
      </c>
      <c r="V680" t="e">
        <f>IF(AND(#REF!='Juros '!E680,#REF!='Juros '!F680),"OK","NÃO OK")</f>
        <v>#REF!</v>
      </c>
      <c r="W680" s="37" t="e">
        <f>IF(#REF!=2020,IF(V680="OK",SUM(B680:$B$690),0))</f>
        <v>#REF!</v>
      </c>
      <c r="Y680" t="e">
        <f>IF(AND(#REF!='Juros '!E680,#REF!='Juros '!F680),"OK","NÃO OK")</f>
        <v>#REF!</v>
      </c>
      <c r="Z680" s="37" t="e">
        <f>IF(#REF!=2020,IF(Y680="OK",SUM($B$680:$B$690),0))</f>
        <v>#REF!</v>
      </c>
    </row>
    <row r="681" spans="1:26">
      <c r="A681" s="31">
        <v>44228</v>
      </c>
      <c r="B681" s="30">
        <v>1.1590000000000001E-3</v>
      </c>
      <c r="C681">
        <f t="shared" si="40"/>
        <v>2</v>
      </c>
      <c r="D681">
        <f t="shared" si="41"/>
        <v>2</v>
      </c>
      <c r="E681" t="str">
        <f t="shared" si="42"/>
        <v>Fevereiro</v>
      </c>
      <c r="F681">
        <f t="shared" si="43"/>
        <v>2021</v>
      </c>
      <c r="G681" t="str">
        <f>IF(AND(MENU!$AD$18='Juros '!E681,MENU!$AE$19='Juros '!F681),"OK","NÃO OK")</f>
        <v>NÃO OK</v>
      </c>
      <c r="H681" s="37" t="b">
        <f>IF(MENU!$C$10=2027,IF(G681="OK",SUM(B681:$B$690),0))</f>
        <v>0</v>
      </c>
      <c r="I681" s="37" t="b">
        <f>IF(MENU!$C$10=2026,IF(G681="OK",SUM(B681:$B$690),0))</f>
        <v>0</v>
      </c>
      <c r="J681" s="37" t="b">
        <f>IF(MENU!$C$10=2025,IF(G681="OK",SUM(B681:$B$690),0))</f>
        <v>0</v>
      </c>
      <c r="K681" s="37" t="b">
        <f>IF(MENU!$C$10=2024,IF(G681="OK",SUM(B681:$B$690),0))</f>
        <v>0</v>
      </c>
      <c r="L681" s="37" t="b">
        <f>IF(MENU!$C$10=2023,IF(G681="OK",SUM(B681:$B$690),0))</f>
        <v>0</v>
      </c>
      <c r="M681" s="37" t="b">
        <f>IF(MENU!$C$10=2022,IF(G681="OK",SUM(B681:$B$685),0))</f>
        <v>0</v>
      </c>
      <c r="N681" s="37" t="b">
        <f>IF(MENU!$C$10=2021,IF(G681="OK",0,0))</f>
        <v>0</v>
      </c>
      <c r="O681" s="37" t="b">
        <f>IF(MENU!$C$10=2020,IF(G681="OK",SUM(B681:$B$690),0))</f>
        <v>0</v>
      </c>
      <c r="P681" s="37" t="b">
        <f>IF(MENU!$C$10=2019,IF(G681="OK",SUM(B681:$B$690),0))</f>
        <v>0</v>
      </c>
      <c r="Q681">
        <f>IF(MENU!$C$10=2018,IF(G681="OK",SUM(B681:$B$690),0))</f>
        <v>0</v>
      </c>
      <c r="S681" t="e">
        <f>IF(AND(#REF!='Juros '!E681,#REF!='Juros '!F681),"OK","NÃO OK")</f>
        <v>#REF!</v>
      </c>
      <c r="T681" s="37" t="e">
        <f>IF(#REF!=2020,IF(S681="OK",SUM($B$681:$B$690),0))</f>
        <v>#REF!</v>
      </c>
      <c r="V681" t="e">
        <f>IF(AND(#REF!='Juros '!E681,#REF!='Juros '!F681),"OK","NÃO OK")</f>
        <v>#REF!</v>
      </c>
      <c r="W681" s="37" t="e">
        <f>IF(#REF!=2020,IF(V681="OK",SUM(B681:$B$690),0))</f>
        <v>#REF!</v>
      </c>
      <c r="Y681" t="e">
        <f>IF(AND(#REF!='Juros '!E681,#REF!='Juros '!F681),"OK","NÃO OK")</f>
        <v>#REF!</v>
      </c>
      <c r="Z681" s="37" t="e">
        <f>IF(#REF!=2020,IF(Y681="OK",SUM($B681:B$690),0))</f>
        <v>#REF!</v>
      </c>
    </row>
    <row r="682" spans="1:26">
      <c r="A682" s="31">
        <v>44256</v>
      </c>
      <c r="B682" s="30">
        <v>1.1590000000000001E-3</v>
      </c>
      <c r="C682">
        <f t="shared" si="40"/>
        <v>3</v>
      </c>
      <c r="D682">
        <f t="shared" si="41"/>
        <v>3</v>
      </c>
      <c r="E682" t="str">
        <f t="shared" si="42"/>
        <v>Março</v>
      </c>
      <c r="F682">
        <f t="shared" si="43"/>
        <v>2021</v>
      </c>
      <c r="G682" t="str">
        <f>IF(AND(MENU!$AD$18='Juros '!E682,MENU!$AE$19='Juros '!F682),"OK","NÃO OK")</f>
        <v>NÃO OK</v>
      </c>
      <c r="H682" s="37" t="b">
        <f>IF(MENU!$C$10=2027,IF(G682="OK",SUM(B682:$B$690),0))</f>
        <v>0</v>
      </c>
      <c r="I682" s="37" t="b">
        <f>IF(MENU!$C$10=2026,IF(G682="OK",SUM(B682:$B$690),0))</f>
        <v>0</v>
      </c>
      <c r="J682" s="37" t="b">
        <f>IF(MENU!$C$10=2025,IF(G682="OK",SUM(B682:$B$690),0))</f>
        <v>0</v>
      </c>
      <c r="K682" s="37" t="b">
        <f>IF(MENU!$C$10=2024,IF(G682="OK",SUM(B682:$B$690),0))</f>
        <v>0</v>
      </c>
      <c r="L682" s="37" t="b">
        <f>IF(MENU!$C$10=2023,IF(G682="OK",SUM(B682:$B$690),0))</f>
        <v>0</v>
      </c>
      <c r="M682" s="37" t="b">
        <f>IF(MENU!$C$10=2022,IF(G682="OK",SUM(B682:$B$685),0))</f>
        <v>0</v>
      </c>
      <c r="N682" s="37" t="b">
        <f>IF(MENU!$C$10=2021,IF(G682="OK",0,0))</f>
        <v>0</v>
      </c>
      <c r="O682" s="37" t="b">
        <f>IF(MENU!$C$10=2020,IF(G682="OK",SUM(B682:$B$690),0))</f>
        <v>0</v>
      </c>
      <c r="P682" s="37" t="b">
        <f>IF(MENU!$C$10=2019,IF(G682="OK",SUM(B682:$B$690),0))</f>
        <v>0</v>
      </c>
      <c r="Q682">
        <f>IF(MENU!$C$10=2018,IF(G682="OK",SUM(B682:$B$690),0))</f>
        <v>0</v>
      </c>
      <c r="S682" t="e">
        <f>IF(AND(#REF!='Juros '!E682,#REF!='Juros '!F682),"OK","NÃO OK")</f>
        <v>#REF!</v>
      </c>
      <c r="T682" s="37" t="e">
        <f>IF(#REF!=2020,IF(S682="OK",SUM($B$682:$B$690),0))</f>
        <v>#REF!</v>
      </c>
      <c r="V682" t="e">
        <f>IF(AND(#REF!='Juros '!E682,#REF!='Juros '!F682),"OK","NÃO OK")</f>
        <v>#REF!</v>
      </c>
      <c r="W682" s="37" t="e">
        <f>IF(#REF!=2020,IF(V682="OK",SUM(B682:$B$690),0))</f>
        <v>#REF!</v>
      </c>
      <c r="Y682" t="e">
        <f>IF(AND(#REF!='Juros '!E682,#REF!='Juros '!F682),"OK","NÃO OK")</f>
        <v>#REF!</v>
      </c>
      <c r="Z682" s="37" t="e">
        <f>IF(#REF!=2020,IF(Y682="OK",SUM($B682:B$690),0))</f>
        <v>#REF!</v>
      </c>
    </row>
    <row r="683" spans="1:26">
      <c r="A683" s="31">
        <v>44287</v>
      </c>
      <c r="B683" s="30">
        <v>1.5900000000000001E-3</v>
      </c>
      <c r="C683">
        <f t="shared" si="40"/>
        <v>4</v>
      </c>
      <c r="D683">
        <f t="shared" si="41"/>
        <v>4</v>
      </c>
      <c r="E683" t="str">
        <f t="shared" si="42"/>
        <v>Abril</v>
      </c>
      <c r="F683">
        <f t="shared" si="43"/>
        <v>2021</v>
      </c>
      <c r="G683" t="str">
        <f>IF(AND(MENU!$AD$18='Juros '!E683,MENU!$AE$19='Juros '!F683),"OK","NÃO OK")</f>
        <v>NÃO OK</v>
      </c>
      <c r="H683" s="37" t="b">
        <f>IF(MENU!$C$10=2027,IF(G683="OK",SUM(B683:$B$690),0))</f>
        <v>0</v>
      </c>
      <c r="I683" s="37" t="b">
        <f>IF(MENU!$C$10=2026,IF(G683="OK",SUM(B683:$B$690),0))</f>
        <v>0</v>
      </c>
      <c r="J683" s="37" t="b">
        <f>IF(MENU!$C$10=2025,IF(G683="OK",SUM(B683:$B$690),0))</f>
        <v>0</v>
      </c>
      <c r="K683" s="37" t="b">
        <f>IF(MENU!$C$10=2024,IF(G683="OK",SUM(B683:$B$690),0))</f>
        <v>0</v>
      </c>
      <c r="L683" s="37" t="b">
        <f>IF(MENU!$C$10=2023,IF(G683="OK",SUM(B683:$B$690),0))</f>
        <v>0</v>
      </c>
      <c r="M683" s="37" t="b">
        <f>IF(MENU!$C$10=2022,IF(G683="OK",SUM(B683:$B$685),0))</f>
        <v>0</v>
      </c>
      <c r="N683" s="37" t="b">
        <f>IF(MENU!$C$10=2021,IF(G683="OK",0,0))</f>
        <v>0</v>
      </c>
      <c r="O683" s="37" t="b">
        <f>IF(MENU!$C$10=2020,IF(G683="OK",SUM(B683:$B$690),0))</f>
        <v>0</v>
      </c>
      <c r="P683" s="37" t="b">
        <f>IF(MENU!$C$10=2019,IF(G683="OK",SUM(B683:$B$690),0))</f>
        <v>0</v>
      </c>
      <c r="Q683">
        <f>IF(MENU!$C$10=2018,IF(G683="OK",SUM(B683:$B$690),0))</f>
        <v>0</v>
      </c>
      <c r="S683" t="e">
        <f>IF(AND(#REF!='Juros '!E683,#REF!='Juros '!F683),"OK","NÃO OK")</f>
        <v>#REF!</v>
      </c>
      <c r="T683" s="37" t="e">
        <f>IF(#REF!=2020,IF(S683="OK",SUM($B$683:$B$690),0))</f>
        <v>#REF!</v>
      </c>
      <c r="V683" t="e">
        <f>IF(AND(#REF!='Juros '!E683,#REF!='Juros '!F683),"OK","NÃO OK")</f>
        <v>#REF!</v>
      </c>
      <c r="W683" s="37" t="e">
        <f>IF(#REF!=2020,IF(V683="OK",SUM(B683:$B$690),0))</f>
        <v>#REF!</v>
      </c>
      <c r="Y683" t="e">
        <f>IF(AND(#REF!='Juros '!E683,#REF!='Juros '!F683),"OK","NÃO OK")</f>
        <v>#REF!</v>
      </c>
      <c r="Z683" s="37" t="e">
        <f>IF(#REF!=2020,IF(Y683="OK",SUM($B683:B$690),0))</f>
        <v>#REF!</v>
      </c>
    </row>
    <row r="684" spans="1:26">
      <c r="A684" s="31">
        <v>44317</v>
      </c>
      <c r="B684" s="30">
        <v>1.5900000000000001E-3</v>
      </c>
      <c r="C684">
        <f t="shared" si="40"/>
        <v>5</v>
      </c>
      <c r="D684">
        <f t="shared" si="41"/>
        <v>5</v>
      </c>
      <c r="E684" t="str">
        <f t="shared" si="42"/>
        <v>Maio</v>
      </c>
      <c r="F684">
        <f t="shared" si="43"/>
        <v>2021</v>
      </c>
      <c r="G684" t="str">
        <f>IF(AND(MENU!$AD$18='Juros '!E684,MENU!$AE$19='Juros '!F684),"OK","NÃO OK")</f>
        <v>NÃO OK</v>
      </c>
      <c r="H684" s="37" t="b">
        <f>IF(MENU!$C$10=2027,IF(G684="OK",SUM(B684:$B$690),0))</f>
        <v>0</v>
      </c>
      <c r="I684" s="37" t="b">
        <f>IF(MENU!$C$10=2026,IF(G684="OK",SUM(B684:$B$690),0))</f>
        <v>0</v>
      </c>
      <c r="J684" s="37" t="b">
        <f>IF(MENU!$C$10=2025,IF(G684="OK",SUM(B684:$B$690),0))</f>
        <v>0</v>
      </c>
      <c r="K684" s="37" t="b">
        <f>IF(MENU!$C$10=2024,IF(G684="OK",SUM(B684:$B$690),0))</f>
        <v>0</v>
      </c>
      <c r="L684" s="37" t="b">
        <f>IF(MENU!$C$10=2023,IF(G684="OK",SUM(B684:$B$690),0))</f>
        <v>0</v>
      </c>
      <c r="M684" s="37" t="b">
        <f>IF(MENU!$C$10=2022,IF(G684="OK",SUM(B684:$B$685),0))</f>
        <v>0</v>
      </c>
      <c r="N684" s="37" t="b">
        <f>IF(MENU!$C$10=2021,IF(G684="OK",0,0))</f>
        <v>0</v>
      </c>
      <c r="O684" s="37" t="b">
        <f>IF(MENU!$C$10=2020,IF(G684="OK",SUM(B684:$B$690),0))</f>
        <v>0</v>
      </c>
      <c r="P684" s="37" t="b">
        <f>IF(MENU!$C$10=2019,IF(G684="OK",SUM(B684:$B$690),0))</f>
        <v>0</v>
      </c>
      <c r="Q684">
        <f>IF(MENU!$C$10=2018,IF(G684="OK",SUM(B684:$B$690),0))</f>
        <v>0</v>
      </c>
      <c r="S684" t="e">
        <f>IF(AND(#REF!='Juros '!E684,#REF!='Juros '!F684),"OK","NÃO OK")</f>
        <v>#REF!</v>
      </c>
      <c r="T684" s="37" t="e">
        <f>IF(#REF!=2020,IF(S684="OK",SUM($B$684:$B$690),0))</f>
        <v>#REF!</v>
      </c>
      <c r="V684" t="e">
        <f>IF(AND(#REF!='Juros '!E684,#REF!='Juros '!F684),"OK","NÃO OK")</f>
        <v>#REF!</v>
      </c>
      <c r="W684" s="37" t="e">
        <f>IF(#REF!=2020,IF(V684="OK",SUM(B684:$B$690),0))</f>
        <v>#REF!</v>
      </c>
      <c r="Y684" t="e">
        <f>IF(AND(#REF!='Juros '!E684,#REF!='Juros '!F684),"OK","NÃO OK")</f>
        <v>#REF!</v>
      </c>
      <c r="Z684" s="37" t="e">
        <f>IF(#REF!=2020,IF(Y684="OK",SUM($B684:B$690),0))</f>
        <v>#REF!</v>
      </c>
    </row>
    <row r="685" spans="1:26">
      <c r="A685" s="31">
        <v>44348</v>
      </c>
      <c r="B685" s="30">
        <v>2.019E-3</v>
      </c>
      <c r="C685">
        <f t="shared" si="40"/>
        <v>6</v>
      </c>
      <c r="D685">
        <f t="shared" si="41"/>
        <v>6</v>
      </c>
      <c r="E685" t="str">
        <f t="shared" si="42"/>
        <v>Junho</v>
      </c>
      <c r="F685">
        <f t="shared" si="43"/>
        <v>2021</v>
      </c>
      <c r="G685" t="str">
        <f>IF(AND(MENU!$AD$18='Juros '!E685,MENU!$AE$19='Juros '!F685),"OK","NÃO OK")</f>
        <v>NÃO OK</v>
      </c>
      <c r="H685" s="37" t="b">
        <f>IF(MENU!$C$10=2027,IF(G685="OK",SUM(B685:$B$690),0))</f>
        <v>0</v>
      </c>
      <c r="I685" s="37" t="b">
        <f>IF(MENU!$C$10=2026,IF(G685="OK",SUM(B685:$B$690),0))</f>
        <v>0</v>
      </c>
      <c r="J685" s="37" t="b">
        <f>IF(MENU!$C$10=2025,IF(G685="OK",SUM(B685:$B$690),0))</f>
        <v>0</v>
      </c>
      <c r="K685" s="37" t="b">
        <f>IF(MENU!$C$10=2024,IF(G685="OK",SUM(B685:$B$690),0))</f>
        <v>0</v>
      </c>
      <c r="L685" s="37" t="b">
        <f>IF(MENU!$C$10=2023,IF(G685="OK",SUM(B685:$B$690),0))</f>
        <v>0</v>
      </c>
      <c r="M685" s="37" t="b">
        <f>IF(MENU!$C$10=2022,IF(G685="OK",SUM(B685:$B$685),0))</f>
        <v>0</v>
      </c>
      <c r="N685" s="37" t="b">
        <f>IF(MENU!$C$10=2021,IF(G685="OK",0,0))</f>
        <v>0</v>
      </c>
      <c r="O685" s="37" t="b">
        <f>IF(MENU!$C$10=2020,IF(G685="OK",SUM(B685:$B$690),0))</f>
        <v>0</v>
      </c>
      <c r="P685" s="37" t="b">
        <f>IF(MENU!$C$10=2019,IF(G685="OK",SUM(B685:$B$690),0))</f>
        <v>0</v>
      </c>
      <c r="Q685">
        <f>IF(MENU!$C$10=2018,IF(G685="OK",SUM(B685:$B$690),0))</f>
        <v>0</v>
      </c>
      <c r="S685" t="e">
        <f>IF(AND(#REF!='Juros '!E685,#REF!='Juros '!F685),"OK","NÃO OK")</f>
        <v>#REF!</v>
      </c>
      <c r="T685" s="37" t="e">
        <f>IF(#REF!=2020,IF(S685="OK",SUM($B$685:$B$690),0))</f>
        <v>#REF!</v>
      </c>
      <c r="V685" t="e">
        <f>IF(AND(#REF!='Juros '!E685,#REF!='Juros '!F685),"OK","NÃO OK")</f>
        <v>#REF!</v>
      </c>
      <c r="W685" s="37" t="e">
        <f>IF(#REF!=2020,IF(V685="OK",SUM(B685:$B$690),0))</f>
        <v>#REF!</v>
      </c>
      <c r="Y685" t="e">
        <f>IF(AND(#REF!='Juros '!E685,#REF!='Juros '!F685),"OK","NÃO OK")</f>
        <v>#REF!</v>
      </c>
      <c r="Z685" s="37" t="e">
        <f>IF(#REF!=2020,IF(Y685="OK",SUM($B685:B$690),0))</f>
        <v>#REF!</v>
      </c>
    </row>
    <row r="686" spans="1:26" ht="43.5" customHeight="1">
      <c r="A686" s="31">
        <v>44378</v>
      </c>
      <c r="B686" s="30">
        <v>2.4459999999999998E-3</v>
      </c>
      <c r="C686">
        <f t="shared" si="40"/>
        <v>7</v>
      </c>
      <c r="D686">
        <f t="shared" si="41"/>
        <v>7</v>
      </c>
      <c r="E686" t="str">
        <f t="shared" si="42"/>
        <v>Julho</v>
      </c>
      <c r="F686">
        <f t="shared" si="43"/>
        <v>2021</v>
      </c>
      <c r="G686" t="str">
        <f>IF(AND(MENU!$AD$18='Juros '!E686,MENU!$AE$19='Juros '!F686),"OK","NÃO OK")</f>
        <v>NÃO OK</v>
      </c>
      <c r="H686" s="37" t="b">
        <f>IF(MENU!$C$10=2027,IF(G686="OK",SUM(B686:$B$690),0))</f>
        <v>0</v>
      </c>
      <c r="I686" s="37" t="b">
        <f>IF(MENU!$C$10=2026,IF(G686="OK",SUM(B686:$B$690),0))</f>
        <v>0</v>
      </c>
      <c r="J686" s="37" t="b">
        <f>IF(MENU!$C$10=2025,IF(G686="OK",SUM(B686:$B$690),0))</f>
        <v>0</v>
      </c>
      <c r="K686" s="37" t="b">
        <f>IF(MENU!$C$10=2024,IF(G686="OK",SUM(B686:$B$690),0))</f>
        <v>0</v>
      </c>
      <c r="L686" s="37" t="b">
        <f>IF(MENU!$C$10=2023,IF(G686="OK",SUM(B686:$B$690),0))</f>
        <v>0</v>
      </c>
      <c r="M686" s="37" t="b">
        <f>IF(MENU!$C$10=2022,IF(G686="OK",0,0))</f>
        <v>0</v>
      </c>
      <c r="N686" s="37" t="b">
        <f>IF(MENU!$C$10=2021,IF(G686="OK",0,0))</f>
        <v>0</v>
      </c>
      <c r="O686" s="37" t="b">
        <f>IF(MENU!$C$10=2020,IF(G686="OK",SUM(B686:$B$690),0))</f>
        <v>0</v>
      </c>
      <c r="P686" s="37" t="b">
        <f>IF(MENU!$C$10=2019,IF(G686="OK",SUM(B686:$B$690),0))</f>
        <v>0</v>
      </c>
      <c r="Q686">
        <f>IF(MENU!$C$10=2018,IF(G686="OK",SUM(B686:$B$690),0))</f>
        <v>0</v>
      </c>
      <c r="S686" t="e">
        <f>IF(AND(#REF!='Juros '!E686,#REF!='Juros '!F686),"OK","NÃO OK")</f>
        <v>#REF!</v>
      </c>
      <c r="T686" s="37" t="e">
        <f>IF(#REF!=2020,IF(S686="OK",SUM($B$686:$B$690),0))</f>
        <v>#REF!</v>
      </c>
      <c r="V686" t="e">
        <f>IF(AND(#REF!='Juros '!E686,#REF!='Juros '!F686),"OK","NÃO OK")</f>
        <v>#REF!</v>
      </c>
      <c r="W686" s="37" t="e">
        <f>IF(#REF!=2020,IF(V686="OK",SUM(B686:$B$690),0))</f>
        <v>#REF!</v>
      </c>
      <c r="Y686" t="e">
        <f>IF(AND(#REF!='Juros '!E686,#REF!='Juros '!F686),"OK","NÃO OK")</f>
        <v>#REF!</v>
      </c>
      <c r="Z686" s="37" t="e">
        <f>IF(#REF!=2020,IF(Y686="OK",SUM($B686:B$690),0))</f>
        <v>#REF!</v>
      </c>
    </row>
    <row r="687" spans="1:26" ht="37.5" customHeight="1">
      <c r="A687" s="33">
        <v>44409</v>
      </c>
      <c r="B687" s="34">
        <v>2.4459999999999998E-3</v>
      </c>
      <c r="C687">
        <f t="shared" si="40"/>
        <v>8</v>
      </c>
      <c r="D687">
        <f t="shared" si="41"/>
        <v>8</v>
      </c>
      <c r="E687" t="str">
        <f t="shared" si="42"/>
        <v>Agosto</v>
      </c>
      <c r="F687">
        <f t="shared" si="43"/>
        <v>2021</v>
      </c>
      <c r="G687" t="str">
        <f>IF(AND(MENU!$AD$18='Juros '!E687,MENU!$AE$19='Juros '!F687),"OK","NÃO OK")</f>
        <v>NÃO OK</v>
      </c>
      <c r="H687" s="37" t="b">
        <f>IF(MENU!$C$10=2027,IF(G687="OK",SUM(B687:$B$690),0))</f>
        <v>0</v>
      </c>
      <c r="I687" s="37" t="b">
        <f>IF(MENU!$C$10=2026,IF(G687="OK",SUM(B687:$B$690),0))</f>
        <v>0</v>
      </c>
      <c r="J687" s="37" t="b">
        <f>IF(MENU!$C$10=2025,IF(G687="OK",SUM(B687:$B$690),0))</f>
        <v>0</v>
      </c>
      <c r="K687" s="37" t="b">
        <f>IF(MENU!$C$10=2024,IF(G687="OK",SUM(B687:$B$690),0))</f>
        <v>0</v>
      </c>
      <c r="L687" s="37" t="b">
        <f>IF(MENU!$C$10=2023,IF(G687="OK",SUM(B687:$B$690),0))</f>
        <v>0</v>
      </c>
      <c r="M687" s="37" t="b">
        <f>IF(MENU!$C$10=2022,IF(G687="OK",0,0))</f>
        <v>0</v>
      </c>
      <c r="N687" s="37" t="b">
        <f>IF(MENU!$C$10=2021,IF(G687="OK",0,0))</f>
        <v>0</v>
      </c>
      <c r="O687" s="37" t="b">
        <f>IF(MENU!$C$10=2020,IF(G687="OK",SUM(B687:$B$690),0))</f>
        <v>0</v>
      </c>
      <c r="P687" s="37" t="b">
        <f>IF(MENU!$C$10=2019,IF(G687="OK",SUM(B687:$B$690),0))</f>
        <v>0</v>
      </c>
      <c r="Q687">
        <f>IF(MENU!$C$10=2018,IF(G687="OK",SUM(B687:$B$690),0))</f>
        <v>0</v>
      </c>
      <c r="S687" t="e">
        <f>IF(AND(#REF!='Juros '!E687,#REF!='Juros '!F687),"OK","NÃO OK")</f>
        <v>#REF!</v>
      </c>
      <c r="T687" s="37" t="e">
        <f>IF(#REF!=2020,IF(S687="OK",SUM($B$687:$B$690),0))</f>
        <v>#REF!</v>
      </c>
      <c r="V687" t="e">
        <f>IF(AND(#REF!='Juros '!E687,#REF!='Juros '!F687),"OK","NÃO OK")</f>
        <v>#REF!</v>
      </c>
      <c r="W687" s="37" t="e">
        <f>IF(#REF!=2020,IF(V687="OK",SUM(B687:$B$690),0))</f>
        <v>#REF!</v>
      </c>
      <c r="Y687" t="e">
        <f>IF(AND(#REF!='Juros '!E687,#REF!='Juros '!F687),"OK","NÃO OK")</f>
        <v>#REF!</v>
      </c>
      <c r="Z687" s="37" t="e">
        <f>IF(#REF!=2020,IF(Y687="OK",SUM($B687:B$690),0))</f>
        <v>#REF!</v>
      </c>
    </row>
    <row r="688" spans="1:26">
      <c r="A688" s="31">
        <v>44440</v>
      </c>
      <c r="B688" s="30">
        <v>3.0119999999999999E-3</v>
      </c>
      <c r="C688">
        <f t="shared" si="40"/>
        <v>9</v>
      </c>
      <c r="D688">
        <f t="shared" si="41"/>
        <v>9</v>
      </c>
      <c r="E688" t="str">
        <f t="shared" si="42"/>
        <v>Setembro</v>
      </c>
      <c r="F688">
        <f t="shared" si="43"/>
        <v>2021</v>
      </c>
      <c r="G688" t="str">
        <f>IF(AND(MENU!$AD$18='Juros '!E688,MENU!$AE$19='Juros '!F688),"OK","NÃO OK")</f>
        <v>NÃO OK</v>
      </c>
      <c r="H688" s="37" t="b">
        <f>IF(MENU!$C$10=2027,IF(G688="OK",SUM(B688:$B$690),0))</f>
        <v>0</v>
      </c>
      <c r="I688" s="37" t="b">
        <f>IF(MENU!$C$10=2026,IF(G688="OK",SUM(B688:$B$690),0))</f>
        <v>0</v>
      </c>
      <c r="J688" s="37" t="b">
        <f>IF(MENU!$C$10=2025,IF(G688="OK",SUM(B688:$B$690),0))</f>
        <v>0</v>
      </c>
      <c r="K688" s="37" t="b">
        <f>IF(MENU!$C$10=2024,IF(G688="OK",SUM(B688:$B$690),0))</f>
        <v>0</v>
      </c>
      <c r="L688" s="37" t="b">
        <f>IF(MENU!$C$10=2023,IF(G688="OK",SUM(B688:$B$690),0))</f>
        <v>0</v>
      </c>
      <c r="M688" s="37" t="b">
        <f>IF(MENU!$C$10=2022,IF(G688="OK",0,0))</f>
        <v>0</v>
      </c>
      <c r="N688" s="37" t="b">
        <f>IF(MENU!$C$10=2021,IF(G688="OK",0,0))</f>
        <v>0</v>
      </c>
      <c r="O688" s="37" t="b">
        <f>IF(MENU!$C$10=2020,IF(G688="OK",SUM(B688:$B$690),0))</f>
        <v>0</v>
      </c>
      <c r="P688" s="37" t="b">
        <f>IF(MENU!$C$10=2019,IF(G688="OK",SUM(B688:$B$690),0))</f>
        <v>0</v>
      </c>
      <c r="Q688">
        <f>IF(MENU!$C$10=2018,IF(G688="OK",SUM(B688:$B$690),0))</f>
        <v>0</v>
      </c>
      <c r="S688" t="e">
        <f>IF(AND(#REF!='Juros '!E688,#REF!='Juros '!F688),"OK","NÃO OK")</f>
        <v>#REF!</v>
      </c>
      <c r="T688" s="37" t="e">
        <f>IF(#REF!=2020,IF(S688="OK",SUM($B$688:$B$690),0))</f>
        <v>#REF!</v>
      </c>
      <c r="V688" t="e">
        <f>IF(AND(#REF!='Juros '!E688,#REF!='Juros '!F688),"OK","NÃO OK")</f>
        <v>#REF!</v>
      </c>
      <c r="W688" s="37" t="e">
        <f>IF(#REF!=2020,IF(V688="OK",SUM(B688:$B$690),0))</f>
        <v>#REF!</v>
      </c>
      <c r="Y688" t="e">
        <f>IF(AND(#REF!='Juros '!E688,#REF!='Juros '!F688),"OK","NÃO OK")</f>
        <v>#REF!</v>
      </c>
      <c r="Z688" s="37" t="e">
        <f>IF(#REF!=2020,IF(Y688="OK",SUM($B688:B$690),0))</f>
        <v>#REF!</v>
      </c>
    </row>
    <row r="689" spans="1:26">
      <c r="A689" s="31">
        <v>44470</v>
      </c>
      <c r="B689" s="35">
        <v>3.5750000000000001E-3</v>
      </c>
      <c r="C689">
        <f t="shared" si="40"/>
        <v>10</v>
      </c>
      <c r="D689">
        <f t="shared" si="41"/>
        <v>10</v>
      </c>
      <c r="E689" t="str">
        <f t="shared" si="42"/>
        <v>Outubro</v>
      </c>
      <c r="F689">
        <f t="shared" si="43"/>
        <v>2021</v>
      </c>
      <c r="G689" t="str">
        <f>IF(AND(MENU!$AD$18='Juros '!E689,MENU!$AE$19='Juros '!F689),"OK","NÃO OK")</f>
        <v>NÃO OK</v>
      </c>
      <c r="H689" s="37" t="b">
        <f>IF(MENU!$C$10=2027,IF(G689="OK",SUM(B689:$B$690),0))</f>
        <v>0</v>
      </c>
      <c r="I689" s="37" t="b">
        <f>IF(MENU!$C$10=2026,IF(G689="OK",SUM(B689:$B$690),0))</f>
        <v>0</v>
      </c>
      <c r="J689" s="37" t="b">
        <f>IF(MENU!$C$10=2025,IF(G689="OK",SUM(B689:$B$690),0))</f>
        <v>0</v>
      </c>
      <c r="K689" s="37" t="b">
        <f>IF(MENU!$C$10=2024,IF(G689="OK",SUM(B689:$B$690),0))</f>
        <v>0</v>
      </c>
      <c r="L689" s="37" t="b">
        <f>IF(MENU!$C$10=2023,IF(G689="OK",SUM(B689:$B$690),0))</f>
        <v>0</v>
      </c>
      <c r="M689" s="37" t="b">
        <f>IF(MENU!$C$10=2022,IF(G689="OK",0,0))</f>
        <v>0</v>
      </c>
      <c r="N689" s="37" t="b">
        <f>IF(MENU!$C$10=2021,IF(G689="OK",0,0))</f>
        <v>0</v>
      </c>
      <c r="O689" s="37" t="b">
        <f>IF(MENU!$C$10=2020,IF(G689="OK",SUM(B689:$B$690),0))</f>
        <v>0</v>
      </c>
      <c r="P689" s="37" t="b">
        <f>IF(MENU!$C$10=2019,IF(G689="OK",SUM(B689:$B$690),0))</f>
        <v>0</v>
      </c>
      <c r="Q689">
        <f>IF(MENU!$C$10=2018,IF(G689="OK",SUM(B689:$B$690),0))</f>
        <v>0</v>
      </c>
      <c r="S689" t="e">
        <f>IF(AND(#REF!='Juros '!E689,#REF!='Juros '!F689),"OK","NÃO OK")</f>
        <v>#REF!</v>
      </c>
      <c r="T689" s="37" t="e">
        <f>IF(#REF!=2020,IF(S689="OK",SUM($B$689:$B$690),0))</f>
        <v>#REF!</v>
      </c>
      <c r="V689" t="e">
        <f>IF(AND(#REF!='Juros '!E689,#REF!='Juros '!F689),"OK","NÃO OK")</f>
        <v>#REF!</v>
      </c>
      <c r="W689" s="37" t="e">
        <f>IF(#REF!=2020,IF(V689="OK",SUM(B689:$B$690),0))</f>
        <v>#REF!</v>
      </c>
      <c r="Y689" t="e">
        <f>IF(AND(#REF!='Juros '!E689,#REF!='Juros '!F689),"OK","NÃO OK")</f>
        <v>#REF!</v>
      </c>
      <c r="Z689" s="37" t="e">
        <f>IF(#REF!=2020,IF(Y689="OK",SUM($B689:B$690),0))</f>
        <v>#REF!</v>
      </c>
    </row>
    <row r="690" spans="1:26">
      <c r="A690" s="31">
        <v>44501</v>
      </c>
      <c r="B690" s="35">
        <v>4.4120000000000001E-3</v>
      </c>
      <c r="C690">
        <f t="shared" si="40"/>
        <v>11</v>
      </c>
      <c r="D690">
        <f>C690</f>
        <v>11</v>
      </c>
      <c r="E690" t="str">
        <f t="shared" si="42"/>
        <v>Novembro</v>
      </c>
      <c r="F690">
        <f t="shared" si="43"/>
        <v>2021</v>
      </c>
      <c r="G690" t="str">
        <f>IF(AND(MENU!$AD$18='Juros '!E690,MENU!$AE$19='Juros '!F690),"OK","NÃO OK")</f>
        <v>NÃO OK</v>
      </c>
      <c r="H690" s="37" t="b">
        <f>IF(MENU!$C$10=2027,IF(G690="OK",SUM(B690:$B$690),0))</f>
        <v>0</v>
      </c>
      <c r="I690" s="37" t="b">
        <f>IF(MENU!$C$10=2026,IF(G690="OK",SUM(B690:$B$690),0))</f>
        <v>0</v>
      </c>
      <c r="J690" s="37" t="b">
        <f>IF(MENU!$C$10=2025,IF(G690="OK",SUM(B690:$B$690),0))</f>
        <v>0</v>
      </c>
      <c r="K690" s="37" t="b">
        <f>IF(MENU!$C$10=2024,IF(G690="OK",SUM(B690:$B$690),0))</f>
        <v>0</v>
      </c>
      <c r="L690" s="37" t="b">
        <f>IF(MENU!$C$10=2023,IF(G690="OK",SUM(B690:$B$690),0))</f>
        <v>0</v>
      </c>
      <c r="M690" s="37" t="b">
        <f>IF(MENU!$C$10=2022,IF(G690="OK",0,0))</f>
        <v>0</v>
      </c>
      <c r="N690" s="37" t="b">
        <f>IF(MENU!$C$10=2021,IF(G690="OK",0,0))</f>
        <v>0</v>
      </c>
      <c r="O690" s="37" t="b">
        <f>IF(MENU!$C$10=2020,IF(G690="OK",SUM(B690:$B$690),0))</f>
        <v>0</v>
      </c>
      <c r="P690" s="37" t="b">
        <f>IF(MENU!$C$10=2019,IF(G690="OK",SUM(B690:$B$690),0))</f>
        <v>0</v>
      </c>
      <c r="Q690">
        <f>IF(MENU!$C$10=2018,IF(G690="OK",SUM(B690:$B$690),0))</f>
        <v>0</v>
      </c>
      <c r="S690" t="e">
        <f>IF(AND(#REF!='Juros '!E690,#REF!='Juros '!F690),"OK","NÃO OK")</f>
        <v>#REF!</v>
      </c>
      <c r="T690" s="37" t="e">
        <f>IF(#REF!=2020,IF(S690="OK",SUM($B$690),0))</f>
        <v>#REF!</v>
      </c>
      <c r="V690" t="e">
        <f>IF(AND(#REF!='Juros '!E690,#REF!='Juros '!F690),"OK","NÃO OK")</f>
        <v>#REF!</v>
      </c>
      <c r="W690" s="37" t="e">
        <f>IF(#REF!=2020,IF(V690="OK",SUM(B690:$B$690),0))</f>
        <v>#REF!</v>
      </c>
      <c r="Y690" t="e">
        <f>IF(AND(#REF!='Juros '!E690,#REF!='Juros '!F690),"OK","NÃO OK")</f>
        <v>#REF!</v>
      </c>
      <c r="Z690" s="37" t="e">
        <f>IF(#REF!=2020,IF(Y690="OK",SUM($B690:B$690),0))</f>
        <v>#REF!</v>
      </c>
    </row>
    <row r="691" spans="1:26">
      <c r="A691" s="110" t="s">
        <v>109</v>
      </c>
      <c r="B691" s="112"/>
      <c r="I691" s="37"/>
      <c r="J691" s="37"/>
      <c r="K691" s="37"/>
      <c r="L691" s="37"/>
    </row>
    <row r="692" spans="1:26">
      <c r="A692" s="111"/>
      <c r="B692" s="113"/>
      <c r="I692" s="37"/>
      <c r="J692" s="37"/>
      <c r="K692" s="37"/>
      <c r="L692" s="37"/>
    </row>
    <row r="694" spans="1:26">
      <c r="A694" t="s">
        <v>45</v>
      </c>
      <c r="B694" s="27" t="s">
        <v>46</v>
      </c>
    </row>
    <row r="695" spans="1:26">
      <c r="B695" s="36" t="s">
        <v>47</v>
      </c>
    </row>
    <row r="696" spans="1:26">
      <c r="I696" s="109" t="s">
        <v>52</v>
      </c>
      <c r="J696" s="109"/>
      <c r="K696" s="109"/>
      <c r="L696" s="109"/>
      <c r="M696" s="109"/>
    </row>
    <row r="697" spans="1:26" ht="50.25" customHeight="1">
      <c r="I697" s="46" t="s">
        <v>53</v>
      </c>
      <c r="J697" s="47" t="s">
        <v>54</v>
      </c>
      <c r="K697" s="47" t="s">
        <v>55</v>
      </c>
      <c r="L697" s="48"/>
      <c r="M697" s="45" t="s">
        <v>58</v>
      </c>
    </row>
    <row r="698" spans="1:26" ht="45.75" customHeight="1">
      <c r="I698" s="46" t="s">
        <v>56</v>
      </c>
      <c r="J698" s="47" t="s">
        <v>57</v>
      </c>
      <c r="K698" s="47" t="s">
        <v>55</v>
      </c>
      <c r="L698" s="48"/>
      <c r="M698" s="45" t="s">
        <v>58</v>
      </c>
    </row>
    <row r="699" spans="1:26">
      <c r="I699"/>
      <c r="J699"/>
      <c r="K699"/>
      <c r="L699"/>
      <c r="M699"/>
    </row>
    <row r="700" spans="1:26">
      <c r="I700"/>
      <c r="J700"/>
      <c r="K700"/>
      <c r="L700"/>
      <c r="M700"/>
    </row>
    <row r="701" spans="1:26">
      <c r="I701"/>
      <c r="J701"/>
      <c r="K701"/>
      <c r="L701"/>
      <c r="M701"/>
    </row>
    <row r="702" spans="1:26" ht="23.25">
      <c r="I702" s="57" t="s">
        <v>107</v>
      </c>
      <c r="J702"/>
      <c r="K702"/>
      <c r="L702"/>
      <c r="M702"/>
    </row>
  </sheetData>
  <mergeCells count="6">
    <mergeCell ref="Y4:Z4"/>
    <mergeCell ref="I696:M696"/>
    <mergeCell ref="A691:A692"/>
    <mergeCell ref="B691:B692"/>
    <mergeCell ref="S4:T4"/>
    <mergeCell ref="V4:W4"/>
  </mergeCells>
  <hyperlinks>
    <hyperlink ref="B695" r:id="rId1"/>
    <hyperlink ref="I702" location="MENU!A1" display="# MENU"/>
    <hyperlink ref="G1" location="MENU!A1" display="# MENU"/>
  </hyperlinks>
  <pageMargins left="0.511811024" right="0.511811024" top="0.78740157500000008" bottom="0.78740157500000008" header="0.31496062000000008" footer="0.31496062000000008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>
    <tabColor rgb="FF323232"/>
  </sheetPr>
  <dimension ref="B1:AW183"/>
  <sheetViews>
    <sheetView workbookViewId="0"/>
  </sheetViews>
  <sheetFormatPr defaultRowHeight="15"/>
  <cols>
    <col min="2" max="2" width="9.85546875" bestFit="1" customWidth="1"/>
    <col min="3" max="3" width="9.28515625" bestFit="1" customWidth="1"/>
    <col min="4" max="4" width="11.7109375" customWidth="1"/>
    <col min="5" max="5" width="17" customWidth="1"/>
    <col min="6" max="6" width="9.28515625" bestFit="1" customWidth="1"/>
    <col min="7" max="7" width="9.28515625" customWidth="1"/>
    <col min="8" max="8" width="18.140625" bestFit="1" customWidth="1"/>
    <col min="9" max="9" width="15" bestFit="1" customWidth="1"/>
    <col min="10" max="10" width="15" customWidth="1"/>
    <col min="11" max="11" width="15.140625" bestFit="1" customWidth="1"/>
    <col min="12" max="12" width="15" bestFit="1" customWidth="1"/>
    <col min="13" max="13" width="15.140625" bestFit="1" customWidth="1"/>
    <col min="14" max="14" width="15" bestFit="1" customWidth="1"/>
    <col min="15" max="16" width="15" customWidth="1"/>
    <col min="17" max="18" width="17.5703125" bestFit="1" customWidth="1"/>
    <col min="19" max="22" width="19.140625" bestFit="1" customWidth="1"/>
    <col min="23" max="23" width="19.140625" customWidth="1"/>
    <col min="24" max="29" width="15" customWidth="1"/>
    <col min="30" max="30" width="11.7109375" customWidth="1"/>
    <col min="31" max="31" width="9.85546875" bestFit="1" customWidth="1"/>
    <col min="32" max="32" width="19.28515625" bestFit="1" customWidth="1"/>
    <col min="33" max="33" width="9.28515625" bestFit="1" customWidth="1"/>
    <col min="34" max="35" width="14.140625" bestFit="1" customWidth="1"/>
    <col min="36" max="36" width="11.7109375" customWidth="1"/>
    <col min="37" max="37" width="18.140625" bestFit="1" customWidth="1"/>
    <col min="38" max="40" width="15" bestFit="1" customWidth="1"/>
    <col min="41" max="41" width="13.140625" bestFit="1" customWidth="1"/>
    <col min="42" max="42" width="15" bestFit="1" customWidth="1"/>
    <col min="43" max="43" width="13.140625" bestFit="1" customWidth="1"/>
    <col min="45" max="45" width="18.140625" bestFit="1" customWidth="1"/>
    <col min="46" max="47" width="15" bestFit="1" customWidth="1"/>
    <col min="48" max="48" width="15.42578125" bestFit="1" customWidth="1"/>
  </cols>
  <sheetData>
    <row r="1" spans="2:39" ht="29.25" customHeight="1">
      <c r="B1" s="118" t="s">
        <v>143</v>
      </c>
      <c r="C1" s="118"/>
      <c r="E1" s="119" t="s">
        <v>75</v>
      </c>
      <c r="F1" s="119"/>
      <c r="N1" s="114" t="s">
        <v>107</v>
      </c>
      <c r="O1" s="114"/>
      <c r="P1" s="114"/>
      <c r="AE1" s="118" t="s">
        <v>142</v>
      </c>
      <c r="AF1" s="118"/>
      <c r="AH1" s="119" t="s">
        <v>126</v>
      </c>
      <c r="AI1" s="119"/>
    </row>
    <row r="2" spans="2:39" ht="23.25">
      <c r="B2" t="s">
        <v>59</v>
      </c>
      <c r="C2" t="s">
        <v>60</v>
      </c>
      <c r="E2" s="65">
        <v>44531</v>
      </c>
      <c r="F2" s="38">
        <v>0.77</v>
      </c>
      <c r="H2" s="117" t="s">
        <v>16048</v>
      </c>
      <c r="I2" s="117"/>
      <c r="J2" s="117"/>
      <c r="K2" s="117"/>
      <c r="L2" s="117"/>
      <c r="M2" s="117"/>
      <c r="N2" s="117"/>
      <c r="O2" s="117"/>
      <c r="P2" s="117"/>
      <c r="Q2" s="117"/>
      <c r="R2" s="117"/>
      <c r="S2" s="117"/>
      <c r="T2" s="117"/>
      <c r="U2" s="117"/>
      <c r="V2" s="117"/>
      <c r="W2" s="117"/>
      <c r="X2" s="117"/>
      <c r="Y2" s="117"/>
      <c r="Z2" s="117"/>
      <c r="AA2" s="117"/>
      <c r="AB2" s="117"/>
      <c r="AC2" s="117"/>
      <c r="AE2" t="s">
        <v>59</v>
      </c>
      <c r="AF2" t="s">
        <v>141</v>
      </c>
      <c r="AH2" s="65">
        <v>42064</v>
      </c>
      <c r="AI2" s="38">
        <v>1.0124</v>
      </c>
      <c r="AM2" s="57" t="s">
        <v>107</v>
      </c>
    </row>
    <row r="3" spans="2:39">
      <c r="B3" s="98">
        <v>44531</v>
      </c>
      <c r="C3">
        <v>0.77</v>
      </c>
      <c r="E3" s="66">
        <v>44562</v>
      </c>
      <c r="F3" s="39">
        <v>0.73</v>
      </c>
      <c r="H3" s="115" t="s">
        <v>204</v>
      </c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  <c r="AB3" s="115"/>
      <c r="AC3" s="115"/>
      <c r="AE3" s="98">
        <v>40179</v>
      </c>
      <c r="AF3">
        <v>1.0052000000000001</v>
      </c>
      <c r="AH3" s="66">
        <v>42095</v>
      </c>
      <c r="AI3" s="39">
        <v>1.0106999999999999</v>
      </c>
    </row>
    <row r="4" spans="2:39">
      <c r="B4" s="98">
        <v>44562</v>
      </c>
      <c r="C4">
        <v>0.73</v>
      </c>
      <c r="E4" s="65">
        <v>44593</v>
      </c>
      <c r="F4" s="38">
        <v>0.76</v>
      </c>
      <c r="H4" s="48" t="s">
        <v>128</v>
      </c>
      <c r="I4" s="45" t="s">
        <v>208</v>
      </c>
      <c r="J4" s="45" t="s">
        <v>132</v>
      </c>
      <c r="K4" s="45" t="s">
        <v>133</v>
      </c>
      <c r="L4" s="45" t="s">
        <v>209</v>
      </c>
      <c r="M4" s="45" t="s">
        <v>210</v>
      </c>
      <c r="N4" s="45" t="s">
        <v>211</v>
      </c>
      <c r="O4" s="45" t="s">
        <v>214</v>
      </c>
      <c r="P4" s="45" t="s">
        <v>213</v>
      </c>
      <c r="Q4" s="45" t="s">
        <v>16060</v>
      </c>
      <c r="R4" s="45" t="s">
        <v>16061</v>
      </c>
      <c r="S4" s="45" t="s">
        <v>16064</v>
      </c>
      <c r="T4" s="45" t="s">
        <v>16063</v>
      </c>
      <c r="U4" s="45" t="s">
        <v>16065</v>
      </c>
      <c r="V4" s="45" t="s">
        <v>16062</v>
      </c>
      <c r="W4" s="45" t="s">
        <v>16068</v>
      </c>
      <c r="X4" s="45" t="s">
        <v>16042</v>
      </c>
      <c r="Y4" s="45" t="s">
        <v>16043</v>
      </c>
      <c r="Z4" s="45" t="s">
        <v>16046</v>
      </c>
      <c r="AA4" s="45" t="s">
        <v>16045</v>
      </c>
      <c r="AB4" s="45" t="s">
        <v>16044</v>
      </c>
      <c r="AC4" s="45" t="s">
        <v>16059</v>
      </c>
      <c r="AE4" s="98">
        <v>40210</v>
      </c>
      <c r="AF4">
        <v>1.0094000000000001</v>
      </c>
      <c r="AH4" s="65">
        <v>42125</v>
      </c>
      <c r="AI4" s="38">
        <v>1.006</v>
      </c>
    </row>
    <row r="5" spans="2:39">
      <c r="B5" s="98">
        <v>44593</v>
      </c>
      <c r="C5">
        <v>0.76</v>
      </c>
      <c r="E5" s="66">
        <v>44621</v>
      </c>
      <c r="F5" s="39">
        <v>0.93</v>
      </c>
      <c r="H5" s="116" t="s">
        <v>134</v>
      </c>
      <c r="I5" s="116"/>
      <c r="J5" s="116"/>
      <c r="K5" s="116"/>
      <c r="L5" s="116"/>
      <c r="M5" s="116"/>
      <c r="N5" s="116"/>
      <c r="O5" s="116"/>
      <c r="P5" s="116"/>
      <c r="Q5" s="116"/>
      <c r="R5" s="116"/>
      <c r="S5" s="116"/>
      <c r="T5" s="116"/>
      <c r="U5" s="116"/>
      <c r="V5" s="116"/>
      <c r="W5" s="116"/>
      <c r="X5" s="116"/>
      <c r="Y5" s="116"/>
      <c r="Z5" s="116"/>
      <c r="AA5" s="116"/>
      <c r="AB5" s="116"/>
      <c r="AC5" s="116"/>
      <c r="AE5" s="98">
        <v>40238</v>
      </c>
      <c r="AF5">
        <v>1.0055000000000001</v>
      </c>
      <c r="AH5" s="66">
        <v>42156</v>
      </c>
      <c r="AI5" s="39">
        <v>1.0099</v>
      </c>
    </row>
    <row r="6" spans="2:39">
      <c r="B6" s="98">
        <v>44621</v>
      </c>
      <c r="C6">
        <v>0.93</v>
      </c>
      <c r="E6" s="65">
        <v>44652</v>
      </c>
      <c r="F6" s="38">
        <v>0.83</v>
      </c>
      <c r="H6" t="s">
        <v>206</v>
      </c>
      <c r="I6" s="99">
        <f>'[1]PREFERENCIA 2020'!$J$19</f>
        <v>44531</v>
      </c>
      <c r="J6" s="99">
        <f>'[2]PREFERENCIA 2021'!$J$19</f>
        <v>44562</v>
      </c>
      <c r="K6" s="99">
        <f>'[3]PREFERENCIA 2022'!J19</f>
        <v>44927</v>
      </c>
      <c r="L6" s="99">
        <f>'[4]PREFERENCIA 2023'!$J$19</f>
        <v>44531</v>
      </c>
      <c r="M6" s="99">
        <f>'[4]PREFERENCIA 2023'!M19</f>
        <v>45292</v>
      </c>
      <c r="N6" s="99">
        <f>'[5]PREFERENCIA 2024'!$J$19</f>
        <v>44531</v>
      </c>
      <c r="O6" s="99">
        <f>'[5]PREFERENCIA 2024'!M19</f>
        <v>45658</v>
      </c>
      <c r="P6" s="99">
        <f>'[6]ACORDO 2023'!$J$19</f>
        <v>44531</v>
      </c>
      <c r="Q6" s="99">
        <f>'[7]ACORDO ORC2021'!$J$19</f>
        <v>44562</v>
      </c>
      <c r="R6" s="99">
        <f>'[8]ACORDO ORC2022'!$J$19</f>
        <v>44927</v>
      </c>
      <c r="S6" s="99">
        <f>'[9]ACORDO ORC2023'!$J$19</f>
        <v>44531</v>
      </c>
      <c r="T6" s="99">
        <f>'[9]ACORDO ORC2023'!M19</f>
        <v>45292</v>
      </c>
      <c r="U6" s="99">
        <f>'[10]ACORDO ORC2024'!$J$19</f>
        <v>44531</v>
      </c>
      <c r="V6" s="99">
        <f>'[10]ACORDO ORC2024'!M19</f>
        <v>45658</v>
      </c>
      <c r="W6" s="99">
        <f>'[11]ORDEM 2020'!$J$19</f>
        <v>44531</v>
      </c>
      <c r="X6" s="99">
        <f>'[12]ORDEM 2021'!$J$19</f>
        <v>44562</v>
      </c>
      <c r="Y6" s="99">
        <f>'[13]ORDEM 2022'!$J$19</f>
        <v>44927</v>
      </c>
      <c r="Z6" s="99">
        <f>'[14]ORDEM 2023'!$J$19</f>
        <v>44531</v>
      </c>
      <c r="AA6" s="99">
        <f>'[14]ORDEM 2023'!M19</f>
        <v>45292</v>
      </c>
      <c r="AB6" s="99">
        <f>'[15]ORDEM 2024'!$J$19</f>
        <v>44531</v>
      </c>
      <c r="AC6" s="99">
        <f>'[15]ORDEM 2024'!M19</f>
        <v>45658</v>
      </c>
      <c r="AE6" s="98">
        <v>40269</v>
      </c>
      <c r="AF6">
        <v>1.0047999999999999</v>
      </c>
      <c r="AH6" s="65">
        <v>42186</v>
      </c>
      <c r="AI6" s="38">
        <v>1.0059</v>
      </c>
    </row>
    <row r="7" spans="2:39">
      <c r="B7" s="98">
        <v>44652</v>
      </c>
      <c r="C7">
        <v>0.83</v>
      </c>
      <c r="E7" s="66">
        <v>44682</v>
      </c>
      <c r="F7" s="39">
        <v>1.03</v>
      </c>
      <c r="H7" t="s">
        <v>207</v>
      </c>
      <c r="I7" s="99">
        <f>'[1]PREFERENCIA 2020'!$J$20</f>
        <v>45689</v>
      </c>
      <c r="J7" s="99">
        <f>'[2]PREFERENCIA 2021'!$J$20</f>
        <v>45689</v>
      </c>
      <c r="K7" s="99">
        <f>'[3]PREFERENCIA 2022'!J20</f>
        <v>45689</v>
      </c>
      <c r="L7" s="99">
        <f>'[4]PREFERENCIA 2023'!J20</f>
        <v>44621</v>
      </c>
      <c r="M7" s="99">
        <f>'[4]PREFERENCIA 2023'!M20</f>
        <v>45689</v>
      </c>
      <c r="N7" s="99">
        <f>'[5]PREFERENCIA 2024'!J20</f>
        <v>44986</v>
      </c>
      <c r="O7" s="99">
        <f>'[5]PREFERENCIA 2024'!M20</f>
        <v>45689</v>
      </c>
      <c r="P7" s="99">
        <f>'[6]ACORDO 2023'!J20</f>
        <v>45689</v>
      </c>
      <c r="Q7" s="99">
        <f>'[7]ACORDO ORC2021'!J20</f>
        <v>45689</v>
      </c>
      <c r="R7" s="99">
        <f>'[8]ACORDO ORC2022'!J20</f>
        <v>45689</v>
      </c>
      <c r="S7" s="99">
        <f>'[9]ACORDO ORC2023'!J20</f>
        <v>44621</v>
      </c>
      <c r="T7" s="99">
        <f>'[9]ACORDO ORC2023'!M20</f>
        <v>45689</v>
      </c>
      <c r="U7" s="99">
        <f>'[10]ACORDO ORC2024'!J20</f>
        <v>44986</v>
      </c>
      <c r="V7" s="99">
        <f>'[10]ACORDO ORC2024'!M20</f>
        <v>45689</v>
      </c>
      <c r="W7" s="99">
        <f>'[11]ORDEM 2020'!J20</f>
        <v>45689</v>
      </c>
      <c r="X7" s="99">
        <f>'[12]ORDEM 2021'!J20</f>
        <v>45689</v>
      </c>
      <c r="Y7" s="99">
        <f>'[13]ORDEM 2022'!J20</f>
        <v>45689</v>
      </c>
      <c r="Z7" s="99">
        <f>'[14]ORDEM 2023'!J20</f>
        <v>44621</v>
      </c>
      <c r="AA7" s="99">
        <f>'[14]ORDEM 2023'!M20</f>
        <v>45689</v>
      </c>
      <c r="AB7" s="99">
        <f>'[15]ORDEM 2024'!J20</f>
        <v>44986</v>
      </c>
      <c r="AC7" s="99">
        <f>'[15]ORDEM 2024'!M20</f>
        <v>45689</v>
      </c>
      <c r="AE7" s="98">
        <v>40299</v>
      </c>
      <c r="AF7">
        <v>1.0063</v>
      </c>
      <c r="AH7" s="66">
        <v>42217</v>
      </c>
      <c r="AI7" s="39">
        <v>1.0043</v>
      </c>
    </row>
    <row r="8" spans="2:39">
      <c r="B8" s="98">
        <v>44682</v>
      </c>
      <c r="C8">
        <v>1.03</v>
      </c>
      <c r="E8" s="65">
        <v>44713</v>
      </c>
      <c r="F8" s="38">
        <v>1.02</v>
      </c>
      <c r="H8" s="1" t="s">
        <v>131</v>
      </c>
      <c r="I8">
        <f>IFERROR(SUM(INDEX(SELIC[VALOR], MATCH(I6, SELIC[DATA], 0)):INDEX(SELIC[VALOR], MATCH(I7, SELIC[DATA], 0))),SUM(INDEX($F$2:$F$38, MATCH(I6, $E$2:$E$38, 0)):INDEX($F$2:$F$38, MATCH(I7, E2:E38, 0))))</f>
        <v>36.200000000000003</v>
      </c>
      <c r="J8">
        <f>IFERROR(SUM(INDEX(SELIC[VALOR], MATCH(J6, SELIC[DATA], 0)):INDEX(SELIC[VALOR], MATCH(J7, SELIC[DATA], 0))),SUM(INDEX($F$2:$F$38, MATCH(J6, $E$2:$E$38, 0)):INDEX($F$2:$F$38, MATCH(J7, E2:E38, 0))))</f>
        <v>35.43</v>
      </c>
      <c r="K8">
        <f>IFERROR(SUM(INDEX(SELIC[VALOR], MATCH(K6, SELIC[DATA], 0)):INDEX(SELIC[VALOR], MATCH(K7, SELIC[DATA], 0))),SUM(INDEX($F$2:$F$38, MATCH(K6, $E$2:$E$38, 0)):INDEX($F$2:$F$38, MATCH(K7, E2:E38, 0))))</f>
        <v>23.700000000000003</v>
      </c>
      <c r="L8">
        <f>IFERROR(SUM(INDEX(SELIC[VALOR], MATCH(L6, SELIC[DATA], 0)):INDEX(SELIC[VALOR], MATCH(L7, SELIC[DATA], 0))),SUM(INDEX($F$2:$F$38, MATCH(L6, $E$2:$E$38, 0)):INDEX($F$2:$F$38, MATCH(L7, E2:E38, 0))))</f>
        <v>3.19</v>
      </c>
      <c r="M8">
        <f>IFERROR(SUM(INDEX(SELIC[VALOR], MATCH(M6, SELIC[DATA], 0)):INDEX(SELIC[VALOR], MATCH(M7, SELIC[DATA], 0))),SUM(INDEX($F$2:$F$38, MATCH(M6, $E$2:$E$38, 0)):INDEX($F$2:$F$38, MATCH(M7, E2:E38, 0))))</f>
        <v>11.389999999999999</v>
      </c>
      <c r="N8">
        <f>IFERROR(SUM(INDEX(SELIC[VALOR], MATCH(N6, SELIC[DATA], 0)):INDEX(SELIC[VALOR], MATCH(N7, SELIC[DATA], 0))),SUM(INDEX($F$2:$F$38, MATCH(N6, $E$2:$E$38, 0)):INDEX($F$2:$F$38, MATCH(N7, E2:E38, 0))))</f>
        <v>15.71</v>
      </c>
      <c r="O8">
        <f>IFERROR(SUM(INDEX(SELIC[VALOR], MATCH(O6, SELIC[DATA], 0)):INDEX(SELIC[VALOR], MATCH(O7, SELIC[DATA], 0))),SUM(INDEX($F$2:$F$38, MATCH(O6, $E$2:$E$38, 0)):INDEX($F$2:$F$38, MATCH(O7, E2:E38, 0))))</f>
        <v>1.01</v>
      </c>
      <c r="P8">
        <f>IFERROR(SUM(INDEX(SELIC[VALOR], MATCH(P6, SELIC[DATA], 0)):INDEX(SELIC[VALOR], MATCH(P7, SELIC[DATA], 0))),SUM(INDEX($F$2:$F$38, MATCH(P6, $E$2:$E$38, 0)):INDEX($F$2:$F$38, MATCH(P7, E2:E38, 0))))</f>
        <v>36.200000000000003</v>
      </c>
      <c r="Q8">
        <f>IFERROR(SUM(INDEX(SELIC[VALOR], MATCH(Q6, SELIC[DATA], 0)):INDEX(SELIC[VALOR], MATCH(Q7, SELIC[DATA], 0))),SUM(INDEX($F$2:$F$38, MATCH(Q6, $E$2:$E$38, 0)):INDEX($F$2:$F$38, MATCH(Q7, E2:E38, 0))))</f>
        <v>35.43</v>
      </c>
      <c r="R8">
        <f>IFERROR(SUM(INDEX(SELIC[VALOR], MATCH(R6, SELIC[DATA], 0)):INDEX(SELIC[VALOR], MATCH(R7, SELIC[DATA], 0))),SUM(INDEX($F$2:$F$38, MATCH(R6, $E$2:$E$38, 0)):INDEX($F$2:$F$38, MATCH(R7, E2:E38, 0))))</f>
        <v>23.700000000000003</v>
      </c>
      <c r="S8">
        <f>IFERROR(SUM(INDEX(SELIC[VALOR], MATCH(S6, SELIC[DATA], 0)):INDEX(SELIC[VALOR], MATCH(S7, SELIC[DATA], 0))),SUM(INDEX($F$2:$F$38, MATCH(S6, $E$2:$E$38, 0)):INDEX($F$2:$F$38, MATCH(S7, E2:E38, 0))))</f>
        <v>3.19</v>
      </c>
      <c r="T8">
        <f>IFERROR(SUM(INDEX(SELIC[VALOR], MATCH(T6, SELIC[DATA], 0)):INDEX(SELIC[VALOR], MATCH(T7, SELIC[DATA], 0))),SUM(INDEX($F$2:$F$38, MATCH(T6, $E$2:$E$38, 0)):INDEX($F$2:$F$38, MATCH(T7, E2:E38, 0))))</f>
        <v>11.389999999999999</v>
      </c>
      <c r="U8">
        <f>IFERROR(SUM(INDEX(SELIC[VALOR], MATCH(U6, SELIC[DATA], 0)):INDEX(SELIC[VALOR], MATCH(U7, SELIC[DATA], 0))),SUM(INDEX($F$2:$F$38, MATCH(U6, $E$2:$E$38, 0)):INDEX($F$2:$F$38, MATCH(U7, E2:E38, 0))))</f>
        <v>15.71</v>
      </c>
      <c r="V8">
        <f>IFERROR(SUM(INDEX(SELIC[VALOR], MATCH(V6, SELIC[DATA], 0)):INDEX(SELIC[VALOR], MATCH(V7, SELIC[DATA], 0))),SUM(INDEX($F$2:$F$38, MATCH(V6, $E$2:$E$38, 0)):INDEX($F$2:$F$38, MATCH(V7, E2:E38, 0))))</f>
        <v>1.01</v>
      </c>
      <c r="W8">
        <f>IFERROR(SUM(INDEX(SELIC[VALOR], MATCH(W6, SELIC[DATA], 0)):INDEX(SELIC[VALOR], MATCH(W7, SELIC[DATA], 0))),SUM(INDEX($F$2:$F$38, MATCH(W6, $E$2:$E$38, 0)):INDEX($F$2:$F$38, MATCH(W7, E2:E38, 0))))</f>
        <v>36.200000000000003</v>
      </c>
      <c r="X8">
        <f>IFERROR(SUM(INDEX(SELIC[VALOR], MATCH(X6, SELIC[DATA], 0)):INDEX(SELIC[VALOR], MATCH(X7, SELIC[DATA], 0))),SUM(INDEX($F$2:$F$38, MATCH(X6, $E$2:$E$38, 0)):INDEX($F$2:$F$38, MATCH(X7, E2:E38, 0))))</f>
        <v>35.43</v>
      </c>
      <c r="Y8">
        <f>IFERROR(SUM(INDEX(SELIC[VALOR], MATCH(Y6, SELIC[DATA], 0)):INDEX(SELIC[VALOR], MATCH(Y7, SELIC[DATA], 0))),SUM(INDEX($F$2:$F$38, MATCH(Y6, $E$2:$E$38, 0)):INDEX($F$2:$F$38, MATCH(Y7, E2:E38, 0))))</f>
        <v>23.700000000000003</v>
      </c>
      <c r="Z8">
        <f>IFERROR(SUM(INDEX(SELIC[VALOR], MATCH(Z6, SELIC[DATA], 0)):INDEX(SELIC[VALOR], MATCH(Z7, SELIC[DATA], 0))),SUM(INDEX($F$2:$F$38, MATCH(Z6, $E$2:$E$38, 0)):INDEX($F$2:$F$38, MATCH(Z7, E2:E38, 0))))</f>
        <v>3.19</v>
      </c>
      <c r="AA8">
        <f>IFERROR(SUM(INDEX(SELIC[VALOR], MATCH(AA6, SELIC[DATA], 0)):INDEX(SELIC[VALOR], MATCH(AA7, SELIC[DATA], 0))),SUM(INDEX($F$2:$F$38, MATCH(AA6, $E$2:$E$38, 0)):INDEX($F$2:$F$38, MATCH(AA7, E2:E38, 0))))</f>
        <v>11.389999999999999</v>
      </c>
      <c r="AB8">
        <f>IFERROR(SUM(INDEX(SELIC[VALOR], MATCH(AB6, SELIC[DATA], 0)):INDEX(SELIC[VALOR], MATCH(AB7, SELIC[DATA], 0))),SUM(INDEX($F$2:$F$38, MATCH(AB6, $E$2:$E$38, 0)):INDEX($F$2:$F$38, MATCH(AB7, E2:E38, 0))))</f>
        <v>15.71</v>
      </c>
      <c r="AC8">
        <f>IFERROR(SUM(INDEX(SELIC[VALOR], MATCH(AC6, SELIC[DATA], 0)):INDEX(SELIC[VALOR], MATCH(AC7, SELIC[DATA], 0))),SUM(INDEX($F$2:$F$38, MATCH(AC6, $E$2:$E$38, 0)):INDEX($F$2:$F$38, MATCH(AC7, E2:E38, 0))))</f>
        <v>1.01</v>
      </c>
      <c r="AE8" s="98">
        <v>40330</v>
      </c>
      <c r="AF8">
        <v>1.0019</v>
      </c>
      <c r="AH8" s="65">
        <v>42248</v>
      </c>
      <c r="AI8" s="38">
        <v>1.0039</v>
      </c>
    </row>
    <row r="9" spans="2:39">
      <c r="B9" s="98">
        <v>44713</v>
      </c>
      <c r="C9">
        <v>1.02</v>
      </c>
      <c r="E9" s="66">
        <v>44743</v>
      </c>
      <c r="F9" s="39">
        <v>1.03</v>
      </c>
      <c r="H9" s="116"/>
      <c r="I9" s="116"/>
      <c r="J9" s="116"/>
      <c r="K9" s="116"/>
      <c r="L9" s="116"/>
      <c r="M9" s="116"/>
      <c r="N9" s="116"/>
      <c r="O9" s="116"/>
      <c r="P9" s="73"/>
      <c r="Q9" s="73"/>
      <c r="R9" s="73"/>
      <c r="S9" s="73"/>
      <c r="T9" s="73"/>
      <c r="U9" s="73"/>
      <c r="V9" s="73"/>
      <c r="W9" s="73"/>
      <c r="X9" s="73"/>
      <c r="Y9" s="73"/>
      <c r="Z9" s="73"/>
      <c r="AA9" s="73"/>
      <c r="AB9" s="73"/>
      <c r="AC9" s="73"/>
      <c r="AE9" s="98">
        <v>40360</v>
      </c>
      <c r="AF9">
        <v>0.99909999999999999</v>
      </c>
      <c r="AH9" s="66">
        <v>42278</v>
      </c>
      <c r="AI9" s="39">
        <v>1.0065999999999999</v>
      </c>
    </row>
    <row r="10" spans="2:39">
      <c r="B10" s="98">
        <v>44743</v>
      </c>
      <c r="C10">
        <v>1.03</v>
      </c>
      <c r="E10" s="65">
        <v>44774</v>
      </c>
      <c r="F10" s="38">
        <v>1.17</v>
      </c>
      <c r="I10" s="68"/>
      <c r="J10" s="68"/>
      <c r="K10" s="68"/>
      <c r="L10" s="68"/>
      <c r="M10" s="68"/>
      <c r="N10" s="68"/>
      <c r="O10" s="68"/>
      <c r="P10" s="68"/>
      <c r="Q10" s="68"/>
      <c r="R10" s="68"/>
      <c r="S10" s="68"/>
      <c r="T10" s="68"/>
      <c r="U10" s="68"/>
      <c r="V10" s="68"/>
      <c r="W10" s="68"/>
      <c r="X10" s="68"/>
      <c r="Y10" s="68"/>
      <c r="Z10" s="68"/>
      <c r="AA10" s="68"/>
      <c r="AB10" s="68"/>
      <c r="AC10" s="68"/>
      <c r="AE10" s="98">
        <v>40391</v>
      </c>
      <c r="AF10">
        <v>0.99950000000000006</v>
      </c>
      <c r="AH10" s="65">
        <v>42309</v>
      </c>
      <c r="AI10" s="38">
        <v>1.0085</v>
      </c>
    </row>
    <row r="11" spans="2:39">
      <c r="B11" s="98">
        <v>44774</v>
      </c>
      <c r="C11">
        <v>1.17</v>
      </c>
      <c r="E11" s="66">
        <v>44805</v>
      </c>
      <c r="F11" s="39">
        <v>1.07</v>
      </c>
      <c r="H11" s="115" t="s">
        <v>205</v>
      </c>
      <c r="I11" s="115"/>
      <c r="J11" s="115"/>
      <c r="K11" s="115"/>
      <c r="L11" s="115"/>
      <c r="M11" s="115"/>
      <c r="N11" s="115"/>
      <c r="O11" s="115"/>
      <c r="P11" s="115"/>
      <c r="Q11" s="115"/>
      <c r="R11" s="115"/>
      <c r="S11" s="115"/>
      <c r="T11" s="115"/>
      <c r="U11" s="115"/>
      <c r="V11" s="115"/>
      <c r="W11" s="115"/>
      <c r="X11" s="115"/>
      <c r="Y11" s="115"/>
      <c r="Z11" s="115"/>
      <c r="AA11" s="115"/>
      <c r="AB11" s="115"/>
      <c r="AC11" s="115"/>
      <c r="AE11" s="98">
        <v>40422</v>
      </c>
      <c r="AF11">
        <v>1.0031000000000001</v>
      </c>
      <c r="AH11" s="66">
        <v>42339</v>
      </c>
      <c r="AI11" s="39">
        <v>1.0118</v>
      </c>
    </row>
    <row r="12" spans="2:39">
      <c r="B12" s="98">
        <v>44805</v>
      </c>
      <c r="C12">
        <v>1.07</v>
      </c>
      <c r="E12" s="65">
        <v>44835</v>
      </c>
      <c r="F12" s="38">
        <v>1.02</v>
      </c>
      <c r="H12" s="48" t="s">
        <v>128</v>
      </c>
      <c r="I12" s="45" t="s">
        <v>133</v>
      </c>
      <c r="J12" s="45" t="s">
        <v>209</v>
      </c>
      <c r="K12" s="45" t="s">
        <v>210</v>
      </c>
      <c r="L12" s="45" t="s">
        <v>211</v>
      </c>
      <c r="M12" s="45" t="s">
        <v>214</v>
      </c>
      <c r="AE12" s="98">
        <v>40452</v>
      </c>
      <c r="AF12">
        <v>1.0062</v>
      </c>
      <c r="AH12" s="65">
        <v>42370</v>
      </c>
      <c r="AI12" s="38">
        <v>1.0092000000000001</v>
      </c>
    </row>
    <row r="13" spans="2:39">
      <c r="B13" s="98">
        <v>44835</v>
      </c>
      <c r="C13">
        <v>1.02</v>
      </c>
      <c r="E13" s="66">
        <v>44866</v>
      </c>
      <c r="F13" s="39">
        <v>1.02</v>
      </c>
      <c r="H13" t="s">
        <v>206</v>
      </c>
      <c r="I13" s="99">
        <f>'[16]PREFE 2022'!$E$19</f>
        <v>45292</v>
      </c>
      <c r="J13" s="99">
        <f>'[17]PREFE 2023'!$E$19</f>
        <v>44562</v>
      </c>
      <c r="K13" s="99">
        <f>'[17]PREFE 2023'!H19</f>
        <v>45292</v>
      </c>
      <c r="L13" s="99">
        <f>'[18]PREFE 2024'!$E$19</f>
        <v>44621</v>
      </c>
      <c r="M13" s="99">
        <f>'[18]PREFE 2024'!H19</f>
        <v>45658</v>
      </c>
      <c r="N13" s="68"/>
      <c r="AE13" s="98">
        <v>40483</v>
      </c>
      <c r="AF13">
        <v>1.0085999999999999</v>
      </c>
      <c r="AH13" s="66">
        <v>42401</v>
      </c>
      <c r="AI13" s="39">
        <v>1.0142</v>
      </c>
    </row>
    <row r="14" spans="2:39">
      <c r="B14" s="98">
        <v>44866</v>
      </c>
      <c r="C14">
        <v>1.02</v>
      </c>
      <c r="E14" s="65">
        <v>44896</v>
      </c>
      <c r="F14" s="38">
        <v>1.1200000000000001</v>
      </c>
      <c r="H14" t="s">
        <v>207</v>
      </c>
      <c r="I14" s="99">
        <f>'[16]PREFE 2022'!E20</f>
        <v>45689</v>
      </c>
      <c r="J14" s="99">
        <f>'[17]PREFE 2023'!E20</f>
        <v>44621</v>
      </c>
      <c r="K14" s="99">
        <f>'[17]PREFE 2023'!H20</f>
        <v>45689</v>
      </c>
      <c r="L14" s="99">
        <f>'[18]PREFE 2024'!E20</f>
        <v>44986</v>
      </c>
      <c r="M14" s="99">
        <f>'[18]PREFE 2024'!H20</f>
        <v>45689</v>
      </c>
      <c r="N14" s="68"/>
      <c r="AE14" s="98">
        <v>40513</v>
      </c>
      <c r="AF14">
        <v>1.0068999999999999</v>
      </c>
      <c r="AH14" s="65">
        <v>42430</v>
      </c>
      <c r="AI14" s="38">
        <v>1.0043</v>
      </c>
    </row>
    <row r="15" spans="2:39">
      <c r="B15" s="98">
        <v>44896</v>
      </c>
      <c r="C15">
        <v>1.1200000000000001</v>
      </c>
      <c r="E15" s="66">
        <v>44927</v>
      </c>
      <c r="F15" s="39">
        <v>1.1200000000000001</v>
      </c>
      <c r="H15" s="1" t="s">
        <v>131</v>
      </c>
      <c r="I15">
        <f>IFERROR(SUM(INDEX(SELIC[VALOR], MATCH(I13, SELIC[DATA], 0)):INDEX(SELIC[VALOR], MATCH(I14, SELIC[DATA], 0))),SUM(INDEX($F$2:$F$38, MATCH(I13, $E$2:$E$38, 0)):INDEX($F$2:$F$38, MATCH(I14, E2:E38, 0))))</f>
        <v>11.389999999999999</v>
      </c>
      <c r="J15">
        <f>IFERROR(SUM(INDEX(SELIC[VALOR], MATCH(J13, SELIC[DATA], 0)):INDEX(SELIC[VALOR], MATCH(J14, SELIC[DATA], 0))),SUM(INDEX($F$2:$F$38, MATCH(J13, $E$2:$E$38, 0)):INDEX($F$2:$F$38, MATCH(J14, E2:E38, 0))))</f>
        <v>2.42</v>
      </c>
      <c r="K15">
        <f>IFERROR(SUM(INDEX(SELIC[VALOR], MATCH(K13, SELIC[DATA], 0)):INDEX(SELIC[VALOR], MATCH(K14, SELIC[DATA], 0))),SUM(INDEX($F$2:$F$38, MATCH(K13, $E$2:$E$38, 0)):INDEX($F$2:$F$38, MATCH(K14, E2:E38, 0))))</f>
        <v>11.389999999999999</v>
      </c>
      <c r="L15">
        <f>IFERROR(SUM(INDEX(SELIC[VALOR], MATCH(L13, SELIC[DATA], 0)):INDEX(SELIC[VALOR], MATCH(L14, SELIC[DATA], 0))),SUM(INDEX($F$2:$F$38, MATCH(L13, $E$2:$E$38, 0)):INDEX($F$2:$F$38, MATCH(L14, E2:E38, 0))))</f>
        <v>13.45</v>
      </c>
      <c r="M15">
        <f>IFERROR(SUM(INDEX(SELIC[VALOR], MATCH(M13, SELIC[DATA], 0)):INDEX(SELIC[VALOR], MATCH(M14, SELIC[DATA], 0))),SUM(INDEX($F$2:$F$38, MATCH(M13, $E$2:$E$38, 0)):INDEX($F$2:$F$38, MATCH(M14, E2:E38, 0))))</f>
        <v>1.01</v>
      </c>
      <c r="AE15" s="98">
        <v>40544</v>
      </c>
      <c r="AF15">
        <v>1.0076000000000001</v>
      </c>
      <c r="AH15" s="66">
        <v>42461</v>
      </c>
      <c r="AI15" s="39">
        <v>1.0051000000000001</v>
      </c>
    </row>
    <row r="16" spans="2:39">
      <c r="B16" s="98">
        <v>44927</v>
      </c>
      <c r="C16">
        <v>1.1200000000000001</v>
      </c>
      <c r="E16" s="65">
        <v>44958</v>
      </c>
      <c r="F16" s="38">
        <v>0.92</v>
      </c>
      <c r="AE16" s="98">
        <v>40575</v>
      </c>
      <c r="AF16">
        <v>1.0097</v>
      </c>
      <c r="AH16" s="65">
        <v>42491</v>
      </c>
      <c r="AI16" s="38">
        <v>1.0085999999999999</v>
      </c>
    </row>
    <row r="17" spans="2:35">
      <c r="B17" s="98">
        <v>44958</v>
      </c>
      <c r="C17">
        <v>0.92</v>
      </c>
      <c r="E17" s="66">
        <v>44986</v>
      </c>
      <c r="F17" s="39">
        <v>1.17</v>
      </c>
      <c r="AE17" s="98">
        <v>40603</v>
      </c>
      <c r="AF17">
        <v>1.006</v>
      </c>
      <c r="AH17" s="66">
        <v>42522</v>
      </c>
      <c r="AI17" s="39">
        <v>1.004</v>
      </c>
    </row>
    <row r="18" spans="2:35">
      <c r="B18" s="98">
        <v>44986</v>
      </c>
      <c r="C18">
        <v>1.17</v>
      </c>
      <c r="E18" s="65">
        <v>45017</v>
      </c>
      <c r="F18" s="38">
        <v>0.92</v>
      </c>
      <c r="H18" s="117" t="s">
        <v>16047</v>
      </c>
      <c r="I18" s="117"/>
      <c r="J18" s="117"/>
      <c r="K18" s="117"/>
      <c r="L18" s="117"/>
      <c r="M18" s="117"/>
      <c r="N18" s="117"/>
      <c r="O18" s="117"/>
      <c r="P18" s="117"/>
      <c r="Q18" s="117"/>
      <c r="R18" s="117"/>
      <c r="S18" s="117"/>
      <c r="T18" s="117"/>
      <c r="U18" s="117"/>
      <c r="V18" s="117"/>
      <c r="W18" s="117"/>
      <c r="X18" s="117"/>
      <c r="Y18" s="117"/>
      <c r="Z18" s="117"/>
      <c r="AA18" s="117"/>
      <c r="AB18" s="117"/>
      <c r="AC18" s="117"/>
      <c r="AE18" s="98">
        <v>40634</v>
      </c>
      <c r="AF18">
        <v>1.0077</v>
      </c>
      <c r="AH18" s="65">
        <v>42552</v>
      </c>
      <c r="AI18" s="38">
        <v>1.0054000000000001</v>
      </c>
    </row>
    <row r="19" spans="2:35">
      <c r="B19" s="98">
        <v>45017</v>
      </c>
      <c r="C19">
        <v>0.92</v>
      </c>
      <c r="E19" s="66">
        <v>45047</v>
      </c>
      <c r="F19" s="39">
        <v>1.1200000000000001</v>
      </c>
      <c r="H19" s="115" t="s">
        <v>204</v>
      </c>
      <c r="I19" s="115"/>
      <c r="J19" s="115"/>
      <c r="K19" s="115"/>
      <c r="L19" s="115"/>
      <c r="M19" s="115"/>
      <c r="N19" s="115"/>
      <c r="O19" s="115"/>
      <c r="P19" s="115"/>
      <c r="Q19" s="115"/>
      <c r="R19" s="115"/>
      <c r="S19" s="115"/>
      <c r="T19" s="115"/>
      <c r="U19" s="115"/>
      <c r="V19" s="115"/>
      <c r="W19" s="115"/>
      <c r="X19" s="115"/>
      <c r="Y19" s="115"/>
      <c r="Z19" s="115"/>
      <c r="AA19" s="115"/>
      <c r="AB19" s="115"/>
      <c r="AC19" s="115"/>
      <c r="AE19" s="98">
        <v>40664</v>
      </c>
      <c r="AF19">
        <v>1.0069999999999999</v>
      </c>
      <c r="AH19" s="66">
        <v>42583</v>
      </c>
      <c r="AI19" s="39">
        <v>1.0044999999999999</v>
      </c>
    </row>
    <row r="20" spans="2:35">
      <c r="B20" s="98">
        <v>45047</v>
      </c>
      <c r="C20">
        <v>1.1200000000000001</v>
      </c>
      <c r="E20" s="65">
        <v>45078</v>
      </c>
      <c r="F20" s="38">
        <v>1.07</v>
      </c>
      <c r="H20" s="48" t="s">
        <v>128</v>
      </c>
      <c r="I20" s="45" t="s">
        <v>132</v>
      </c>
      <c r="J20" s="45" t="s">
        <v>133</v>
      </c>
      <c r="K20" s="45" t="s">
        <v>146</v>
      </c>
      <c r="L20" s="45" t="s">
        <v>140</v>
      </c>
      <c r="N20" s="45" t="s">
        <v>16042</v>
      </c>
      <c r="O20" s="45" t="s">
        <v>16043</v>
      </c>
      <c r="P20" s="45" t="s">
        <v>16066</v>
      </c>
      <c r="Q20" s="45" t="s">
        <v>16044</v>
      </c>
      <c r="R20" s="45" t="s">
        <v>16060</v>
      </c>
      <c r="S20" s="45" t="s">
        <v>16061</v>
      </c>
      <c r="T20" s="45" t="s">
        <v>16064</v>
      </c>
      <c r="U20" s="45" t="s">
        <v>16065</v>
      </c>
      <c r="V20" s="45"/>
      <c r="W20" s="45"/>
      <c r="AE20" s="98">
        <v>40695</v>
      </c>
      <c r="AF20">
        <v>1.0023</v>
      </c>
      <c r="AH20" s="65">
        <v>42614</v>
      </c>
      <c r="AI20" s="38">
        <v>1.0023</v>
      </c>
    </row>
    <row r="21" spans="2:35">
      <c r="B21" s="98">
        <v>45078</v>
      </c>
      <c r="C21">
        <v>1.07</v>
      </c>
      <c r="E21" s="66">
        <v>45108</v>
      </c>
      <c r="F21" s="39">
        <v>1.07</v>
      </c>
      <c r="H21" s="116" t="s">
        <v>134</v>
      </c>
      <c r="I21" s="116"/>
      <c r="J21" s="116"/>
      <c r="K21" s="116"/>
      <c r="L21" s="116"/>
      <c r="M21" s="116"/>
      <c r="N21" s="116"/>
      <c r="O21" s="116"/>
      <c r="P21" s="116"/>
      <c r="Q21" s="116"/>
      <c r="R21" s="116"/>
      <c r="S21" s="116"/>
      <c r="T21" s="116"/>
      <c r="U21" s="116"/>
      <c r="V21" s="116"/>
      <c r="W21" s="116"/>
      <c r="X21" s="116"/>
      <c r="Y21" s="116"/>
      <c r="Z21" s="116"/>
      <c r="AA21" s="116"/>
      <c r="AB21" s="116"/>
      <c r="AC21" s="116"/>
      <c r="AE21" s="98">
        <v>40725</v>
      </c>
      <c r="AF21">
        <v>1.0009999999999999</v>
      </c>
      <c r="AH21" s="66">
        <v>42644</v>
      </c>
      <c r="AI21" s="39">
        <v>1.0019</v>
      </c>
    </row>
    <row r="22" spans="2:35">
      <c r="B22" s="98">
        <v>45108</v>
      </c>
      <c r="C22">
        <v>1.07</v>
      </c>
      <c r="E22" s="65">
        <v>45139</v>
      </c>
      <c r="F22" s="38">
        <v>1.1399999999999999</v>
      </c>
      <c r="H22" t="s">
        <v>129</v>
      </c>
      <c r="I22" s="99">
        <f>MENU!$AD$22</f>
        <v>41640</v>
      </c>
      <c r="J22" s="99">
        <f>MENU!$AD$22</f>
        <v>41640</v>
      </c>
      <c r="L22" s="68"/>
      <c r="N22" s="99">
        <f>MENU!$AD$22</f>
        <v>41640</v>
      </c>
      <c r="O22" s="99">
        <f>MENU!$AD$22</f>
        <v>41640</v>
      </c>
      <c r="R22" s="99">
        <f>MENU!$AD$22</f>
        <v>41640</v>
      </c>
      <c r="S22" s="99">
        <f>MENU!$AD$22</f>
        <v>41640</v>
      </c>
      <c r="T22" s="68"/>
      <c r="AE22" s="98">
        <v>40756</v>
      </c>
      <c r="AF22">
        <v>1.0026999999999999</v>
      </c>
      <c r="AH22" s="65">
        <v>42675</v>
      </c>
      <c r="AI22" s="38">
        <v>1.0025999999999999</v>
      </c>
    </row>
    <row r="23" spans="2:35">
      <c r="B23" s="98">
        <v>45139</v>
      </c>
      <c r="C23">
        <v>1.1399999999999999</v>
      </c>
      <c r="E23" s="66">
        <v>45170</v>
      </c>
      <c r="F23" s="39">
        <v>0.97</v>
      </c>
      <c r="H23" t="s">
        <v>130</v>
      </c>
      <c r="I23" s="99">
        <f>'[2]PREFERENCIA 2021'!AD13</f>
        <v>43983</v>
      </c>
      <c r="J23" s="99">
        <f>'[3]PREFERENCIA 2022'!AD12</f>
        <v>44348</v>
      </c>
      <c r="L23" s="68"/>
      <c r="N23" s="99">
        <f>'[12]ORDEM 2021'!AD13</f>
        <v>43983</v>
      </c>
      <c r="O23" s="99">
        <f>'[13]ORDEM 2022'!AD12</f>
        <v>44348</v>
      </c>
      <c r="R23" s="99">
        <f>'[7]ACORDO ORC2021'!AD13</f>
        <v>43983</v>
      </c>
      <c r="S23" s="99">
        <f>'[8]ACORDO ORC2022'!AD12</f>
        <v>44348</v>
      </c>
      <c r="T23" s="68"/>
      <c r="AE23" s="98">
        <v>40787</v>
      </c>
      <c r="AF23">
        <v>1.0053000000000001</v>
      </c>
      <c r="AH23" s="66">
        <v>42705</v>
      </c>
      <c r="AI23" s="39">
        <v>1.0019</v>
      </c>
    </row>
    <row r="24" spans="2:35">
      <c r="B24" s="98">
        <v>45170</v>
      </c>
      <c r="C24">
        <v>0.97</v>
      </c>
      <c r="E24" s="66">
        <v>45200</v>
      </c>
      <c r="F24" s="39">
        <v>1</v>
      </c>
      <c r="H24" s="1" t="s">
        <v>131</v>
      </c>
      <c r="I24">
        <f>IFERROR(PRODUCT(INDEX(IPCA[VALOR AJUSTADO], MATCH(I22, IPCA[DATA], 0)):INDEX(IPCA[VALOR AJUSTADO], MATCH(I23, IPCA[DATA], 0))),PRODUCT(INDEX($AI$2:$AI$117, MATCH(I22, $AH$2:$AH$117, 0)):INDEX($AI$2:$AI$117, MATCH(I23, $AH$2:$AH$117, 0))))</f>
        <v>1.4006633367404686</v>
      </c>
      <c r="J24">
        <f>IFERROR(PRODUCT(INDEX(IPCA[VALOR AJUSTADO], MATCH(J22, IPCA[DATA], 0)):INDEX(IPCA[VALOR AJUSTADO], MATCH(J23, IPCA[DATA], 0))),PRODUCT(INDEX($AI$2:$AI$117, MATCH(J22, $AH$2:$AH$117, 0)):INDEX($AI$2:$AI$117, MATCH(J23, $AH$2:$AH$117, 0))))</f>
        <v>1.5145976546454727</v>
      </c>
      <c r="N24">
        <f>IFERROR(PRODUCT(INDEX(IPCA[VALOR AJUSTADO], MATCH(N22, IPCA[DATA], 0)):INDEX(IPCA[VALOR AJUSTADO], MATCH(N23, IPCA[DATA], 0))),PRODUCT(INDEX($AI$2:$AI$117, MATCH(N22, $AH$2:$AH$117, 0)):INDEX($AI$2:$AI$117, MATCH(N23, $AH$2:$AH$117, 0))))</f>
        <v>1.4006633367404686</v>
      </c>
      <c r="O24">
        <f>IFERROR(PRODUCT(INDEX(IPCA[VALOR AJUSTADO], MATCH(O22, IPCA[DATA], 0)):INDEX(IPCA[VALOR AJUSTADO], MATCH(O23, IPCA[DATA], 0))),PRODUCT(INDEX($AI$2:$AI$117, MATCH(O22, $AH$2:$AH$117, 0)):INDEX($AI$2:$AI$117, MATCH(O23, $AH$2:$AH$117, 0))))</f>
        <v>1.5145976546454727</v>
      </c>
      <c r="R24">
        <f>IFERROR(PRODUCT(INDEX(IPCA[VALOR AJUSTADO], MATCH(R22, IPCA[DATA], 0)):INDEX(IPCA[VALOR AJUSTADO], MATCH(R23, IPCA[DATA], 0))),PRODUCT(INDEX($AI$2:$AI$117, MATCH(R22, $AH$2:$AH$117, 0)):INDEX($AI$2:$AI$117, MATCH(R23, $AH$2:$AH$117, 0))))</f>
        <v>1.4006633367404686</v>
      </c>
      <c r="S24">
        <f>IFERROR(PRODUCT(INDEX(IPCA[VALOR AJUSTADO], MATCH(S22, IPCA[DATA], 0)):INDEX(IPCA[VALOR AJUSTADO], MATCH(S23, IPCA[DATA], 0))),PRODUCT(INDEX($AI$2:$AI$117, MATCH(S22, $AH$2:$AH$117, 0)):INDEX($AI$2:$AI$117, MATCH(S23, $AH$2:$AH$117, 0))))</f>
        <v>1.5145976546454727</v>
      </c>
      <c r="AE24" s="98">
        <v>40817</v>
      </c>
      <c r="AF24">
        <v>1.0042</v>
      </c>
      <c r="AH24" s="65">
        <v>42736</v>
      </c>
      <c r="AI24" s="38">
        <v>1.0031000000000001</v>
      </c>
    </row>
    <row r="25" spans="2:35">
      <c r="B25" s="98">
        <v>45200</v>
      </c>
      <c r="C25">
        <v>1</v>
      </c>
      <c r="E25" s="66">
        <v>45231</v>
      </c>
      <c r="F25" s="39">
        <v>0.92</v>
      </c>
      <c r="H25" s="116" t="s">
        <v>135</v>
      </c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116"/>
      <c r="AC25" s="116"/>
      <c r="AD25" s="40"/>
      <c r="AE25" s="98">
        <v>40848</v>
      </c>
      <c r="AF25">
        <v>1.0045999999999999</v>
      </c>
      <c r="AH25" s="66">
        <v>42767</v>
      </c>
      <c r="AI25" s="39">
        <v>1.0054000000000001</v>
      </c>
    </row>
    <row r="26" spans="2:35">
      <c r="B26" s="98">
        <v>45231</v>
      </c>
      <c r="C26">
        <v>0.92</v>
      </c>
      <c r="E26" s="66">
        <v>45261</v>
      </c>
      <c r="F26" s="39">
        <v>0.89</v>
      </c>
      <c r="H26" t="s">
        <v>129</v>
      </c>
      <c r="I26" s="99">
        <f>'[2]PREFERENCIA 2021'!AE13</f>
        <v>44013</v>
      </c>
      <c r="J26" s="99">
        <f>'[3]PREFERENCIA 2022'!AE12</f>
        <v>44378</v>
      </c>
      <c r="K26" s="99">
        <f>'[4]PREFERENCIA 2023'!AD16</f>
        <v>44652</v>
      </c>
      <c r="L26" s="99">
        <f>'[5]PREFERENCIA 2024'!AE12</f>
        <v>45017</v>
      </c>
      <c r="N26" s="99">
        <f>'[12]ORDEM 2021'!AE13</f>
        <v>44013</v>
      </c>
      <c r="O26" s="99">
        <f>'[13]ORDEM 2022'!AE12</f>
        <v>44378</v>
      </c>
      <c r="P26" s="99">
        <f>'[14]ORDEM 2023'!AD16</f>
        <v>44652</v>
      </c>
      <c r="Q26" s="99">
        <f>'[15]ORDEM 2024'!AE12</f>
        <v>45017</v>
      </c>
      <c r="R26" s="99">
        <f>'[7]ACORDO ORC2021'!AE13</f>
        <v>44013</v>
      </c>
      <c r="S26" s="99">
        <f>'[8]ACORDO ORC2022'!AE12</f>
        <v>44378</v>
      </c>
      <c r="T26" s="99">
        <f>'[9]ACORDO ORC2023'!AD16</f>
        <v>44652</v>
      </c>
      <c r="U26" s="99">
        <f>'[10]ACORDO ORC2024'!AE12</f>
        <v>45017</v>
      </c>
      <c r="V26" s="68"/>
      <c r="W26" s="68"/>
      <c r="X26" s="68"/>
      <c r="AD26" s="40"/>
      <c r="AE26" s="98">
        <v>40878</v>
      </c>
      <c r="AF26">
        <v>1.0056</v>
      </c>
      <c r="AH26" s="65">
        <v>42795</v>
      </c>
      <c r="AI26" s="38">
        <v>1.0015000000000001</v>
      </c>
    </row>
    <row r="27" spans="2:35">
      <c r="B27" s="98">
        <v>45261</v>
      </c>
      <c r="C27">
        <v>0.89</v>
      </c>
      <c r="E27" s="66">
        <v>45292</v>
      </c>
      <c r="F27" s="39">
        <v>0.97</v>
      </c>
      <c r="H27" t="s">
        <v>130</v>
      </c>
      <c r="I27" s="99">
        <f>'[2]PREFERENCIA 2021'!AD14</f>
        <v>44531</v>
      </c>
      <c r="J27" s="99">
        <f>'[3]PREFERENCIA 2022'!AD13</f>
        <v>44896</v>
      </c>
      <c r="K27" s="99">
        <f>'[4]PREFERENCIA 2023'!AE16</f>
        <v>45261</v>
      </c>
      <c r="L27" s="99">
        <f>'[5]PREFERENCIA 2024'!AD13</f>
        <v>45627</v>
      </c>
      <c r="N27" s="99">
        <f>'[12]ORDEM 2021'!$AD$14</f>
        <v>44531</v>
      </c>
      <c r="O27" s="99">
        <f>'[13]ORDEM 2022'!AD13</f>
        <v>44896</v>
      </c>
      <c r="P27" s="99">
        <f>'[14]ORDEM 2023'!AE16</f>
        <v>45261</v>
      </c>
      <c r="Q27" s="99">
        <f>'[15]ORDEM 2024'!AD13</f>
        <v>45627</v>
      </c>
      <c r="R27" s="99">
        <f>'[7]ACORDO ORC2021'!$AD$14</f>
        <v>44531</v>
      </c>
      <c r="S27" s="99">
        <f>'[8]ACORDO ORC2022'!AD13</f>
        <v>44896</v>
      </c>
      <c r="T27" s="99">
        <f>'[9]ACORDO ORC2023'!AE16</f>
        <v>45261</v>
      </c>
      <c r="U27" s="99">
        <f>'[10]ACORDO ORC2024'!AD13</f>
        <v>45627</v>
      </c>
      <c r="V27" s="68"/>
      <c r="W27" s="68"/>
      <c r="X27" s="68"/>
      <c r="AD27" s="40"/>
      <c r="AE27" s="98">
        <v>40909</v>
      </c>
      <c r="AF27">
        <v>1.0065</v>
      </c>
      <c r="AH27" s="66">
        <v>42826</v>
      </c>
      <c r="AI27" s="39">
        <v>1.0021</v>
      </c>
    </row>
    <row r="28" spans="2:35">
      <c r="B28" s="98">
        <v>45292</v>
      </c>
      <c r="C28">
        <v>0.97</v>
      </c>
      <c r="E28" s="66">
        <v>45323</v>
      </c>
      <c r="F28" s="39">
        <v>0.8</v>
      </c>
      <c r="H28" s="1" t="s">
        <v>131</v>
      </c>
      <c r="I28">
        <f>IFERROR(PRODUCT(INDEX(IPCA[VALOR AJUSTADO], MATCH(I26, IPCA[DATA], 0)):INDEX(IPCA[VALOR AJUSTADO], MATCH(I27, IPCA[DATA], 0))),PRODUCT(INDEX($AI$2:$AI$117, MATCH(I26, $AH$2:$AH$117, 0)):INDEX($AI$2:$AI$117, MATCH(I27, $AH$2:$AH$117, 0))))</f>
        <v>1.1467187773371803</v>
      </c>
      <c r="J28">
        <f>IFERROR(PRODUCT(INDEX(IPCA[VALOR AJUSTADO], MATCH(J26, IPCA[DATA], 0)):INDEX(IPCA[VALOR AJUSTADO], MATCH(J27, IPCA[DATA], 0))),PRODUCT(INDEX($AI$2:$AI$117, MATCH(J26, $AH$2:$AH$117, 0)):INDEX($AI$2:$AI$117, MATCH(J27, $AH$2:$AH$117, 0))))</f>
        <v>1.1230388282087578</v>
      </c>
      <c r="K28" s="72">
        <f>IFERROR(PRODUCT(INDEX(IPCA[VALOR AJUSTADO], MATCH(K26, IPCA[DATA], 0)):INDEX(IPCA[VALOR AJUSTADO], MATCH(K27, IPCA[DATA], 0))),PRODUCT(INDEX($AI$2:$AI$117, MATCH(K26, $AH$2:$AH$117, 0)):INDEX($AI$2:$AI$117, MATCH(K27, $AH$2:$AH$117, 0))))</f>
        <v>1.0814742858540991</v>
      </c>
      <c r="L28">
        <f>IFERROR(PRODUCT(INDEX(IPCA[VALOR AJUSTADO], MATCH(L26, IPCA[DATA], 0)):INDEX(IPCA[VALOR AJUSTADO], MATCH(L27, IPCA[DATA], 0))),PRODUCT(INDEX($AI$2:$AI$117, MATCH(L26, $AH$2:$AH$117, 0)):INDEX($AI$2:$AI$117, MATCH(L27, $AH$2:$AH$117, 0))))</f>
        <v>1.0748029672221575</v>
      </c>
      <c r="N28">
        <f>IFERROR(PRODUCT(INDEX(IPCA[VALOR AJUSTADO], MATCH(N26, IPCA[DATA], 0)):INDEX(IPCA[VALOR AJUSTADO], MATCH(N27, IPCA[DATA], 0))),PRODUCT(INDEX($AI$2:$AI$117, MATCH(N26, $AH$2:$AH$117, 0)):INDEX($AI$2:$AI$117, MATCH(N27, $AH$2:$AH$117, 0))))</f>
        <v>1.1467187773371803</v>
      </c>
      <c r="O28">
        <f>IFERROR(PRODUCT(INDEX(IPCA[VALOR AJUSTADO], MATCH(O26, IPCA[DATA], 0)):INDEX(IPCA[VALOR AJUSTADO], MATCH(O27, IPCA[DATA], 0))),PRODUCT(INDEX($AI$2:$AI$117, MATCH(O26, $AH$2:$AH$117, 0)):INDEX($AI$2:$AI$117, MATCH(O27, $AH$2:$AH$117, 0))))</f>
        <v>1.1230388282087578</v>
      </c>
      <c r="P28">
        <f>IFERROR(PRODUCT(INDEX(IPCA[VALOR AJUSTADO], MATCH(P26, IPCA[DATA], 0)):INDEX(IPCA[VALOR AJUSTADO], MATCH(P27, IPCA[DATA], 0))),PRODUCT(INDEX($AI$2:$AI$117, MATCH(P26, $AH$2:$AH$117, 0)):INDEX($AI$2:$AI$117, MATCH(P27, $AH$2:$AH$117, 0))))</f>
        <v>1.0814742858540991</v>
      </c>
      <c r="Q28">
        <f>IFERROR(PRODUCT(INDEX(IPCA[VALOR AJUSTADO], MATCH(Q26, IPCA[DATA], 0)):INDEX(IPCA[VALOR AJUSTADO], MATCH(Q27, IPCA[DATA], 0))),PRODUCT(INDEX($AI$2:$AI$117, MATCH(Q26, $AH$2:$AH$117, 0)):INDEX($AI$2:$AI$117, MATCH(Q27, $AH$2:$AH$117, 0))))</f>
        <v>1.0748029672221575</v>
      </c>
      <c r="R28">
        <f>IFERROR(PRODUCT(INDEX(IPCA[VALOR AJUSTADO], MATCH(R26, IPCA[DATA], 0)):INDEX(IPCA[VALOR AJUSTADO], MATCH(R27, IPCA[DATA], 0))),PRODUCT(INDEX($AI$2:$AI$117, MATCH(R26, $AH$2:$AH$117, 0)):INDEX($AI$2:$AI$117, MATCH(R27, $AH$2:$AH$117, 0))))</f>
        <v>1.1467187773371803</v>
      </c>
      <c r="S28">
        <f>IFERROR(PRODUCT(INDEX(IPCA[VALOR AJUSTADO], MATCH(S26, IPCA[DATA], 0)):INDEX(IPCA[VALOR AJUSTADO], MATCH(S27, IPCA[DATA], 0))),PRODUCT(INDEX($AI$2:$AI$117, MATCH(S26, $AH$2:$AH$117, 0)):INDEX($AI$2:$AI$117, MATCH(S27, $AH$2:$AH$117, 0))))</f>
        <v>1.1230388282087578</v>
      </c>
      <c r="T28">
        <f>IFERROR(PRODUCT(INDEX(IPCA[VALOR AJUSTADO], MATCH(T26, IPCA[DATA], 0)):INDEX(IPCA[VALOR AJUSTADO], MATCH(T27, IPCA[DATA], 0))),PRODUCT(INDEX($AI$2:$AI$117, MATCH(T26, $AH$2:$AH$117, 0)):INDEX($AI$2:$AI$117, MATCH(T27, $AH$2:$AH$117, 0))))</f>
        <v>1.0814742858540991</v>
      </c>
      <c r="U28">
        <f>IFERROR(PRODUCT(INDEX(IPCA[VALOR AJUSTADO], MATCH(U26, IPCA[DATA], 0)):INDEX(IPCA[VALOR AJUSTADO], MATCH(U27, IPCA[DATA], 0))),PRODUCT(INDEX($AI$2:$AI$117, MATCH(U26, $AH$2:$AH$117, 0)):INDEX($AI$2:$AI$117, MATCH(U27, $AH$2:$AH$117, 0))))</f>
        <v>1.0748029672221575</v>
      </c>
      <c r="AD28" s="40"/>
      <c r="AE28" s="98">
        <v>40940</v>
      </c>
      <c r="AF28">
        <v>1.0053000000000001</v>
      </c>
      <c r="AH28" s="65">
        <v>42856</v>
      </c>
      <c r="AI28" s="38">
        <v>1.0024</v>
      </c>
    </row>
    <row r="29" spans="2:35">
      <c r="B29" s="98">
        <v>45323</v>
      </c>
      <c r="C29">
        <v>0.8</v>
      </c>
      <c r="E29" s="66">
        <v>45352</v>
      </c>
      <c r="F29" s="39">
        <v>0.83</v>
      </c>
      <c r="AD29" s="40"/>
      <c r="AE29" s="98">
        <v>40969</v>
      </c>
      <c r="AF29">
        <v>1.0024999999999999</v>
      </c>
      <c r="AH29" s="66">
        <v>42887</v>
      </c>
      <c r="AI29" s="39">
        <v>1.0016</v>
      </c>
    </row>
    <row r="30" spans="2:35">
      <c r="B30" s="98">
        <v>45352</v>
      </c>
      <c r="C30">
        <v>0.83</v>
      </c>
      <c r="E30" s="66">
        <v>45383</v>
      </c>
      <c r="F30" s="39">
        <v>0.89</v>
      </c>
      <c r="H30" s="115" t="s">
        <v>205</v>
      </c>
      <c r="I30" s="115"/>
      <c r="J30" s="115"/>
      <c r="K30" s="115"/>
      <c r="L30" s="115"/>
      <c r="M30" s="115"/>
      <c r="N30" s="115"/>
      <c r="O30" s="115"/>
      <c r="P30" s="115"/>
      <c r="Q30" s="115"/>
      <c r="R30" s="115"/>
      <c r="S30" s="115"/>
      <c r="T30" s="115"/>
      <c r="U30" s="115"/>
      <c r="V30" s="115"/>
      <c r="W30" s="115"/>
      <c r="X30" s="115"/>
      <c r="Y30" s="115"/>
      <c r="Z30" s="115"/>
      <c r="AA30" s="115"/>
      <c r="AB30" s="115"/>
      <c r="AC30" s="115"/>
      <c r="AD30" s="40"/>
      <c r="AE30" s="98">
        <v>41000</v>
      </c>
      <c r="AF30">
        <v>1.0043</v>
      </c>
      <c r="AH30" s="65">
        <v>42917</v>
      </c>
      <c r="AI30" s="38">
        <v>0.99819999999999998</v>
      </c>
    </row>
    <row r="31" spans="2:35">
      <c r="B31" s="98">
        <v>45383</v>
      </c>
      <c r="C31">
        <v>0.89</v>
      </c>
      <c r="E31" s="66">
        <v>45413</v>
      </c>
      <c r="F31" s="39">
        <v>0.83</v>
      </c>
      <c r="H31" s="48" t="s">
        <v>128</v>
      </c>
      <c r="I31" s="45" t="s">
        <v>133</v>
      </c>
      <c r="J31" s="45" t="s">
        <v>146</v>
      </c>
      <c r="K31" s="45" t="s">
        <v>140</v>
      </c>
      <c r="AD31" s="40"/>
      <c r="AE31" s="98">
        <v>41030</v>
      </c>
      <c r="AF31">
        <v>1.0051000000000001</v>
      </c>
      <c r="AH31" s="66">
        <v>42948</v>
      </c>
      <c r="AI31" s="39">
        <v>1.0035000000000001</v>
      </c>
    </row>
    <row r="32" spans="2:35">
      <c r="B32" s="98">
        <v>45413</v>
      </c>
      <c r="C32">
        <v>0.83</v>
      </c>
      <c r="E32" s="66">
        <v>45444</v>
      </c>
      <c r="F32" s="39">
        <v>0.79</v>
      </c>
      <c r="H32" t="s">
        <v>129</v>
      </c>
      <c r="I32" s="99">
        <f>MENU!$AD$22</f>
        <v>41640</v>
      </c>
      <c r="J32" s="99">
        <f>'[17]PREFE 2023'!AD16</f>
        <v>44652</v>
      </c>
      <c r="K32" s="99">
        <f>'[18]PREFE 2024'!AE12</f>
        <v>45017</v>
      </c>
      <c r="AD32" s="40"/>
      <c r="AE32" s="98">
        <v>41061</v>
      </c>
      <c r="AF32">
        <v>1.0018</v>
      </c>
      <c r="AH32" s="65">
        <v>42979</v>
      </c>
      <c r="AI32" s="38">
        <v>1.0011000000000001</v>
      </c>
    </row>
    <row r="33" spans="2:49">
      <c r="B33" s="98">
        <v>45444</v>
      </c>
      <c r="C33">
        <v>0.79</v>
      </c>
      <c r="E33" s="66">
        <v>45474</v>
      </c>
      <c r="F33" s="39">
        <v>0.91</v>
      </c>
      <c r="H33" t="s">
        <v>130</v>
      </c>
      <c r="I33" s="99">
        <f>'[16]PREFE 2022'!AD13</f>
        <v>44896</v>
      </c>
      <c r="J33" s="99">
        <f>'[17]PREFE 2023'!AE16</f>
        <v>45261</v>
      </c>
      <c r="K33" s="99">
        <f>'[18]PREFE 2024'!AD13</f>
        <v>45627</v>
      </c>
      <c r="AD33" s="40"/>
      <c r="AE33" s="98">
        <v>41091</v>
      </c>
      <c r="AF33">
        <v>1.0033000000000001</v>
      </c>
      <c r="AH33" s="66">
        <v>43009</v>
      </c>
      <c r="AI33" s="39">
        <v>1.0034000000000001</v>
      </c>
    </row>
    <row r="34" spans="2:49">
      <c r="B34" s="98">
        <v>45474</v>
      </c>
      <c r="C34">
        <v>0.91</v>
      </c>
      <c r="E34" s="66">
        <v>45505</v>
      </c>
      <c r="F34" s="39">
        <v>0.87</v>
      </c>
      <c r="H34" s="1" t="s">
        <v>131</v>
      </c>
      <c r="I34">
        <f>IFERROR(PRODUCT(INDEX(IPCA[VALOR AJUSTADO], MATCH(I32, IPCA[DATA], 0)):INDEX(IPCA[VALOR AJUSTADO], MATCH(I33, IPCA[DATA], 0))),PRODUCT(INDEX($AI$2:$AI$117, MATCH(I32, $AH$2:$AH$117, 0)):INDEX($AI$2:$AI$117, MATCH(I33, $AH$2:$AH$117, 0))))</f>
        <v>1.7009519752807842</v>
      </c>
      <c r="J34">
        <f>IFERROR(PRODUCT(INDEX(IPCA[VALOR AJUSTADO], MATCH(J32, IPCA[DATA], 0)):INDEX(IPCA[VALOR AJUSTADO], MATCH(J33, IPCA[DATA], 0))),PRODUCT(INDEX($AI$2:$AI$117, MATCH(J32, $AH$2:$AH$117, 0)):INDEX($AI$2:$AI$117, MATCH(J33, $AH$2:$AH$117, 0))))</f>
        <v>1.0814742858540991</v>
      </c>
      <c r="K34" s="72">
        <f>IFERROR(PRODUCT(INDEX(IPCA[VALOR AJUSTADO], MATCH(K32, IPCA[DATA], 0)):INDEX(IPCA[VALOR AJUSTADO], MATCH(K33, IPCA[DATA], 0))),PRODUCT(INDEX($AI$2:$AI$117, MATCH(K32, $AH$2:$AH$117, 0)):INDEX($AI$2:$AI$117, MATCH(K33, $AH$2:$AH$117, 0))))</f>
        <v>1.0748029672221575</v>
      </c>
      <c r="AD34" s="40"/>
      <c r="AE34" s="98">
        <v>41122</v>
      </c>
      <c r="AF34">
        <v>1.0039</v>
      </c>
      <c r="AH34" s="65">
        <v>43040</v>
      </c>
      <c r="AI34" s="38">
        <v>1.0032000000000001</v>
      </c>
    </row>
    <row r="35" spans="2:49">
      <c r="B35" s="98">
        <v>45505</v>
      </c>
      <c r="C35">
        <v>0.87</v>
      </c>
      <c r="E35" s="66">
        <v>45536</v>
      </c>
      <c r="F35" s="39">
        <v>0.84</v>
      </c>
      <c r="AD35" s="40"/>
      <c r="AE35" s="98">
        <v>41153</v>
      </c>
      <c r="AF35">
        <v>1.0047999999999999</v>
      </c>
      <c r="AH35" s="66">
        <v>43070</v>
      </c>
      <c r="AI35" s="39">
        <v>1.0035000000000001</v>
      </c>
    </row>
    <row r="36" spans="2:49">
      <c r="B36" s="98">
        <v>45536</v>
      </c>
      <c r="C36">
        <v>0.84</v>
      </c>
      <c r="E36" s="66">
        <v>45566</v>
      </c>
      <c r="F36" s="39">
        <v>0.93</v>
      </c>
      <c r="G36" s="40"/>
      <c r="AE36" s="98">
        <v>41183</v>
      </c>
      <c r="AF36">
        <v>1.0065</v>
      </c>
      <c r="AH36" s="65">
        <v>43101</v>
      </c>
      <c r="AI36" s="38">
        <v>1.0039</v>
      </c>
    </row>
    <row r="37" spans="2:49" ht="23.25">
      <c r="B37" s="98">
        <v>45566</v>
      </c>
      <c r="C37">
        <v>0.93</v>
      </c>
      <c r="E37" s="66">
        <v>45597</v>
      </c>
      <c r="F37" s="39">
        <v>0.79</v>
      </c>
      <c r="G37" s="40" t="s">
        <v>49</v>
      </c>
      <c r="N37" s="114" t="s">
        <v>107</v>
      </c>
      <c r="O37" s="114"/>
      <c r="P37" s="114"/>
      <c r="AE37" s="98">
        <v>41214</v>
      </c>
      <c r="AF37">
        <v>1.0054000000000001</v>
      </c>
      <c r="AH37" s="66">
        <v>43132</v>
      </c>
      <c r="AI37" s="39">
        <v>1.0038</v>
      </c>
    </row>
    <row r="38" spans="2:49">
      <c r="B38" s="98">
        <v>45597</v>
      </c>
      <c r="C38">
        <v>0.79</v>
      </c>
      <c r="E38" s="66">
        <v>45627</v>
      </c>
      <c r="F38" s="39">
        <v>0.93</v>
      </c>
      <c r="G38" s="40" t="s">
        <v>49</v>
      </c>
      <c r="AE38" s="98">
        <v>41244</v>
      </c>
      <c r="AF38">
        <v>1.0068999999999999</v>
      </c>
      <c r="AH38" s="65">
        <v>43160</v>
      </c>
      <c r="AI38" s="38">
        <v>1.0009999999999999</v>
      </c>
    </row>
    <row r="39" spans="2:49">
      <c r="B39" s="98">
        <v>45627</v>
      </c>
      <c r="C39">
        <v>0.93</v>
      </c>
      <c r="E39" s="66">
        <v>45658</v>
      </c>
      <c r="F39" s="39">
        <v>1.01</v>
      </c>
      <c r="AE39" s="98">
        <v>41275</v>
      </c>
      <c r="AF39">
        <v>1.0087999999999999</v>
      </c>
      <c r="AH39" s="66">
        <v>43191</v>
      </c>
      <c r="AI39" s="39">
        <v>1.0021</v>
      </c>
      <c r="AW39" s="64"/>
    </row>
    <row r="40" spans="2:49">
      <c r="B40" s="98">
        <v>45658</v>
      </c>
      <c r="C40">
        <v>1.01</v>
      </c>
      <c r="E40" s="66">
        <v>45689</v>
      </c>
      <c r="F40" s="39"/>
      <c r="AE40" s="98">
        <v>41306</v>
      </c>
      <c r="AF40">
        <v>1.0067999999999999</v>
      </c>
      <c r="AH40" s="65">
        <v>43221</v>
      </c>
      <c r="AI40" s="38">
        <v>1.0014000000000001</v>
      </c>
      <c r="AW40" s="64"/>
    </row>
    <row r="41" spans="2:49">
      <c r="B41" s="98">
        <v>45689</v>
      </c>
      <c r="C41">
        <v>0</v>
      </c>
      <c r="E41" s="49" t="s">
        <v>212</v>
      </c>
      <c r="F41" s="49">
        <f>SUM(F2:F40)</f>
        <v>36.200000000000003</v>
      </c>
      <c r="AE41" s="98">
        <v>41334</v>
      </c>
      <c r="AF41">
        <v>1.0048999999999999</v>
      </c>
      <c r="AH41" s="66">
        <v>43252</v>
      </c>
      <c r="AI41" s="39">
        <v>1.0111000000000001</v>
      </c>
      <c r="AW41" s="64"/>
    </row>
    <row r="42" spans="2:49">
      <c r="B42" t="s">
        <v>16050</v>
      </c>
      <c r="C42" s="67">
        <f>SUBTOTAL(109,SELIC[VALOR])</f>
        <v>36.200000000000003</v>
      </c>
      <c r="AE42" s="98">
        <v>41365</v>
      </c>
      <c r="AF42">
        <v>1.0051000000000001</v>
      </c>
      <c r="AH42" s="65">
        <v>43282</v>
      </c>
      <c r="AI42" s="38">
        <v>1.0064</v>
      </c>
      <c r="AW42" s="64"/>
    </row>
    <row r="43" spans="2:49">
      <c r="AE43" s="98">
        <v>41395</v>
      </c>
      <c r="AF43">
        <v>1.0045999999999999</v>
      </c>
      <c r="AH43" s="66">
        <v>43313</v>
      </c>
      <c r="AI43" s="39">
        <v>1.0013000000000001</v>
      </c>
      <c r="AW43" s="64"/>
    </row>
    <row r="44" spans="2:49">
      <c r="AE44" s="98">
        <v>41426</v>
      </c>
      <c r="AF44">
        <v>1.0038</v>
      </c>
      <c r="AH44" s="65">
        <v>43344</v>
      </c>
      <c r="AI44" s="38">
        <v>1.0008999999999999</v>
      </c>
      <c r="AW44" s="64"/>
    </row>
    <row r="45" spans="2:49">
      <c r="AE45" s="98">
        <v>41456</v>
      </c>
      <c r="AF45">
        <v>1.0006999999999999</v>
      </c>
      <c r="AH45" s="66">
        <v>43374</v>
      </c>
      <c r="AI45" s="39">
        <v>1.0058</v>
      </c>
      <c r="AW45" s="64"/>
    </row>
    <row r="46" spans="2:49">
      <c r="AE46" s="98">
        <v>41487</v>
      </c>
      <c r="AF46">
        <v>1.0016</v>
      </c>
      <c r="AH46" s="65">
        <v>43405</v>
      </c>
      <c r="AI46" s="38">
        <v>1.0019</v>
      </c>
      <c r="AW46" s="64"/>
    </row>
    <row r="47" spans="2:49">
      <c r="AE47" s="98">
        <v>41518</v>
      </c>
      <c r="AF47">
        <v>1.0026999999999999</v>
      </c>
      <c r="AH47" s="66">
        <v>43435</v>
      </c>
      <c r="AI47" s="39">
        <v>0.99839999999999995</v>
      </c>
      <c r="AW47" s="64"/>
    </row>
    <row r="48" spans="2:49">
      <c r="AE48" s="98">
        <v>41548</v>
      </c>
      <c r="AF48">
        <v>1.0047999999999999</v>
      </c>
      <c r="AH48" s="65">
        <v>43466</v>
      </c>
      <c r="AI48" s="38">
        <v>1.0029999999999999</v>
      </c>
      <c r="AW48" s="64"/>
    </row>
    <row r="49" spans="31:49">
      <c r="AE49" s="98">
        <v>41579</v>
      </c>
      <c r="AF49">
        <v>1.0057</v>
      </c>
      <c r="AH49" s="66">
        <v>43497</v>
      </c>
      <c r="AI49" s="39">
        <v>1.0034000000000001</v>
      </c>
      <c r="AW49" s="64"/>
    </row>
    <row r="50" spans="31:49">
      <c r="AE50" s="98">
        <v>41609</v>
      </c>
      <c r="AF50">
        <v>1.0075000000000001</v>
      </c>
      <c r="AH50" s="65">
        <v>43525</v>
      </c>
      <c r="AI50" s="38">
        <v>1.0054000000000001</v>
      </c>
      <c r="AW50" s="64"/>
    </row>
    <row r="51" spans="31:49">
      <c r="AE51" s="98">
        <v>41640</v>
      </c>
      <c r="AF51">
        <v>1.0066999999999999</v>
      </c>
      <c r="AH51" s="66">
        <v>43556</v>
      </c>
      <c r="AI51" s="39">
        <v>1.0072000000000001</v>
      </c>
      <c r="AW51" s="64"/>
    </row>
    <row r="52" spans="31:49">
      <c r="AE52" s="98">
        <v>41671</v>
      </c>
      <c r="AF52">
        <v>1.0069999999999999</v>
      </c>
      <c r="AH52" s="65">
        <v>43586</v>
      </c>
      <c r="AI52" s="38">
        <v>1.0035000000000001</v>
      </c>
      <c r="AW52" s="64"/>
    </row>
    <row r="53" spans="31:49">
      <c r="AE53" s="98">
        <v>41699</v>
      </c>
      <c r="AF53">
        <v>1.0073000000000001</v>
      </c>
      <c r="AH53" s="66">
        <v>43617</v>
      </c>
      <c r="AI53" s="39">
        <v>1.0005999999999999</v>
      </c>
      <c r="AW53" s="64"/>
    </row>
    <row r="54" spans="31:49">
      <c r="AE54" s="98">
        <v>41730</v>
      </c>
      <c r="AF54">
        <v>1.0078</v>
      </c>
      <c r="AH54" s="65">
        <v>43647</v>
      </c>
      <c r="AI54" s="38">
        <v>1.0008999999999999</v>
      </c>
      <c r="AW54" s="64"/>
    </row>
    <row r="55" spans="31:49">
      <c r="AE55" s="98">
        <v>41760</v>
      </c>
      <c r="AF55">
        <v>1.0058</v>
      </c>
      <c r="AH55" s="66">
        <v>43678</v>
      </c>
      <c r="AI55" s="39">
        <v>1.0007999999999999</v>
      </c>
      <c r="AW55" s="64"/>
    </row>
    <row r="56" spans="31:49">
      <c r="AE56" s="98">
        <v>41791</v>
      </c>
      <c r="AF56">
        <v>1.0046999999999999</v>
      </c>
      <c r="AH56" s="65">
        <v>43709</v>
      </c>
      <c r="AI56" s="38">
        <v>1.0008999999999999</v>
      </c>
      <c r="AW56" s="64"/>
    </row>
    <row r="57" spans="31:49">
      <c r="AE57" s="98">
        <v>41821</v>
      </c>
      <c r="AF57">
        <v>1.0017</v>
      </c>
      <c r="AH57" s="66">
        <v>43739</v>
      </c>
      <c r="AI57" s="39">
        <v>1.0008999999999999</v>
      </c>
      <c r="AW57" s="64"/>
    </row>
    <row r="58" spans="31:49">
      <c r="AE58" s="98">
        <v>41852</v>
      </c>
      <c r="AF58">
        <v>1.0014000000000001</v>
      </c>
      <c r="AH58" s="65">
        <v>43770</v>
      </c>
      <c r="AI58" s="38">
        <v>1.0014000000000001</v>
      </c>
      <c r="AW58" s="64"/>
    </row>
    <row r="59" spans="31:49">
      <c r="AE59" s="98">
        <v>41883</v>
      </c>
      <c r="AF59">
        <v>1.0039</v>
      </c>
      <c r="AH59" s="66">
        <v>43800</v>
      </c>
      <c r="AI59" s="39">
        <v>1.0105</v>
      </c>
      <c r="AW59" s="64"/>
    </row>
    <row r="60" spans="31:49">
      <c r="AE60" s="98">
        <v>41913</v>
      </c>
      <c r="AF60">
        <v>1.0047999999999999</v>
      </c>
      <c r="AH60" s="65">
        <v>43831</v>
      </c>
      <c r="AI60" s="38">
        <v>1.0071000000000001</v>
      </c>
      <c r="AW60" s="64"/>
    </row>
    <row r="61" spans="31:49">
      <c r="AE61" s="98">
        <v>41944</v>
      </c>
      <c r="AF61">
        <v>1.0038</v>
      </c>
      <c r="AH61" s="66">
        <v>43862</v>
      </c>
      <c r="AI61" s="39">
        <v>1.0022</v>
      </c>
      <c r="AW61" s="64"/>
    </row>
    <row r="62" spans="31:49">
      <c r="AE62" s="98">
        <v>41974</v>
      </c>
      <c r="AF62">
        <v>1.0079</v>
      </c>
      <c r="AH62" s="65">
        <v>43891</v>
      </c>
      <c r="AI62" s="38">
        <v>1.0002</v>
      </c>
      <c r="AW62" s="64"/>
    </row>
    <row r="63" spans="31:49">
      <c r="AE63" s="98">
        <v>42005</v>
      </c>
      <c r="AF63">
        <v>1.0088999999999999</v>
      </c>
      <c r="AH63" s="66">
        <v>43922</v>
      </c>
      <c r="AI63" s="39">
        <v>0.99990000000000001</v>
      </c>
      <c r="AW63" s="64"/>
    </row>
    <row r="64" spans="31:49">
      <c r="AE64" s="98">
        <v>42036</v>
      </c>
      <c r="AF64">
        <v>1.0133000000000001</v>
      </c>
      <c r="AH64" s="65">
        <v>43952</v>
      </c>
      <c r="AI64" s="38">
        <v>0.99409999999999998</v>
      </c>
      <c r="AM64" s="3"/>
      <c r="AW64" s="64"/>
    </row>
    <row r="65" spans="31:49">
      <c r="AE65" s="98">
        <v>42064</v>
      </c>
      <c r="AF65">
        <v>1.0124</v>
      </c>
      <c r="AH65" s="66">
        <v>43983</v>
      </c>
      <c r="AI65" s="39">
        <v>1.0002</v>
      </c>
      <c r="AM65" s="3"/>
      <c r="AW65" s="64"/>
    </row>
    <row r="66" spans="31:49">
      <c r="AE66" s="98">
        <v>42095</v>
      </c>
      <c r="AF66">
        <v>1.0106999999999999</v>
      </c>
      <c r="AH66" s="65">
        <v>44013</v>
      </c>
      <c r="AI66" s="38">
        <v>1.0029999999999999</v>
      </c>
      <c r="AM66" s="3"/>
      <c r="AW66" s="64"/>
    </row>
    <row r="67" spans="31:49">
      <c r="AE67" s="98">
        <v>42125</v>
      </c>
      <c r="AF67">
        <v>1.006</v>
      </c>
      <c r="AH67" s="66">
        <v>44044</v>
      </c>
      <c r="AI67" s="39">
        <v>1.0023</v>
      </c>
      <c r="AM67" s="3"/>
      <c r="AW67" s="64"/>
    </row>
    <row r="68" spans="31:49">
      <c r="AE68" s="98">
        <v>42156</v>
      </c>
      <c r="AF68">
        <v>1.0099</v>
      </c>
      <c r="AH68" s="65">
        <v>44075</v>
      </c>
      <c r="AI68" s="38">
        <v>1.0044999999999999</v>
      </c>
      <c r="AW68" s="64"/>
    </row>
    <row r="69" spans="31:49">
      <c r="AE69" s="98">
        <v>42186</v>
      </c>
      <c r="AF69">
        <v>1.0059</v>
      </c>
      <c r="AH69" s="66">
        <v>44105</v>
      </c>
      <c r="AI69" s="39">
        <v>1.0094000000000001</v>
      </c>
      <c r="AW69" s="64"/>
    </row>
    <row r="70" spans="31:49">
      <c r="AE70" s="98">
        <v>42217</v>
      </c>
      <c r="AF70">
        <v>1.0043</v>
      </c>
      <c r="AH70" s="65">
        <v>44136</v>
      </c>
      <c r="AI70" s="38">
        <v>1.0081</v>
      </c>
      <c r="AW70" s="64"/>
    </row>
    <row r="71" spans="31:49">
      <c r="AE71" s="98">
        <v>42248</v>
      </c>
      <c r="AF71">
        <v>1.0039</v>
      </c>
      <c r="AH71" s="66">
        <v>44166</v>
      </c>
      <c r="AI71" s="39">
        <v>1.0105999999999999</v>
      </c>
      <c r="AW71" s="64"/>
    </row>
    <row r="72" spans="31:49">
      <c r="AE72" s="98">
        <v>42278</v>
      </c>
      <c r="AF72">
        <v>1.0065999999999999</v>
      </c>
      <c r="AH72" s="65">
        <v>44197</v>
      </c>
      <c r="AI72" s="38">
        <v>1.0078</v>
      </c>
      <c r="AW72" s="64"/>
    </row>
    <row r="73" spans="31:49">
      <c r="AE73" s="98">
        <v>42309</v>
      </c>
      <c r="AF73">
        <v>1.0085</v>
      </c>
      <c r="AH73" s="66">
        <v>44228</v>
      </c>
      <c r="AI73" s="39">
        <v>1.0047999999999999</v>
      </c>
      <c r="AW73" s="64"/>
    </row>
    <row r="74" spans="31:49">
      <c r="AE74" s="98">
        <v>42339</v>
      </c>
      <c r="AF74">
        <v>1.0118</v>
      </c>
      <c r="AH74" s="65">
        <v>44256</v>
      </c>
      <c r="AI74" s="38">
        <v>1.0093000000000001</v>
      </c>
      <c r="AW74" s="64"/>
    </row>
    <row r="75" spans="31:49">
      <c r="AE75" s="98">
        <v>42370</v>
      </c>
      <c r="AF75">
        <v>1.0092000000000001</v>
      </c>
      <c r="AH75" s="66">
        <v>44287</v>
      </c>
      <c r="AI75" s="39">
        <v>1.006</v>
      </c>
      <c r="AW75" s="64"/>
    </row>
    <row r="76" spans="31:49">
      <c r="AE76" s="98">
        <v>42401</v>
      </c>
      <c r="AF76">
        <v>1.0142</v>
      </c>
      <c r="AH76" s="65">
        <v>44317</v>
      </c>
      <c r="AI76" s="38">
        <v>1.0044</v>
      </c>
      <c r="AW76" s="64"/>
    </row>
    <row r="77" spans="31:49">
      <c r="AE77" s="98">
        <v>42430</v>
      </c>
      <c r="AF77">
        <v>1.0043</v>
      </c>
      <c r="AH77" s="66">
        <v>44348</v>
      </c>
      <c r="AI77" s="39">
        <v>1.0083</v>
      </c>
      <c r="AW77" s="64"/>
    </row>
    <row r="78" spans="31:49">
      <c r="AE78" s="98">
        <v>42461</v>
      </c>
      <c r="AF78">
        <v>1.0051000000000001</v>
      </c>
      <c r="AH78" s="65">
        <v>44378</v>
      </c>
      <c r="AI78" s="38">
        <v>1.0072000000000001</v>
      </c>
      <c r="AW78" s="64"/>
    </row>
    <row r="79" spans="31:49">
      <c r="AE79" s="98">
        <v>42491</v>
      </c>
      <c r="AF79">
        <v>1.0085999999999999</v>
      </c>
      <c r="AH79" s="66">
        <v>44409</v>
      </c>
      <c r="AI79" s="39">
        <v>1.0088999999999999</v>
      </c>
      <c r="AW79" s="64"/>
    </row>
    <row r="80" spans="31:49">
      <c r="AE80" s="98">
        <v>42522</v>
      </c>
      <c r="AF80">
        <v>1.004</v>
      </c>
      <c r="AH80" s="65">
        <v>44440</v>
      </c>
      <c r="AI80" s="38">
        <v>1.0114000000000001</v>
      </c>
      <c r="AW80" s="64"/>
    </row>
    <row r="81" spans="31:49">
      <c r="AE81" s="98">
        <v>42552</v>
      </c>
      <c r="AF81">
        <v>1.0054000000000001</v>
      </c>
      <c r="AH81" s="66">
        <v>44470</v>
      </c>
      <c r="AI81" s="39">
        <v>1.012</v>
      </c>
      <c r="AW81" s="64"/>
    </row>
    <row r="82" spans="31:49">
      <c r="AE82" s="98">
        <v>42583</v>
      </c>
      <c r="AF82">
        <v>1.0044999999999999</v>
      </c>
      <c r="AH82" s="65">
        <v>44501</v>
      </c>
      <c r="AI82" s="38">
        <v>1.0117</v>
      </c>
      <c r="AW82" s="64"/>
    </row>
    <row r="83" spans="31:49">
      <c r="AE83" s="98">
        <v>42614</v>
      </c>
      <c r="AF83">
        <v>1.0023</v>
      </c>
      <c r="AH83" s="66">
        <v>44531</v>
      </c>
      <c r="AI83" s="39">
        <v>1.0078</v>
      </c>
      <c r="AW83" s="64"/>
    </row>
    <row r="84" spans="31:49">
      <c r="AE84" s="98">
        <v>42644</v>
      </c>
      <c r="AF84">
        <v>1.0019</v>
      </c>
      <c r="AH84" s="65">
        <v>44562</v>
      </c>
      <c r="AI84" s="38">
        <v>1.0058</v>
      </c>
      <c r="AW84" s="64"/>
    </row>
    <row r="85" spans="31:49">
      <c r="AE85" s="98">
        <v>42675</v>
      </c>
      <c r="AF85">
        <v>1.0025999999999999</v>
      </c>
      <c r="AH85" s="66">
        <v>44593</v>
      </c>
      <c r="AI85" s="39">
        <v>1.0099</v>
      </c>
      <c r="AW85" s="64"/>
    </row>
    <row r="86" spans="31:49">
      <c r="AE86" s="98">
        <v>42705</v>
      </c>
      <c r="AF86">
        <v>1.0019</v>
      </c>
      <c r="AH86" s="65">
        <v>44621</v>
      </c>
      <c r="AI86" s="38">
        <v>1.0095000000000001</v>
      </c>
      <c r="AW86" s="64"/>
    </row>
    <row r="87" spans="31:49">
      <c r="AE87" s="98">
        <v>42736</v>
      </c>
      <c r="AF87">
        <v>1.0031000000000001</v>
      </c>
      <c r="AH87" s="66">
        <v>44652</v>
      </c>
      <c r="AI87" s="39">
        <v>1.0173000000000001</v>
      </c>
      <c r="AW87" s="64"/>
    </row>
    <row r="88" spans="31:49">
      <c r="AE88" s="98">
        <v>42767</v>
      </c>
      <c r="AF88">
        <v>1.0054000000000001</v>
      </c>
      <c r="AH88" s="65">
        <v>44682</v>
      </c>
      <c r="AI88" s="38">
        <v>1.0059</v>
      </c>
      <c r="AW88" s="64"/>
    </row>
    <row r="89" spans="31:49">
      <c r="AE89" s="98">
        <v>42795</v>
      </c>
      <c r="AF89">
        <v>1.0015000000000001</v>
      </c>
      <c r="AH89" s="66">
        <v>44713</v>
      </c>
      <c r="AI89" s="39">
        <v>1.0068999999999999</v>
      </c>
      <c r="AW89" s="64"/>
    </row>
    <row r="90" spans="31:49">
      <c r="AE90" s="98">
        <v>42826</v>
      </c>
      <c r="AF90">
        <v>1.0021</v>
      </c>
      <c r="AH90" s="65">
        <v>44743</v>
      </c>
      <c r="AI90" s="38">
        <v>1.0013000000000001</v>
      </c>
      <c r="AW90" s="64"/>
    </row>
    <row r="91" spans="31:49">
      <c r="AE91" s="98">
        <v>42856</v>
      </c>
      <c r="AF91">
        <v>1.0024</v>
      </c>
      <c r="AH91" s="66">
        <v>44774</v>
      </c>
      <c r="AI91" s="39">
        <v>0.99270000000000003</v>
      </c>
      <c r="AW91" s="64"/>
    </row>
    <row r="92" spans="31:49">
      <c r="AE92" s="98">
        <v>42887</v>
      </c>
      <c r="AF92">
        <v>1.0016</v>
      </c>
      <c r="AH92" s="65">
        <v>44805</v>
      </c>
      <c r="AI92" s="38">
        <v>0.99629999999999996</v>
      </c>
      <c r="AW92" s="64"/>
    </row>
    <row r="93" spans="31:49">
      <c r="AE93" s="98">
        <v>42917</v>
      </c>
      <c r="AF93">
        <v>0.99819999999999998</v>
      </c>
      <c r="AH93" s="66">
        <v>44835</v>
      </c>
      <c r="AI93" s="39">
        <v>1.0016</v>
      </c>
      <c r="AW93" s="64"/>
    </row>
    <row r="94" spans="31:49">
      <c r="AE94" s="98">
        <v>42948</v>
      </c>
      <c r="AF94">
        <v>1.0035000000000001</v>
      </c>
      <c r="AH94" s="65">
        <v>44866</v>
      </c>
      <c r="AI94" s="38">
        <v>1.0053000000000001</v>
      </c>
      <c r="AW94" s="64"/>
    </row>
    <row r="95" spans="31:49">
      <c r="AE95" s="98">
        <v>42979</v>
      </c>
      <c r="AF95">
        <v>1.0011000000000001</v>
      </c>
      <c r="AH95" s="66">
        <v>44896</v>
      </c>
      <c r="AI95" s="39">
        <v>1.0052000000000001</v>
      </c>
      <c r="AW95" s="64"/>
    </row>
    <row r="96" spans="31:49">
      <c r="AE96" s="98">
        <v>43009</v>
      </c>
      <c r="AF96">
        <v>1.0034000000000001</v>
      </c>
      <c r="AH96" s="65">
        <v>44927</v>
      </c>
      <c r="AI96" s="38">
        <v>1.0055000000000001</v>
      </c>
      <c r="AW96" s="64"/>
    </row>
    <row r="97" spans="31:49">
      <c r="AE97" s="98">
        <v>43040</v>
      </c>
      <c r="AF97">
        <v>1.0032000000000001</v>
      </c>
      <c r="AH97" s="66">
        <v>44958</v>
      </c>
      <c r="AI97" s="39">
        <v>1.0076000000000001</v>
      </c>
      <c r="AW97" s="64"/>
    </row>
    <row r="98" spans="31:49">
      <c r="AE98" s="98">
        <v>43070</v>
      </c>
      <c r="AF98">
        <v>1.0035000000000001</v>
      </c>
      <c r="AH98" s="65">
        <v>44986</v>
      </c>
      <c r="AI98" s="38">
        <v>1.0068999999999999</v>
      </c>
      <c r="AW98" s="64"/>
    </row>
    <row r="99" spans="31:49">
      <c r="AE99" s="98">
        <v>43101</v>
      </c>
      <c r="AF99">
        <v>1.0039</v>
      </c>
      <c r="AH99" s="66">
        <v>45017</v>
      </c>
      <c r="AI99" s="39">
        <v>1.0057</v>
      </c>
      <c r="AW99" s="64"/>
    </row>
    <row r="100" spans="31:49">
      <c r="AE100" s="98">
        <v>43132</v>
      </c>
      <c r="AF100">
        <v>1.0038</v>
      </c>
      <c r="AH100" s="65">
        <v>45047</v>
      </c>
      <c r="AI100" s="38">
        <v>1.0051000000000001</v>
      </c>
      <c r="AW100" s="64"/>
    </row>
    <row r="101" spans="31:49">
      <c r="AE101" s="98">
        <v>43160</v>
      </c>
      <c r="AF101">
        <v>1.0009999999999999</v>
      </c>
      <c r="AH101" s="66">
        <v>45078</v>
      </c>
      <c r="AI101" s="39">
        <v>1.0004</v>
      </c>
      <c r="AW101" s="64"/>
    </row>
    <row r="102" spans="31:49">
      <c r="AE102" s="98">
        <v>43191</v>
      </c>
      <c r="AF102">
        <v>1.0021</v>
      </c>
      <c r="AH102" s="65">
        <v>45108</v>
      </c>
      <c r="AI102" s="38">
        <v>0.99929999999999997</v>
      </c>
      <c r="AW102" s="64"/>
    </row>
    <row r="103" spans="31:49">
      <c r="AE103" s="98">
        <v>43221</v>
      </c>
      <c r="AF103">
        <v>1.0014000000000001</v>
      </c>
      <c r="AH103" s="66">
        <v>45139</v>
      </c>
      <c r="AI103" s="39">
        <v>1.0027999999999999</v>
      </c>
      <c r="AW103" s="64"/>
    </row>
    <row r="104" spans="31:49">
      <c r="AE104" s="98">
        <v>43252</v>
      </c>
      <c r="AF104">
        <v>1.0111000000000001</v>
      </c>
      <c r="AH104" s="65">
        <v>45170</v>
      </c>
      <c r="AI104" s="38">
        <v>1.0035000000000001</v>
      </c>
      <c r="AW104" s="64"/>
    </row>
    <row r="105" spans="31:49">
      <c r="AE105" s="98">
        <v>43282</v>
      </c>
      <c r="AF105">
        <v>1.0064</v>
      </c>
      <c r="AH105" s="66">
        <v>45200</v>
      </c>
      <c r="AI105" s="39">
        <v>1.0021</v>
      </c>
      <c r="AW105" s="64"/>
    </row>
    <row r="106" spans="31:49">
      <c r="AE106" s="98">
        <v>43313</v>
      </c>
      <c r="AF106">
        <v>1.0013000000000001</v>
      </c>
      <c r="AH106" s="65">
        <v>45231</v>
      </c>
      <c r="AI106" s="38">
        <v>1.0033000000000001</v>
      </c>
      <c r="AW106" s="64"/>
    </row>
    <row r="107" spans="31:49">
      <c r="AE107" s="98">
        <v>43344</v>
      </c>
      <c r="AF107">
        <v>1.0008999999999999</v>
      </c>
      <c r="AH107" s="66">
        <v>45261</v>
      </c>
      <c r="AI107" s="39">
        <v>1.004</v>
      </c>
      <c r="AW107" s="64"/>
    </row>
    <row r="108" spans="31:49">
      <c r="AE108" s="98">
        <v>43374</v>
      </c>
      <c r="AF108">
        <v>1.0058</v>
      </c>
      <c r="AH108" s="66">
        <v>45292</v>
      </c>
      <c r="AI108" s="39">
        <v>1.0031000000000001</v>
      </c>
      <c r="AW108" s="64"/>
    </row>
    <row r="109" spans="31:49">
      <c r="AE109" s="98">
        <v>43405</v>
      </c>
      <c r="AF109">
        <v>1.0019</v>
      </c>
      <c r="AH109" s="66">
        <v>45323</v>
      </c>
      <c r="AI109" s="38">
        <v>1.0078</v>
      </c>
      <c r="AW109" s="64"/>
    </row>
    <row r="110" spans="31:49">
      <c r="AE110" s="98">
        <v>43435</v>
      </c>
      <c r="AF110">
        <v>0.99839999999999995</v>
      </c>
      <c r="AH110" s="66">
        <v>45352</v>
      </c>
      <c r="AI110" s="39">
        <v>1.0036</v>
      </c>
      <c r="AW110" s="64"/>
    </row>
    <row r="111" spans="31:49">
      <c r="AE111" s="98">
        <v>43466</v>
      </c>
      <c r="AF111">
        <v>1.0029999999999999</v>
      </c>
      <c r="AH111" s="66">
        <v>45383</v>
      </c>
      <c r="AI111" s="38">
        <v>1.0021</v>
      </c>
      <c r="AW111" s="64"/>
    </row>
    <row r="112" spans="31:49">
      <c r="AE112" s="98">
        <v>43497</v>
      </c>
      <c r="AF112">
        <v>1.0034000000000001</v>
      </c>
      <c r="AH112" s="66">
        <v>45413</v>
      </c>
      <c r="AI112" s="39">
        <v>1.0044</v>
      </c>
      <c r="AW112" s="64"/>
    </row>
    <row r="113" spans="31:49">
      <c r="AE113" s="98">
        <v>43525</v>
      </c>
      <c r="AF113">
        <v>1.0054000000000001</v>
      </c>
      <c r="AH113" s="66">
        <v>45444</v>
      </c>
      <c r="AI113" s="38">
        <v>1.0039</v>
      </c>
      <c r="AW113" s="64"/>
    </row>
    <row r="114" spans="31:49">
      <c r="AE114" s="98">
        <v>43556</v>
      </c>
      <c r="AF114">
        <v>1.0072000000000001</v>
      </c>
      <c r="AH114" s="66">
        <v>45474</v>
      </c>
      <c r="AI114" s="39">
        <v>1.0029999999999999</v>
      </c>
      <c r="AW114" s="64"/>
    </row>
    <row r="115" spans="31:49">
      <c r="AE115" s="98">
        <v>43586</v>
      </c>
      <c r="AF115">
        <v>1.0035000000000001</v>
      </c>
      <c r="AH115" s="66">
        <v>45505</v>
      </c>
      <c r="AI115" s="38">
        <v>1.0019</v>
      </c>
      <c r="AW115" s="64"/>
    </row>
    <row r="116" spans="31:49">
      <c r="AE116" s="98">
        <v>43617</v>
      </c>
      <c r="AF116">
        <v>1.0005999999999999</v>
      </c>
      <c r="AH116" s="66">
        <v>45536</v>
      </c>
      <c r="AI116" s="39">
        <v>1.0013000000000001</v>
      </c>
    </row>
    <row r="117" spans="31:49">
      <c r="AE117" s="98">
        <v>43647</v>
      </c>
      <c r="AF117">
        <v>1.0008999999999999</v>
      </c>
      <c r="AH117" s="66">
        <v>45566</v>
      </c>
      <c r="AI117" s="38">
        <v>1.0054000000000001</v>
      </c>
    </row>
    <row r="118" spans="31:49">
      <c r="AE118" s="98">
        <v>43678</v>
      </c>
      <c r="AF118">
        <v>1.0007999999999999</v>
      </c>
      <c r="AH118" s="66">
        <v>45597</v>
      </c>
      <c r="AI118" s="39">
        <v>1.0062</v>
      </c>
    </row>
    <row r="119" spans="31:49">
      <c r="AE119" s="98">
        <v>43709</v>
      </c>
      <c r="AF119">
        <v>1.0008999999999999</v>
      </c>
      <c r="AH119" s="66">
        <v>45627</v>
      </c>
      <c r="AI119" s="38">
        <v>1.0034000000000001</v>
      </c>
    </row>
    <row r="120" spans="31:49">
      <c r="AE120" s="98">
        <v>43739</v>
      </c>
      <c r="AF120">
        <v>1.0008999999999999</v>
      </c>
    </row>
    <row r="121" spans="31:49">
      <c r="AE121" s="98">
        <v>43770</v>
      </c>
      <c r="AF121">
        <v>1.0014000000000001</v>
      </c>
    </row>
    <row r="122" spans="31:49">
      <c r="AE122" s="98">
        <v>43800</v>
      </c>
      <c r="AF122">
        <v>1.0105</v>
      </c>
    </row>
    <row r="123" spans="31:49">
      <c r="AE123" s="98">
        <v>43831</v>
      </c>
      <c r="AF123">
        <v>1.0071000000000001</v>
      </c>
    </row>
    <row r="124" spans="31:49">
      <c r="AE124" s="98">
        <v>43862</v>
      </c>
      <c r="AF124">
        <v>1.0022</v>
      </c>
    </row>
    <row r="125" spans="31:49">
      <c r="AE125" s="98">
        <v>43891</v>
      </c>
      <c r="AF125">
        <v>1.0002</v>
      </c>
    </row>
    <row r="126" spans="31:49">
      <c r="AE126" s="98">
        <v>43922</v>
      </c>
      <c r="AF126">
        <v>0.99990000000000001</v>
      </c>
    </row>
    <row r="127" spans="31:49">
      <c r="AE127" s="98">
        <v>43952</v>
      </c>
      <c r="AF127">
        <v>0.99409999999999998</v>
      </c>
    </row>
    <row r="128" spans="31:49">
      <c r="AE128" s="98">
        <v>43983</v>
      </c>
      <c r="AF128">
        <v>1.0002</v>
      </c>
    </row>
    <row r="129" spans="31:32">
      <c r="AE129" s="98">
        <v>44013</v>
      </c>
      <c r="AF129">
        <v>1.0029999999999999</v>
      </c>
    </row>
    <row r="130" spans="31:32">
      <c r="AE130" s="98">
        <v>44044</v>
      </c>
      <c r="AF130">
        <v>1.0023</v>
      </c>
    </row>
    <row r="131" spans="31:32">
      <c r="AE131" s="98">
        <v>44075</v>
      </c>
      <c r="AF131">
        <v>1.0044999999999999</v>
      </c>
    </row>
    <row r="132" spans="31:32">
      <c r="AE132" s="98">
        <v>44105</v>
      </c>
      <c r="AF132">
        <v>1.0094000000000001</v>
      </c>
    </row>
    <row r="133" spans="31:32">
      <c r="AE133" s="98">
        <v>44136</v>
      </c>
      <c r="AF133">
        <v>1.0081</v>
      </c>
    </row>
    <row r="134" spans="31:32">
      <c r="AE134" s="98">
        <v>44166</v>
      </c>
      <c r="AF134">
        <v>1.0105999999999999</v>
      </c>
    </row>
    <row r="135" spans="31:32">
      <c r="AE135" s="98">
        <v>44197</v>
      </c>
      <c r="AF135">
        <v>1.0078</v>
      </c>
    </row>
    <row r="136" spans="31:32">
      <c r="AE136" s="98">
        <v>44228</v>
      </c>
      <c r="AF136">
        <v>1.0047999999999999</v>
      </c>
    </row>
    <row r="137" spans="31:32">
      <c r="AE137" s="98">
        <v>44256</v>
      </c>
      <c r="AF137">
        <v>1.0093000000000001</v>
      </c>
    </row>
    <row r="138" spans="31:32">
      <c r="AE138" s="98">
        <v>44287</v>
      </c>
      <c r="AF138">
        <v>1.006</v>
      </c>
    </row>
    <row r="139" spans="31:32">
      <c r="AE139" s="98">
        <v>44317</v>
      </c>
      <c r="AF139">
        <v>1.0044</v>
      </c>
    </row>
    <row r="140" spans="31:32">
      <c r="AE140" s="98">
        <v>44348</v>
      </c>
      <c r="AF140">
        <v>1.0083</v>
      </c>
    </row>
    <row r="141" spans="31:32">
      <c r="AE141" s="98">
        <v>44378</v>
      </c>
      <c r="AF141">
        <v>1.0072000000000001</v>
      </c>
    </row>
    <row r="142" spans="31:32">
      <c r="AE142" s="98">
        <v>44409</v>
      </c>
      <c r="AF142">
        <v>1.0088999999999999</v>
      </c>
    </row>
    <row r="143" spans="31:32">
      <c r="AE143" s="98">
        <v>44440</v>
      </c>
      <c r="AF143">
        <v>1.0114000000000001</v>
      </c>
    </row>
    <row r="144" spans="31:32">
      <c r="AE144" s="98">
        <v>44470</v>
      </c>
      <c r="AF144">
        <v>1.012</v>
      </c>
    </row>
    <row r="145" spans="31:32">
      <c r="AE145" s="98">
        <v>44501</v>
      </c>
      <c r="AF145">
        <v>1.0117</v>
      </c>
    </row>
    <row r="146" spans="31:32">
      <c r="AE146" s="98">
        <v>44531</v>
      </c>
      <c r="AF146">
        <v>1.0078</v>
      </c>
    </row>
    <row r="147" spans="31:32">
      <c r="AE147" s="98">
        <v>44562</v>
      </c>
      <c r="AF147">
        <v>1.0058</v>
      </c>
    </row>
    <row r="148" spans="31:32">
      <c r="AE148" s="98">
        <v>44593</v>
      </c>
      <c r="AF148">
        <v>1.0099</v>
      </c>
    </row>
    <row r="149" spans="31:32">
      <c r="AE149" s="98">
        <v>44621</v>
      </c>
      <c r="AF149">
        <v>1.0095000000000001</v>
      </c>
    </row>
    <row r="150" spans="31:32">
      <c r="AE150" s="98">
        <v>44652</v>
      </c>
      <c r="AF150">
        <v>1.0173000000000001</v>
      </c>
    </row>
    <row r="151" spans="31:32">
      <c r="AE151" s="98">
        <v>44682</v>
      </c>
      <c r="AF151">
        <v>1.0059</v>
      </c>
    </row>
    <row r="152" spans="31:32">
      <c r="AE152" s="98">
        <v>44713</v>
      </c>
      <c r="AF152">
        <v>1.0068999999999999</v>
      </c>
    </row>
    <row r="153" spans="31:32">
      <c r="AE153" s="98">
        <v>44743</v>
      </c>
      <c r="AF153">
        <v>1.0013000000000001</v>
      </c>
    </row>
    <row r="154" spans="31:32">
      <c r="AE154" s="98">
        <v>44774</v>
      </c>
      <c r="AF154">
        <v>0.99270000000000003</v>
      </c>
    </row>
    <row r="155" spans="31:32">
      <c r="AE155" s="98">
        <v>44805</v>
      </c>
      <c r="AF155">
        <v>0.99629999999999996</v>
      </c>
    </row>
    <row r="156" spans="31:32">
      <c r="AE156" s="98">
        <v>44835</v>
      </c>
      <c r="AF156">
        <v>1.0016</v>
      </c>
    </row>
    <row r="157" spans="31:32">
      <c r="AE157" s="98">
        <v>44866</v>
      </c>
      <c r="AF157">
        <v>1.0053000000000001</v>
      </c>
    </row>
    <row r="158" spans="31:32">
      <c r="AE158" s="98">
        <v>44896</v>
      </c>
      <c r="AF158">
        <v>1.0052000000000001</v>
      </c>
    </row>
    <row r="159" spans="31:32">
      <c r="AE159" s="98">
        <v>44927</v>
      </c>
      <c r="AF159">
        <v>1.0055000000000001</v>
      </c>
    </row>
    <row r="160" spans="31:32">
      <c r="AE160" s="98">
        <v>44958</v>
      </c>
      <c r="AF160">
        <v>1.0076000000000001</v>
      </c>
    </row>
    <row r="161" spans="31:32">
      <c r="AE161" s="98">
        <v>44986</v>
      </c>
      <c r="AF161">
        <v>1.0068999999999999</v>
      </c>
    </row>
    <row r="162" spans="31:32">
      <c r="AE162" s="98">
        <v>45017</v>
      </c>
      <c r="AF162">
        <v>1.0057</v>
      </c>
    </row>
    <row r="163" spans="31:32">
      <c r="AE163" s="98">
        <v>45047</v>
      </c>
      <c r="AF163">
        <v>1.0051000000000001</v>
      </c>
    </row>
    <row r="164" spans="31:32">
      <c r="AE164" s="98">
        <v>45078</v>
      </c>
      <c r="AF164">
        <v>1.0004</v>
      </c>
    </row>
    <row r="165" spans="31:32">
      <c r="AE165" s="98">
        <v>45108</v>
      </c>
      <c r="AF165">
        <v>0.99929999999999997</v>
      </c>
    </row>
    <row r="166" spans="31:32">
      <c r="AE166" s="98">
        <v>45139</v>
      </c>
      <c r="AF166">
        <v>1.0027999999999999</v>
      </c>
    </row>
    <row r="167" spans="31:32">
      <c r="AE167" s="98">
        <v>45170</v>
      </c>
      <c r="AF167">
        <v>1.0035000000000001</v>
      </c>
    </row>
    <row r="168" spans="31:32">
      <c r="AE168" s="98">
        <v>45200</v>
      </c>
      <c r="AF168">
        <v>1.0021</v>
      </c>
    </row>
    <row r="169" spans="31:32">
      <c r="AE169" s="98">
        <v>45231</v>
      </c>
      <c r="AF169">
        <v>1.0033000000000001</v>
      </c>
    </row>
    <row r="170" spans="31:32">
      <c r="AE170" s="98">
        <v>45261</v>
      </c>
      <c r="AF170">
        <v>1.004</v>
      </c>
    </row>
    <row r="171" spans="31:32">
      <c r="AE171" s="98">
        <v>45292</v>
      </c>
      <c r="AF171">
        <v>1.0031000000000001</v>
      </c>
    </row>
    <row r="172" spans="31:32">
      <c r="AE172" s="98">
        <v>45323</v>
      </c>
      <c r="AF172">
        <v>1.0078</v>
      </c>
    </row>
    <row r="173" spans="31:32">
      <c r="AE173" s="98">
        <v>45352</v>
      </c>
      <c r="AF173">
        <v>1.0036</v>
      </c>
    </row>
    <row r="174" spans="31:32">
      <c r="AE174" s="98">
        <v>45383</v>
      </c>
      <c r="AF174">
        <v>1.0021</v>
      </c>
    </row>
    <row r="175" spans="31:32">
      <c r="AE175" s="98">
        <v>45413</v>
      </c>
      <c r="AF175">
        <v>1.0044</v>
      </c>
    </row>
    <row r="176" spans="31:32">
      <c r="AE176" s="98">
        <v>45444</v>
      </c>
      <c r="AF176">
        <v>1.0039</v>
      </c>
    </row>
    <row r="177" spans="31:32">
      <c r="AE177" s="98">
        <v>45474</v>
      </c>
      <c r="AF177">
        <v>1.0029999999999999</v>
      </c>
    </row>
    <row r="178" spans="31:32">
      <c r="AE178" s="98">
        <v>45505</v>
      </c>
      <c r="AF178">
        <v>1.0019</v>
      </c>
    </row>
    <row r="179" spans="31:32">
      <c r="AE179" s="98">
        <v>45536</v>
      </c>
      <c r="AF179">
        <v>1.0013000000000001</v>
      </c>
    </row>
    <row r="180" spans="31:32">
      <c r="AE180" s="98">
        <v>45566</v>
      </c>
      <c r="AF180">
        <v>1.0054000000000001</v>
      </c>
    </row>
    <row r="181" spans="31:32">
      <c r="AE181" s="98">
        <v>45597</v>
      </c>
      <c r="AF181">
        <v>1.0062</v>
      </c>
    </row>
    <row r="182" spans="31:32">
      <c r="AE182" s="98">
        <v>45627</v>
      </c>
      <c r="AF182">
        <v>1.0034000000000001</v>
      </c>
    </row>
    <row r="183" spans="31:32">
      <c r="AE183" s="98">
        <v>45658</v>
      </c>
      <c r="AF183">
        <v>1.0011000000000001</v>
      </c>
    </row>
  </sheetData>
  <mergeCells count="16">
    <mergeCell ref="B1:C1"/>
    <mergeCell ref="E1:F1"/>
    <mergeCell ref="AH1:AI1"/>
    <mergeCell ref="AE1:AF1"/>
    <mergeCell ref="H2:AC2"/>
    <mergeCell ref="N1:P1"/>
    <mergeCell ref="N37:P37"/>
    <mergeCell ref="H3:AC3"/>
    <mergeCell ref="H11:AC11"/>
    <mergeCell ref="H19:AC19"/>
    <mergeCell ref="H30:AC30"/>
    <mergeCell ref="H25:AC25"/>
    <mergeCell ref="H21:AC21"/>
    <mergeCell ref="H5:AC5"/>
    <mergeCell ref="H9:O9"/>
    <mergeCell ref="H18:AC18"/>
  </mergeCells>
  <phoneticPr fontId="35" type="noConversion"/>
  <hyperlinks>
    <hyperlink ref="AM2" location="MENU!A1" display="# MENU"/>
    <hyperlink ref="I4" location="'PREFERENCIA 2020'!A1" display="PREF 2020"/>
    <hyperlink ref="J4" location="'PREFERENCIA 2021'!A1" display="PREF 2021"/>
    <hyperlink ref="K4" location="'PREFERENCIA 2022'!A1" display="PREF 2022"/>
    <hyperlink ref="L4" location="'PREFERENCIA 2023'!A1" display="PREF 2023.1"/>
    <hyperlink ref="M4" location="'PREFERENCIA 2023'!A1" display="PREF 2023.1"/>
    <hyperlink ref="N4" location="'PREFERENCIA 2024'!A1" display="PREF 2024.1"/>
    <hyperlink ref="O4" location="'PREFERENCIA 2024'!A1" display="PREF 2024.1"/>
    <hyperlink ref="P4" location="'ACORDO 2023'!A1" display="ACORDO 2023"/>
    <hyperlink ref="I20" location="'PREFERENCIA 2021'!A1" display="PREF 2021"/>
    <hyperlink ref="J20" location="'PREFERENCIA 2022'!A1" display="PREF 2022"/>
    <hyperlink ref="K20" location="'PREFERENCIA 2023'!A1" display="PREF 2023.1"/>
    <hyperlink ref="L20" location="'PREFERENCIA 2024'!A1" display="PREF 2024.1"/>
    <hyperlink ref="I12" location="'PREFE 2022'!A1" display="PREF 2022"/>
    <hyperlink ref="J12" location="'PREFE 2023'!A1" display="PREF 2023.1"/>
    <hyperlink ref="K12" location="'PREFE 2023'!A1" display="PREF 2023.1"/>
    <hyperlink ref="I31" location="'PREFE 2022'!A1" display="PREF 2022"/>
    <hyperlink ref="J31" location="'PREFE 2023'!A1" display="PREF 2023.1"/>
    <hyperlink ref="N1" location="MENU!A1" display="# MENU"/>
    <hyperlink ref="K31" location="'PREFE 2024'!A1" display="PREF 2024"/>
    <hyperlink ref="L12" location="'PREFE 2024'!A1" display="PREF 2024"/>
    <hyperlink ref="N20" location="'ORDEM 2021'!A1" display="PREF 2024"/>
    <hyperlink ref="X4" location="'ORDEM 2021'!A1" display="PREF 2024"/>
    <hyperlink ref="Y4" location="'ORDEM 2022'!A1" display="ORDEM 2022"/>
    <hyperlink ref="O20" location="'ORDEM 2022'!A1" display="ORDEM 2022"/>
    <hyperlink ref="Z4" location="'ORDEM 2023'!A1" display="ORDEM 2022"/>
    <hyperlink ref="AB4" location="'ORDEM 2024'!A1" display="ORDEM 2024"/>
    <hyperlink ref="P20" location="'ORDEM 2023'!A1" display="ORDEM 2022"/>
    <hyperlink ref="Q20" location="'ORDEM 2024'!A1" display="ORDEM 2024"/>
    <hyperlink ref="AA4" location="'ORDEM 2023'!A1" display="ORDEM 2022"/>
    <hyperlink ref="N37" location="MENU!A1" display="# MENU"/>
    <hyperlink ref="AC4" location="'ORDEM 2024'!A1" display="ORDEM 2024"/>
    <hyperlink ref="Q4" location="'ACORDO ORC2021'!A1" display="ACORDO ORC 2021"/>
    <hyperlink ref="R4" location="'ACORDO ORC2022'!A1" display="ACORDO ORC 2022"/>
    <hyperlink ref="S4" location="'ACORDO ORC2023'!A1" display="ACORDO ORC 2023"/>
    <hyperlink ref="U4" location="'ACORDO ORC2024'!A1" display="ACORDO ORC 2024"/>
    <hyperlink ref="V4" location="'ACORDO ORC2024'!A1" display="ACORDO ORC 2024"/>
    <hyperlink ref="T4" location="'ACORDO ORC2023'!A1" display="ACORDO ORC 2023"/>
    <hyperlink ref="S20" location="'ACORDO ORC2022'!A1" display="ACORDO ORC 2022"/>
    <hyperlink ref="R20" location="'ACORDO ORC2021'!A1" display="ACORDO ORC 2021"/>
    <hyperlink ref="U20" location="'ACORDO ORC2024'!A1" display="ACORDO ORC 2024"/>
    <hyperlink ref="T20" location="'ACORDO ORC2023'!A1" display="ACORDO ORC 2023"/>
    <hyperlink ref="M12" location="'PREFE 2024'!A1" display="PREF 2024"/>
    <hyperlink ref="W4" location="'ORDEM 2021'!A1" display="PREF 2024"/>
  </hyperlinks>
  <pageMargins left="0.511811024" right="0.511811024" top="0.78740157499999996" bottom="0.78740157499999996" header="0.31496062000000002" footer="0.31496062000000002"/>
  <pageSetup paperSize="9" orientation="portrait" r:id="rId1"/>
  <tableParts count="2"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6">
    <tabColor rgb="FF323232"/>
  </sheetPr>
  <dimension ref="B2:D10"/>
  <sheetViews>
    <sheetView workbookViewId="0">
      <selection activeCell="A5" sqref="A5"/>
    </sheetView>
  </sheetViews>
  <sheetFormatPr defaultRowHeight="23.25"/>
  <cols>
    <col min="1" max="1" width="9.140625" style="41"/>
    <col min="2" max="2" width="42.85546875" style="41" customWidth="1"/>
    <col min="3" max="3" width="25.140625" style="41" bestFit="1" customWidth="1"/>
    <col min="4" max="4" width="55.85546875" style="41" bestFit="1" customWidth="1"/>
    <col min="5" max="16384" width="9.140625" style="41"/>
  </cols>
  <sheetData>
    <row r="2" spans="2:4">
      <c r="B2" s="120" t="s">
        <v>119</v>
      </c>
      <c r="C2" s="120"/>
      <c r="D2" s="120"/>
    </row>
    <row r="3" spans="2:4">
      <c r="B3" s="62" t="s">
        <v>121</v>
      </c>
      <c r="C3" s="62" t="s">
        <v>120</v>
      </c>
      <c r="D3" s="62" t="s">
        <v>122</v>
      </c>
    </row>
    <row r="4" spans="2:4">
      <c r="B4" s="60">
        <v>4664.6899999999996</v>
      </c>
      <c r="C4" s="61">
        <v>0.27500000000000002</v>
      </c>
      <c r="D4" s="60">
        <v>896</v>
      </c>
    </row>
    <row r="5" spans="2:4">
      <c r="B5" s="60">
        <v>3751.06</v>
      </c>
      <c r="C5" s="61">
        <v>0.22500000000000001</v>
      </c>
      <c r="D5" s="60">
        <v>662.77</v>
      </c>
    </row>
    <row r="6" spans="2:4">
      <c r="B6" s="60">
        <v>2826.66</v>
      </c>
      <c r="C6" s="61">
        <v>0.15</v>
      </c>
      <c r="D6" s="60">
        <v>381.44</v>
      </c>
    </row>
    <row r="7" spans="2:4">
      <c r="B7" s="60">
        <v>2259.21</v>
      </c>
      <c r="C7" s="61">
        <v>7.4999999999999997E-2</v>
      </c>
      <c r="D7" s="60">
        <v>169.44</v>
      </c>
    </row>
    <row r="8" spans="2:4">
      <c r="B8" s="60"/>
      <c r="C8" s="61">
        <v>0</v>
      </c>
      <c r="D8" s="60">
        <v>0</v>
      </c>
    </row>
    <row r="10" spans="2:4">
      <c r="B10" s="41" t="s">
        <v>123</v>
      </c>
      <c r="C10" s="63">
        <v>1.4999999999999999E-2</v>
      </c>
    </row>
  </sheetData>
  <mergeCells count="1">
    <mergeCell ref="B2:D2"/>
  </mergeCells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7">
    <tabColor rgb="FF323232"/>
  </sheetPr>
  <dimension ref="A1:I22"/>
  <sheetViews>
    <sheetView zoomScale="55" zoomScaleNormal="55" workbookViewId="0"/>
  </sheetViews>
  <sheetFormatPr defaultColWidth="31.42578125" defaultRowHeight="23.25"/>
  <cols>
    <col min="1" max="1" width="7" style="50" customWidth="1"/>
    <col min="2" max="2" width="40" style="50" customWidth="1"/>
    <col min="3" max="3" width="25.28515625" style="50" customWidth="1"/>
    <col min="4" max="4" width="5.7109375" style="50" customWidth="1"/>
    <col min="5" max="5" width="29.140625" style="50" customWidth="1"/>
    <col min="6" max="16384" width="31.42578125" style="50"/>
  </cols>
  <sheetData>
    <row r="1" spans="1:9" ht="33" customHeight="1">
      <c r="B1" s="58" t="s">
        <v>76</v>
      </c>
      <c r="C1" s="58" t="s">
        <v>77</v>
      </c>
      <c r="F1" s="57" t="s">
        <v>107</v>
      </c>
    </row>
    <row r="2" spans="1:9">
      <c r="B2" s="51" t="s">
        <v>78</v>
      </c>
      <c r="C2" s="51" t="s">
        <v>79</v>
      </c>
    </row>
    <row r="3" spans="1:9">
      <c r="B3" s="51" t="s">
        <v>80</v>
      </c>
      <c r="C3" s="51" t="s">
        <v>81</v>
      </c>
    </row>
    <row r="4" spans="1:9">
      <c r="B4" s="51" t="s">
        <v>82</v>
      </c>
      <c r="C4" s="51" t="s">
        <v>83</v>
      </c>
    </row>
    <row r="5" spans="1:9">
      <c r="B5" s="51" t="s">
        <v>219</v>
      </c>
      <c r="C5" s="51" t="s">
        <v>220</v>
      </c>
    </row>
    <row r="6" spans="1:9">
      <c r="B6" s="51" t="s">
        <v>84</v>
      </c>
      <c r="C6" s="51" t="s">
        <v>85</v>
      </c>
    </row>
    <row r="7" spans="1:9">
      <c r="B7" s="51" t="s">
        <v>215</v>
      </c>
      <c r="C7" s="51" t="s">
        <v>216</v>
      </c>
    </row>
    <row r="8" spans="1:9">
      <c r="B8" s="51" t="s">
        <v>217</v>
      </c>
      <c r="C8" s="51" t="s">
        <v>218</v>
      </c>
    </row>
    <row r="9" spans="1:9">
      <c r="B9" s="51" t="s">
        <v>221</v>
      </c>
      <c r="C9" s="51" t="s">
        <v>222</v>
      </c>
    </row>
    <row r="10" spans="1:9">
      <c r="B10" s="51" t="s">
        <v>84</v>
      </c>
      <c r="C10" s="51" t="s">
        <v>85</v>
      </c>
    </row>
    <row r="13" spans="1:9">
      <c r="A13" s="50" t="s">
        <v>86</v>
      </c>
      <c r="B13" s="50" t="s">
        <v>87</v>
      </c>
    </row>
    <row r="14" spans="1:9" ht="76.5" customHeight="1">
      <c r="A14" s="50" t="s">
        <v>88</v>
      </c>
      <c r="B14" s="121" t="s">
        <v>102</v>
      </c>
      <c r="C14" s="121"/>
      <c r="D14" s="121"/>
      <c r="E14" s="121"/>
      <c r="F14" s="121"/>
      <c r="G14" s="121"/>
      <c r="H14" s="121"/>
      <c r="I14" s="121"/>
    </row>
    <row r="15" spans="1:9">
      <c r="A15" s="50" t="s">
        <v>89</v>
      </c>
      <c r="B15" s="53" t="s">
        <v>90</v>
      </c>
    </row>
    <row r="16" spans="1:9">
      <c r="A16" s="50" t="s">
        <v>91</v>
      </c>
      <c r="B16" s="53" t="s">
        <v>137</v>
      </c>
      <c r="D16" s="69"/>
      <c r="E16" s="69"/>
    </row>
    <row r="17" spans="1:5">
      <c r="A17" s="50" t="s">
        <v>92</v>
      </c>
      <c r="B17" s="53" t="s">
        <v>145</v>
      </c>
    </row>
    <row r="18" spans="1:5">
      <c r="A18" s="50" t="s">
        <v>94</v>
      </c>
      <c r="B18" s="50" t="s">
        <v>93</v>
      </c>
    </row>
    <row r="19" spans="1:5" ht="30" customHeight="1">
      <c r="A19" s="50" t="s">
        <v>96</v>
      </c>
      <c r="B19" s="50" t="s">
        <v>95</v>
      </c>
    </row>
    <row r="20" spans="1:5">
      <c r="A20" s="50" t="s">
        <v>98</v>
      </c>
      <c r="B20" s="50" t="s">
        <v>97</v>
      </c>
    </row>
    <row r="21" spans="1:5">
      <c r="A21" s="50" t="s">
        <v>99</v>
      </c>
      <c r="B21" s="50" t="s">
        <v>136</v>
      </c>
    </row>
    <row r="22" spans="1:5">
      <c r="A22" s="50" t="s">
        <v>144</v>
      </c>
      <c r="B22" s="50" t="s">
        <v>100</v>
      </c>
      <c r="E22" s="52" t="s">
        <v>101</v>
      </c>
    </row>
  </sheetData>
  <mergeCells count="1">
    <mergeCell ref="B14:I14"/>
  </mergeCells>
  <hyperlinks>
    <hyperlink ref="F1" location="MENU!A1" display="# MENU"/>
  </hyperlink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8">
    <tabColor rgb="FF323232"/>
  </sheetPr>
  <dimension ref="A1:H3"/>
  <sheetViews>
    <sheetView workbookViewId="0">
      <selection activeCell="H1" sqref="H1"/>
    </sheetView>
  </sheetViews>
  <sheetFormatPr defaultRowHeight="23.25"/>
  <cols>
    <col min="1" max="1" width="9.140625" style="55"/>
    <col min="2" max="2" width="11.140625" style="55" customWidth="1"/>
    <col min="3" max="3" width="12.5703125" style="55" customWidth="1"/>
    <col min="4" max="4" width="9.140625" style="55"/>
    <col min="5" max="5" width="11.140625" style="55" bestFit="1" customWidth="1"/>
    <col min="6" max="6" width="9.140625" style="55"/>
    <col min="7" max="7" width="19.7109375" style="55" customWidth="1"/>
    <col min="8" max="8" width="14.28515625" style="55" customWidth="1"/>
    <col min="9" max="16384" width="9.140625" style="55"/>
  </cols>
  <sheetData>
    <row r="1" spans="1:8" ht="26.25">
      <c r="A1" s="71" t="s">
        <v>104</v>
      </c>
      <c r="H1" s="57" t="s">
        <v>107</v>
      </c>
    </row>
    <row r="2" spans="1:8">
      <c r="A2" s="55" t="s">
        <v>105</v>
      </c>
      <c r="E2" s="56">
        <v>45689</v>
      </c>
    </row>
    <row r="3" spans="1:8">
      <c r="A3" s="55" t="s">
        <v>106</v>
      </c>
      <c r="E3" s="55" t="s">
        <v>16067</v>
      </c>
    </row>
  </sheetData>
  <hyperlinks>
    <hyperlink ref="H1" location="MENU!A1" display="# MENU"/>
  </hyperlinks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9">
    <tabColor theme="1" tint="4.9989318521683403E-2"/>
  </sheetPr>
  <dimension ref="A1:E19"/>
  <sheetViews>
    <sheetView workbookViewId="0">
      <selection activeCell="E3" sqref="E3"/>
    </sheetView>
  </sheetViews>
  <sheetFormatPr defaultColWidth="29.5703125" defaultRowHeight="23.25"/>
  <cols>
    <col min="1" max="1" width="26.28515625" style="50" bestFit="1" customWidth="1"/>
    <col min="2" max="2" width="41" style="50" customWidth="1"/>
    <col min="3" max="3" width="89.28515625" style="50" customWidth="1"/>
    <col min="4" max="4" width="65.28515625" style="50" bestFit="1" customWidth="1"/>
    <col min="5" max="16384" width="29.5703125" style="50"/>
  </cols>
  <sheetData>
    <row r="1" spans="1:5">
      <c r="A1" s="122" t="s">
        <v>201</v>
      </c>
      <c r="B1" s="122"/>
      <c r="C1" s="122"/>
      <c r="D1" s="76" t="s">
        <v>202</v>
      </c>
    </row>
    <row r="2" spans="1:5">
      <c r="A2" s="74" t="s">
        <v>147</v>
      </c>
      <c r="B2" s="74" t="s">
        <v>148</v>
      </c>
      <c r="C2" s="74" t="s">
        <v>149</v>
      </c>
    </row>
    <row r="3" spans="1:5" ht="139.5">
      <c r="A3" s="75" t="s">
        <v>150</v>
      </c>
      <c r="B3" s="75" t="s">
        <v>151</v>
      </c>
      <c r="C3" s="75" t="s">
        <v>152</v>
      </c>
      <c r="E3" s="77" t="s">
        <v>107</v>
      </c>
    </row>
    <row r="4" spans="1:5" ht="186">
      <c r="A4" s="75" t="s">
        <v>153</v>
      </c>
      <c r="B4" s="75" t="s">
        <v>154</v>
      </c>
      <c r="C4" s="75" t="s">
        <v>155</v>
      </c>
    </row>
    <row r="5" spans="1:5" ht="93">
      <c r="A5" s="75" t="s">
        <v>156</v>
      </c>
      <c r="B5" s="75" t="s">
        <v>157</v>
      </c>
      <c r="C5" s="75" t="s">
        <v>158</v>
      </c>
    </row>
    <row r="6" spans="1:5" ht="93">
      <c r="A6" s="75" t="s">
        <v>159</v>
      </c>
      <c r="B6" s="75" t="s">
        <v>160</v>
      </c>
      <c r="C6" s="75" t="s">
        <v>161</v>
      </c>
    </row>
    <row r="7" spans="1:5" ht="116.25">
      <c r="A7" s="75" t="s">
        <v>162</v>
      </c>
      <c r="B7" s="75" t="s">
        <v>163</v>
      </c>
      <c r="C7" s="75" t="s">
        <v>164</v>
      </c>
    </row>
    <row r="8" spans="1:5" ht="116.25">
      <c r="A8" s="75" t="s">
        <v>165</v>
      </c>
      <c r="B8" s="75" t="s">
        <v>166</v>
      </c>
      <c r="C8" s="75" t="s">
        <v>167</v>
      </c>
    </row>
    <row r="9" spans="1:5" ht="93">
      <c r="A9" s="75" t="s">
        <v>168</v>
      </c>
      <c r="B9" s="75" t="s">
        <v>169</v>
      </c>
      <c r="C9" s="75" t="s">
        <v>170</v>
      </c>
    </row>
    <row r="10" spans="1:5" ht="93">
      <c r="A10" s="75" t="s">
        <v>171</v>
      </c>
      <c r="B10" s="75" t="s">
        <v>172</v>
      </c>
      <c r="C10" s="75" t="s">
        <v>173</v>
      </c>
    </row>
    <row r="11" spans="1:5" ht="69.75">
      <c r="A11" s="75" t="s">
        <v>174</v>
      </c>
      <c r="B11" s="75" t="s">
        <v>175</v>
      </c>
      <c r="C11" s="75" t="s">
        <v>176</v>
      </c>
    </row>
    <row r="12" spans="1:5" ht="93">
      <c r="A12" s="75" t="s">
        <v>177</v>
      </c>
      <c r="B12" s="75" t="s">
        <v>178</v>
      </c>
      <c r="C12" s="75" t="s">
        <v>179</v>
      </c>
    </row>
    <row r="13" spans="1:5" ht="93">
      <c r="A13" s="75" t="s">
        <v>180</v>
      </c>
      <c r="B13" s="75" t="s">
        <v>181</v>
      </c>
      <c r="C13" s="75" t="s">
        <v>182</v>
      </c>
    </row>
    <row r="14" spans="1:5" ht="69.75">
      <c r="A14" s="75" t="s">
        <v>183</v>
      </c>
      <c r="B14" s="75" t="s">
        <v>184</v>
      </c>
      <c r="C14" s="75" t="s">
        <v>185</v>
      </c>
    </row>
    <row r="15" spans="1:5" ht="93">
      <c r="A15" s="75" t="s">
        <v>186</v>
      </c>
      <c r="B15" s="75" t="s">
        <v>187</v>
      </c>
      <c r="C15" s="75" t="s">
        <v>188</v>
      </c>
    </row>
    <row r="16" spans="1:5" ht="69.75">
      <c r="A16" s="75" t="s">
        <v>189</v>
      </c>
      <c r="B16" s="75" t="s">
        <v>190</v>
      </c>
      <c r="C16" s="75" t="s">
        <v>191</v>
      </c>
    </row>
    <row r="17" spans="1:5" ht="46.5">
      <c r="A17" s="75" t="s">
        <v>192</v>
      </c>
      <c r="B17" s="75" t="s">
        <v>193</v>
      </c>
      <c r="C17" s="75" t="s">
        <v>194</v>
      </c>
    </row>
    <row r="18" spans="1:5" ht="69.75">
      <c r="A18" s="75" t="s">
        <v>195</v>
      </c>
      <c r="B18" s="75" t="s">
        <v>196</v>
      </c>
      <c r="C18" s="75" t="s">
        <v>197</v>
      </c>
    </row>
    <row r="19" spans="1:5" ht="69.75">
      <c r="A19" s="75" t="s">
        <v>198</v>
      </c>
      <c r="B19" s="75" t="s">
        <v>199</v>
      </c>
      <c r="C19" s="75" t="s">
        <v>200</v>
      </c>
      <c r="E19" s="77" t="s">
        <v>107</v>
      </c>
    </row>
  </sheetData>
  <mergeCells count="1">
    <mergeCell ref="A1:C1"/>
  </mergeCells>
  <hyperlinks>
    <hyperlink ref="D1" r:id="rId1"/>
    <hyperlink ref="E3" location="MENU!A1" display="# MENU"/>
    <hyperlink ref="E19" location="MENU!A1" display="# MENU"/>
  </hyperlinks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DD659A7-9481-4071-A695-75EF7525106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13</vt:i4>
      </vt:variant>
    </vt:vector>
  </HeadingPairs>
  <TitlesOfParts>
    <vt:vector size="23" baseType="lpstr">
      <vt:lpstr>BANCO</vt:lpstr>
      <vt:lpstr>USUARIO</vt:lpstr>
      <vt:lpstr>MENU</vt:lpstr>
      <vt:lpstr>GILBERTO</vt:lpstr>
      <vt:lpstr>Juros </vt:lpstr>
      <vt:lpstr>Selic e IPCA</vt:lpstr>
      <vt:lpstr>IR</vt:lpstr>
      <vt:lpstr>AJUDA E ATALHOS</vt:lpstr>
      <vt:lpstr>CREDITOS</vt:lpstr>
      <vt:lpstr>RESOLUÇÃO 303</vt:lpstr>
      <vt:lpstr>DataHomologado</vt:lpstr>
      <vt:lpstr>DataProtocolo</vt:lpstr>
      <vt:lpstr>JurosHomologado</vt:lpstr>
      <vt:lpstr>MenuAcordo</vt:lpstr>
      <vt:lpstr>MenuAux</vt:lpstr>
      <vt:lpstr>MenuOrdem</vt:lpstr>
      <vt:lpstr>menupref</vt:lpstr>
      <vt:lpstr>MenuPref2</vt:lpstr>
      <vt:lpstr>NExecutado</vt:lpstr>
      <vt:lpstr>NExequente</vt:lpstr>
      <vt:lpstr>NumeroPrecatorio</vt:lpstr>
      <vt:lpstr>Porcamento</vt:lpstr>
      <vt:lpstr>PrincipalHomologado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LUCAS MORAIS</dc:creator>
  <cp:keywords/>
  <dc:description/>
  <cp:lastModifiedBy>tjpi</cp:lastModifiedBy>
  <cp:revision>301</cp:revision>
  <cp:lastPrinted>2025-02-12T12:34:42Z</cp:lastPrinted>
  <dcterms:created xsi:type="dcterms:W3CDTF">2019-05-08T09:46:00Z</dcterms:created>
  <dcterms:modified xsi:type="dcterms:W3CDTF">2025-02-17T21:29:34Z</dcterms:modified>
  <cp:category/>
  <cp:contentStatus/>
</cp:coreProperties>
</file>